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3.xml" ContentType="application/vnd.openxmlformats-officedocument.drawing+xml"/>
  <Override PartName="/xl/charts/chart37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카페라떼 관리용 파일 포함/컨센관련데이터/"/>
    </mc:Choice>
  </mc:AlternateContent>
  <xr:revisionPtr revIDLastSave="6574" documentId="13_ncr:1_{1EC31E88-174D-4E3D-9DD7-08792EA205AE}" xr6:coauthVersionLast="47" xr6:coauthVersionMax="47" xr10:uidLastSave="{7C6ABFB8-5F22-44AC-9598-0B8A3074616E}"/>
  <workbookProtection workbookAlgorithmName="SHA-512" workbookHashValue="Ksdtb0JT0c1DYyxY1WItYYymHlWQ57ds3mJ1BC7NN4g02kljqYDI+ABI+S5QWWewu1uAvwRVjEuFROAoQ5lfAQ==" workbookSaltValue="SZKfswGD8djJ044glDeSXw==" workbookSpinCount="100000" lockStructure="1"/>
  <bookViews>
    <workbookView showHorizontalScroll="0" showVerticalScroll="0" xWindow="-96" yWindow="0" windowWidth="11712" windowHeight="12336" xr2:uid="{00000000-000D-0000-FFFF-FFFF00000000}"/>
  </bookViews>
  <sheets>
    <sheet name="그래프(fy2)" sheetId="13" r:id="rId1"/>
    <sheet name="그래프(fy1)" sheetId="11" r:id="rId2"/>
    <sheet name="그래프(12mf)" sheetId="6" r:id="rId3"/>
    <sheet name="컨센" sheetId="4" state="hidden" r:id="rId4"/>
    <sheet name="시가총액" sheetId="5" state="hidden" r:id="rId5"/>
    <sheet name="영업이익" sheetId="2" state="hidden" r:id="rId6"/>
    <sheet name="영업이익fy1" sheetId="12" state="hidden" r:id="rId7"/>
    <sheet name="영업이익fy2" sheetId="14" state="hidden" r:id="rId8"/>
  </sheets>
  <definedNames>
    <definedName name="_xlnm._FilterDatabase" localSheetId="3" hidden="1">컨센!$B$13:$H$2563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04" i="14" l="1"/>
  <c r="AZ104" i="14"/>
  <c r="AY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BA99" i="14"/>
  <c r="AZ99" i="14"/>
  <c r="AY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BA93" i="14"/>
  <c r="AZ93" i="14"/>
  <c r="AY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AC93" i="14"/>
  <c r="AB93" i="14"/>
  <c r="AA93" i="14"/>
  <c r="Z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A88" i="14"/>
  <c r="AZ88" i="14"/>
  <c r="AY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A86" i="14"/>
  <c r="AZ86" i="14"/>
  <c r="AY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A86" i="14"/>
  <c r="A102" i="14" s="1"/>
  <c r="BA85" i="14"/>
  <c r="AZ85" i="14"/>
  <c r="AY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85" i="14"/>
  <c r="A85" i="14"/>
  <c r="A90" i="14" s="1"/>
  <c r="BA84" i="14"/>
  <c r="AZ84" i="14"/>
  <c r="AY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84" i="14"/>
  <c r="A84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83" i="14"/>
  <c r="A83" i="14"/>
  <c r="A95" i="14" s="1"/>
  <c r="BA82" i="14"/>
  <c r="AZ82" i="14"/>
  <c r="AY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82" i="14"/>
  <c r="NC7" i="14"/>
  <c r="NB7" i="14"/>
  <c r="NA7" i="14"/>
  <c r="MZ7" i="14"/>
  <c r="MY7" i="14"/>
  <c r="MX7" i="14"/>
  <c r="MW7" i="14"/>
  <c r="MV7" i="14"/>
  <c r="MU7" i="14"/>
  <c r="MT7" i="14"/>
  <c r="MS7" i="14"/>
  <c r="MR7" i="14"/>
  <c r="MQ7" i="14"/>
  <c r="MP7" i="14"/>
  <c r="MO7" i="14"/>
  <c r="MN7" i="14"/>
  <c r="MM7" i="14"/>
  <c r="ML7" i="14"/>
  <c r="MK7" i="14"/>
  <c r="MJ7" i="14"/>
  <c r="MI7" i="14"/>
  <c r="MH7" i="14"/>
  <c r="MG7" i="14"/>
  <c r="MF7" i="14"/>
  <c r="ME7" i="14"/>
  <c r="MD7" i="14"/>
  <c r="MC7" i="14"/>
  <c r="MB7" i="14"/>
  <c r="MA7" i="14"/>
  <c r="LZ7" i="14"/>
  <c r="LY7" i="14"/>
  <c r="LX7" i="14"/>
  <c r="LW7" i="14"/>
  <c r="LV7" i="14"/>
  <c r="LU7" i="14"/>
  <c r="LT7" i="14"/>
  <c r="LS7" i="14"/>
  <c r="LR7" i="14"/>
  <c r="LQ7" i="14"/>
  <c r="LP7" i="14"/>
  <c r="LO7" i="14"/>
  <c r="LN7" i="14"/>
  <c r="LM7" i="14"/>
  <c r="LL7" i="14"/>
  <c r="LK7" i="14"/>
  <c r="LJ7" i="14"/>
  <c r="LI7" i="14"/>
  <c r="LH7" i="14"/>
  <c r="LG7" i="14"/>
  <c r="LF7" i="14"/>
  <c r="LE7" i="14"/>
  <c r="LD7" i="14"/>
  <c r="LC7" i="14"/>
  <c r="LB7" i="14"/>
  <c r="LA7" i="14"/>
  <c r="KZ7" i="14"/>
  <c r="KY7" i="14"/>
  <c r="KX7" i="14"/>
  <c r="KW7" i="14"/>
  <c r="KV7" i="14"/>
  <c r="KU7" i="14"/>
  <c r="KT7" i="14"/>
  <c r="KS7" i="14"/>
  <c r="KR7" i="14"/>
  <c r="KQ7" i="14"/>
  <c r="KP7" i="14"/>
  <c r="KO7" i="14"/>
  <c r="KN7" i="14"/>
  <c r="KM7" i="14"/>
  <c r="KL7" i="14"/>
  <c r="KK7" i="14"/>
  <c r="KJ7" i="14"/>
  <c r="KI7" i="14"/>
  <c r="KH7" i="14"/>
  <c r="KG7" i="14"/>
  <c r="KF7" i="14"/>
  <c r="KE7" i="14"/>
  <c r="KD7" i="14"/>
  <c r="KC7" i="14"/>
  <c r="KB7" i="14"/>
  <c r="KA7" i="14"/>
  <c r="JZ7" i="14"/>
  <c r="JY7" i="14"/>
  <c r="JX7" i="14"/>
  <c r="JW7" i="14"/>
  <c r="JV7" i="14"/>
  <c r="JU7" i="14"/>
  <c r="JT7" i="14"/>
  <c r="JS7" i="14"/>
  <c r="JR7" i="14"/>
  <c r="JQ7" i="14"/>
  <c r="JP7" i="14"/>
  <c r="JO7" i="14"/>
  <c r="JN7" i="14"/>
  <c r="JM7" i="14"/>
  <c r="JL7" i="14"/>
  <c r="JK7" i="14"/>
  <c r="JJ7" i="14"/>
  <c r="JI7" i="14"/>
  <c r="JH7" i="14"/>
  <c r="JG7" i="14"/>
  <c r="JF7" i="14"/>
  <c r="JE7" i="14"/>
  <c r="JD7" i="14"/>
  <c r="JC7" i="14"/>
  <c r="JB7" i="14"/>
  <c r="JA7" i="14"/>
  <c r="IZ7" i="14"/>
  <c r="IY7" i="14"/>
  <c r="IX7" i="14"/>
  <c r="IW7" i="14"/>
  <c r="IV7" i="14"/>
  <c r="IU7" i="14"/>
  <c r="IT7" i="14"/>
  <c r="IS7" i="14"/>
  <c r="IR7" i="14"/>
  <c r="IQ7" i="14"/>
  <c r="IP7" i="14"/>
  <c r="IO7" i="14"/>
  <c r="IN7" i="14"/>
  <c r="IM7" i="14"/>
  <c r="IL7" i="14"/>
  <c r="IK7" i="14"/>
  <c r="IJ7" i="14"/>
  <c r="II7" i="14"/>
  <c r="IH7" i="14"/>
  <c r="IG7" i="14"/>
  <c r="IF7" i="14"/>
  <c r="IE7" i="14"/>
  <c r="ID7" i="14"/>
  <c r="IC7" i="14"/>
  <c r="IB7" i="14"/>
  <c r="IA7" i="14"/>
  <c r="HZ7" i="14"/>
  <c r="HY7" i="14"/>
  <c r="HX7" i="14"/>
  <c r="HW7" i="14"/>
  <c r="HV7" i="14"/>
  <c r="HU7" i="14"/>
  <c r="HT7" i="14"/>
  <c r="HS7" i="14"/>
  <c r="HR7" i="14"/>
  <c r="HQ7" i="14"/>
  <c r="HP7" i="14"/>
  <c r="HO7" i="14"/>
  <c r="HN7" i="14"/>
  <c r="HM7" i="14"/>
  <c r="HL7" i="14"/>
  <c r="HK7" i="14"/>
  <c r="HJ7" i="14"/>
  <c r="HI7" i="14"/>
  <c r="HH7" i="14"/>
  <c r="HG7" i="14"/>
  <c r="HF7" i="14"/>
  <c r="HE7" i="14"/>
  <c r="HD7" i="14"/>
  <c r="HC7" i="14"/>
  <c r="HB7" i="14"/>
  <c r="HA7" i="14"/>
  <c r="GZ7" i="14"/>
  <c r="GY7" i="14"/>
  <c r="GX7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DM7" i="14"/>
  <c r="DL7" i="14"/>
  <c r="DK7" i="14"/>
  <c r="DJ7" i="14"/>
  <c r="DI7" i="14"/>
  <c r="DH7" i="14"/>
  <c r="DG7" i="14"/>
  <c r="DF7" i="14"/>
  <c r="DE7" i="14"/>
  <c r="DD7" i="14"/>
  <c r="DC7" i="14"/>
  <c r="DB7" i="14"/>
  <c r="DA7" i="14"/>
  <c r="CZ7" i="14"/>
  <c r="CY7" i="14"/>
  <c r="CX7" i="14"/>
  <c r="CW7" i="14"/>
  <c r="CV7" i="14"/>
  <c r="CU7" i="14"/>
  <c r="CT7" i="14"/>
  <c r="CS7" i="14"/>
  <c r="CR7" i="14"/>
  <c r="CQ7" i="14"/>
  <c r="CP7" i="14"/>
  <c r="CO7" i="14"/>
  <c r="CN7" i="14"/>
  <c r="CM7" i="14"/>
  <c r="CL7" i="14"/>
  <c r="CK7" i="14"/>
  <c r="CJ7" i="14"/>
  <c r="CI7" i="14"/>
  <c r="CH7" i="14"/>
  <c r="CG7" i="14"/>
  <c r="CF7" i="14"/>
  <c r="CE7" i="14"/>
  <c r="CD7" i="14"/>
  <c r="CC7" i="14"/>
  <c r="CB7" i="14"/>
  <c r="CA7" i="14"/>
  <c r="BZ7" i="14"/>
  <c r="BY7" i="14"/>
  <c r="BX7" i="14"/>
  <c r="BW7" i="14"/>
  <c r="BV7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C99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C93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C88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C86" i="12"/>
  <c r="B86" i="12"/>
  <c r="A86" i="12"/>
  <c r="A91" i="12" s="1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C85" i="12"/>
  <c r="B85" i="12"/>
  <c r="A85" i="12"/>
  <c r="A90" i="12" s="1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C84" i="12"/>
  <c r="B84" i="12"/>
  <c r="A84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C83" i="12"/>
  <c r="B83" i="12"/>
  <c r="A83" i="12"/>
  <c r="A95" i="12" s="1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C82" i="12"/>
  <c r="B82" i="12"/>
  <c r="NC7" i="12"/>
  <c r="NB7" i="12"/>
  <c r="NA7" i="12"/>
  <c r="MZ7" i="12"/>
  <c r="MY7" i="12"/>
  <c r="MX7" i="12"/>
  <c r="MW7" i="12"/>
  <c r="MV7" i="12"/>
  <c r="MU7" i="12"/>
  <c r="MT7" i="12"/>
  <c r="MS7" i="12"/>
  <c r="MR7" i="12"/>
  <c r="MQ7" i="12"/>
  <c r="MP7" i="12"/>
  <c r="MO7" i="12"/>
  <c r="MN7" i="12"/>
  <c r="MM7" i="12"/>
  <c r="ML7" i="12"/>
  <c r="MK7" i="12"/>
  <c r="MJ7" i="12"/>
  <c r="MI7" i="12"/>
  <c r="MH7" i="12"/>
  <c r="MG7" i="12"/>
  <c r="MF7" i="12"/>
  <c r="ME7" i="12"/>
  <c r="MD7" i="12"/>
  <c r="MC7" i="12"/>
  <c r="MB7" i="12"/>
  <c r="MA7" i="12"/>
  <c r="LZ7" i="12"/>
  <c r="LY7" i="12"/>
  <c r="LX7" i="12"/>
  <c r="LW7" i="12"/>
  <c r="LV7" i="12"/>
  <c r="LU7" i="12"/>
  <c r="LT7" i="12"/>
  <c r="LS7" i="12"/>
  <c r="LR7" i="12"/>
  <c r="LQ7" i="12"/>
  <c r="LP7" i="12"/>
  <c r="LO7" i="12"/>
  <c r="LN7" i="12"/>
  <c r="LM7" i="12"/>
  <c r="LL7" i="12"/>
  <c r="LK7" i="12"/>
  <c r="LJ7" i="12"/>
  <c r="LI7" i="12"/>
  <c r="LH7" i="12"/>
  <c r="LG7" i="12"/>
  <c r="LF7" i="12"/>
  <c r="LE7" i="12"/>
  <c r="LD7" i="12"/>
  <c r="LC7" i="12"/>
  <c r="LB7" i="12"/>
  <c r="LA7" i="12"/>
  <c r="KZ7" i="12"/>
  <c r="KY7" i="12"/>
  <c r="KX7" i="12"/>
  <c r="KW7" i="12"/>
  <c r="KV7" i="12"/>
  <c r="KU7" i="12"/>
  <c r="KT7" i="12"/>
  <c r="KS7" i="12"/>
  <c r="KR7" i="12"/>
  <c r="KQ7" i="12"/>
  <c r="KP7" i="12"/>
  <c r="KO7" i="12"/>
  <c r="KN7" i="12"/>
  <c r="KM7" i="12"/>
  <c r="KL7" i="12"/>
  <c r="KK7" i="12"/>
  <c r="KJ7" i="12"/>
  <c r="KI7" i="12"/>
  <c r="KH7" i="12"/>
  <c r="KG7" i="12"/>
  <c r="KF7" i="12"/>
  <c r="KE7" i="12"/>
  <c r="KD7" i="12"/>
  <c r="KC7" i="12"/>
  <c r="KB7" i="12"/>
  <c r="KA7" i="12"/>
  <c r="JZ7" i="12"/>
  <c r="JY7" i="12"/>
  <c r="JX7" i="12"/>
  <c r="JW7" i="12"/>
  <c r="JV7" i="12"/>
  <c r="JU7" i="12"/>
  <c r="JT7" i="12"/>
  <c r="JS7" i="12"/>
  <c r="JR7" i="12"/>
  <c r="JQ7" i="12"/>
  <c r="JP7" i="12"/>
  <c r="JO7" i="12"/>
  <c r="JN7" i="12"/>
  <c r="JM7" i="12"/>
  <c r="JL7" i="12"/>
  <c r="JK7" i="12"/>
  <c r="JJ7" i="12"/>
  <c r="JI7" i="12"/>
  <c r="JH7" i="12"/>
  <c r="JG7" i="12"/>
  <c r="JF7" i="12"/>
  <c r="JE7" i="12"/>
  <c r="JD7" i="12"/>
  <c r="JC7" i="12"/>
  <c r="JB7" i="12"/>
  <c r="JA7" i="12"/>
  <c r="IZ7" i="12"/>
  <c r="IY7" i="12"/>
  <c r="IX7" i="12"/>
  <c r="IW7" i="12"/>
  <c r="IV7" i="12"/>
  <c r="IU7" i="12"/>
  <c r="IT7" i="12"/>
  <c r="IS7" i="12"/>
  <c r="IR7" i="12"/>
  <c r="IQ7" i="12"/>
  <c r="IP7" i="12"/>
  <c r="IO7" i="12"/>
  <c r="IN7" i="12"/>
  <c r="IM7" i="12"/>
  <c r="IL7" i="12"/>
  <c r="IK7" i="12"/>
  <c r="IJ7" i="12"/>
  <c r="II7" i="12"/>
  <c r="IH7" i="12"/>
  <c r="IG7" i="12"/>
  <c r="IF7" i="12"/>
  <c r="IE7" i="12"/>
  <c r="ID7" i="12"/>
  <c r="IC7" i="12"/>
  <c r="IB7" i="12"/>
  <c r="IA7" i="12"/>
  <c r="HZ7" i="12"/>
  <c r="HY7" i="12"/>
  <c r="HX7" i="12"/>
  <c r="HW7" i="12"/>
  <c r="HV7" i="12"/>
  <c r="HU7" i="12"/>
  <c r="HT7" i="12"/>
  <c r="HS7" i="12"/>
  <c r="HR7" i="12"/>
  <c r="HQ7" i="12"/>
  <c r="HP7" i="12"/>
  <c r="HO7" i="12"/>
  <c r="HN7" i="12"/>
  <c r="HM7" i="12"/>
  <c r="HL7" i="12"/>
  <c r="HK7" i="12"/>
  <c r="HJ7" i="12"/>
  <c r="HI7" i="12"/>
  <c r="HH7" i="12"/>
  <c r="HG7" i="12"/>
  <c r="HF7" i="12"/>
  <c r="HE7" i="12"/>
  <c r="HD7" i="12"/>
  <c r="HC7" i="12"/>
  <c r="HB7" i="12"/>
  <c r="HA7" i="12"/>
  <c r="GZ7" i="12"/>
  <c r="GY7" i="12"/>
  <c r="GX7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A90" i="2" s="1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A95" i="2" s="1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A104" i="5"/>
  <c r="AZ104" i="5"/>
  <c r="AY104" i="5"/>
  <c r="AX104" i="5"/>
  <c r="AW104" i="5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H104" i="5"/>
  <c r="AG104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A99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BA93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A88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A86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B86" i="5"/>
  <c r="A86" i="5"/>
  <c r="A102" i="5" s="1"/>
  <c r="BA85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B85" i="5"/>
  <c r="A85" i="5"/>
  <c r="A90" i="5" s="1"/>
  <c r="BA84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B84" i="5"/>
  <c r="A84" i="5"/>
  <c r="A107" i="5" s="1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A95" i="5" s="1"/>
  <c r="BA82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A82" i="5"/>
  <c r="Z82" i="5"/>
  <c r="Y82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B82" i="5"/>
  <c r="NC7" i="5"/>
  <c r="NB7" i="5"/>
  <c r="NA7" i="5"/>
  <c r="MZ7" i="5"/>
  <c r="MY7" i="5"/>
  <c r="MX7" i="5"/>
  <c r="MW7" i="5"/>
  <c r="MV7" i="5"/>
  <c r="MU7" i="5"/>
  <c r="MT7" i="5"/>
  <c r="MS7" i="5"/>
  <c r="MR7" i="5"/>
  <c r="MQ7" i="5"/>
  <c r="MP7" i="5"/>
  <c r="MO7" i="5"/>
  <c r="MN7" i="5"/>
  <c r="MM7" i="5"/>
  <c r="ML7" i="5"/>
  <c r="MK7" i="5"/>
  <c r="MJ7" i="5"/>
  <c r="MI7" i="5"/>
  <c r="MH7" i="5"/>
  <c r="MG7" i="5"/>
  <c r="MF7" i="5"/>
  <c r="ME7" i="5"/>
  <c r="MD7" i="5"/>
  <c r="MC7" i="5"/>
  <c r="MB7" i="5"/>
  <c r="MA7" i="5"/>
  <c r="LZ7" i="5"/>
  <c r="LY7" i="5"/>
  <c r="LX7" i="5"/>
  <c r="LW7" i="5"/>
  <c r="LV7" i="5"/>
  <c r="LU7" i="5"/>
  <c r="LT7" i="5"/>
  <c r="LS7" i="5"/>
  <c r="LR7" i="5"/>
  <c r="LQ7" i="5"/>
  <c r="LP7" i="5"/>
  <c r="LO7" i="5"/>
  <c r="LN7" i="5"/>
  <c r="LM7" i="5"/>
  <c r="LL7" i="5"/>
  <c r="LK7" i="5"/>
  <c r="LJ7" i="5"/>
  <c r="LI7" i="5"/>
  <c r="LH7" i="5"/>
  <c r="LG7" i="5"/>
  <c r="LF7" i="5"/>
  <c r="LE7" i="5"/>
  <c r="LD7" i="5"/>
  <c r="LC7" i="5"/>
  <c r="LB7" i="5"/>
  <c r="LA7" i="5"/>
  <c r="KZ7" i="5"/>
  <c r="KY7" i="5"/>
  <c r="KX7" i="5"/>
  <c r="KW7" i="5"/>
  <c r="KV7" i="5"/>
  <c r="KU7" i="5"/>
  <c r="KT7" i="5"/>
  <c r="KS7" i="5"/>
  <c r="KR7" i="5"/>
  <c r="KQ7" i="5"/>
  <c r="KP7" i="5"/>
  <c r="KO7" i="5"/>
  <c r="KN7" i="5"/>
  <c r="KM7" i="5"/>
  <c r="KL7" i="5"/>
  <c r="KK7" i="5"/>
  <c r="KJ7" i="5"/>
  <c r="KI7" i="5"/>
  <c r="KH7" i="5"/>
  <c r="KG7" i="5"/>
  <c r="KF7" i="5"/>
  <c r="KE7" i="5"/>
  <c r="KD7" i="5"/>
  <c r="KC7" i="5"/>
  <c r="KB7" i="5"/>
  <c r="KA7" i="5"/>
  <c r="JZ7" i="5"/>
  <c r="JY7" i="5"/>
  <c r="JX7" i="5"/>
  <c r="JW7" i="5"/>
  <c r="JV7" i="5"/>
  <c r="JU7" i="5"/>
  <c r="JT7" i="5"/>
  <c r="JS7" i="5"/>
  <c r="JR7" i="5"/>
  <c r="JQ7" i="5"/>
  <c r="JP7" i="5"/>
  <c r="JO7" i="5"/>
  <c r="JN7" i="5"/>
  <c r="JM7" i="5"/>
  <c r="JL7" i="5"/>
  <c r="JK7" i="5"/>
  <c r="JJ7" i="5"/>
  <c r="JI7" i="5"/>
  <c r="JH7" i="5"/>
  <c r="JG7" i="5"/>
  <c r="JF7" i="5"/>
  <c r="JE7" i="5"/>
  <c r="JD7" i="5"/>
  <c r="JC7" i="5"/>
  <c r="JB7" i="5"/>
  <c r="JA7" i="5"/>
  <c r="IZ7" i="5"/>
  <c r="IY7" i="5"/>
  <c r="IX7" i="5"/>
  <c r="IW7" i="5"/>
  <c r="IV7" i="5"/>
  <c r="IU7" i="5"/>
  <c r="IT7" i="5"/>
  <c r="IS7" i="5"/>
  <c r="IR7" i="5"/>
  <c r="IQ7" i="5"/>
  <c r="IP7" i="5"/>
  <c r="IO7" i="5"/>
  <c r="IN7" i="5"/>
  <c r="IM7" i="5"/>
  <c r="IL7" i="5"/>
  <c r="IK7" i="5"/>
  <c r="IJ7" i="5"/>
  <c r="II7" i="5"/>
  <c r="IH7" i="5"/>
  <c r="IG7" i="5"/>
  <c r="IF7" i="5"/>
  <c r="IE7" i="5"/>
  <c r="ID7" i="5"/>
  <c r="IC7" i="5"/>
  <c r="IB7" i="5"/>
  <c r="IA7" i="5"/>
  <c r="HZ7" i="5"/>
  <c r="HY7" i="5"/>
  <c r="HX7" i="5"/>
  <c r="HW7" i="5"/>
  <c r="HV7" i="5"/>
  <c r="HU7" i="5"/>
  <c r="HT7" i="5"/>
  <c r="HS7" i="5"/>
  <c r="HR7" i="5"/>
  <c r="HQ7" i="5"/>
  <c r="HP7" i="5"/>
  <c r="HO7" i="5"/>
  <c r="HN7" i="5"/>
  <c r="HM7" i="5"/>
  <c r="HL7" i="5"/>
  <c r="HK7" i="5"/>
  <c r="HJ7" i="5"/>
  <c r="HI7" i="5"/>
  <c r="HH7" i="5"/>
  <c r="HG7" i="5"/>
  <c r="HF7" i="5"/>
  <c r="HE7" i="5"/>
  <c r="HD7" i="5"/>
  <c r="HC7" i="5"/>
  <c r="HB7" i="5"/>
  <c r="HA7" i="5"/>
  <c r="GZ7" i="5"/>
  <c r="GY7" i="5"/>
  <c r="GX7" i="5"/>
  <c r="GW7" i="5"/>
  <c r="GV7" i="5"/>
  <c r="GU7" i="5"/>
  <c r="GT7" i="5"/>
  <c r="GS7" i="5"/>
  <c r="GR7" i="5"/>
  <c r="GQ7" i="5"/>
  <c r="GP7" i="5"/>
  <c r="GO7" i="5"/>
  <c r="GN7" i="5"/>
  <c r="GM7" i="5"/>
  <c r="GL7" i="5"/>
  <c r="GK7" i="5"/>
  <c r="GJ7" i="5"/>
  <c r="GI7" i="5"/>
  <c r="GH7" i="5"/>
  <c r="GG7" i="5"/>
  <c r="GF7" i="5"/>
  <c r="GE7" i="5"/>
  <c r="GD7" i="5"/>
  <c r="GC7" i="5"/>
  <c r="GB7" i="5"/>
  <c r="GA7" i="5"/>
  <c r="FZ7" i="5"/>
  <c r="FY7" i="5"/>
  <c r="FX7" i="5"/>
  <c r="FW7" i="5"/>
  <c r="FV7" i="5"/>
  <c r="FU7" i="5"/>
  <c r="FT7" i="5"/>
  <c r="FS7" i="5"/>
  <c r="FR7" i="5"/>
  <c r="FQ7" i="5"/>
  <c r="FP7" i="5"/>
  <c r="FO7" i="5"/>
  <c r="FN7" i="5"/>
  <c r="FM7" i="5"/>
  <c r="FL7" i="5"/>
  <c r="FK7" i="5"/>
  <c r="FJ7" i="5"/>
  <c r="FI7" i="5"/>
  <c r="FH7" i="5"/>
  <c r="FG7" i="5"/>
  <c r="FF7" i="5"/>
  <c r="FE7" i="5"/>
  <c r="FD7" i="5"/>
  <c r="FC7" i="5"/>
  <c r="FB7" i="5"/>
  <c r="FA7" i="5"/>
  <c r="EZ7" i="5"/>
  <c r="EY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G12" i="4"/>
  <c r="H12" i="4" s="1"/>
  <c r="F10" i="4"/>
  <c r="E10" i="4"/>
  <c r="F8" i="4"/>
  <c r="E8" i="4"/>
  <c r="D8" i="4"/>
  <c r="G1" i="4"/>
  <c r="E1" i="4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C14" i="6"/>
  <c r="B14" i="6"/>
  <c r="B11" i="6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C14" i="11"/>
  <c r="B14" i="11"/>
  <c r="B11" i="11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C14" i="13"/>
  <c r="B14" i="13"/>
  <c r="B11" i="13"/>
  <c r="C67" i="11" l="1"/>
  <c r="A91" i="14"/>
  <c r="C58" i="11"/>
  <c r="C44" i="11"/>
  <c r="C15" i="11"/>
  <c r="U80" i="14"/>
  <c r="B64" i="13"/>
  <c r="C61" i="11"/>
  <c r="B49" i="11"/>
  <c r="C38" i="11"/>
  <c r="C47" i="11"/>
  <c r="C37" i="11"/>
  <c r="C39" i="11"/>
  <c r="C25" i="11"/>
  <c r="C65" i="11"/>
  <c r="AI80" i="12"/>
  <c r="C23" i="11"/>
  <c r="C24" i="11"/>
  <c r="B18" i="11"/>
  <c r="AJ81" i="5"/>
  <c r="AV80" i="5"/>
  <c r="K81" i="5"/>
  <c r="AE81" i="5"/>
  <c r="AT81" i="14"/>
  <c r="AS80" i="14"/>
  <c r="AQ80" i="14"/>
  <c r="S81" i="14"/>
  <c r="U81" i="14"/>
  <c r="AW80" i="14"/>
  <c r="R81" i="14"/>
  <c r="C62" i="11"/>
  <c r="B19" i="11"/>
  <c r="C29" i="11"/>
  <c r="B63" i="11"/>
  <c r="C52" i="11"/>
  <c r="B47" i="11"/>
  <c r="B53" i="11"/>
  <c r="C22" i="11"/>
  <c r="C43" i="11"/>
  <c r="C54" i="11"/>
  <c r="B42" i="11"/>
  <c r="B23" i="11"/>
  <c r="C34" i="11"/>
  <c r="B45" i="11"/>
  <c r="B15" i="11"/>
  <c r="C35" i="11"/>
  <c r="C57" i="11"/>
  <c r="I80" i="2"/>
  <c r="G80" i="2"/>
  <c r="H80" i="2"/>
  <c r="C33" i="6"/>
  <c r="AP80" i="2"/>
  <c r="AW81" i="2"/>
  <c r="P81" i="2"/>
  <c r="AB81" i="2"/>
  <c r="AN81" i="2"/>
  <c r="AG80" i="2"/>
  <c r="AO81" i="2"/>
  <c r="B65" i="6"/>
  <c r="AL80" i="5"/>
  <c r="AU80" i="5"/>
  <c r="AU81" i="5"/>
  <c r="AR81" i="5"/>
  <c r="B80" i="5"/>
  <c r="N80" i="5"/>
  <c r="C80" i="5"/>
  <c r="AM80" i="5"/>
  <c r="V80" i="14"/>
  <c r="Y80" i="14"/>
  <c r="AY81" i="14"/>
  <c r="H81" i="14"/>
  <c r="B43" i="11"/>
  <c r="C63" i="11"/>
  <c r="C28" i="11"/>
  <c r="E80" i="12"/>
  <c r="R81" i="12"/>
  <c r="S81" i="12"/>
  <c r="AQ81" i="12"/>
  <c r="C53" i="11"/>
  <c r="A102" i="12"/>
  <c r="C18" i="11"/>
  <c r="C30" i="11"/>
  <c r="B57" i="11"/>
  <c r="G80" i="12"/>
  <c r="S80" i="12"/>
  <c r="AQ80" i="12"/>
  <c r="B21" i="11"/>
  <c r="C48" i="11"/>
  <c r="T80" i="12"/>
  <c r="B67" i="11"/>
  <c r="C42" i="11"/>
  <c r="N81" i="2"/>
  <c r="O81" i="2"/>
  <c r="K80" i="2"/>
  <c r="M81" i="2"/>
  <c r="Y81" i="2"/>
  <c r="AK81" i="2"/>
  <c r="AO80" i="2"/>
  <c r="Z81" i="2"/>
  <c r="AL81" i="2"/>
  <c r="C81" i="2"/>
  <c r="AA81" i="2"/>
  <c r="AM81" i="2"/>
  <c r="AC81" i="2"/>
  <c r="U80" i="2"/>
  <c r="D81" i="2"/>
  <c r="E81" i="2"/>
  <c r="AN80" i="5"/>
  <c r="AQ81" i="5"/>
  <c r="AX80" i="5"/>
  <c r="AV81" i="5"/>
  <c r="G81" i="5"/>
  <c r="H81" i="5"/>
  <c r="D80" i="5"/>
  <c r="L80" i="5"/>
  <c r="P80" i="5"/>
  <c r="AI80" i="5"/>
  <c r="L81" i="5"/>
  <c r="Z80" i="5"/>
  <c r="AZ80" i="5"/>
  <c r="K80" i="5"/>
  <c r="W80" i="5"/>
  <c r="X80" i="5"/>
  <c r="W81" i="5"/>
  <c r="AA80" i="5"/>
  <c r="X81" i="5"/>
  <c r="AB80" i="5"/>
  <c r="J80" i="5"/>
  <c r="T81" i="5"/>
  <c r="AF81" i="5"/>
  <c r="AW81" i="14"/>
  <c r="M80" i="14"/>
  <c r="AK80" i="14"/>
  <c r="AX81" i="14"/>
  <c r="AL81" i="14"/>
  <c r="Z81" i="14"/>
  <c r="N81" i="14"/>
  <c r="B81" i="14"/>
  <c r="AV81" i="14"/>
  <c r="AJ81" i="14"/>
  <c r="X81" i="14"/>
  <c r="L81" i="14"/>
  <c r="K81" i="14"/>
  <c r="AQ81" i="14"/>
  <c r="J81" i="14"/>
  <c r="I81" i="14"/>
  <c r="V81" i="14"/>
  <c r="G81" i="14"/>
  <c r="BA81" i="14"/>
  <c r="AI81" i="14"/>
  <c r="E81" i="14"/>
  <c r="AS81" i="14"/>
  <c r="Q81" i="14"/>
  <c r="AO81" i="14"/>
  <c r="AH81" i="14"/>
  <c r="AG81" i="14"/>
  <c r="AF81" i="14"/>
  <c r="AE81" i="14"/>
  <c r="C81" i="14"/>
  <c r="AD81" i="14"/>
  <c r="W81" i="14"/>
  <c r="O81" i="14"/>
  <c r="AA81" i="14"/>
  <c r="AM81" i="14"/>
  <c r="AU81" i="14"/>
  <c r="AV80" i="14"/>
  <c r="AG80" i="14"/>
  <c r="AU80" i="14"/>
  <c r="AF80" i="14"/>
  <c r="AT80" i="14"/>
  <c r="AR80" i="14"/>
  <c r="K80" i="14"/>
  <c r="AM80" i="14"/>
  <c r="X80" i="14"/>
  <c r="I80" i="14"/>
  <c r="S80" i="14"/>
  <c r="AJ80" i="14"/>
  <c r="L80" i="14"/>
  <c r="AI80" i="14"/>
  <c r="J80" i="14"/>
  <c r="AH80" i="14"/>
  <c r="H80" i="14"/>
  <c r="AE80" i="14"/>
  <c r="G80" i="14"/>
  <c r="AA80" i="14"/>
  <c r="C80" i="14"/>
  <c r="B80" i="14"/>
  <c r="W80" i="14"/>
  <c r="AY80" i="14"/>
  <c r="N80" i="14"/>
  <c r="Z80" i="14"/>
  <c r="AL80" i="14"/>
  <c r="AX80" i="14"/>
  <c r="D81" i="14"/>
  <c r="P81" i="14"/>
  <c r="AB81" i="14"/>
  <c r="AN81" i="14"/>
  <c r="AZ81" i="14"/>
  <c r="A107" i="14"/>
  <c r="A96" i="14"/>
  <c r="T80" i="14"/>
  <c r="F81" i="14"/>
  <c r="AB80" i="14"/>
  <c r="F80" i="14"/>
  <c r="R80" i="14"/>
  <c r="AD80" i="14"/>
  <c r="T81" i="14"/>
  <c r="AR81" i="14"/>
  <c r="O80" i="14"/>
  <c r="AC81" i="14"/>
  <c r="D80" i="14"/>
  <c r="AN80" i="14"/>
  <c r="AZ80" i="14"/>
  <c r="AP81" i="14"/>
  <c r="AP80" i="14"/>
  <c r="P80" i="14"/>
  <c r="E80" i="14"/>
  <c r="Q80" i="14"/>
  <c r="AC80" i="14"/>
  <c r="AO80" i="14"/>
  <c r="BA80" i="14"/>
  <c r="M81" i="14"/>
  <c r="Y81" i="14"/>
  <c r="AK81" i="14"/>
  <c r="C21" i="11"/>
  <c r="R80" i="12"/>
  <c r="B81" i="12"/>
  <c r="AL81" i="12"/>
  <c r="B30" i="11"/>
  <c r="C49" i="11"/>
  <c r="C81" i="12"/>
  <c r="AM81" i="12"/>
  <c r="AL80" i="12"/>
  <c r="F80" i="12"/>
  <c r="B17" i="11"/>
  <c r="C17" i="11"/>
  <c r="B38" i="11"/>
  <c r="V80" i="12"/>
  <c r="F81" i="12"/>
  <c r="AP81" i="12"/>
  <c r="AG80" i="12"/>
  <c r="N80" i="12"/>
  <c r="AX80" i="12"/>
  <c r="B34" i="11"/>
  <c r="B58" i="11"/>
  <c r="Q80" i="12"/>
  <c r="AC80" i="12"/>
  <c r="AO80" i="12"/>
  <c r="BA80" i="12"/>
  <c r="AE81" i="12"/>
  <c r="AK80" i="12"/>
  <c r="U81" i="12"/>
  <c r="C41" i="11"/>
  <c r="B41" i="11"/>
  <c r="B54" i="11"/>
  <c r="B80" i="12"/>
  <c r="V81" i="12"/>
  <c r="AE80" i="12"/>
  <c r="I81" i="12"/>
  <c r="AG81" i="12"/>
  <c r="AS81" i="12"/>
  <c r="B29" i="11"/>
  <c r="B62" i="11"/>
  <c r="AP80" i="12"/>
  <c r="Z81" i="12"/>
  <c r="H80" i="12"/>
  <c r="AF80" i="12"/>
  <c r="AR80" i="12"/>
  <c r="J81" i="12"/>
  <c r="AH81" i="12"/>
  <c r="AT81" i="12"/>
  <c r="AA81" i="12"/>
  <c r="D81" i="12"/>
  <c r="AN81" i="12"/>
  <c r="AY81" i="12"/>
  <c r="B25" i="11"/>
  <c r="U80" i="12"/>
  <c r="E81" i="12"/>
  <c r="AO81" i="12"/>
  <c r="M80" i="12"/>
  <c r="AW80" i="12"/>
  <c r="C51" i="11"/>
  <c r="C27" i="11"/>
  <c r="B51" i="11"/>
  <c r="B27" i="11"/>
  <c r="C55" i="11"/>
  <c r="C31" i="11"/>
  <c r="B55" i="11"/>
  <c r="C50" i="11"/>
  <c r="B31" i="11"/>
  <c r="C26" i="11"/>
  <c r="C59" i="11"/>
  <c r="B50" i="11"/>
  <c r="B59" i="11"/>
  <c r="B35" i="11"/>
  <c r="C19" i="11"/>
  <c r="B33" i="11"/>
  <c r="C45" i="11"/>
  <c r="B66" i="11"/>
  <c r="W80" i="12"/>
  <c r="G81" i="12"/>
  <c r="C20" i="11"/>
  <c r="B26" i="11"/>
  <c r="C33" i="11"/>
  <c r="B39" i="11"/>
  <c r="C46" i="11"/>
  <c r="C66" i="11"/>
  <c r="AH80" i="12"/>
  <c r="D80" i="12"/>
  <c r="AU80" i="12"/>
  <c r="K80" i="12"/>
  <c r="AT80" i="12"/>
  <c r="AD80" i="12"/>
  <c r="J80" i="12"/>
  <c r="AS80" i="12"/>
  <c r="Z80" i="12"/>
  <c r="I80" i="12"/>
  <c r="Y80" i="12"/>
  <c r="P80" i="12"/>
  <c r="AB80" i="12"/>
  <c r="AN80" i="12"/>
  <c r="AZ80" i="12"/>
  <c r="AX81" i="12"/>
  <c r="N81" i="12"/>
  <c r="AC81" i="12"/>
  <c r="AD81" i="12"/>
  <c r="C16" i="11"/>
  <c r="C40" i="11"/>
  <c r="C64" i="11"/>
  <c r="AB81" i="12"/>
  <c r="AJ80" i="12"/>
  <c r="A107" i="12"/>
  <c r="A96" i="12"/>
  <c r="C36" i="11"/>
  <c r="C56" i="11"/>
  <c r="C60" i="11"/>
  <c r="B65" i="11"/>
  <c r="L80" i="12"/>
  <c r="X80" i="12"/>
  <c r="AV80" i="12"/>
  <c r="AW81" i="12"/>
  <c r="AK81" i="12"/>
  <c r="Y81" i="12"/>
  <c r="M81" i="12"/>
  <c r="X81" i="12"/>
  <c r="AV81" i="12"/>
  <c r="AJ81" i="12"/>
  <c r="L81" i="12"/>
  <c r="AU81" i="12"/>
  <c r="AI81" i="12"/>
  <c r="W81" i="12"/>
  <c r="K81" i="12"/>
  <c r="AR81" i="12"/>
  <c r="AF81" i="12"/>
  <c r="T81" i="12"/>
  <c r="H81" i="12"/>
  <c r="B22" i="11"/>
  <c r="B46" i="11"/>
  <c r="O81" i="12"/>
  <c r="C32" i="11"/>
  <c r="B37" i="11"/>
  <c r="B61" i="11"/>
  <c r="P81" i="12"/>
  <c r="AZ81" i="12"/>
  <c r="Q81" i="12"/>
  <c r="BA81" i="12"/>
  <c r="C80" i="12"/>
  <c r="O80" i="12"/>
  <c r="AA80" i="12"/>
  <c r="AM80" i="12"/>
  <c r="AY80" i="12"/>
  <c r="B16" i="11"/>
  <c r="B20" i="11"/>
  <c r="B24" i="11"/>
  <c r="B28" i="11"/>
  <c r="B32" i="11"/>
  <c r="B36" i="11"/>
  <c r="B40" i="11"/>
  <c r="B44" i="11"/>
  <c r="B48" i="11"/>
  <c r="B52" i="11"/>
  <c r="B56" i="11"/>
  <c r="B60" i="11"/>
  <c r="B64" i="11"/>
  <c r="A107" i="2"/>
  <c r="A96" i="2"/>
  <c r="BA80" i="2"/>
  <c r="C80" i="2"/>
  <c r="AI80" i="2"/>
  <c r="A102" i="2"/>
  <c r="A91" i="2"/>
  <c r="AQ80" i="2"/>
  <c r="L80" i="2"/>
  <c r="AJ80" i="2"/>
  <c r="AV81" i="2"/>
  <c r="AJ81" i="2"/>
  <c r="X81" i="2"/>
  <c r="L81" i="2"/>
  <c r="AU81" i="2"/>
  <c r="W81" i="2"/>
  <c r="K81" i="2"/>
  <c r="R81" i="2"/>
  <c r="AI81" i="2"/>
  <c r="AT81" i="2"/>
  <c r="AH81" i="2"/>
  <c r="V81" i="2"/>
  <c r="J81" i="2"/>
  <c r="AP81" i="2"/>
  <c r="AS81" i="2"/>
  <c r="AG81" i="2"/>
  <c r="U81" i="2"/>
  <c r="I81" i="2"/>
  <c r="AR81" i="2"/>
  <c r="AF81" i="2"/>
  <c r="T81" i="2"/>
  <c r="H81" i="2"/>
  <c r="AD81" i="2"/>
  <c r="F81" i="2"/>
  <c r="AQ81" i="2"/>
  <c r="AE81" i="2"/>
  <c r="S81" i="2"/>
  <c r="G81" i="2"/>
  <c r="AR80" i="2"/>
  <c r="S80" i="2"/>
  <c r="AZ81" i="2"/>
  <c r="N80" i="2"/>
  <c r="AL80" i="2"/>
  <c r="AA80" i="2"/>
  <c r="C61" i="6"/>
  <c r="B81" i="2"/>
  <c r="D80" i="2"/>
  <c r="P80" i="2"/>
  <c r="AB80" i="2"/>
  <c r="AN80" i="2"/>
  <c r="AZ80" i="2"/>
  <c r="W80" i="2"/>
  <c r="AU80" i="2"/>
  <c r="Q80" i="2"/>
  <c r="AX81" i="2"/>
  <c r="X80" i="2"/>
  <c r="AV80" i="2"/>
  <c r="R80" i="2"/>
  <c r="AY81" i="2"/>
  <c r="M80" i="2"/>
  <c r="Y80" i="2"/>
  <c r="AK80" i="2"/>
  <c r="AW80" i="2"/>
  <c r="AS80" i="2"/>
  <c r="B80" i="2"/>
  <c r="AT80" i="2"/>
  <c r="V80" i="2"/>
  <c r="AH80" i="2"/>
  <c r="J80" i="2"/>
  <c r="Z80" i="2"/>
  <c r="AX80" i="2"/>
  <c r="T80" i="2"/>
  <c r="BA81" i="2"/>
  <c r="O80" i="2"/>
  <c r="AM80" i="2"/>
  <c r="AY80" i="2"/>
  <c r="AC80" i="2"/>
  <c r="AD80" i="2"/>
  <c r="E80" i="2"/>
  <c r="AE80" i="2"/>
  <c r="Q81" i="2"/>
  <c r="F80" i="2"/>
  <c r="AF80" i="2"/>
  <c r="S81" i="5"/>
  <c r="AW80" i="5"/>
  <c r="AK80" i="5"/>
  <c r="Y80" i="5"/>
  <c r="M80" i="5"/>
  <c r="AF80" i="5"/>
  <c r="T80" i="5"/>
  <c r="AQ80" i="5"/>
  <c r="AE80" i="5"/>
  <c r="G80" i="5"/>
  <c r="AR80" i="5"/>
  <c r="H80" i="5"/>
  <c r="S80" i="5"/>
  <c r="E80" i="5"/>
  <c r="Q80" i="5"/>
  <c r="AC80" i="5"/>
  <c r="AO80" i="5"/>
  <c r="BA80" i="5"/>
  <c r="AY81" i="5"/>
  <c r="AA81" i="5"/>
  <c r="AM81" i="5"/>
  <c r="C81" i="5"/>
  <c r="O81" i="5"/>
  <c r="AX81" i="5"/>
  <c r="AL81" i="5"/>
  <c r="Z81" i="5"/>
  <c r="N81" i="5"/>
  <c r="B81" i="5"/>
  <c r="Y81" i="5"/>
  <c r="M81" i="5"/>
  <c r="AJ80" i="5"/>
  <c r="F80" i="5"/>
  <c r="R80" i="5"/>
  <c r="AD80" i="5"/>
  <c r="AP80" i="5"/>
  <c r="AH80" i="5"/>
  <c r="V80" i="5"/>
  <c r="AT80" i="5"/>
  <c r="O80" i="5"/>
  <c r="AY80" i="5"/>
  <c r="AI81" i="5"/>
  <c r="AK81" i="5"/>
  <c r="AW81" i="5"/>
  <c r="P81" i="5"/>
  <c r="AZ81" i="5"/>
  <c r="BA81" i="5"/>
  <c r="D81" i="5"/>
  <c r="AB81" i="5"/>
  <c r="AN81" i="5"/>
  <c r="I80" i="5"/>
  <c r="U80" i="5"/>
  <c r="AG80" i="5"/>
  <c r="AS80" i="5"/>
  <c r="E81" i="5"/>
  <c r="Q81" i="5"/>
  <c r="AC81" i="5"/>
  <c r="AO81" i="5"/>
  <c r="F81" i="5"/>
  <c r="R81" i="5"/>
  <c r="AD81" i="5"/>
  <c r="AP81" i="5"/>
  <c r="A91" i="5"/>
  <c r="AS81" i="5"/>
  <c r="I81" i="5"/>
  <c r="U81" i="5"/>
  <c r="AG81" i="5"/>
  <c r="J81" i="5"/>
  <c r="V81" i="5"/>
  <c r="AH81" i="5"/>
  <c r="AT81" i="5"/>
  <c r="A96" i="5"/>
  <c r="C53" i="6"/>
  <c r="C25" i="6"/>
  <c r="C45" i="6"/>
  <c r="C17" i="6"/>
  <c r="C65" i="6"/>
  <c r="C37" i="6"/>
  <c r="C57" i="6"/>
  <c r="C29" i="6"/>
  <c r="C49" i="6"/>
  <c r="C21" i="6"/>
  <c r="C41" i="6"/>
  <c r="C66" i="13"/>
  <c r="B23" i="13"/>
  <c r="C23" i="13"/>
  <c r="C47" i="13"/>
  <c r="C58" i="13"/>
  <c r="C34" i="13"/>
  <c r="B42" i="13"/>
  <c r="C50" i="13"/>
  <c r="B59" i="13"/>
  <c r="C59" i="13"/>
  <c r="B18" i="13"/>
  <c r="C26" i="13"/>
  <c r="B35" i="13"/>
  <c r="C35" i="13"/>
  <c r="C46" i="13"/>
  <c r="B54" i="13"/>
  <c r="C62" i="13"/>
  <c r="C22" i="13"/>
  <c r="B30" i="13"/>
  <c r="C38" i="13"/>
  <c r="B47" i="13"/>
  <c r="C18" i="13"/>
  <c r="C30" i="13"/>
  <c r="C42" i="13"/>
  <c r="C54" i="13"/>
  <c r="B67" i="13"/>
  <c r="B19" i="13"/>
  <c r="B31" i="13"/>
  <c r="B43" i="13"/>
  <c r="B55" i="13"/>
  <c r="C67" i="13"/>
  <c r="C19" i="13"/>
  <c r="B26" i="13"/>
  <c r="C31" i="13"/>
  <c r="B38" i="13"/>
  <c r="C43" i="13"/>
  <c r="B50" i="13"/>
  <c r="C55" i="13"/>
  <c r="B62" i="13"/>
  <c r="B15" i="13"/>
  <c r="B27" i="13"/>
  <c r="B39" i="13"/>
  <c r="B51" i="13"/>
  <c r="B63" i="13"/>
  <c r="C15" i="13"/>
  <c r="B22" i="13"/>
  <c r="C27" i="13"/>
  <c r="B34" i="13"/>
  <c r="C39" i="13"/>
  <c r="B46" i="13"/>
  <c r="C51" i="13"/>
  <c r="B58" i="13"/>
  <c r="C63" i="13"/>
  <c r="B16" i="13"/>
  <c r="B20" i="13"/>
  <c r="B24" i="13"/>
  <c r="B28" i="13"/>
  <c r="B32" i="13"/>
  <c r="B36" i="13"/>
  <c r="B40" i="13"/>
  <c r="B44" i="13"/>
  <c r="B48" i="13"/>
  <c r="B52" i="13"/>
  <c r="B56" i="13"/>
  <c r="B60" i="13"/>
  <c r="C64" i="13"/>
  <c r="C16" i="13"/>
  <c r="C20" i="13"/>
  <c r="C24" i="13"/>
  <c r="C28" i="13"/>
  <c r="C32" i="13"/>
  <c r="C36" i="13"/>
  <c r="C40" i="13"/>
  <c r="C44" i="13"/>
  <c r="C48" i="13"/>
  <c r="C52" i="13"/>
  <c r="C56" i="13"/>
  <c r="C60" i="13"/>
  <c r="B65" i="13"/>
  <c r="B17" i="13"/>
  <c r="B21" i="13"/>
  <c r="B25" i="13"/>
  <c r="B29" i="13"/>
  <c r="B33" i="13"/>
  <c r="B37" i="13"/>
  <c r="B41" i="13"/>
  <c r="B45" i="13"/>
  <c r="B49" i="13"/>
  <c r="B53" i="13"/>
  <c r="B57" i="13"/>
  <c r="B61" i="13"/>
  <c r="C65" i="13"/>
  <c r="C17" i="13"/>
  <c r="C21" i="13"/>
  <c r="C25" i="13"/>
  <c r="C29" i="13"/>
  <c r="C33" i="13"/>
  <c r="C37" i="13"/>
  <c r="C41" i="13"/>
  <c r="C45" i="13"/>
  <c r="C49" i="13"/>
  <c r="C53" i="13"/>
  <c r="C57" i="13"/>
  <c r="C61" i="13"/>
  <c r="B66" i="13"/>
  <c r="B22" i="6"/>
  <c r="B38" i="6"/>
  <c r="B58" i="6"/>
  <c r="C18" i="6"/>
  <c r="C22" i="6"/>
  <c r="C26" i="6"/>
  <c r="C30" i="6"/>
  <c r="C34" i="6"/>
  <c r="C38" i="6"/>
  <c r="C42" i="6"/>
  <c r="C46" i="6"/>
  <c r="C50" i="6"/>
  <c r="C54" i="6"/>
  <c r="C58" i="6"/>
  <c r="C62" i="6"/>
  <c r="C66" i="6"/>
  <c r="B54" i="6"/>
  <c r="B18" i="6"/>
  <c r="B30" i="6"/>
  <c r="B42" i="6"/>
  <c r="B62" i="6"/>
  <c r="B15" i="6"/>
  <c r="B19" i="6"/>
  <c r="B23" i="6"/>
  <c r="B27" i="6"/>
  <c r="B31" i="6"/>
  <c r="B35" i="6"/>
  <c r="B39" i="6"/>
  <c r="B43" i="6"/>
  <c r="B47" i="6"/>
  <c r="B51" i="6"/>
  <c r="B55" i="6"/>
  <c r="B59" i="6"/>
  <c r="B63" i="6"/>
  <c r="B67" i="6"/>
  <c r="B26" i="6"/>
  <c r="B34" i="6"/>
  <c r="B46" i="6"/>
  <c r="B50" i="6"/>
  <c r="C15" i="6"/>
  <c r="C19" i="6"/>
  <c r="C23" i="6"/>
  <c r="C27" i="6"/>
  <c r="C31" i="6"/>
  <c r="C35" i="6"/>
  <c r="C39" i="6"/>
  <c r="C43" i="6"/>
  <c r="C47" i="6"/>
  <c r="C51" i="6"/>
  <c r="C55" i="6"/>
  <c r="C59" i="6"/>
  <c r="C63" i="6"/>
  <c r="C67" i="6"/>
  <c r="B66" i="6"/>
  <c r="B16" i="6"/>
  <c r="B20" i="6"/>
  <c r="B24" i="6"/>
  <c r="B28" i="6"/>
  <c r="B32" i="6"/>
  <c r="B36" i="6"/>
  <c r="B40" i="6"/>
  <c r="B44" i="6"/>
  <c r="B48" i="6"/>
  <c r="B52" i="6"/>
  <c r="B56" i="6"/>
  <c r="B60" i="6"/>
  <c r="B64" i="6"/>
  <c r="C16" i="6"/>
  <c r="C20" i="6"/>
  <c r="C24" i="6"/>
  <c r="C28" i="6"/>
  <c r="C32" i="6"/>
  <c r="C36" i="6"/>
  <c r="C40" i="6"/>
  <c r="C44" i="6"/>
  <c r="C48" i="6"/>
  <c r="C52" i="6"/>
  <c r="C56" i="6"/>
  <c r="C60" i="6"/>
  <c r="C64" i="6"/>
  <c r="B17" i="6"/>
  <c r="B21" i="6"/>
  <c r="B25" i="6"/>
  <c r="B29" i="6"/>
  <c r="B33" i="6"/>
  <c r="B37" i="6"/>
  <c r="B41" i="6"/>
  <c r="B45" i="6"/>
  <c r="B49" i="6"/>
  <c r="B53" i="6"/>
  <c r="B57" i="6"/>
  <c r="B61" i="6"/>
  <c r="Z96" i="5" l="1"/>
  <c r="W94" i="5"/>
  <c r="L96" i="5"/>
  <c r="Z95" i="5"/>
  <c r="Z107" i="5"/>
  <c r="J96" i="5"/>
  <c r="Z105" i="5"/>
  <c r="J105" i="5"/>
  <c r="W95" i="5"/>
  <c r="W105" i="5"/>
  <c r="H96" i="5"/>
  <c r="L105" i="5"/>
  <c r="H107" i="5"/>
  <c r="W96" i="5"/>
  <c r="W107" i="5"/>
  <c r="H94" i="5"/>
  <c r="AW107" i="5"/>
  <c r="H95" i="5"/>
  <c r="J107" i="5"/>
  <c r="H105" i="5"/>
  <c r="J94" i="5"/>
  <c r="J95" i="5"/>
  <c r="AZ107" i="14"/>
  <c r="AN107" i="14"/>
  <c r="AB107" i="14"/>
  <c r="P107" i="14"/>
  <c r="D107" i="14"/>
  <c r="AS105" i="14"/>
  <c r="AG105" i="14"/>
  <c r="U105" i="14"/>
  <c r="I105" i="14"/>
  <c r="AZ96" i="14"/>
  <c r="AN96" i="14"/>
  <c r="AB96" i="14"/>
  <c r="P96" i="14"/>
  <c r="D96" i="14"/>
  <c r="AS95" i="14"/>
  <c r="AG95" i="14"/>
  <c r="U95" i="14"/>
  <c r="I95" i="14"/>
  <c r="AX94" i="14"/>
  <c r="AL94" i="14"/>
  <c r="Z94" i="14"/>
  <c r="N94" i="14"/>
  <c r="B94" i="14"/>
  <c r="AY107" i="14"/>
  <c r="AM107" i="14"/>
  <c r="AA107" i="14"/>
  <c r="O107" i="14"/>
  <c r="C107" i="14"/>
  <c r="AR105" i="14"/>
  <c r="AF105" i="14"/>
  <c r="T105" i="14"/>
  <c r="H105" i="14"/>
  <c r="AY96" i="14"/>
  <c r="AM96" i="14"/>
  <c r="AA96" i="14"/>
  <c r="O96" i="14"/>
  <c r="C96" i="14"/>
  <c r="AR95" i="14"/>
  <c r="AF95" i="14"/>
  <c r="T95" i="14"/>
  <c r="H95" i="14"/>
  <c r="AW94" i="14"/>
  <c r="AK94" i="14"/>
  <c r="Y94" i="14"/>
  <c r="M94" i="14"/>
  <c r="AX107" i="14"/>
  <c r="AL107" i="14"/>
  <c r="Z107" i="14"/>
  <c r="N107" i="14"/>
  <c r="B107" i="14"/>
  <c r="AQ105" i="14"/>
  <c r="AE105" i="14"/>
  <c r="S105" i="14"/>
  <c r="G105" i="14"/>
  <c r="AX96" i="14"/>
  <c r="AL96" i="14"/>
  <c r="Z96" i="14"/>
  <c r="N96" i="14"/>
  <c r="B96" i="14"/>
  <c r="AQ95" i="14"/>
  <c r="AE95" i="14"/>
  <c r="S95" i="14"/>
  <c r="G95" i="14"/>
  <c r="AV94" i="14"/>
  <c r="AJ94" i="14"/>
  <c r="X94" i="14"/>
  <c r="L94" i="14"/>
  <c r="AW107" i="14"/>
  <c r="AK107" i="14"/>
  <c r="Y107" i="14"/>
  <c r="M107" i="14"/>
  <c r="AP105" i="14"/>
  <c r="AD105" i="14"/>
  <c r="R105" i="14"/>
  <c r="F105" i="14"/>
  <c r="AW96" i="14"/>
  <c r="AK96" i="14"/>
  <c r="Y96" i="14"/>
  <c r="AP95" i="14"/>
  <c r="AD95" i="14"/>
  <c r="R95" i="14"/>
  <c r="F95" i="14"/>
  <c r="AU94" i="14"/>
  <c r="AI94" i="14"/>
  <c r="W94" i="14"/>
  <c r="K94" i="14"/>
  <c r="AU107" i="14"/>
  <c r="AI107" i="14"/>
  <c r="W107" i="14"/>
  <c r="K107" i="14"/>
  <c r="AZ105" i="14"/>
  <c r="AN105" i="14"/>
  <c r="AB105" i="14"/>
  <c r="P105" i="14"/>
  <c r="D105" i="14"/>
  <c r="AU96" i="14"/>
  <c r="AI96" i="14"/>
  <c r="W96" i="14"/>
  <c r="K96" i="14"/>
  <c r="AZ95" i="14"/>
  <c r="AN95" i="14"/>
  <c r="AB95" i="14"/>
  <c r="P95" i="14"/>
  <c r="D95" i="14"/>
  <c r="AS94" i="14"/>
  <c r="AG94" i="14"/>
  <c r="U94" i="14"/>
  <c r="I94" i="14"/>
  <c r="AS107" i="14"/>
  <c r="AG107" i="14"/>
  <c r="U107" i="14"/>
  <c r="I107" i="14"/>
  <c r="AX105" i="14"/>
  <c r="AL105" i="14"/>
  <c r="Z105" i="14"/>
  <c r="N105" i="14"/>
  <c r="B105" i="14"/>
  <c r="AS96" i="14"/>
  <c r="AG96" i="14"/>
  <c r="U96" i="14"/>
  <c r="I96" i="14"/>
  <c r="AX95" i="14"/>
  <c r="AL95" i="14"/>
  <c r="Z95" i="14"/>
  <c r="N95" i="14"/>
  <c r="B95" i="14"/>
  <c r="AQ94" i="14"/>
  <c r="AE94" i="14"/>
  <c r="S94" i="14"/>
  <c r="G94" i="14"/>
  <c r="AV107" i="14"/>
  <c r="X107" i="14"/>
  <c r="BA105" i="14"/>
  <c r="AC105" i="14"/>
  <c r="E105" i="14"/>
  <c r="BA96" i="14"/>
  <c r="AC96" i="14"/>
  <c r="F96" i="14"/>
  <c r="AI95" i="14"/>
  <c r="K95" i="14"/>
  <c r="AN94" i="14"/>
  <c r="P94" i="14"/>
  <c r="AT107" i="14"/>
  <c r="V107" i="14"/>
  <c r="AY105" i="14"/>
  <c r="AA105" i="14"/>
  <c r="C105" i="14"/>
  <c r="AV96" i="14"/>
  <c r="X96" i="14"/>
  <c r="E96" i="14"/>
  <c r="AH95" i="14"/>
  <c r="J95" i="14"/>
  <c r="AM94" i="14"/>
  <c r="O94" i="14"/>
  <c r="AR107" i="14"/>
  <c r="T107" i="14"/>
  <c r="AW105" i="14"/>
  <c r="Y105" i="14"/>
  <c r="AT96" i="14"/>
  <c r="V96" i="14"/>
  <c r="BA95" i="14"/>
  <c r="AC95" i="14"/>
  <c r="E95" i="14"/>
  <c r="AH94" i="14"/>
  <c r="J94" i="14"/>
  <c r="AQ107" i="14"/>
  <c r="S107" i="14"/>
  <c r="AV105" i="14"/>
  <c r="X105" i="14"/>
  <c r="AR96" i="14"/>
  <c r="T96" i="14"/>
  <c r="AY95" i="14"/>
  <c r="AA95" i="14"/>
  <c r="C95" i="14"/>
  <c r="AF94" i="14"/>
  <c r="H94" i="14"/>
  <c r="AO107" i="14"/>
  <c r="Q107" i="14"/>
  <c r="AT105" i="14"/>
  <c r="V105" i="14"/>
  <c r="AP96" i="14"/>
  <c r="R96" i="14"/>
  <c r="AV95" i="14"/>
  <c r="X95" i="14"/>
  <c r="BA94" i="14"/>
  <c r="AC94" i="14"/>
  <c r="E94" i="14"/>
  <c r="AH107" i="14"/>
  <c r="J107" i="14"/>
  <c r="AM105" i="14"/>
  <c r="O105" i="14"/>
  <c r="AJ96" i="14"/>
  <c r="M96" i="14"/>
  <c r="AT95" i="14"/>
  <c r="V95" i="14"/>
  <c r="AY94" i="14"/>
  <c r="AA94" i="14"/>
  <c r="C94" i="14"/>
  <c r="AP107" i="14"/>
  <c r="AU105" i="14"/>
  <c r="AE96" i="14"/>
  <c r="AK95" i="14"/>
  <c r="AP94" i="14"/>
  <c r="AJ107" i="14"/>
  <c r="AO105" i="14"/>
  <c r="AD96" i="14"/>
  <c r="AJ95" i="14"/>
  <c r="AO94" i="14"/>
  <c r="AF107" i="14"/>
  <c r="AK105" i="14"/>
  <c r="S96" i="14"/>
  <c r="Y95" i="14"/>
  <c r="AD94" i="14"/>
  <c r="AE107" i="14"/>
  <c r="AJ105" i="14"/>
  <c r="Q96" i="14"/>
  <c r="W95" i="14"/>
  <c r="AB94" i="14"/>
  <c r="AD107" i="14"/>
  <c r="AI105" i="14"/>
  <c r="L96" i="14"/>
  <c r="Q95" i="14"/>
  <c r="V94" i="14"/>
  <c r="R107" i="14"/>
  <c r="W105" i="14"/>
  <c r="H96" i="14"/>
  <c r="M95" i="14"/>
  <c r="L107" i="14"/>
  <c r="Q105" i="14"/>
  <c r="G96" i="14"/>
  <c r="L95" i="14"/>
  <c r="Q94" i="14"/>
  <c r="H107" i="14"/>
  <c r="M105" i="14"/>
  <c r="AQ96" i="14"/>
  <c r="AW95" i="14"/>
  <c r="F94" i="14"/>
  <c r="AC107" i="14"/>
  <c r="AH105" i="14"/>
  <c r="J96" i="14"/>
  <c r="O95" i="14"/>
  <c r="T94" i="14"/>
  <c r="R94" i="14"/>
  <c r="G107" i="14"/>
  <c r="AM95" i="14"/>
  <c r="F107" i="14"/>
  <c r="E107" i="14"/>
  <c r="AZ94" i="14"/>
  <c r="L105" i="14"/>
  <c r="AT94" i="14"/>
  <c r="K105" i="14"/>
  <c r="AR94" i="14"/>
  <c r="AO96" i="14"/>
  <c r="AH96" i="14"/>
  <c r="AF96" i="14"/>
  <c r="AU95" i="14"/>
  <c r="AO95" i="14"/>
  <c r="J105" i="14"/>
  <c r="D94" i="14"/>
  <c r="BA107" i="14"/>
  <c r="AZ102" i="14"/>
  <c r="AN102" i="14"/>
  <c r="AB102" i="14"/>
  <c r="P102" i="14"/>
  <c r="D102" i="14"/>
  <c r="AS100" i="14"/>
  <c r="AG100" i="14"/>
  <c r="U100" i="14"/>
  <c r="I100" i="14"/>
  <c r="AS91" i="14"/>
  <c r="AG91" i="14"/>
  <c r="U91" i="14"/>
  <c r="I91" i="14"/>
  <c r="AX90" i="14"/>
  <c r="AL90" i="14"/>
  <c r="Z90" i="14"/>
  <c r="N90" i="14"/>
  <c r="B90" i="14"/>
  <c r="AQ89" i="14"/>
  <c r="AE89" i="14"/>
  <c r="S89" i="14"/>
  <c r="G89" i="14"/>
  <c r="AY102" i="14"/>
  <c r="AM102" i="14"/>
  <c r="AA102" i="14"/>
  <c r="O102" i="14"/>
  <c r="C102" i="14"/>
  <c r="AR100" i="14"/>
  <c r="AF100" i="14"/>
  <c r="T100" i="14"/>
  <c r="H100" i="14"/>
  <c r="AR91" i="14"/>
  <c r="AF91" i="14"/>
  <c r="T91" i="14"/>
  <c r="H91" i="14"/>
  <c r="AW90" i="14"/>
  <c r="AK90" i="14"/>
  <c r="Y90" i="14"/>
  <c r="M90" i="14"/>
  <c r="AP89" i="14"/>
  <c r="AD89" i="14"/>
  <c r="R89" i="14"/>
  <c r="F89" i="14"/>
  <c r="AX102" i="14"/>
  <c r="AL102" i="14"/>
  <c r="Z102" i="14"/>
  <c r="N102" i="14"/>
  <c r="B102" i="14"/>
  <c r="AQ100" i="14"/>
  <c r="AE100" i="14"/>
  <c r="S100" i="14"/>
  <c r="G100" i="14"/>
  <c r="AQ91" i="14"/>
  <c r="AE91" i="14"/>
  <c r="S91" i="14"/>
  <c r="G91" i="14"/>
  <c r="AV90" i="14"/>
  <c r="AJ90" i="14"/>
  <c r="X90" i="14"/>
  <c r="L90" i="14"/>
  <c r="BA89" i="14"/>
  <c r="AO89" i="14"/>
  <c r="AC89" i="14"/>
  <c r="Q89" i="14"/>
  <c r="E89" i="14"/>
  <c r="AW102" i="14"/>
  <c r="AK102" i="14"/>
  <c r="Y102" i="14"/>
  <c r="M102" i="14"/>
  <c r="AP100" i="14"/>
  <c r="AD100" i="14"/>
  <c r="R100" i="14"/>
  <c r="F100" i="14"/>
  <c r="AP91" i="14"/>
  <c r="AD91" i="14"/>
  <c r="R91" i="14"/>
  <c r="AU102" i="14"/>
  <c r="AI102" i="14"/>
  <c r="W102" i="14"/>
  <c r="K102" i="14"/>
  <c r="AZ100" i="14"/>
  <c r="AN100" i="14"/>
  <c r="AB100" i="14"/>
  <c r="P100" i="14"/>
  <c r="D100" i="14"/>
  <c r="AZ91" i="14"/>
  <c r="AN91" i="14"/>
  <c r="AB91" i="14"/>
  <c r="P91" i="14"/>
  <c r="D91" i="14"/>
  <c r="AS90" i="14"/>
  <c r="AG90" i="14"/>
  <c r="U90" i="14"/>
  <c r="I90" i="14"/>
  <c r="AX89" i="14"/>
  <c r="AL89" i="14"/>
  <c r="Z89" i="14"/>
  <c r="N89" i="14"/>
  <c r="B89" i="14"/>
  <c r="AS102" i="14"/>
  <c r="AG102" i="14"/>
  <c r="U102" i="14"/>
  <c r="I102" i="14"/>
  <c r="AX100" i="14"/>
  <c r="AL100" i="14"/>
  <c r="Z100" i="14"/>
  <c r="N100" i="14"/>
  <c r="B100" i="14"/>
  <c r="AX91" i="14"/>
  <c r="AL91" i="14"/>
  <c r="Z91" i="14"/>
  <c r="N91" i="14"/>
  <c r="B91" i="14"/>
  <c r="AQ90" i="14"/>
  <c r="AE90" i="14"/>
  <c r="S90" i="14"/>
  <c r="G90" i="14"/>
  <c r="AV89" i="14"/>
  <c r="AJ89" i="14"/>
  <c r="X89" i="14"/>
  <c r="L89" i="14"/>
  <c r="AJ102" i="14"/>
  <c r="L102" i="14"/>
  <c r="AT100" i="14"/>
  <c r="V100" i="14"/>
  <c r="AH102" i="14"/>
  <c r="J102" i="14"/>
  <c r="AO100" i="14"/>
  <c r="Q100" i="14"/>
  <c r="AW91" i="14"/>
  <c r="Y91" i="14"/>
  <c r="C91" i="14"/>
  <c r="AI90" i="14"/>
  <c r="P90" i="14"/>
  <c r="AU89" i="14"/>
  <c r="AA89" i="14"/>
  <c r="H89" i="14"/>
  <c r="AF102" i="14"/>
  <c r="H102" i="14"/>
  <c r="AM100" i="14"/>
  <c r="O100" i="14"/>
  <c r="AV91" i="14"/>
  <c r="X91" i="14"/>
  <c r="AH90" i="14"/>
  <c r="O90" i="14"/>
  <c r="AT89" i="14"/>
  <c r="Y89" i="14"/>
  <c r="D89" i="14"/>
  <c r="AE102" i="14"/>
  <c r="G102" i="14"/>
  <c r="AK100" i="14"/>
  <c r="M100" i="14"/>
  <c r="AU91" i="14"/>
  <c r="W91" i="14"/>
  <c r="BA90" i="14"/>
  <c r="AF90" i="14"/>
  <c r="K90" i="14"/>
  <c r="AS89" i="14"/>
  <c r="W89" i="14"/>
  <c r="C89" i="14"/>
  <c r="BA102" i="14"/>
  <c r="AC102" i="14"/>
  <c r="E102" i="14"/>
  <c r="AI100" i="14"/>
  <c r="K100" i="14"/>
  <c r="AO91" i="14"/>
  <c r="Q91" i="14"/>
  <c r="AY90" i="14"/>
  <c r="AC90" i="14"/>
  <c r="H90" i="14"/>
  <c r="AN89" i="14"/>
  <c r="U89" i="14"/>
  <c r="AT102" i="14"/>
  <c r="V102" i="14"/>
  <c r="BA100" i="14"/>
  <c r="AC100" i="14"/>
  <c r="E100" i="14"/>
  <c r="AK91" i="14"/>
  <c r="M91" i="14"/>
  <c r="AT90" i="14"/>
  <c r="AA90" i="14"/>
  <c r="E90" i="14"/>
  <c r="AK89" i="14"/>
  <c r="P89" i="14"/>
  <c r="R102" i="14"/>
  <c r="X100" i="14"/>
  <c r="L91" i="14"/>
  <c r="AM90" i="14"/>
  <c r="AZ89" i="14"/>
  <c r="O89" i="14"/>
  <c r="Q102" i="14"/>
  <c r="W100" i="14"/>
  <c r="BA91" i="14"/>
  <c r="K91" i="14"/>
  <c r="AD90" i="14"/>
  <c r="AY89" i="14"/>
  <c r="M89" i="14"/>
  <c r="F102" i="14"/>
  <c r="L100" i="14"/>
  <c r="AY91" i="14"/>
  <c r="J91" i="14"/>
  <c r="AB90" i="14"/>
  <c r="AW89" i="14"/>
  <c r="K89" i="14"/>
  <c r="AV102" i="14"/>
  <c r="J100" i="14"/>
  <c r="AT91" i="14"/>
  <c r="F91" i="14"/>
  <c r="W90" i="14"/>
  <c r="AR89" i="14"/>
  <c r="J89" i="14"/>
  <c r="AR102" i="14"/>
  <c r="AY100" i="14"/>
  <c r="C100" i="14"/>
  <c r="AM91" i="14"/>
  <c r="E91" i="14"/>
  <c r="V90" i="14"/>
  <c r="AM89" i="14"/>
  <c r="I89" i="14"/>
  <c r="AP102" i="14"/>
  <c r="AV100" i="14"/>
  <c r="AI91" i="14"/>
  <c r="AZ90" i="14"/>
  <c r="R90" i="14"/>
  <c r="AH89" i="14"/>
  <c r="AO102" i="14"/>
  <c r="AU100" i="14"/>
  <c r="AH91" i="14"/>
  <c r="AU90" i="14"/>
  <c r="Q90" i="14"/>
  <c r="AG89" i="14"/>
  <c r="AD102" i="14"/>
  <c r="AJ100" i="14"/>
  <c r="AC91" i="14"/>
  <c r="AR90" i="14"/>
  <c r="J90" i="14"/>
  <c r="AQ102" i="14"/>
  <c r="AW100" i="14"/>
  <c r="AJ91" i="14"/>
  <c r="T90" i="14"/>
  <c r="AI89" i="14"/>
  <c r="AH100" i="14"/>
  <c r="AP90" i="14"/>
  <c r="AA100" i="14"/>
  <c r="AO90" i="14"/>
  <c r="Y100" i="14"/>
  <c r="AN90" i="14"/>
  <c r="F90" i="14"/>
  <c r="C90" i="14"/>
  <c r="AF89" i="14"/>
  <c r="AB89" i="14"/>
  <c r="X102" i="14"/>
  <c r="AA91" i="14"/>
  <c r="V89" i="14"/>
  <c r="T102" i="14"/>
  <c r="V91" i="14"/>
  <c r="T89" i="14"/>
  <c r="S102" i="14"/>
  <c r="O91" i="14"/>
  <c r="D90" i="14"/>
  <c r="AY107" i="12"/>
  <c r="AM107" i="12"/>
  <c r="AA107" i="12"/>
  <c r="O107" i="12"/>
  <c r="C107" i="12"/>
  <c r="AR105" i="12"/>
  <c r="AF105" i="12"/>
  <c r="T105" i="12"/>
  <c r="H105" i="12"/>
  <c r="AY96" i="12"/>
  <c r="AM96" i="12"/>
  <c r="AA96" i="12"/>
  <c r="O96" i="12"/>
  <c r="C96" i="12"/>
  <c r="AR95" i="12"/>
  <c r="AF95" i="12"/>
  <c r="T95" i="12"/>
  <c r="H95" i="12"/>
  <c r="AW94" i="12"/>
  <c r="AK94" i="12"/>
  <c r="Y94" i="12"/>
  <c r="M94" i="12"/>
  <c r="AV107" i="12"/>
  <c r="AX107" i="12"/>
  <c r="AL107" i="12"/>
  <c r="Z107" i="12"/>
  <c r="N107" i="12"/>
  <c r="B107" i="12"/>
  <c r="AQ105" i="12"/>
  <c r="AE105" i="12"/>
  <c r="S105" i="12"/>
  <c r="G105" i="12"/>
  <c r="AX96" i="12"/>
  <c r="AL96" i="12"/>
  <c r="Z96" i="12"/>
  <c r="N96" i="12"/>
  <c r="B96" i="12"/>
  <c r="AQ95" i="12"/>
  <c r="AE95" i="12"/>
  <c r="S95" i="12"/>
  <c r="G95" i="12"/>
  <c r="AV94" i="12"/>
  <c r="AJ94" i="12"/>
  <c r="X94" i="12"/>
  <c r="L94" i="12"/>
  <c r="AW107" i="12"/>
  <c r="AK107" i="12"/>
  <c r="Y107" i="12"/>
  <c r="M107" i="12"/>
  <c r="AP105" i="12"/>
  <c r="AD105" i="12"/>
  <c r="R105" i="12"/>
  <c r="F105" i="12"/>
  <c r="AW96" i="12"/>
  <c r="AK96" i="12"/>
  <c r="Y96" i="12"/>
  <c r="M96" i="12"/>
  <c r="AP95" i="12"/>
  <c r="AD95" i="12"/>
  <c r="R95" i="12"/>
  <c r="F95" i="12"/>
  <c r="AU94" i="12"/>
  <c r="AI94" i="12"/>
  <c r="W94" i="12"/>
  <c r="K94" i="12"/>
  <c r="AT107" i="12"/>
  <c r="AH107" i="12"/>
  <c r="V107" i="12"/>
  <c r="J107" i="12"/>
  <c r="AY105" i="12"/>
  <c r="AM105" i="12"/>
  <c r="AA105" i="12"/>
  <c r="O105" i="12"/>
  <c r="C105" i="12"/>
  <c r="AT96" i="12"/>
  <c r="AH96" i="12"/>
  <c r="V96" i="12"/>
  <c r="J96" i="12"/>
  <c r="AY95" i="12"/>
  <c r="AM95" i="12"/>
  <c r="AA95" i="12"/>
  <c r="O95" i="12"/>
  <c r="C95" i="12"/>
  <c r="AR94" i="12"/>
  <c r="AF94" i="12"/>
  <c r="T94" i="12"/>
  <c r="H94" i="12"/>
  <c r="AU107" i="12"/>
  <c r="AD107" i="12"/>
  <c r="K107" i="12"/>
  <c r="AU105" i="12"/>
  <c r="AB105" i="12"/>
  <c r="K105" i="12"/>
  <c r="AV96" i="12"/>
  <c r="AE96" i="12"/>
  <c r="L96" i="12"/>
  <c r="AV95" i="12"/>
  <c r="AC95" i="12"/>
  <c r="L95" i="12"/>
  <c r="AT94" i="12"/>
  <c r="AC94" i="12"/>
  <c r="J94" i="12"/>
  <c r="AC107" i="12"/>
  <c r="AU96" i="12"/>
  <c r="K96" i="12"/>
  <c r="AB95" i="12"/>
  <c r="K95" i="12"/>
  <c r="AB94" i="12"/>
  <c r="I94" i="12"/>
  <c r="AQ107" i="12"/>
  <c r="X107" i="12"/>
  <c r="G107" i="12"/>
  <c r="AO105" i="12"/>
  <c r="X105" i="12"/>
  <c r="E105" i="12"/>
  <c r="AR96" i="12"/>
  <c r="AB96" i="12"/>
  <c r="H96" i="12"/>
  <c r="AS95" i="12"/>
  <c r="Y95" i="12"/>
  <c r="I95" i="12"/>
  <c r="AP94" i="12"/>
  <c r="Z94" i="12"/>
  <c r="F94" i="12"/>
  <c r="AP107" i="12"/>
  <c r="W107" i="12"/>
  <c r="F107" i="12"/>
  <c r="AN105" i="12"/>
  <c r="W105" i="12"/>
  <c r="D105" i="12"/>
  <c r="AQ96" i="12"/>
  <c r="X96" i="12"/>
  <c r="G96" i="12"/>
  <c r="AO95" i="12"/>
  <c r="X95" i="12"/>
  <c r="E95" i="12"/>
  <c r="AO94" i="12"/>
  <c r="V94" i="12"/>
  <c r="E94" i="12"/>
  <c r="AS107" i="12"/>
  <c r="I107" i="12"/>
  <c r="AT105" i="12"/>
  <c r="Z105" i="12"/>
  <c r="J105" i="12"/>
  <c r="AD96" i="12"/>
  <c r="AU95" i="12"/>
  <c r="AS94" i="12"/>
  <c r="AR107" i="12"/>
  <c r="AB107" i="12"/>
  <c r="H107" i="12"/>
  <c r="AS105" i="12"/>
  <c r="Y105" i="12"/>
  <c r="I105" i="12"/>
  <c r="AS96" i="12"/>
  <c r="AC96" i="12"/>
  <c r="I96" i="12"/>
  <c r="AT95" i="12"/>
  <c r="Z95" i="12"/>
  <c r="J95" i="12"/>
  <c r="AQ94" i="12"/>
  <c r="AA94" i="12"/>
  <c r="G94" i="12"/>
  <c r="AO107" i="12"/>
  <c r="U107" i="12"/>
  <c r="E107" i="12"/>
  <c r="AL105" i="12"/>
  <c r="V105" i="12"/>
  <c r="B105" i="12"/>
  <c r="AP96" i="12"/>
  <c r="W96" i="12"/>
  <c r="F96" i="12"/>
  <c r="AN95" i="12"/>
  <c r="W95" i="12"/>
  <c r="D95" i="12"/>
  <c r="AN94" i="12"/>
  <c r="U94" i="12"/>
  <c r="D94" i="12"/>
  <c r="AN107" i="12"/>
  <c r="T107" i="12"/>
  <c r="D107" i="12"/>
  <c r="AK105" i="12"/>
  <c r="U105" i="12"/>
  <c r="AJ107" i="12"/>
  <c r="AX105" i="12"/>
  <c r="L105" i="12"/>
  <c r="AZ96" i="12"/>
  <c r="P96" i="12"/>
  <c r="AG95" i="12"/>
  <c r="AX94" i="12"/>
  <c r="N94" i="12"/>
  <c r="AW105" i="12"/>
  <c r="AO96" i="12"/>
  <c r="E96" i="12"/>
  <c r="V95" i="12"/>
  <c r="AM94" i="12"/>
  <c r="C94" i="12"/>
  <c r="AF107" i="12"/>
  <c r="AJ105" i="12"/>
  <c r="AJ96" i="12"/>
  <c r="BA95" i="12"/>
  <c r="Q95" i="12"/>
  <c r="AH94" i="12"/>
  <c r="AE107" i="12"/>
  <c r="AI105" i="12"/>
  <c r="AI96" i="12"/>
  <c r="AZ95" i="12"/>
  <c r="AG94" i="12"/>
  <c r="Q107" i="12"/>
  <c r="AC105" i="12"/>
  <c r="U96" i="12"/>
  <c r="AL95" i="12"/>
  <c r="B95" i="12"/>
  <c r="S94" i="12"/>
  <c r="P107" i="12"/>
  <c r="Q105" i="12"/>
  <c r="T96" i="12"/>
  <c r="R94" i="12"/>
  <c r="L107" i="12"/>
  <c r="P105" i="12"/>
  <c r="S96" i="12"/>
  <c r="AJ95" i="12"/>
  <c r="BA94" i="12"/>
  <c r="Q94" i="12"/>
  <c r="BA107" i="12"/>
  <c r="BA105" i="12"/>
  <c r="N105" i="12"/>
  <c r="R96" i="12"/>
  <c r="AI95" i="12"/>
  <c r="AZ94" i="12"/>
  <c r="P94" i="12"/>
  <c r="AZ107" i="12"/>
  <c r="AZ105" i="12"/>
  <c r="M105" i="12"/>
  <c r="BA96" i="12"/>
  <c r="Q96" i="12"/>
  <c r="AY94" i="12"/>
  <c r="O94" i="12"/>
  <c r="AI107" i="12"/>
  <c r="P95" i="12"/>
  <c r="AK95" i="12"/>
  <c r="AH95" i="12"/>
  <c r="AG107" i="12"/>
  <c r="AV105" i="12"/>
  <c r="AN96" i="12"/>
  <c r="D96" i="12"/>
  <c r="U95" i="12"/>
  <c r="AL94" i="12"/>
  <c r="B94" i="12"/>
  <c r="S107" i="12"/>
  <c r="AH105" i="12"/>
  <c r="AG96" i="12"/>
  <c r="AX95" i="12"/>
  <c r="N95" i="12"/>
  <c r="AE94" i="12"/>
  <c r="R107" i="12"/>
  <c r="AG105" i="12"/>
  <c r="AF96" i="12"/>
  <c r="AW95" i="12"/>
  <c r="M95" i="12"/>
  <c r="AD94" i="12"/>
  <c r="AY102" i="12"/>
  <c r="AM102" i="12"/>
  <c r="AA102" i="12"/>
  <c r="O102" i="12"/>
  <c r="C102" i="12"/>
  <c r="AR100" i="12"/>
  <c r="AF100" i="12"/>
  <c r="T100" i="12"/>
  <c r="H100" i="12"/>
  <c r="AR91" i="12"/>
  <c r="AF91" i="12"/>
  <c r="T91" i="12"/>
  <c r="H91" i="12"/>
  <c r="AW90" i="12"/>
  <c r="AK90" i="12"/>
  <c r="Y90" i="12"/>
  <c r="M90" i="12"/>
  <c r="AP89" i="12"/>
  <c r="AD89" i="12"/>
  <c r="R89" i="12"/>
  <c r="F89" i="12"/>
  <c r="AX102" i="12"/>
  <c r="AL102" i="12"/>
  <c r="Z102" i="12"/>
  <c r="N102" i="12"/>
  <c r="B102" i="12"/>
  <c r="AQ100" i="12"/>
  <c r="AE100" i="12"/>
  <c r="S100" i="12"/>
  <c r="G100" i="12"/>
  <c r="AQ91" i="12"/>
  <c r="AE91" i="12"/>
  <c r="S91" i="12"/>
  <c r="G91" i="12"/>
  <c r="AV90" i="12"/>
  <c r="AJ90" i="12"/>
  <c r="X90" i="12"/>
  <c r="L90" i="12"/>
  <c r="BA89" i="12"/>
  <c r="AO89" i="12"/>
  <c r="AC89" i="12"/>
  <c r="Q89" i="12"/>
  <c r="E89" i="12"/>
  <c r="AW102" i="12"/>
  <c r="AK102" i="12"/>
  <c r="Y102" i="12"/>
  <c r="M102" i="12"/>
  <c r="AP100" i="12"/>
  <c r="AD100" i="12"/>
  <c r="R100" i="12"/>
  <c r="F100" i="12"/>
  <c r="AP91" i="12"/>
  <c r="AD91" i="12"/>
  <c r="R91" i="12"/>
  <c r="F91" i="12"/>
  <c r="AU90" i="12"/>
  <c r="AI90" i="12"/>
  <c r="W90" i="12"/>
  <c r="K90" i="12"/>
  <c r="AZ89" i="12"/>
  <c r="AN89" i="12"/>
  <c r="AB89" i="12"/>
  <c r="P89" i="12"/>
  <c r="D89" i="12"/>
  <c r="AT102" i="12"/>
  <c r="AH102" i="12"/>
  <c r="V102" i="12"/>
  <c r="J102" i="12"/>
  <c r="AY100" i="12"/>
  <c r="AM100" i="12"/>
  <c r="AA100" i="12"/>
  <c r="O100" i="12"/>
  <c r="C100" i="12"/>
  <c r="AY91" i="12"/>
  <c r="AM91" i="12"/>
  <c r="AA91" i="12"/>
  <c r="O91" i="12"/>
  <c r="C91" i="12"/>
  <c r="AR90" i="12"/>
  <c r="AF90" i="12"/>
  <c r="T90" i="12"/>
  <c r="H90" i="12"/>
  <c r="AW89" i="12"/>
  <c r="AK89" i="12"/>
  <c r="Y89" i="12"/>
  <c r="M89" i="12"/>
  <c r="AU102" i="12"/>
  <c r="AD102" i="12"/>
  <c r="K102" i="12"/>
  <c r="AV100" i="12"/>
  <c r="AC100" i="12"/>
  <c r="L100" i="12"/>
  <c r="AZ91" i="12"/>
  <c r="AI91" i="12"/>
  <c r="P91" i="12"/>
  <c r="AZ90" i="12"/>
  <c r="AG90" i="12"/>
  <c r="P90" i="12"/>
  <c r="AX89" i="12"/>
  <c r="AG89" i="12"/>
  <c r="N89" i="12"/>
  <c r="AU100" i="12"/>
  <c r="K100" i="12"/>
  <c r="AH91" i="12"/>
  <c r="N91" i="12"/>
  <c r="AE90" i="12"/>
  <c r="O90" i="12"/>
  <c r="AF89" i="12"/>
  <c r="AQ102" i="12"/>
  <c r="X102" i="12"/>
  <c r="G102" i="12"/>
  <c r="AS100" i="12"/>
  <c r="Y100" i="12"/>
  <c r="I100" i="12"/>
  <c r="AV91" i="12"/>
  <c r="AC91" i="12"/>
  <c r="L91" i="12"/>
  <c r="AT90" i="12"/>
  <c r="AC90" i="12"/>
  <c r="J90" i="12"/>
  <c r="AT89" i="12"/>
  <c r="AA89" i="12"/>
  <c r="J89" i="12"/>
  <c r="AP102" i="12"/>
  <c r="W102" i="12"/>
  <c r="F102" i="12"/>
  <c r="AO100" i="12"/>
  <c r="X100" i="12"/>
  <c r="E100" i="12"/>
  <c r="AU91" i="12"/>
  <c r="AB91" i="12"/>
  <c r="K91" i="12"/>
  <c r="AS90" i="12"/>
  <c r="AB90" i="12"/>
  <c r="I90" i="12"/>
  <c r="AS89" i="12"/>
  <c r="Z89" i="12"/>
  <c r="I89" i="12"/>
  <c r="AS102" i="12"/>
  <c r="AC102" i="12"/>
  <c r="I102" i="12"/>
  <c r="AB100" i="12"/>
  <c r="AX91" i="12"/>
  <c r="AY90" i="12"/>
  <c r="AV89" i="12"/>
  <c r="L89" i="12"/>
  <c r="AR102" i="12"/>
  <c r="AB102" i="12"/>
  <c r="H102" i="12"/>
  <c r="AT100" i="12"/>
  <c r="Z100" i="12"/>
  <c r="J100" i="12"/>
  <c r="AW91" i="12"/>
  <c r="AG91" i="12"/>
  <c r="M91" i="12"/>
  <c r="AX90" i="12"/>
  <c r="AD90" i="12"/>
  <c r="N90" i="12"/>
  <c r="AU89" i="12"/>
  <c r="AE89" i="12"/>
  <c r="K89" i="12"/>
  <c r="AO102" i="12"/>
  <c r="U102" i="12"/>
  <c r="E102" i="12"/>
  <c r="AN100" i="12"/>
  <c r="W100" i="12"/>
  <c r="D100" i="12"/>
  <c r="AT91" i="12"/>
  <c r="Z91" i="12"/>
  <c r="J91" i="12"/>
  <c r="AQ90" i="12"/>
  <c r="AA90" i="12"/>
  <c r="G90" i="12"/>
  <c r="AR89" i="12"/>
  <c r="X89" i="12"/>
  <c r="H89" i="12"/>
  <c r="AN102" i="12"/>
  <c r="T102" i="12"/>
  <c r="D102" i="12"/>
  <c r="AL100" i="12"/>
  <c r="V100" i="12"/>
  <c r="B100" i="12"/>
  <c r="S102" i="12"/>
  <c r="AI100" i="12"/>
  <c r="AJ91" i="12"/>
  <c r="BA90" i="12"/>
  <c r="Q90" i="12"/>
  <c r="AH89" i="12"/>
  <c r="R102" i="12"/>
  <c r="AH100" i="12"/>
  <c r="Y91" i="12"/>
  <c r="AP90" i="12"/>
  <c r="F90" i="12"/>
  <c r="P102" i="12"/>
  <c r="U100" i="12"/>
  <c r="W91" i="12"/>
  <c r="AN90" i="12"/>
  <c r="D90" i="12"/>
  <c r="U89" i="12"/>
  <c r="BA102" i="12"/>
  <c r="L102" i="12"/>
  <c r="Q100" i="12"/>
  <c r="V91" i="12"/>
  <c r="AM90" i="12"/>
  <c r="C90" i="12"/>
  <c r="T89" i="12"/>
  <c r="AH90" i="12"/>
  <c r="AJ102" i="12"/>
  <c r="AZ100" i="12"/>
  <c r="M100" i="12"/>
  <c r="AS91" i="12"/>
  <c r="I91" i="12"/>
  <c r="Z90" i="12"/>
  <c r="AQ89" i="12"/>
  <c r="G89" i="12"/>
  <c r="AI102" i="12"/>
  <c r="AX100" i="12"/>
  <c r="AO91" i="12"/>
  <c r="E91" i="12"/>
  <c r="V90" i="12"/>
  <c r="AM89" i="12"/>
  <c r="C89" i="12"/>
  <c r="AG102" i="12"/>
  <c r="AW100" i="12"/>
  <c r="AN91" i="12"/>
  <c r="D91" i="12"/>
  <c r="U90" i="12"/>
  <c r="AL89" i="12"/>
  <c r="B89" i="12"/>
  <c r="AF102" i="12"/>
  <c r="AK100" i="12"/>
  <c r="AL91" i="12"/>
  <c r="B91" i="12"/>
  <c r="S90" i="12"/>
  <c r="AJ89" i="12"/>
  <c r="AE102" i="12"/>
  <c r="AJ100" i="12"/>
  <c r="AK91" i="12"/>
  <c r="AI89" i="12"/>
  <c r="W89" i="12"/>
  <c r="Q102" i="12"/>
  <c r="AG100" i="12"/>
  <c r="X91" i="12"/>
  <c r="AO90" i="12"/>
  <c r="E90" i="12"/>
  <c r="V89" i="12"/>
  <c r="R90" i="12"/>
  <c r="AZ102" i="12"/>
  <c r="P100" i="12"/>
  <c r="U91" i="12"/>
  <c r="AL90" i="12"/>
  <c r="B90" i="12"/>
  <c r="S89" i="12"/>
  <c r="AV102" i="12"/>
  <c r="BA100" i="12"/>
  <c r="N100" i="12"/>
  <c r="BA91" i="12"/>
  <c r="Q91" i="12"/>
  <c r="AY89" i="12"/>
  <c r="O89" i="12"/>
  <c r="AX102" i="2"/>
  <c r="AL102" i="2"/>
  <c r="Z102" i="2"/>
  <c r="N102" i="2"/>
  <c r="B102" i="2"/>
  <c r="AQ100" i="2"/>
  <c r="AE100" i="2"/>
  <c r="S100" i="2"/>
  <c r="G100" i="2"/>
  <c r="AQ91" i="2"/>
  <c r="AE91" i="2"/>
  <c r="S91" i="2"/>
  <c r="G91" i="2"/>
  <c r="AV90" i="2"/>
  <c r="AJ90" i="2"/>
  <c r="X90" i="2"/>
  <c r="L90" i="2"/>
  <c r="BA89" i="2"/>
  <c r="AO89" i="2"/>
  <c r="AC89" i="2"/>
  <c r="Q89" i="2"/>
  <c r="E89" i="2"/>
  <c r="AW102" i="2"/>
  <c r="AK102" i="2"/>
  <c r="Y102" i="2"/>
  <c r="M102" i="2"/>
  <c r="AP100" i="2"/>
  <c r="AD100" i="2"/>
  <c r="R100" i="2"/>
  <c r="F100" i="2"/>
  <c r="AP91" i="2"/>
  <c r="AD91" i="2"/>
  <c r="R91" i="2"/>
  <c r="F91" i="2"/>
  <c r="AU90" i="2"/>
  <c r="AI90" i="2"/>
  <c r="W90" i="2"/>
  <c r="K90" i="2"/>
  <c r="AZ89" i="2"/>
  <c r="AN89" i="2"/>
  <c r="AB89" i="2"/>
  <c r="P89" i="2"/>
  <c r="D89" i="2"/>
  <c r="AV102" i="2"/>
  <c r="AJ102" i="2"/>
  <c r="X102" i="2"/>
  <c r="L102" i="2"/>
  <c r="BA100" i="2"/>
  <c r="AO100" i="2"/>
  <c r="AC100" i="2"/>
  <c r="Q100" i="2"/>
  <c r="E100" i="2"/>
  <c r="BA91" i="2"/>
  <c r="AO91" i="2"/>
  <c r="AC91" i="2"/>
  <c r="Q91" i="2"/>
  <c r="E91" i="2"/>
  <c r="AT90" i="2"/>
  <c r="AH90" i="2"/>
  <c r="V90" i="2"/>
  <c r="J90" i="2"/>
  <c r="AY89" i="2"/>
  <c r="AM89" i="2"/>
  <c r="AA89" i="2"/>
  <c r="O89" i="2"/>
  <c r="C89" i="2"/>
  <c r="AR102" i="2"/>
  <c r="T102" i="2"/>
  <c r="AW100" i="2"/>
  <c r="Y100" i="2"/>
  <c r="AK91" i="2"/>
  <c r="M91" i="2"/>
  <c r="AP90" i="2"/>
  <c r="AD90" i="2"/>
  <c r="R90" i="2"/>
  <c r="AU89" i="2"/>
  <c r="AI89" i="2"/>
  <c r="K89" i="2"/>
  <c r="AQ102" i="2"/>
  <c r="S102" i="2"/>
  <c r="AV100" i="2"/>
  <c r="X100" i="2"/>
  <c r="AU102" i="2"/>
  <c r="AI102" i="2"/>
  <c r="W102" i="2"/>
  <c r="K102" i="2"/>
  <c r="AZ100" i="2"/>
  <c r="AN100" i="2"/>
  <c r="AB100" i="2"/>
  <c r="P100" i="2"/>
  <c r="D100" i="2"/>
  <c r="AZ91" i="2"/>
  <c r="AN91" i="2"/>
  <c r="AB91" i="2"/>
  <c r="P91" i="2"/>
  <c r="D91" i="2"/>
  <c r="AS90" i="2"/>
  <c r="AG90" i="2"/>
  <c r="U90" i="2"/>
  <c r="I90" i="2"/>
  <c r="AX89" i="2"/>
  <c r="AL89" i="2"/>
  <c r="Z89" i="2"/>
  <c r="N89" i="2"/>
  <c r="B89" i="2"/>
  <c r="AT102" i="2"/>
  <c r="AH102" i="2"/>
  <c r="V102" i="2"/>
  <c r="J102" i="2"/>
  <c r="AY100" i="2"/>
  <c r="AM100" i="2"/>
  <c r="AA100" i="2"/>
  <c r="O100" i="2"/>
  <c r="C100" i="2"/>
  <c r="AY91" i="2"/>
  <c r="AM91" i="2"/>
  <c r="AA91" i="2"/>
  <c r="O91" i="2"/>
  <c r="C91" i="2"/>
  <c r="AR90" i="2"/>
  <c r="AF90" i="2"/>
  <c r="T90" i="2"/>
  <c r="H90" i="2"/>
  <c r="AW89" i="2"/>
  <c r="AK89" i="2"/>
  <c r="Y89" i="2"/>
  <c r="M89" i="2"/>
  <c r="AF102" i="2"/>
  <c r="H102" i="2"/>
  <c r="AK100" i="2"/>
  <c r="M100" i="2"/>
  <c r="AW91" i="2"/>
  <c r="Y91" i="2"/>
  <c r="F90" i="2"/>
  <c r="W89" i="2"/>
  <c r="AE102" i="2"/>
  <c r="G102" i="2"/>
  <c r="AJ100" i="2"/>
  <c r="L100" i="2"/>
  <c r="AS102" i="2"/>
  <c r="AG102" i="2"/>
  <c r="U102" i="2"/>
  <c r="I102" i="2"/>
  <c r="AX100" i="2"/>
  <c r="AL100" i="2"/>
  <c r="Z100" i="2"/>
  <c r="N100" i="2"/>
  <c r="B100" i="2"/>
  <c r="AX91" i="2"/>
  <c r="AL91" i="2"/>
  <c r="Z91" i="2"/>
  <c r="N91" i="2"/>
  <c r="B91" i="2"/>
  <c r="AQ90" i="2"/>
  <c r="AE90" i="2"/>
  <c r="S90" i="2"/>
  <c r="G90" i="2"/>
  <c r="AV89" i="2"/>
  <c r="AJ89" i="2"/>
  <c r="X89" i="2"/>
  <c r="L89" i="2"/>
  <c r="AZ102" i="2"/>
  <c r="P102" i="2"/>
  <c r="AG100" i="2"/>
  <c r="AS91" i="2"/>
  <c r="L91" i="2"/>
  <c r="AM90" i="2"/>
  <c r="M90" i="2"/>
  <c r="AG89" i="2"/>
  <c r="G89" i="2"/>
  <c r="H89" i="2"/>
  <c r="AY102" i="2"/>
  <c r="O102" i="2"/>
  <c r="AF100" i="2"/>
  <c r="AR91" i="2"/>
  <c r="K91" i="2"/>
  <c r="AL90" i="2"/>
  <c r="E90" i="2"/>
  <c r="AF89" i="2"/>
  <c r="F89" i="2"/>
  <c r="J100" i="2"/>
  <c r="AP102" i="2"/>
  <c r="F102" i="2"/>
  <c r="W100" i="2"/>
  <c r="AJ91" i="2"/>
  <c r="J91" i="2"/>
  <c r="AK90" i="2"/>
  <c r="D90" i="2"/>
  <c r="AE89" i="2"/>
  <c r="AO102" i="2"/>
  <c r="E102" i="2"/>
  <c r="V100" i="2"/>
  <c r="AI91" i="2"/>
  <c r="I91" i="2"/>
  <c r="AC90" i="2"/>
  <c r="AD89" i="2"/>
  <c r="AA90" i="2"/>
  <c r="U89" i="2"/>
  <c r="AU100" i="2"/>
  <c r="AZ90" i="2"/>
  <c r="AT89" i="2"/>
  <c r="AC102" i="2"/>
  <c r="AT100" i="2"/>
  <c r="X91" i="2"/>
  <c r="AY90" i="2"/>
  <c r="Y90" i="2"/>
  <c r="AS89" i="2"/>
  <c r="S89" i="2"/>
  <c r="AB102" i="2"/>
  <c r="AS100" i="2"/>
  <c r="W91" i="2"/>
  <c r="Q90" i="2"/>
  <c r="R89" i="2"/>
  <c r="AA102" i="2"/>
  <c r="H100" i="2"/>
  <c r="V91" i="2"/>
  <c r="P90" i="2"/>
  <c r="J89" i="2"/>
  <c r="R102" i="2"/>
  <c r="AU91" i="2"/>
  <c r="AO90" i="2"/>
  <c r="AP89" i="2"/>
  <c r="I89" i="2"/>
  <c r="BA102" i="2"/>
  <c r="AH100" i="2"/>
  <c r="AT91" i="2"/>
  <c r="N90" i="2"/>
  <c r="C90" i="2"/>
  <c r="AN102" i="2"/>
  <c r="D102" i="2"/>
  <c r="U100" i="2"/>
  <c r="AH91" i="2"/>
  <c r="H91" i="2"/>
  <c r="AB90" i="2"/>
  <c r="B90" i="2"/>
  <c r="V89" i="2"/>
  <c r="AD102" i="2"/>
  <c r="K100" i="2"/>
  <c r="AF91" i="2"/>
  <c r="Z90" i="2"/>
  <c r="T89" i="2"/>
  <c r="I100" i="2"/>
  <c r="AX90" i="2"/>
  <c r="AR89" i="2"/>
  <c r="AR100" i="2"/>
  <c r="AV91" i="2"/>
  <c r="AW90" i="2"/>
  <c r="AQ89" i="2"/>
  <c r="AI100" i="2"/>
  <c r="U91" i="2"/>
  <c r="O90" i="2"/>
  <c r="Q102" i="2"/>
  <c r="T91" i="2"/>
  <c r="AH89" i="2"/>
  <c r="AM102" i="2"/>
  <c r="C102" i="2"/>
  <c r="T100" i="2"/>
  <c r="AG91" i="2"/>
  <c r="BA90" i="2"/>
  <c r="AN90" i="2"/>
  <c r="AX107" i="2"/>
  <c r="AL107" i="2"/>
  <c r="Z107" i="2"/>
  <c r="N107" i="2"/>
  <c r="B107" i="2"/>
  <c r="AQ105" i="2"/>
  <c r="AE105" i="2"/>
  <c r="S105" i="2"/>
  <c r="G105" i="2"/>
  <c r="AX96" i="2"/>
  <c r="AL96" i="2"/>
  <c r="Z96" i="2"/>
  <c r="N96" i="2"/>
  <c r="B96" i="2"/>
  <c r="AQ95" i="2"/>
  <c r="AE95" i="2"/>
  <c r="S95" i="2"/>
  <c r="G95" i="2"/>
  <c r="AV94" i="2"/>
  <c r="AJ94" i="2"/>
  <c r="X94" i="2"/>
  <c r="L94" i="2"/>
  <c r="AW107" i="2"/>
  <c r="AK107" i="2"/>
  <c r="Y107" i="2"/>
  <c r="M107" i="2"/>
  <c r="AP105" i="2"/>
  <c r="AD105" i="2"/>
  <c r="R105" i="2"/>
  <c r="F105" i="2"/>
  <c r="AW96" i="2"/>
  <c r="AK96" i="2"/>
  <c r="Y96" i="2"/>
  <c r="M96" i="2"/>
  <c r="AP95" i="2"/>
  <c r="AD95" i="2"/>
  <c r="R95" i="2"/>
  <c r="F95" i="2"/>
  <c r="AU94" i="2"/>
  <c r="AI94" i="2"/>
  <c r="W94" i="2"/>
  <c r="K94" i="2"/>
  <c r="M105" i="2"/>
  <c r="AV107" i="2"/>
  <c r="AJ107" i="2"/>
  <c r="X107" i="2"/>
  <c r="L107" i="2"/>
  <c r="BA105" i="2"/>
  <c r="AO105" i="2"/>
  <c r="AC105" i="2"/>
  <c r="Q105" i="2"/>
  <c r="E105" i="2"/>
  <c r="AV96" i="2"/>
  <c r="AJ96" i="2"/>
  <c r="X96" i="2"/>
  <c r="L96" i="2"/>
  <c r="BA95" i="2"/>
  <c r="AO95" i="2"/>
  <c r="AC95" i="2"/>
  <c r="Q95" i="2"/>
  <c r="E95" i="2"/>
  <c r="AT94" i="2"/>
  <c r="AH94" i="2"/>
  <c r="V94" i="2"/>
  <c r="J94" i="2"/>
  <c r="AR107" i="2"/>
  <c r="T107" i="2"/>
  <c r="H107" i="2"/>
  <c r="AK105" i="2"/>
  <c r="AR96" i="2"/>
  <c r="T96" i="2"/>
  <c r="AK95" i="2"/>
  <c r="AQ107" i="2"/>
  <c r="S107" i="2"/>
  <c r="AV105" i="2"/>
  <c r="X105" i="2"/>
  <c r="AE96" i="2"/>
  <c r="AU107" i="2"/>
  <c r="AI107" i="2"/>
  <c r="W107" i="2"/>
  <c r="K107" i="2"/>
  <c r="AZ105" i="2"/>
  <c r="AN105" i="2"/>
  <c r="AB105" i="2"/>
  <c r="P105" i="2"/>
  <c r="D105" i="2"/>
  <c r="AU96" i="2"/>
  <c r="AI96" i="2"/>
  <c r="W96" i="2"/>
  <c r="K96" i="2"/>
  <c r="AZ95" i="2"/>
  <c r="AN95" i="2"/>
  <c r="AB95" i="2"/>
  <c r="P95" i="2"/>
  <c r="D95" i="2"/>
  <c r="AS94" i="2"/>
  <c r="AG94" i="2"/>
  <c r="U94" i="2"/>
  <c r="I94" i="2"/>
  <c r="Y95" i="2"/>
  <c r="AT107" i="2"/>
  <c r="AH107" i="2"/>
  <c r="V107" i="2"/>
  <c r="J107" i="2"/>
  <c r="AY105" i="2"/>
  <c r="AM105" i="2"/>
  <c r="AA105" i="2"/>
  <c r="O105" i="2"/>
  <c r="C105" i="2"/>
  <c r="AT96" i="2"/>
  <c r="AH96" i="2"/>
  <c r="V96" i="2"/>
  <c r="J96" i="2"/>
  <c r="AY95" i="2"/>
  <c r="AM95" i="2"/>
  <c r="AA95" i="2"/>
  <c r="O95" i="2"/>
  <c r="C95" i="2"/>
  <c r="AR94" i="2"/>
  <c r="AF94" i="2"/>
  <c r="T94" i="2"/>
  <c r="H94" i="2"/>
  <c r="AF107" i="2"/>
  <c r="AW105" i="2"/>
  <c r="Y105" i="2"/>
  <c r="AF96" i="2"/>
  <c r="H96" i="2"/>
  <c r="AW95" i="2"/>
  <c r="M95" i="2"/>
  <c r="AD94" i="2"/>
  <c r="R94" i="2"/>
  <c r="F94" i="2"/>
  <c r="AE107" i="2"/>
  <c r="G107" i="2"/>
  <c r="AJ105" i="2"/>
  <c r="L105" i="2"/>
  <c r="AQ96" i="2"/>
  <c r="S96" i="2"/>
  <c r="AS107" i="2"/>
  <c r="AG107" i="2"/>
  <c r="U107" i="2"/>
  <c r="I107" i="2"/>
  <c r="AX105" i="2"/>
  <c r="AL105" i="2"/>
  <c r="Z105" i="2"/>
  <c r="N105" i="2"/>
  <c r="B105" i="2"/>
  <c r="AS96" i="2"/>
  <c r="AG96" i="2"/>
  <c r="U96" i="2"/>
  <c r="I96" i="2"/>
  <c r="AX95" i="2"/>
  <c r="AL95" i="2"/>
  <c r="Z95" i="2"/>
  <c r="N95" i="2"/>
  <c r="B95" i="2"/>
  <c r="AQ94" i="2"/>
  <c r="AE94" i="2"/>
  <c r="S94" i="2"/>
  <c r="G94" i="2"/>
  <c r="AP94" i="2"/>
  <c r="AP107" i="2"/>
  <c r="F107" i="2"/>
  <c r="W105" i="2"/>
  <c r="R96" i="2"/>
  <c r="AS95" i="2"/>
  <c r="L95" i="2"/>
  <c r="AN94" i="2"/>
  <c r="N94" i="2"/>
  <c r="AR105" i="2"/>
  <c r="AO107" i="2"/>
  <c r="E107" i="2"/>
  <c r="V105" i="2"/>
  <c r="BA96" i="2"/>
  <c r="Q96" i="2"/>
  <c r="AR95" i="2"/>
  <c r="K95" i="2"/>
  <c r="AM94" i="2"/>
  <c r="M94" i="2"/>
  <c r="O94" i="2"/>
  <c r="AN107" i="2"/>
  <c r="D107" i="2"/>
  <c r="U105" i="2"/>
  <c r="AZ96" i="2"/>
  <c r="P96" i="2"/>
  <c r="AJ95" i="2"/>
  <c r="J95" i="2"/>
  <c r="AL94" i="2"/>
  <c r="E94" i="2"/>
  <c r="C107" i="2"/>
  <c r="T105" i="2"/>
  <c r="AY96" i="2"/>
  <c r="O96" i="2"/>
  <c r="I95" i="2"/>
  <c r="AK94" i="2"/>
  <c r="D94" i="2"/>
  <c r="AB107" i="2"/>
  <c r="I105" i="2"/>
  <c r="E96" i="2"/>
  <c r="AF95" i="2"/>
  <c r="AA94" i="2"/>
  <c r="AA107" i="2"/>
  <c r="AM96" i="2"/>
  <c r="D96" i="2"/>
  <c r="X95" i="2"/>
  <c r="Z94" i="2"/>
  <c r="AI105" i="2"/>
  <c r="AD96" i="2"/>
  <c r="W95" i="2"/>
  <c r="AY94" i="2"/>
  <c r="BA107" i="2"/>
  <c r="AH105" i="2"/>
  <c r="AC96" i="2"/>
  <c r="V95" i="2"/>
  <c r="Q94" i="2"/>
  <c r="P107" i="2"/>
  <c r="AU95" i="2"/>
  <c r="AW94" i="2"/>
  <c r="O107" i="2"/>
  <c r="AA96" i="2"/>
  <c r="T95" i="2"/>
  <c r="AM107" i="2"/>
  <c r="AI95" i="2"/>
  <c r="H105" i="2"/>
  <c r="AD107" i="2"/>
  <c r="AU105" i="2"/>
  <c r="K105" i="2"/>
  <c r="AP96" i="2"/>
  <c r="G96" i="2"/>
  <c r="AH95" i="2"/>
  <c r="H95" i="2"/>
  <c r="AC94" i="2"/>
  <c r="C94" i="2"/>
  <c r="AS105" i="2"/>
  <c r="AN96" i="2"/>
  <c r="BA94" i="2"/>
  <c r="AZ94" i="2"/>
  <c r="R107" i="2"/>
  <c r="C96" i="2"/>
  <c r="Y94" i="2"/>
  <c r="Q107" i="2"/>
  <c r="AV95" i="2"/>
  <c r="AX94" i="2"/>
  <c r="AZ107" i="2"/>
  <c r="AG105" i="2"/>
  <c r="AB96" i="2"/>
  <c r="U95" i="2"/>
  <c r="P94" i="2"/>
  <c r="AY107" i="2"/>
  <c r="AF105" i="2"/>
  <c r="AT95" i="2"/>
  <c r="AO94" i="2"/>
  <c r="AC107" i="2"/>
  <c r="AT105" i="2"/>
  <c r="J105" i="2"/>
  <c r="AO96" i="2"/>
  <c r="F96" i="2"/>
  <c r="AG95" i="2"/>
  <c r="AB94" i="2"/>
  <c r="B94" i="2"/>
  <c r="S94" i="5"/>
  <c r="K95" i="5"/>
  <c r="AQ107" i="5"/>
  <c r="M107" i="5"/>
  <c r="Y94" i="5"/>
  <c r="AB105" i="5"/>
  <c r="AC105" i="5"/>
  <c r="U107" i="5"/>
  <c r="AX107" i="5"/>
  <c r="AO95" i="5"/>
  <c r="AN107" i="5"/>
  <c r="AU107" i="5"/>
  <c r="N96" i="5"/>
  <c r="C96" i="5"/>
  <c r="AM107" i="5"/>
  <c r="P96" i="5"/>
  <c r="AZ107" i="5"/>
  <c r="AC96" i="5"/>
  <c r="D94" i="5"/>
  <c r="AP96" i="5"/>
  <c r="AO94" i="5"/>
  <c r="AJ105" i="5"/>
  <c r="AK95" i="5"/>
  <c r="AF107" i="5"/>
  <c r="AM95" i="5"/>
  <c r="V107" i="5"/>
  <c r="AV107" i="5"/>
  <c r="AW96" i="5"/>
  <c r="AH105" i="5"/>
  <c r="AV95" i="5"/>
  <c r="AS94" i="5"/>
  <c r="AX94" i="5"/>
  <c r="R107" i="5"/>
  <c r="AN105" i="5"/>
  <c r="O107" i="5"/>
  <c r="E96" i="5"/>
  <c r="R96" i="5"/>
  <c r="M95" i="5"/>
  <c r="AZ95" i="5"/>
  <c r="AI107" i="5"/>
  <c r="Y96" i="5"/>
  <c r="AW102" i="5"/>
  <c r="AK102" i="5"/>
  <c r="Y102" i="5"/>
  <c r="M102" i="5"/>
  <c r="AP100" i="5"/>
  <c r="AD100" i="5"/>
  <c r="R100" i="5"/>
  <c r="F100" i="5"/>
  <c r="AP91" i="5"/>
  <c r="AD91" i="5"/>
  <c r="R91" i="5"/>
  <c r="F91" i="5"/>
  <c r="AU90" i="5"/>
  <c r="AI90" i="5"/>
  <c r="W90" i="5"/>
  <c r="K90" i="5"/>
  <c r="AZ89" i="5"/>
  <c r="AN89" i="5"/>
  <c r="AB89" i="5"/>
  <c r="P89" i="5"/>
  <c r="D89" i="5"/>
  <c r="AV102" i="5"/>
  <c r="AJ102" i="5"/>
  <c r="X102" i="5"/>
  <c r="L102" i="5"/>
  <c r="BA100" i="5"/>
  <c r="AO100" i="5"/>
  <c r="AC100" i="5"/>
  <c r="Q100" i="5"/>
  <c r="E100" i="5"/>
  <c r="BA91" i="5"/>
  <c r="AO91" i="5"/>
  <c r="AC91" i="5"/>
  <c r="Q91" i="5"/>
  <c r="E91" i="5"/>
  <c r="AT90" i="5"/>
  <c r="AH90" i="5"/>
  <c r="V90" i="5"/>
  <c r="J90" i="5"/>
  <c r="AY89" i="5"/>
  <c r="AM89" i="5"/>
  <c r="AA89" i="5"/>
  <c r="O89" i="5"/>
  <c r="C89" i="5"/>
  <c r="AT102" i="5"/>
  <c r="AH102" i="5"/>
  <c r="V102" i="5"/>
  <c r="J102" i="5"/>
  <c r="AY100" i="5"/>
  <c r="AM100" i="5"/>
  <c r="AA100" i="5"/>
  <c r="O100" i="5"/>
  <c r="C100" i="5"/>
  <c r="AU102" i="5"/>
  <c r="AI102" i="5"/>
  <c r="W102" i="5"/>
  <c r="K102" i="5"/>
  <c r="AZ100" i="5"/>
  <c r="AN100" i="5"/>
  <c r="AB100" i="5"/>
  <c r="P100" i="5"/>
  <c r="D100" i="5"/>
  <c r="AZ91" i="5"/>
  <c r="AN91" i="5"/>
  <c r="AB91" i="5"/>
  <c r="P91" i="5"/>
  <c r="D91" i="5"/>
  <c r="AS90" i="5"/>
  <c r="AG90" i="5"/>
  <c r="U90" i="5"/>
  <c r="I90" i="5"/>
  <c r="AX89" i="5"/>
  <c r="AL89" i="5"/>
  <c r="Z89" i="5"/>
  <c r="N89" i="5"/>
  <c r="B89" i="5"/>
  <c r="AR102" i="5"/>
  <c r="AF102" i="5"/>
  <c r="T102" i="5"/>
  <c r="H102" i="5"/>
  <c r="AW100" i="5"/>
  <c r="AK100" i="5"/>
  <c r="Y100" i="5"/>
  <c r="M100" i="5"/>
  <c r="AW91" i="5"/>
  <c r="AK91" i="5"/>
  <c r="Y91" i="5"/>
  <c r="M91" i="5"/>
  <c r="AP90" i="5"/>
  <c r="AD90" i="5"/>
  <c r="R90" i="5"/>
  <c r="F90" i="5"/>
  <c r="AU89" i="5"/>
  <c r="AI89" i="5"/>
  <c r="W89" i="5"/>
  <c r="K89" i="5"/>
  <c r="AQ102" i="5"/>
  <c r="AE102" i="5"/>
  <c r="S102" i="5"/>
  <c r="G102" i="5"/>
  <c r="AV100" i="5"/>
  <c r="AJ100" i="5"/>
  <c r="X100" i="5"/>
  <c r="L100" i="5"/>
  <c r="AV91" i="5"/>
  <c r="AJ91" i="5"/>
  <c r="X91" i="5"/>
  <c r="L91" i="5"/>
  <c r="BA90" i="5"/>
  <c r="AO90" i="5"/>
  <c r="AC90" i="5"/>
  <c r="Q90" i="5"/>
  <c r="E90" i="5"/>
  <c r="AT89" i="5"/>
  <c r="AH89" i="5"/>
  <c r="V89" i="5"/>
  <c r="J89" i="5"/>
  <c r="AP102" i="5"/>
  <c r="AD102" i="5"/>
  <c r="R102" i="5"/>
  <c r="F102" i="5"/>
  <c r="AU100" i="5"/>
  <c r="AI100" i="5"/>
  <c r="W100" i="5"/>
  <c r="K100" i="5"/>
  <c r="AU91" i="5"/>
  <c r="AI91" i="5"/>
  <c r="W91" i="5"/>
  <c r="K91" i="5"/>
  <c r="AZ90" i="5"/>
  <c r="AN90" i="5"/>
  <c r="AB90" i="5"/>
  <c r="P90" i="5"/>
  <c r="D90" i="5"/>
  <c r="AS89" i="5"/>
  <c r="AG89" i="5"/>
  <c r="U89" i="5"/>
  <c r="I89" i="5"/>
  <c r="BA102" i="5"/>
  <c r="AO102" i="5"/>
  <c r="AC102" i="5"/>
  <c r="Q102" i="5"/>
  <c r="E102" i="5"/>
  <c r="AT100" i="5"/>
  <c r="AH100" i="5"/>
  <c r="V100" i="5"/>
  <c r="J100" i="5"/>
  <c r="AT91" i="5"/>
  <c r="AH91" i="5"/>
  <c r="V91" i="5"/>
  <c r="J91" i="5"/>
  <c r="AY90" i="5"/>
  <c r="AM90" i="5"/>
  <c r="AA90" i="5"/>
  <c r="O90" i="5"/>
  <c r="C90" i="5"/>
  <c r="AR89" i="5"/>
  <c r="AF89" i="5"/>
  <c r="T89" i="5"/>
  <c r="H89" i="5"/>
  <c r="AZ102" i="5"/>
  <c r="AN102" i="5"/>
  <c r="AB102" i="5"/>
  <c r="P102" i="5"/>
  <c r="D102" i="5"/>
  <c r="AS100" i="5"/>
  <c r="AG100" i="5"/>
  <c r="U100" i="5"/>
  <c r="I100" i="5"/>
  <c r="AS91" i="5"/>
  <c r="AG91" i="5"/>
  <c r="U91" i="5"/>
  <c r="I91" i="5"/>
  <c r="AX90" i="5"/>
  <c r="AL90" i="5"/>
  <c r="Z90" i="5"/>
  <c r="N90" i="5"/>
  <c r="B90" i="5"/>
  <c r="AQ89" i="5"/>
  <c r="AE89" i="5"/>
  <c r="S89" i="5"/>
  <c r="G89" i="5"/>
  <c r="AY102" i="5"/>
  <c r="AM102" i="5"/>
  <c r="AA102" i="5"/>
  <c r="O102" i="5"/>
  <c r="C102" i="5"/>
  <c r="AR100" i="5"/>
  <c r="AF100" i="5"/>
  <c r="T100" i="5"/>
  <c r="H100" i="5"/>
  <c r="AR91" i="5"/>
  <c r="AF91" i="5"/>
  <c r="T91" i="5"/>
  <c r="H91" i="5"/>
  <c r="AW90" i="5"/>
  <c r="AK90" i="5"/>
  <c r="Y90" i="5"/>
  <c r="M90" i="5"/>
  <c r="AP89" i="5"/>
  <c r="AD89" i="5"/>
  <c r="R89" i="5"/>
  <c r="F89" i="5"/>
  <c r="I102" i="5"/>
  <c r="N91" i="5"/>
  <c r="S90" i="5"/>
  <c r="X89" i="5"/>
  <c r="B102" i="5"/>
  <c r="G91" i="5"/>
  <c r="Q89" i="5"/>
  <c r="AX91" i="5"/>
  <c r="G90" i="5"/>
  <c r="AL100" i="5"/>
  <c r="AV90" i="5"/>
  <c r="E89" i="5"/>
  <c r="O91" i="5"/>
  <c r="L90" i="5"/>
  <c r="AX100" i="5"/>
  <c r="AY91" i="5"/>
  <c r="C91" i="5"/>
  <c r="H90" i="5"/>
  <c r="M89" i="5"/>
  <c r="AQ100" i="5"/>
  <c r="B91" i="5"/>
  <c r="L89" i="5"/>
  <c r="AQ91" i="5"/>
  <c r="BA89" i="5"/>
  <c r="N102" i="5"/>
  <c r="AX102" i="5"/>
  <c r="AE100" i="5"/>
  <c r="AM91" i="5"/>
  <c r="AR90" i="5"/>
  <c r="AW89" i="5"/>
  <c r="AE90" i="5"/>
  <c r="AC89" i="5"/>
  <c r="T90" i="5"/>
  <c r="AS102" i="5"/>
  <c r="Z100" i="5"/>
  <c r="AL91" i="5"/>
  <c r="AQ90" i="5"/>
  <c r="AV89" i="5"/>
  <c r="AL102" i="5"/>
  <c r="S100" i="5"/>
  <c r="AE91" i="5"/>
  <c r="AJ90" i="5"/>
  <c r="AO89" i="5"/>
  <c r="Z102" i="5"/>
  <c r="Z91" i="5"/>
  <c r="AJ89" i="5"/>
  <c r="B100" i="5"/>
  <c r="X90" i="5"/>
  <c r="AG102" i="5"/>
  <c r="N100" i="5"/>
  <c r="AA91" i="5"/>
  <c r="AF90" i="5"/>
  <c r="AK89" i="5"/>
  <c r="G100" i="5"/>
  <c r="U102" i="5"/>
  <c r="S91" i="5"/>
  <c r="Y89" i="5"/>
  <c r="AA107" i="5"/>
  <c r="BA107" i="5"/>
  <c r="Y95" i="5"/>
  <c r="AJ107" i="5"/>
  <c r="N107" i="5"/>
  <c r="G94" i="5"/>
  <c r="N105" i="5"/>
  <c r="AX95" i="5"/>
  <c r="S105" i="5"/>
  <c r="B95" i="5"/>
  <c r="AG107" i="5"/>
  <c r="AL105" i="5"/>
  <c r="AL107" i="5"/>
  <c r="B96" i="5"/>
  <c r="AV94" i="5"/>
  <c r="G95" i="5"/>
  <c r="O96" i="5"/>
  <c r="AY107" i="5"/>
  <c r="AB96" i="5"/>
  <c r="C94" i="5"/>
  <c r="AO96" i="5"/>
  <c r="P94" i="5"/>
  <c r="K105" i="5"/>
  <c r="BA94" i="5"/>
  <c r="AV105" i="5"/>
  <c r="AW95" i="5"/>
  <c r="AR107" i="5"/>
  <c r="AI96" i="5"/>
  <c r="AY95" i="5"/>
  <c r="AH107" i="5"/>
  <c r="X96" i="5"/>
  <c r="K94" i="5"/>
  <c r="F105" i="5"/>
  <c r="AL94" i="5"/>
  <c r="AH94" i="5"/>
  <c r="B107" i="5"/>
  <c r="AG105" i="5"/>
  <c r="R95" i="5"/>
  <c r="AR94" i="5"/>
  <c r="S95" i="5"/>
  <c r="AF95" i="5"/>
  <c r="AB107" i="5"/>
  <c r="Q94" i="5"/>
  <c r="X107" i="5"/>
  <c r="X94" i="5"/>
  <c r="AE105" i="5"/>
  <c r="Q96" i="5"/>
  <c r="X105" i="5"/>
  <c r="BA95" i="5"/>
  <c r="B105" i="5"/>
  <c r="AX96" i="5"/>
  <c r="L94" i="5"/>
  <c r="AA96" i="5"/>
  <c r="B94" i="5"/>
  <c r="AN96" i="5"/>
  <c r="O94" i="5"/>
  <c r="BA96" i="5"/>
  <c r="AB94" i="5"/>
  <c r="L95" i="5"/>
  <c r="G107" i="5"/>
  <c r="I94" i="5"/>
  <c r="AU96" i="5"/>
  <c r="AT107" i="5"/>
  <c r="AJ96" i="5"/>
  <c r="R105" i="5"/>
  <c r="AQ105" i="5"/>
  <c r="AR96" i="5"/>
  <c r="AT94" i="5"/>
  <c r="AL95" i="5"/>
  <c r="AR95" i="5"/>
  <c r="AD96" i="5"/>
  <c r="AQ94" i="5"/>
  <c r="AE95" i="5"/>
  <c r="U96" i="5"/>
  <c r="AM96" i="5"/>
  <c r="N94" i="5"/>
  <c r="AZ96" i="5"/>
  <c r="AA94" i="5"/>
  <c r="AN94" i="5"/>
  <c r="AI105" i="5"/>
  <c r="X95" i="5"/>
  <c r="S107" i="5"/>
  <c r="T96" i="5"/>
  <c r="U94" i="5"/>
  <c r="D105" i="5"/>
  <c r="V96" i="5"/>
  <c r="AV96" i="5"/>
  <c r="AI94" i="5"/>
  <c r="AD105" i="5"/>
  <c r="Q105" i="5"/>
  <c r="AS107" i="5"/>
  <c r="F94" i="5"/>
  <c r="M105" i="5"/>
  <c r="C105" i="5"/>
  <c r="AS95" i="5"/>
  <c r="AO107" i="5"/>
  <c r="AY105" i="5"/>
  <c r="D96" i="5"/>
  <c r="AC94" i="5"/>
  <c r="T107" i="5"/>
  <c r="K96" i="5"/>
  <c r="AK96" i="5"/>
  <c r="AJ94" i="5"/>
  <c r="N95" i="5"/>
  <c r="M94" i="5"/>
  <c r="AY96" i="5"/>
  <c r="Z94" i="5"/>
  <c r="I105" i="5"/>
  <c r="AM94" i="5"/>
  <c r="V105" i="5"/>
  <c r="AZ94" i="5"/>
  <c r="AU105" i="5"/>
  <c r="AJ95" i="5"/>
  <c r="AE107" i="5"/>
  <c r="AF96" i="5"/>
  <c r="AG94" i="5"/>
  <c r="P105" i="5"/>
  <c r="AH96" i="5"/>
  <c r="V94" i="5"/>
  <c r="E105" i="5"/>
  <c r="AU94" i="5"/>
  <c r="AP105" i="5"/>
  <c r="AY94" i="5"/>
  <c r="F107" i="5"/>
  <c r="AT96" i="5"/>
  <c r="T105" i="5"/>
  <c r="O95" i="5"/>
  <c r="I95" i="5"/>
  <c r="E107" i="5"/>
  <c r="S96" i="5"/>
  <c r="AD95" i="5"/>
  <c r="AA95" i="5"/>
  <c r="U105" i="5"/>
  <c r="F95" i="5"/>
  <c r="I107" i="5"/>
  <c r="AK94" i="5"/>
  <c r="AT105" i="5"/>
  <c r="G96" i="5"/>
  <c r="D95" i="5"/>
  <c r="Y107" i="5"/>
  <c r="AS96" i="5"/>
  <c r="AW94" i="5"/>
  <c r="AF105" i="5"/>
  <c r="AS105" i="5"/>
  <c r="V95" i="5"/>
  <c r="AI95" i="5"/>
  <c r="AD107" i="5"/>
  <c r="R94" i="5"/>
  <c r="Y105" i="5"/>
  <c r="P95" i="5"/>
  <c r="AZ105" i="5"/>
  <c r="O105" i="5"/>
  <c r="E95" i="5"/>
  <c r="AO105" i="5"/>
  <c r="AK107" i="5"/>
  <c r="G105" i="5"/>
  <c r="AF94" i="5"/>
  <c r="AX105" i="5"/>
  <c r="T94" i="5"/>
  <c r="I96" i="5"/>
  <c r="AR105" i="5"/>
  <c r="U95" i="5"/>
  <c r="D107" i="5"/>
  <c r="AH95" i="5"/>
  <c r="Q107" i="5"/>
  <c r="AU95" i="5"/>
  <c r="AP107" i="5"/>
  <c r="AE96" i="5"/>
  <c r="AD94" i="5"/>
  <c r="AK105" i="5"/>
  <c r="AB95" i="5"/>
  <c r="K107" i="5"/>
  <c r="AA105" i="5"/>
  <c r="Q95" i="5"/>
  <c r="BA105" i="5"/>
  <c r="AP95" i="5"/>
  <c r="AQ95" i="5"/>
  <c r="AE94" i="5"/>
  <c r="AG96" i="5"/>
  <c r="C95" i="5"/>
  <c r="T95" i="5"/>
  <c r="C107" i="5"/>
  <c r="AG95" i="5"/>
  <c r="P107" i="5"/>
  <c r="AT95" i="5"/>
  <c r="AC107" i="5"/>
  <c r="F96" i="5"/>
  <c r="E94" i="5"/>
  <c r="AQ96" i="5"/>
  <c r="AP94" i="5"/>
  <c r="AW105" i="5"/>
  <c r="AN95" i="5"/>
  <c r="AM105" i="5"/>
  <c r="AC95" i="5"/>
  <c r="L107" i="5"/>
  <c r="M96" i="5"/>
  <c r="AL9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4" authorId="0" shapeId="0" xr:uid="{00000000-0006-0000-02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5" authorId="0" shapeId="0" xr:uid="{00000000-0006-0000-02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5" authorId="0" shapeId="0" xr:uid="{00000000-0006-0000-02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6" authorId="0" shapeId="0" xr:uid="{00000000-0006-0000-02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D6" authorId="0" shapeId="0" xr:uid="{00000000-0006-0000-0200-000005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7" authorId="0" shapeId="0" xr:uid="{00000000-0006-0000-0200-000006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C11" authorId="0" shapeId="0" xr:uid="{00000000-0006-0000-02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3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3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3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3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3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3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3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3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EAF4C7ED-F3A2-4F69-B352-BAE04C77FFD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59CE379B-6A6B-4DFF-8D3C-28A5A6D6935F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A5A0A42D-EE45-42B1-80C8-AF097392D45C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A9DFB86B-60BB-4B13-89A5-9E5324768D35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30C3E1CC-4AEF-4AAA-8FDA-726DEE145D19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6F3FF642-9DA6-411D-BEFD-662520390AB4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57E406A0-3CD4-4EE0-93FC-2F4FF909B638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5F33825E-9BBC-44BE-A203-918BC84548AF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<sst xmlns="http://schemas.openxmlformats.org/spreadsheetml/2006/main" count="20578" uniqueCount="5571">
  <si>
    <t xml:space="preserve">     Refresh     </t>
  </si>
  <si>
    <t>Time Series (Company)</t>
  </si>
  <si>
    <t>Frequency</t>
    <phoneticPr fontId="7" type="noConversion"/>
  </si>
  <si>
    <t>Ascending</t>
  </si>
  <si>
    <t>Period(From)</t>
    <phoneticPr fontId="7" type="noConversion"/>
  </si>
  <si>
    <t>Korean</t>
  </si>
  <si>
    <t>Period(To)</t>
    <phoneticPr fontId="7" type="noConversion"/>
  </si>
  <si>
    <t>KRW BIL</t>
    <phoneticPr fontId="7" type="noConversion"/>
  </si>
  <si>
    <t>KRW BIL</t>
  </si>
  <si>
    <t xml:space="preserve"> </t>
    <phoneticPr fontId="7" type="noConversion"/>
  </si>
  <si>
    <r>
      <t>1</t>
    </r>
    <r>
      <rPr>
        <sz val="9"/>
        <rFont val="돋움"/>
        <family val="3"/>
        <charset val="129"/>
      </rPr>
      <t>주전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대비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시총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증감</t>
    </r>
    <phoneticPr fontId="7" type="noConversion"/>
  </si>
  <si>
    <r>
      <t>4</t>
    </r>
    <r>
      <rPr>
        <sz val="9"/>
        <rFont val="돋움"/>
        <family val="3"/>
        <charset val="129"/>
      </rPr>
      <t>주전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대비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시총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증감</t>
    </r>
    <phoneticPr fontId="7" type="noConversion"/>
  </si>
  <si>
    <t>에너지</t>
  </si>
  <si>
    <t>소매(유통)</t>
  </si>
  <si>
    <t>기계</t>
  </si>
  <si>
    <t>화학</t>
  </si>
  <si>
    <t>운송</t>
  </si>
  <si>
    <t>철강</t>
  </si>
  <si>
    <t>디스플레이</t>
  </si>
  <si>
    <t>증권</t>
  </si>
  <si>
    <t>건강관리</t>
  </si>
  <si>
    <t>유틸리티</t>
  </si>
  <si>
    <t>필수소비재</t>
  </si>
  <si>
    <t>보험</t>
  </si>
  <si>
    <t>은행</t>
  </si>
  <si>
    <t>조선</t>
  </si>
  <si>
    <t>Sector</t>
    <phoneticPr fontId="7" type="noConversion"/>
  </si>
  <si>
    <t>W00</t>
    <phoneticPr fontId="7" type="noConversion"/>
  </si>
  <si>
    <t>Account Type</t>
    <phoneticPr fontId="7" type="noConversion"/>
  </si>
  <si>
    <t>All Listed</t>
  </si>
  <si>
    <t>CO</t>
  </si>
  <si>
    <t>Composition Date</t>
    <phoneticPr fontId="7" type="noConversion"/>
  </si>
  <si>
    <t>COM</t>
  </si>
  <si>
    <t>R100100</t>
    <phoneticPr fontId="7" type="noConversion"/>
  </si>
  <si>
    <t>S102100</t>
  </si>
  <si>
    <t>R200710</t>
  </si>
  <si>
    <t>E121500.M1</t>
  </si>
  <si>
    <t>Txt</t>
  </si>
  <si>
    <t>KRW BIL</t>
    <phoneticPr fontId="7" type="noConversion"/>
  </si>
  <si>
    <t>KRW bil</t>
  </si>
  <si>
    <t>A000020</t>
  </si>
  <si>
    <t>KS</t>
  </si>
  <si>
    <t>A000040</t>
  </si>
  <si>
    <t>자동차</t>
  </si>
  <si>
    <t>A000050</t>
  </si>
  <si>
    <t>화장품,의류,완구</t>
  </si>
  <si>
    <t>A000070</t>
  </si>
  <si>
    <t>A000080</t>
  </si>
  <si>
    <t>하이트진로</t>
  </si>
  <si>
    <t>A000100</t>
  </si>
  <si>
    <t>유한양행</t>
  </si>
  <si>
    <t>A000120</t>
  </si>
  <si>
    <t>CJ대한통운</t>
  </si>
  <si>
    <t>A000140</t>
  </si>
  <si>
    <t>A000150</t>
  </si>
  <si>
    <t>두산</t>
  </si>
  <si>
    <t>상사,자본재</t>
  </si>
  <si>
    <t>A000180</t>
  </si>
  <si>
    <t>비철,목재등</t>
  </si>
  <si>
    <t>A000210</t>
  </si>
  <si>
    <t>DL</t>
  </si>
  <si>
    <t>A000220</t>
  </si>
  <si>
    <t>A000230</t>
  </si>
  <si>
    <t>A000240</t>
  </si>
  <si>
    <t>한국앤컴퍼니</t>
  </si>
  <si>
    <t>A000250</t>
  </si>
  <si>
    <t>KQ</t>
  </si>
  <si>
    <t>A000270</t>
  </si>
  <si>
    <t>기아</t>
  </si>
  <si>
    <t>A000300</t>
  </si>
  <si>
    <t>A000320</t>
  </si>
  <si>
    <t>건설,건축관련</t>
  </si>
  <si>
    <t>A000370</t>
  </si>
  <si>
    <t>한화손해보험</t>
  </si>
  <si>
    <t>A000390</t>
  </si>
  <si>
    <t>A000400</t>
  </si>
  <si>
    <t>A000430</t>
  </si>
  <si>
    <t>A000440</t>
  </si>
  <si>
    <t>A000480</t>
  </si>
  <si>
    <t>A000490</t>
  </si>
  <si>
    <t>A000500</t>
  </si>
  <si>
    <t>A000520</t>
  </si>
  <si>
    <t>A000540</t>
  </si>
  <si>
    <t>A000590</t>
  </si>
  <si>
    <t>A000640</t>
  </si>
  <si>
    <t>동아쏘시오홀딩스</t>
  </si>
  <si>
    <t>A000650</t>
  </si>
  <si>
    <t>A000660</t>
  </si>
  <si>
    <t>SK하이닉스</t>
  </si>
  <si>
    <t>반도체</t>
  </si>
  <si>
    <t>A000670</t>
  </si>
  <si>
    <t>IT하드웨어</t>
  </si>
  <si>
    <t>A000680</t>
  </si>
  <si>
    <t>A000700</t>
  </si>
  <si>
    <t>A000720</t>
  </si>
  <si>
    <t>현대건설</t>
  </si>
  <si>
    <t>A000760</t>
  </si>
  <si>
    <t>A000810</t>
  </si>
  <si>
    <t>삼성화재</t>
  </si>
  <si>
    <t>A000850</t>
  </si>
  <si>
    <t>A000860</t>
  </si>
  <si>
    <t>A000880</t>
  </si>
  <si>
    <t>한화</t>
  </si>
  <si>
    <t>A000890</t>
  </si>
  <si>
    <t>A000910</t>
  </si>
  <si>
    <t>A000950</t>
  </si>
  <si>
    <t>A000970</t>
  </si>
  <si>
    <t>A000990</t>
  </si>
  <si>
    <t>DB하이텍</t>
  </si>
  <si>
    <t>A001000</t>
  </si>
  <si>
    <t>A001020</t>
  </si>
  <si>
    <t>A001040</t>
  </si>
  <si>
    <t>CJ</t>
  </si>
  <si>
    <t>A001060</t>
  </si>
  <si>
    <t>A001070</t>
  </si>
  <si>
    <t>A001080</t>
  </si>
  <si>
    <t>A001120</t>
  </si>
  <si>
    <t>LX인터내셔널</t>
  </si>
  <si>
    <t>A001130</t>
  </si>
  <si>
    <t>A001200</t>
  </si>
  <si>
    <t>A001210</t>
  </si>
  <si>
    <t>A001230</t>
  </si>
  <si>
    <t>A001250</t>
  </si>
  <si>
    <t>A001260</t>
  </si>
  <si>
    <t>A001270</t>
  </si>
  <si>
    <t>A001290</t>
  </si>
  <si>
    <t>A001340</t>
  </si>
  <si>
    <t>A001360</t>
  </si>
  <si>
    <t>A001380</t>
  </si>
  <si>
    <t>A001390</t>
  </si>
  <si>
    <t>A001420</t>
  </si>
  <si>
    <t>A001430</t>
  </si>
  <si>
    <t>세아베스틸지주</t>
  </si>
  <si>
    <t>A001440</t>
  </si>
  <si>
    <t>대한전선</t>
  </si>
  <si>
    <t>A001450</t>
  </si>
  <si>
    <t>현대해상</t>
  </si>
  <si>
    <t>A001460</t>
  </si>
  <si>
    <t>A001470</t>
  </si>
  <si>
    <t>A001500</t>
  </si>
  <si>
    <t>A001510</t>
  </si>
  <si>
    <t>A001520</t>
  </si>
  <si>
    <t>A001530</t>
  </si>
  <si>
    <t>A001540</t>
  </si>
  <si>
    <t>A001550</t>
  </si>
  <si>
    <t>A001560</t>
  </si>
  <si>
    <t>A001570</t>
  </si>
  <si>
    <t>A001620</t>
  </si>
  <si>
    <t>A001630</t>
  </si>
  <si>
    <t>A001680</t>
  </si>
  <si>
    <t>대상</t>
  </si>
  <si>
    <t>A001720</t>
  </si>
  <si>
    <t>A001740</t>
  </si>
  <si>
    <t>SK네트웍스</t>
  </si>
  <si>
    <t>A001750</t>
  </si>
  <si>
    <t>A001770</t>
  </si>
  <si>
    <t>A001780</t>
  </si>
  <si>
    <t>A001790</t>
  </si>
  <si>
    <t>A001800</t>
  </si>
  <si>
    <t>A001810</t>
  </si>
  <si>
    <t>A001820</t>
  </si>
  <si>
    <t>IT가전</t>
  </si>
  <si>
    <t>A001840</t>
  </si>
  <si>
    <t>A001940</t>
  </si>
  <si>
    <t>A002020</t>
  </si>
  <si>
    <t>A002030</t>
  </si>
  <si>
    <t>A002070</t>
  </si>
  <si>
    <t>A002100</t>
  </si>
  <si>
    <t>A002140</t>
  </si>
  <si>
    <t>A002150</t>
  </si>
  <si>
    <t>A002170</t>
  </si>
  <si>
    <t>A002200</t>
  </si>
  <si>
    <t>A002210</t>
  </si>
  <si>
    <t>A002220</t>
  </si>
  <si>
    <t>A002230</t>
  </si>
  <si>
    <t>A002240</t>
  </si>
  <si>
    <t>A002290</t>
  </si>
  <si>
    <t>A002310</t>
  </si>
  <si>
    <t>A002320</t>
  </si>
  <si>
    <t>A002350</t>
  </si>
  <si>
    <t>넥센타이어</t>
  </si>
  <si>
    <t>A002360</t>
  </si>
  <si>
    <t>A002380</t>
  </si>
  <si>
    <t>KCC</t>
  </si>
  <si>
    <t>A002390</t>
  </si>
  <si>
    <t>A002410</t>
  </si>
  <si>
    <t>A002420</t>
  </si>
  <si>
    <t>A002450</t>
  </si>
  <si>
    <t>A002460</t>
  </si>
  <si>
    <t>A002600</t>
  </si>
  <si>
    <t>A002620</t>
  </si>
  <si>
    <t>A002630</t>
  </si>
  <si>
    <t>A002680</t>
  </si>
  <si>
    <t>A002690</t>
  </si>
  <si>
    <t>A002700</t>
  </si>
  <si>
    <t>A002710</t>
  </si>
  <si>
    <t>A002720</t>
  </si>
  <si>
    <t>A002760</t>
  </si>
  <si>
    <t>A002780</t>
  </si>
  <si>
    <t>A002790</t>
  </si>
  <si>
    <t>A002800</t>
  </si>
  <si>
    <t>A002810</t>
  </si>
  <si>
    <t>A002820</t>
  </si>
  <si>
    <t>A002840</t>
  </si>
  <si>
    <t>A002870</t>
  </si>
  <si>
    <t>A002880</t>
  </si>
  <si>
    <t>A002900</t>
  </si>
  <si>
    <t>A002920</t>
  </si>
  <si>
    <t>A002960</t>
  </si>
  <si>
    <t>A002990</t>
  </si>
  <si>
    <t>A003000</t>
  </si>
  <si>
    <t>A003010</t>
  </si>
  <si>
    <t>A003030</t>
  </si>
  <si>
    <t>A003060</t>
  </si>
  <si>
    <t>A003070</t>
  </si>
  <si>
    <t>A003080</t>
  </si>
  <si>
    <t>A003090</t>
  </si>
  <si>
    <t>A003100</t>
  </si>
  <si>
    <t>A003120</t>
  </si>
  <si>
    <t>A003160</t>
  </si>
  <si>
    <t>A003200</t>
  </si>
  <si>
    <t>A003220</t>
  </si>
  <si>
    <t>A003230</t>
  </si>
  <si>
    <t>삼양식품</t>
  </si>
  <si>
    <t>A003240</t>
  </si>
  <si>
    <t>A003280</t>
  </si>
  <si>
    <t>A003300</t>
  </si>
  <si>
    <t>A003310</t>
  </si>
  <si>
    <t>A003350</t>
  </si>
  <si>
    <t>A003380</t>
  </si>
  <si>
    <t>A003460</t>
  </si>
  <si>
    <t>A003470</t>
  </si>
  <si>
    <t>A003480</t>
  </si>
  <si>
    <t>A003490</t>
  </si>
  <si>
    <t>대한항공</t>
  </si>
  <si>
    <t>A003520</t>
  </si>
  <si>
    <t>A003530</t>
  </si>
  <si>
    <t>A003540</t>
  </si>
  <si>
    <t>A003550</t>
  </si>
  <si>
    <t>LG</t>
  </si>
  <si>
    <t>미디어,교육</t>
  </si>
  <si>
    <t>A003570</t>
  </si>
  <si>
    <t>A003580</t>
  </si>
  <si>
    <t>A003610</t>
  </si>
  <si>
    <t>A003620</t>
  </si>
  <si>
    <t>A003650</t>
  </si>
  <si>
    <t>A003670</t>
  </si>
  <si>
    <t>포스코퓨처엠</t>
  </si>
  <si>
    <t>A003680</t>
  </si>
  <si>
    <t>A003690</t>
  </si>
  <si>
    <t>A003720</t>
  </si>
  <si>
    <t>A003780</t>
  </si>
  <si>
    <t>A003800</t>
  </si>
  <si>
    <t>A003830</t>
  </si>
  <si>
    <t>A003850</t>
  </si>
  <si>
    <t>보령</t>
  </si>
  <si>
    <t>A003920</t>
  </si>
  <si>
    <t>A003960</t>
  </si>
  <si>
    <t>A004000</t>
  </si>
  <si>
    <t>롯데정밀화학</t>
  </si>
  <si>
    <t>A004020</t>
  </si>
  <si>
    <t>현대제철</t>
  </si>
  <si>
    <t>A004060</t>
  </si>
  <si>
    <t>A004080</t>
  </si>
  <si>
    <t>A004090</t>
  </si>
  <si>
    <t>A004100</t>
  </si>
  <si>
    <t>A004140</t>
  </si>
  <si>
    <t>A004150</t>
  </si>
  <si>
    <t>A004170</t>
  </si>
  <si>
    <t>신세계</t>
  </si>
  <si>
    <t>A004250</t>
  </si>
  <si>
    <t>A004270</t>
  </si>
  <si>
    <t>A004310</t>
  </si>
  <si>
    <t>A004360</t>
  </si>
  <si>
    <t>A004370</t>
  </si>
  <si>
    <t>농심</t>
  </si>
  <si>
    <t>A004380</t>
  </si>
  <si>
    <t>A004410</t>
  </si>
  <si>
    <t>A004430</t>
  </si>
  <si>
    <t>A004440</t>
  </si>
  <si>
    <t>A004450</t>
  </si>
  <si>
    <t>A004490</t>
  </si>
  <si>
    <t>세방전지</t>
  </si>
  <si>
    <t>A004540</t>
  </si>
  <si>
    <t>A004560</t>
  </si>
  <si>
    <t>A004590</t>
  </si>
  <si>
    <t>A004650</t>
  </si>
  <si>
    <t>A004690</t>
  </si>
  <si>
    <t>A004700</t>
  </si>
  <si>
    <t>A004710</t>
  </si>
  <si>
    <t>A004720</t>
  </si>
  <si>
    <t>A004770</t>
  </si>
  <si>
    <t>A004780</t>
  </si>
  <si>
    <t>A004800</t>
  </si>
  <si>
    <t>효성</t>
  </si>
  <si>
    <t>A004830</t>
  </si>
  <si>
    <t>A004840</t>
  </si>
  <si>
    <t>A004870</t>
  </si>
  <si>
    <t>A004890</t>
  </si>
  <si>
    <t>A004910</t>
  </si>
  <si>
    <t>A004920</t>
  </si>
  <si>
    <t>A004960</t>
  </si>
  <si>
    <t>A004970</t>
  </si>
  <si>
    <t>A004980</t>
  </si>
  <si>
    <t>A004990</t>
  </si>
  <si>
    <t>롯데지주</t>
  </si>
  <si>
    <t>A005010</t>
  </si>
  <si>
    <t>A005030</t>
  </si>
  <si>
    <t>A005070</t>
  </si>
  <si>
    <t>코스모신소재</t>
  </si>
  <si>
    <t>A005090</t>
  </si>
  <si>
    <t>A005110</t>
  </si>
  <si>
    <t>A005160</t>
  </si>
  <si>
    <t>A005180</t>
  </si>
  <si>
    <t>빙그레</t>
  </si>
  <si>
    <t>A005250</t>
  </si>
  <si>
    <t>A005290</t>
  </si>
  <si>
    <t>동진쎄미켐</t>
  </si>
  <si>
    <t>A005300</t>
  </si>
  <si>
    <t>롯데칠성</t>
  </si>
  <si>
    <t>A005320</t>
  </si>
  <si>
    <t>A005360</t>
  </si>
  <si>
    <t>A005380</t>
  </si>
  <si>
    <t>현대차</t>
  </si>
  <si>
    <t>A005420</t>
  </si>
  <si>
    <t>A005430</t>
  </si>
  <si>
    <t>A005440</t>
  </si>
  <si>
    <t>현대지에프홀딩스</t>
  </si>
  <si>
    <t>A005490</t>
  </si>
  <si>
    <t>POSCO홀딩스</t>
  </si>
  <si>
    <t>A005500</t>
  </si>
  <si>
    <t>A005610</t>
  </si>
  <si>
    <t>SPC삼립</t>
  </si>
  <si>
    <t>A005670</t>
  </si>
  <si>
    <t>A005680</t>
  </si>
  <si>
    <t>A005690</t>
  </si>
  <si>
    <t>A005710</t>
  </si>
  <si>
    <t>A005720</t>
  </si>
  <si>
    <t>A005740</t>
  </si>
  <si>
    <t>A005750</t>
  </si>
  <si>
    <t>A005800</t>
  </si>
  <si>
    <t>A005810</t>
  </si>
  <si>
    <t>A005820</t>
  </si>
  <si>
    <t>A005830</t>
  </si>
  <si>
    <t>DB손해보험</t>
  </si>
  <si>
    <t>A005850</t>
  </si>
  <si>
    <t>에스엘</t>
  </si>
  <si>
    <t>A005860</t>
  </si>
  <si>
    <t>A005870</t>
  </si>
  <si>
    <t>A005880</t>
  </si>
  <si>
    <t>대한해운</t>
  </si>
  <si>
    <t>A005930</t>
  </si>
  <si>
    <t>삼성전자</t>
  </si>
  <si>
    <t>A005940</t>
  </si>
  <si>
    <t>NH투자증권</t>
  </si>
  <si>
    <t>A005950</t>
  </si>
  <si>
    <t>A005960</t>
  </si>
  <si>
    <t>A005990</t>
  </si>
  <si>
    <t>A006040</t>
  </si>
  <si>
    <t>동원산업</t>
  </si>
  <si>
    <t>A006050</t>
  </si>
  <si>
    <t>A006060</t>
  </si>
  <si>
    <t>A006090</t>
  </si>
  <si>
    <t>A006110</t>
  </si>
  <si>
    <t>A006120</t>
  </si>
  <si>
    <t>A006140</t>
  </si>
  <si>
    <t>A006200</t>
  </si>
  <si>
    <t>A006220</t>
  </si>
  <si>
    <t>A006260</t>
  </si>
  <si>
    <t>LS</t>
  </si>
  <si>
    <t>A006280</t>
  </si>
  <si>
    <t>녹십자</t>
  </si>
  <si>
    <t>A006340</t>
  </si>
  <si>
    <t>A006360</t>
  </si>
  <si>
    <t>GS건설</t>
  </si>
  <si>
    <t>A006370</t>
  </si>
  <si>
    <t>A006380</t>
  </si>
  <si>
    <t>A006400</t>
  </si>
  <si>
    <t>삼성SDI</t>
  </si>
  <si>
    <t>A006490</t>
  </si>
  <si>
    <t>통신서비스</t>
  </si>
  <si>
    <t>A006570</t>
  </si>
  <si>
    <t>A006620</t>
  </si>
  <si>
    <t>A006650</t>
  </si>
  <si>
    <t>대한유화</t>
  </si>
  <si>
    <t>A006660</t>
  </si>
  <si>
    <t>A006730</t>
  </si>
  <si>
    <t>서부T&amp;D</t>
  </si>
  <si>
    <t>호텔,레저서비스</t>
  </si>
  <si>
    <t>A006740</t>
  </si>
  <si>
    <t>A006800</t>
  </si>
  <si>
    <t>미래에셋증권</t>
  </si>
  <si>
    <t>A006840</t>
  </si>
  <si>
    <t>A006880</t>
  </si>
  <si>
    <t>A006890</t>
  </si>
  <si>
    <t>A006910</t>
  </si>
  <si>
    <t>A006920</t>
  </si>
  <si>
    <t>A006980</t>
  </si>
  <si>
    <t>A007070</t>
  </si>
  <si>
    <t>GS리테일</t>
  </si>
  <si>
    <t>A007110</t>
  </si>
  <si>
    <t>A007120</t>
  </si>
  <si>
    <t>소프트웨어</t>
  </si>
  <si>
    <t>A007160</t>
  </si>
  <si>
    <t>A007210</t>
  </si>
  <si>
    <t>A007280</t>
  </si>
  <si>
    <t>A007310</t>
  </si>
  <si>
    <t>A007330</t>
  </si>
  <si>
    <t>A007340</t>
  </si>
  <si>
    <t>DN오토모티브</t>
  </si>
  <si>
    <t>A007370</t>
  </si>
  <si>
    <t>A007390</t>
  </si>
  <si>
    <t>A007460</t>
  </si>
  <si>
    <t>A007530</t>
  </si>
  <si>
    <t>A007540</t>
  </si>
  <si>
    <t>A007570</t>
  </si>
  <si>
    <t>A007590</t>
  </si>
  <si>
    <t>A007610</t>
  </si>
  <si>
    <t>A007660</t>
  </si>
  <si>
    <t>이수페타시스</t>
  </si>
  <si>
    <t>A007680</t>
  </si>
  <si>
    <t>A007690</t>
  </si>
  <si>
    <t>A007700</t>
  </si>
  <si>
    <t>A007720</t>
  </si>
  <si>
    <t>A007770</t>
  </si>
  <si>
    <t>A007810</t>
  </si>
  <si>
    <t>코리아써키트</t>
  </si>
  <si>
    <t>A007820</t>
  </si>
  <si>
    <t>A007860</t>
  </si>
  <si>
    <t>A007980</t>
  </si>
  <si>
    <t>A008040</t>
  </si>
  <si>
    <t>A008060</t>
  </si>
  <si>
    <t>A008110</t>
  </si>
  <si>
    <t>A008250</t>
  </si>
  <si>
    <t>A008260</t>
  </si>
  <si>
    <t>A008290</t>
  </si>
  <si>
    <t>A008350</t>
  </si>
  <si>
    <t>A008370</t>
  </si>
  <si>
    <t>A008420</t>
  </si>
  <si>
    <t>A008470</t>
  </si>
  <si>
    <t>A008490</t>
  </si>
  <si>
    <t>A008500</t>
  </si>
  <si>
    <t>A008600</t>
  </si>
  <si>
    <t>A008700</t>
  </si>
  <si>
    <t>A008730</t>
  </si>
  <si>
    <t>A008770</t>
  </si>
  <si>
    <t>호텔신라</t>
  </si>
  <si>
    <t>A008830</t>
  </si>
  <si>
    <t>A008870</t>
  </si>
  <si>
    <t>A008930</t>
  </si>
  <si>
    <t>A008970</t>
  </si>
  <si>
    <t>A009070</t>
  </si>
  <si>
    <t>A009140</t>
  </si>
  <si>
    <t>A009150</t>
  </si>
  <si>
    <t>삼성전기</t>
  </si>
  <si>
    <t>A009160</t>
  </si>
  <si>
    <t>A009180</t>
  </si>
  <si>
    <t>A009190</t>
  </si>
  <si>
    <t>A009200</t>
  </si>
  <si>
    <t>A009240</t>
  </si>
  <si>
    <t>한샘</t>
  </si>
  <si>
    <t>A009270</t>
  </si>
  <si>
    <t>A009290</t>
  </si>
  <si>
    <t>A009300</t>
  </si>
  <si>
    <t>A009310</t>
  </si>
  <si>
    <t>A009320</t>
  </si>
  <si>
    <t>A009410</t>
  </si>
  <si>
    <t>A009420</t>
  </si>
  <si>
    <t>한올바이오파마</t>
  </si>
  <si>
    <t>A009440</t>
  </si>
  <si>
    <t>A009450</t>
  </si>
  <si>
    <t>경동나비엔</t>
  </si>
  <si>
    <t>A009460</t>
  </si>
  <si>
    <t>A009470</t>
  </si>
  <si>
    <t>A009520</t>
  </si>
  <si>
    <t>A009540</t>
  </si>
  <si>
    <t>HD한국조선해양</t>
  </si>
  <si>
    <t>A009580</t>
  </si>
  <si>
    <t>A009620</t>
  </si>
  <si>
    <t>A009680</t>
  </si>
  <si>
    <t>A009730</t>
  </si>
  <si>
    <t>A009770</t>
  </si>
  <si>
    <t>A009780</t>
  </si>
  <si>
    <t>A009810</t>
  </si>
  <si>
    <t>A009830</t>
  </si>
  <si>
    <t>한화솔루션</t>
  </si>
  <si>
    <t>A009900</t>
  </si>
  <si>
    <t>명신산업</t>
  </si>
  <si>
    <t>A009970</t>
  </si>
  <si>
    <t>A010040</t>
  </si>
  <si>
    <t>A010060</t>
  </si>
  <si>
    <t>OCI홀딩스</t>
  </si>
  <si>
    <t>A010100</t>
  </si>
  <si>
    <t>A010120</t>
  </si>
  <si>
    <t>LS ELECTRIC</t>
  </si>
  <si>
    <t>A010130</t>
  </si>
  <si>
    <t>고려아연</t>
  </si>
  <si>
    <t>A010140</t>
  </si>
  <si>
    <t>삼성중공업</t>
  </si>
  <si>
    <t>A010170</t>
  </si>
  <si>
    <t>A010240</t>
  </si>
  <si>
    <t>A010280</t>
  </si>
  <si>
    <t>A010400</t>
  </si>
  <si>
    <t>A010470</t>
  </si>
  <si>
    <t>A010580</t>
  </si>
  <si>
    <t>A010620</t>
  </si>
  <si>
    <t>A010640</t>
  </si>
  <si>
    <t>A010660</t>
  </si>
  <si>
    <t>A010690</t>
  </si>
  <si>
    <t>A010770</t>
  </si>
  <si>
    <t>A010780</t>
  </si>
  <si>
    <t>아이에스동서</t>
  </si>
  <si>
    <t>A010820</t>
  </si>
  <si>
    <t>A010950</t>
  </si>
  <si>
    <t>S-Oil</t>
  </si>
  <si>
    <t>A010960</t>
  </si>
  <si>
    <t>A011000</t>
  </si>
  <si>
    <t>A011040</t>
  </si>
  <si>
    <t>A011070</t>
  </si>
  <si>
    <t>LG이노텍</t>
  </si>
  <si>
    <t>A011080</t>
  </si>
  <si>
    <t>A011090</t>
  </si>
  <si>
    <t>A011150</t>
  </si>
  <si>
    <t>A011170</t>
  </si>
  <si>
    <t>롯데케미칼</t>
  </si>
  <si>
    <t>A011200</t>
  </si>
  <si>
    <t>HMM</t>
  </si>
  <si>
    <t>A011210</t>
  </si>
  <si>
    <t>현대위아</t>
  </si>
  <si>
    <t>A011230</t>
  </si>
  <si>
    <t>A011280</t>
  </si>
  <si>
    <t>A011300</t>
  </si>
  <si>
    <t>A011320</t>
  </si>
  <si>
    <t>A011330</t>
  </si>
  <si>
    <t>A011370</t>
  </si>
  <si>
    <t>A011390</t>
  </si>
  <si>
    <t>A011420</t>
  </si>
  <si>
    <t>A011500</t>
  </si>
  <si>
    <t>A011560</t>
  </si>
  <si>
    <t>A011690</t>
  </si>
  <si>
    <t>A011700</t>
  </si>
  <si>
    <t>A011760</t>
  </si>
  <si>
    <t>A011780</t>
  </si>
  <si>
    <t>A011790</t>
  </si>
  <si>
    <t>SKC</t>
  </si>
  <si>
    <t>A011810</t>
  </si>
  <si>
    <t>A011930</t>
  </si>
  <si>
    <t>A012030</t>
  </si>
  <si>
    <t>A012160</t>
  </si>
  <si>
    <t>A012170</t>
  </si>
  <si>
    <t>A012200</t>
  </si>
  <si>
    <t>A012280</t>
  </si>
  <si>
    <t>A012320</t>
  </si>
  <si>
    <t>A012330</t>
  </si>
  <si>
    <t>현대모비스</t>
  </si>
  <si>
    <t>A012340</t>
  </si>
  <si>
    <t>A012450</t>
  </si>
  <si>
    <t>한화에어로스페이스</t>
  </si>
  <si>
    <t>A012510</t>
  </si>
  <si>
    <t>더존비즈온</t>
  </si>
  <si>
    <t>A012610</t>
  </si>
  <si>
    <t>A012620</t>
  </si>
  <si>
    <t>A012630</t>
  </si>
  <si>
    <t>HDC</t>
  </si>
  <si>
    <t>A012690</t>
  </si>
  <si>
    <t>A012700</t>
  </si>
  <si>
    <t>A012750</t>
  </si>
  <si>
    <t>A012790</t>
  </si>
  <si>
    <t>A012800</t>
  </si>
  <si>
    <t>A012860</t>
  </si>
  <si>
    <t>A013000</t>
  </si>
  <si>
    <t>A013030</t>
  </si>
  <si>
    <t>A013120</t>
  </si>
  <si>
    <t>A013310</t>
  </si>
  <si>
    <t>A013360</t>
  </si>
  <si>
    <t>A013520</t>
  </si>
  <si>
    <t>A013570</t>
  </si>
  <si>
    <t>A013580</t>
  </si>
  <si>
    <t>A013700</t>
  </si>
  <si>
    <t>A013720</t>
  </si>
  <si>
    <t>A013810</t>
  </si>
  <si>
    <t>A013870</t>
  </si>
  <si>
    <t>A013890</t>
  </si>
  <si>
    <t>A013990</t>
  </si>
  <si>
    <t>A014100</t>
  </si>
  <si>
    <t>A014130</t>
  </si>
  <si>
    <t>A014160</t>
  </si>
  <si>
    <t>A014190</t>
  </si>
  <si>
    <t>A014280</t>
  </si>
  <si>
    <t>A014440</t>
  </si>
  <si>
    <t>A014470</t>
  </si>
  <si>
    <t>A014530</t>
  </si>
  <si>
    <t>A014570</t>
  </si>
  <si>
    <t>A014580</t>
  </si>
  <si>
    <t>A014620</t>
  </si>
  <si>
    <t>A014680</t>
  </si>
  <si>
    <t>한솔케미칼</t>
  </si>
  <si>
    <t>A014710</t>
  </si>
  <si>
    <t>A014790</t>
  </si>
  <si>
    <t>A014820</t>
  </si>
  <si>
    <t>A014830</t>
  </si>
  <si>
    <t>유니드</t>
  </si>
  <si>
    <t>A014910</t>
  </si>
  <si>
    <t>A014940</t>
  </si>
  <si>
    <t>A014970</t>
  </si>
  <si>
    <t>A014990</t>
  </si>
  <si>
    <t>A015020</t>
  </si>
  <si>
    <t>A015230</t>
  </si>
  <si>
    <t>A015260</t>
  </si>
  <si>
    <t>A015360</t>
  </si>
  <si>
    <t>A015590</t>
  </si>
  <si>
    <t>A015710</t>
  </si>
  <si>
    <t>A015750</t>
  </si>
  <si>
    <t>A015760</t>
  </si>
  <si>
    <t>한국전력</t>
  </si>
  <si>
    <t>A015860</t>
  </si>
  <si>
    <t>A015890</t>
  </si>
  <si>
    <t>A016090</t>
  </si>
  <si>
    <t>A016100</t>
  </si>
  <si>
    <t>A016250</t>
  </si>
  <si>
    <t>A016360</t>
  </si>
  <si>
    <t>삼성증권</t>
  </si>
  <si>
    <t>A016380</t>
  </si>
  <si>
    <t>A016450</t>
  </si>
  <si>
    <t>A016580</t>
  </si>
  <si>
    <t>A016590</t>
  </si>
  <si>
    <t>A016600</t>
  </si>
  <si>
    <t>A016610</t>
  </si>
  <si>
    <t>A016670</t>
  </si>
  <si>
    <t>A016710</t>
  </si>
  <si>
    <t>A016740</t>
  </si>
  <si>
    <t>A016790</t>
  </si>
  <si>
    <t>A016800</t>
  </si>
  <si>
    <t>A016880</t>
  </si>
  <si>
    <t>A016920</t>
  </si>
  <si>
    <t>A017000</t>
  </si>
  <si>
    <t>A017040</t>
  </si>
  <si>
    <t>A017180</t>
  </si>
  <si>
    <t>A017250</t>
  </si>
  <si>
    <t>A017370</t>
  </si>
  <si>
    <t>A017390</t>
  </si>
  <si>
    <t>A017480</t>
  </si>
  <si>
    <t>A017510</t>
  </si>
  <si>
    <t>A017550</t>
  </si>
  <si>
    <t>A017650</t>
  </si>
  <si>
    <t>A017670</t>
  </si>
  <si>
    <t>SK텔레콤</t>
  </si>
  <si>
    <t>A017800</t>
  </si>
  <si>
    <t>A017810</t>
  </si>
  <si>
    <t>풀무원</t>
  </si>
  <si>
    <t>A017890</t>
  </si>
  <si>
    <t>A017900</t>
  </si>
  <si>
    <t>A017940</t>
  </si>
  <si>
    <t>E1</t>
  </si>
  <si>
    <t>A017960</t>
  </si>
  <si>
    <t>한국카본</t>
  </si>
  <si>
    <t>A018000</t>
  </si>
  <si>
    <t>A018120</t>
  </si>
  <si>
    <t>A018250</t>
  </si>
  <si>
    <t>A018260</t>
  </si>
  <si>
    <t>삼성에스디에스</t>
  </si>
  <si>
    <t>A018290</t>
  </si>
  <si>
    <t>A018310</t>
  </si>
  <si>
    <t>A018470</t>
  </si>
  <si>
    <t>A018500</t>
  </si>
  <si>
    <t>A018620</t>
  </si>
  <si>
    <t>A018670</t>
  </si>
  <si>
    <t>SK가스</t>
  </si>
  <si>
    <t>A018680</t>
  </si>
  <si>
    <t>A018700</t>
  </si>
  <si>
    <t>A018880</t>
  </si>
  <si>
    <t>한온시스템</t>
  </si>
  <si>
    <t>A019010</t>
  </si>
  <si>
    <t>A019170</t>
  </si>
  <si>
    <t>A019180</t>
  </si>
  <si>
    <t>A019210</t>
  </si>
  <si>
    <t>A019490</t>
  </si>
  <si>
    <t>A019540</t>
  </si>
  <si>
    <t>A019550</t>
  </si>
  <si>
    <t>A019570</t>
  </si>
  <si>
    <t>A019660</t>
  </si>
  <si>
    <t>A019680</t>
  </si>
  <si>
    <t>A019770</t>
  </si>
  <si>
    <t>A019990</t>
  </si>
  <si>
    <t>A020000</t>
  </si>
  <si>
    <t>A020120</t>
  </si>
  <si>
    <t>A020150</t>
  </si>
  <si>
    <t>롯데에너지머티리얼즈</t>
  </si>
  <si>
    <t>A020180</t>
  </si>
  <si>
    <t>A020400</t>
  </si>
  <si>
    <t>A020560</t>
  </si>
  <si>
    <t>아시아나항공</t>
  </si>
  <si>
    <t>A020710</t>
  </si>
  <si>
    <t>A020760</t>
  </si>
  <si>
    <t>A021040</t>
  </si>
  <si>
    <t>A021050</t>
  </si>
  <si>
    <t>A021080</t>
  </si>
  <si>
    <t>A021240</t>
  </si>
  <si>
    <t>코웨이</t>
  </si>
  <si>
    <t>A021320</t>
  </si>
  <si>
    <t>A021650</t>
  </si>
  <si>
    <t>A021820</t>
  </si>
  <si>
    <t>A021880</t>
  </si>
  <si>
    <t>A022100</t>
  </si>
  <si>
    <t>A022220</t>
  </si>
  <si>
    <t>A023000</t>
  </si>
  <si>
    <t>A023150</t>
  </si>
  <si>
    <t>A023160</t>
  </si>
  <si>
    <t>A023350</t>
  </si>
  <si>
    <t>A023410</t>
  </si>
  <si>
    <t>A023440</t>
  </si>
  <si>
    <t>A023450</t>
  </si>
  <si>
    <t>A023530</t>
  </si>
  <si>
    <t>롯데쇼핑</t>
  </si>
  <si>
    <t>A023590</t>
  </si>
  <si>
    <t>A023600</t>
  </si>
  <si>
    <t>A023760</t>
  </si>
  <si>
    <t>A023770</t>
  </si>
  <si>
    <t>A023790</t>
  </si>
  <si>
    <t>A023800</t>
  </si>
  <si>
    <t>A023810</t>
  </si>
  <si>
    <t>A023900</t>
  </si>
  <si>
    <t>A023910</t>
  </si>
  <si>
    <t>A023960</t>
  </si>
  <si>
    <t>A024060</t>
  </si>
  <si>
    <t>A024070</t>
  </si>
  <si>
    <t>A024090</t>
  </si>
  <si>
    <t>A024110</t>
  </si>
  <si>
    <t>기업은행</t>
  </si>
  <si>
    <t>A024120</t>
  </si>
  <si>
    <t>A024720</t>
  </si>
  <si>
    <t>A024740</t>
  </si>
  <si>
    <t>A024800</t>
  </si>
  <si>
    <t>A024830</t>
  </si>
  <si>
    <t>A024840</t>
  </si>
  <si>
    <t>A024850</t>
  </si>
  <si>
    <t>A024880</t>
  </si>
  <si>
    <t>A024890</t>
  </si>
  <si>
    <t>A024900</t>
  </si>
  <si>
    <t>A024910</t>
  </si>
  <si>
    <t>A024940</t>
  </si>
  <si>
    <t>A024950</t>
  </si>
  <si>
    <t>A025000</t>
  </si>
  <si>
    <t>A025320</t>
  </si>
  <si>
    <t>시노펙스</t>
  </si>
  <si>
    <t>A025440</t>
  </si>
  <si>
    <t>A025530</t>
  </si>
  <si>
    <t>A025540</t>
  </si>
  <si>
    <t>한국단자</t>
  </si>
  <si>
    <t>A025550</t>
  </si>
  <si>
    <t>A025560</t>
  </si>
  <si>
    <t>A025620</t>
  </si>
  <si>
    <t>A025750</t>
  </si>
  <si>
    <t>A025770</t>
  </si>
  <si>
    <t>A025820</t>
  </si>
  <si>
    <t>A025860</t>
  </si>
  <si>
    <t>A025870</t>
  </si>
  <si>
    <t>A025880</t>
  </si>
  <si>
    <t>A025890</t>
  </si>
  <si>
    <t>A025900</t>
  </si>
  <si>
    <t>A025950</t>
  </si>
  <si>
    <t>A025980</t>
  </si>
  <si>
    <t>A026040</t>
  </si>
  <si>
    <t>A026150</t>
  </si>
  <si>
    <t>A026890</t>
  </si>
  <si>
    <t>A026910</t>
  </si>
  <si>
    <t>A026940</t>
  </si>
  <si>
    <t>A026960</t>
  </si>
  <si>
    <t>A027040</t>
  </si>
  <si>
    <t>A027050</t>
  </si>
  <si>
    <t>A027360</t>
  </si>
  <si>
    <t>A027410</t>
  </si>
  <si>
    <t>A027580</t>
  </si>
  <si>
    <t>A027710</t>
  </si>
  <si>
    <t>A027740</t>
  </si>
  <si>
    <t>A027830</t>
  </si>
  <si>
    <t>A027970</t>
  </si>
  <si>
    <t>A028050</t>
  </si>
  <si>
    <t>A028080</t>
  </si>
  <si>
    <t>A028100</t>
  </si>
  <si>
    <t>A028260</t>
  </si>
  <si>
    <t>삼성물산</t>
  </si>
  <si>
    <t>A028300</t>
  </si>
  <si>
    <t>A028670</t>
  </si>
  <si>
    <t>팬오션</t>
  </si>
  <si>
    <t>A029460</t>
  </si>
  <si>
    <t>A029480</t>
  </si>
  <si>
    <t>A029530</t>
  </si>
  <si>
    <t>A029780</t>
  </si>
  <si>
    <t>A030000</t>
  </si>
  <si>
    <t>제일기획</t>
  </si>
  <si>
    <t>A030190</t>
  </si>
  <si>
    <t>NICE평가정보</t>
  </si>
  <si>
    <t>A030200</t>
  </si>
  <si>
    <t>KT</t>
  </si>
  <si>
    <t>A030210</t>
  </si>
  <si>
    <t>A030350</t>
  </si>
  <si>
    <t>A030520</t>
  </si>
  <si>
    <t>한글과컴퓨터</t>
  </si>
  <si>
    <t>A030530</t>
  </si>
  <si>
    <t>A030610</t>
  </si>
  <si>
    <t>A030720</t>
  </si>
  <si>
    <t>A030960</t>
  </si>
  <si>
    <t>A031310</t>
  </si>
  <si>
    <t>A031330</t>
  </si>
  <si>
    <t>A031430</t>
  </si>
  <si>
    <t>신세계인터내셔날</t>
  </si>
  <si>
    <t>A031440</t>
  </si>
  <si>
    <t>A031510</t>
  </si>
  <si>
    <t>A031820</t>
  </si>
  <si>
    <t>A031860</t>
  </si>
  <si>
    <t>A031980</t>
  </si>
  <si>
    <t>피에스케이홀딩스</t>
  </si>
  <si>
    <t>A032080</t>
  </si>
  <si>
    <t>A032190</t>
  </si>
  <si>
    <t>A032280</t>
  </si>
  <si>
    <t>A032300</t>
  </si>
  <si>
    <t>A032350</t>
  </si>
  <si>
    <t>롯데관광개발</t>
  </si>
  <si>
    <t>A032500</t>
  </si>
  <si>
    <t>케이엠더블유</t>
  </si>
  <si>
    <t>A032540</t>
  </si>
  <si>
    <t>A032560</t>
  </si>
  <si>
    <t>A032580</t>
  </si>
  <si>
    <t>A032620</t>
  </si>
  <si>
    <t>A032640</t>
  </si>
  <si>
    <t>LG유플러스</t>
  </si>
  <si>
    <t>A032680</t>
  </si>
  <si>
    <t>A032750</t>
  </si>
  <si>
    <t>A032790</t>
  </si>
  <si>
    <t>A032800</t>
  </si>
  <si>
    <t>A032820</t>
  </si>
  <si>
    <t>A032830</t>
  </si>
  <si>
    <t>삼성생명</t>
  </si>
  <si>
    <t>A032850</t>
  </si>
  <si>
    <t>A032860</t>
  </si>
  <si>
    <t>A032940</t>
  </si>
  <si>
    <t>A032960</t>
  </si>
  <si>
    <t>A032980</t>
  </si>
  <si>
    <t>A033050</t>
  </si>
  <si>
    <t>A033100</t>
  </si>
  <si>
    <t>A033130</t>
  </si>
  <si>
    <t>A033160</t>
  </si>
  <si>
    <t>A033170</t>
  </si>
  <si>
    <t>A033200</t>
  </si>
  <si>
    <t>A033230</t>
  </si>
  <si>
    <t>A033240</t>
  </si>
  <si>
    <t>자화전자</t>
  </si>
  <si>
    <t>A033250</t>
  </si>
  <si>
    <t>A033270</t>
  </si>
  <si>
    <t>A033290</t>
  </si>
  <si>
    <t>A033310</t>
  </si>
  <si>
    <t>A033320</t>
  </si>
  <si>
    <t>A033340</t>
  </si>
  <si>
    <t>A033500</t>
  </si>
  <si>
    <t>동성화인텍</t>
  </si>
  <si>
    <t>A033530</t>
  </si>
  <si>
    <t>A033540</t>
  </si>
  <si>
    <t>A033560</t>
  </si>
  <si>
    <t>A033640</t>
  </si>
  <si>
    <t>A033780</t>
  </si>
  <si>
    <t>KT&amp;G</t>
  </si>
  <si>
    <t>A033790</t>
  </si>
  <si>
    <t>A033830</t>
  </si>
  <si>
    <t>A033920</t>
  </si>
  <si>
    <t>A034020</t>
  </si>
  <si>
    <t>두산에너빌리티</t>
  </si>
  <si>
    <t>A034120</t>
  </si>
  <si>
    <t>A034220</t>
  </si>
  <si>
    <t>LG디스플레이</t>
  </si>
  <si>
    <t>A034230</t>
  </si>
  <si>
    <t>파라다이스</t>
  </si>
  <si>
    <t>A034310</t>
  </si>
  <si>
    <t>A034590</t>
  </si>
  <si>
    <t>A034730</t>
  </si>
  <si>
    <t>SK</t>
  </si>
  <si>
    <t>A034810</t>
  </si>
  <si>
    <t>A034830</t>
  </si>
  <si>
    <t>A034940</t>
  </si>
  <si>
    <t>A034950</t>
  </si>
  <si>
    <t>A035000</t>
  </si>
  <si>
    <t>A035080</t>
  </si>
  <si>
    <t>A035150</t>
  </si>
  <si>
    <t>A035200</t>
  </si>
  <si>
    <t>A035250</t>
  </si>
  <si>
    <t>강원랜드</t>
  </si>
  <si>
    <t>A035290</t>
  </si>
  <si>
    <t>A035420</t>
  </si>
  <si>
    <t>NAVER</t>
  </si>
  <si>
    <t>A035460</t>
  </si>
  <si>
    <t>A035510</t>
  </si>
  <si>
    <t>A035600</t>
  </si>
  <si>
    <t>A035610</t>
  </si>
  <si>
    <t>A035620</t>
  </si>
  <si>
    <t>A035720</t>
  </si>
  <si>
    <t>카카오</t>
  </si>
  <si>
    <t>A035760</t>
  </si>
  <si>
    <t>CJ ENM</t>
  </si>
  <si>
    <t>A035810</t>
  </si>
  <si>
    <t>A035890</t>
  </si>
  <si>
    <t>A035900</t>
  </si>
  <si>
    <t>JYP Ent.</t>
  </si>
  <si>
    <t>A036000</t>
  </si>
  <si>
    <t>A036010</t>
  </si>
  <si>
    <t>A036030</t>
  </si>
  <si>
    <t>A036090</t>
  </si>
  <si>
    <t>A036120</t>
  </si>
  <si>
    <t>A036170</t>
  </si>
  <si>
    <t>A036180</t>
  </si>
  <si>
    <t>A036190</t>
  </si>
  <si>
    <t>A036200</t>
  </si>
  <si>
    <t>A036420</t>
  </si>
  <si>
    <t>A036460</t>
  </si>
  <si>
    <t>한국가스공사</t>
  </si>
  <si>
    <t>A036480</t>
  </si>
  <si>
    <t>A036530</t>
  </si>
  <si>
    <t>A036540</t>
  </si>
  <si>
    <t>SFA반도체</t>
  </si>
  <si>
    <t>A036560</t>
  </si>
  <si>
    <t>A036570</t>
  </si>
  <si>
    <t>엔씨소프트</t>
  </si>
  <si>
    <t>A036580</t>
  </si>
  <si>
    <t>A036620</t>
  </si>
  <si>
    <t>감성코퍼레이션</t>
  </si>
  <si>
    <t>A036630</t>
  </si>
  <si>
    <t>A036640</t>
  </si>
  <si>
    <t>A036670</t>
  </si>
  <si>
    <t>A036690</t>
  </si>
  <si>
    <t>A036710</t>
  </si>
  <si>
    <t>A036800</t>
  </si>
  <si>
    <t>A036810</t>
  </si>
  <si>
    <t>A036830</t>
  </si>
  <si>
    <t>A036890</t>
  </si>
  <si>
    <t>A036930</t>
  </si>
  <si>
    <t>주성엔지니어링</t>
  </si>
  <si>
    <t>A037030</t>
  </si>
  <si>
    <t>A037070</t>
  </si>
  <si>
    <t>A037230</t>
  </si>
  <si>
    <t>A037270</t>
  </si>
  <si>
    <t>A037330</t>
  </si>
  <si>
    <t>A037350</t>
  </si>
  <si>
    <t>A037370</t>
  </si>
  <si>
    <t>A037400</t>
  </si>
  <si>
    <t>A037440</t>
  </si>
  <si>
    <t>A037460</t>
  </si>
  <si>
    <t>A037560</t>
  </si>
  <si>
    <t>A037710</t>
  </si>
  <si>
    <t>A037760</t>
  </si>
  <si>
    <t>A037950</t>
  </si>
  <si>
    <t>A038010</t>
  </si>
  <si>
    <t>A038060</t>
  </si>
  <si>
    <t>A038070</t>
  </si>
  <si>
    <t>A038110</t>
  </si>
  <si>
    <t>A038290</t>
  </si>
  <si>
    <t>A038390</t>
  </si>
  <si>
    <t>A038460</t>
  </si>
  <si>
    <t>A038500</t>
  </si>
  <si>
    <t>A038530</t>
  </si>
  <si>
    <t>A038540</t>
  </si>
  <si>
    <t>A038620</t>
  </si>
  <si>
    <t>A038680</t>
  </si>
  <si>
    <t>A038870</t>
  </si>
  <si>
    <t>A038880</t>
  </si>
  <si>
    <t>A038950</t>
  </si>
  <si>
    <t>A039010</t>
  </si>
  <si>
    <t>A039020</t>
  </si>
  <si>
    <t>A039030</t>
  </si>
  <si>
    <t>이오테크닉스</t>
  </si>
  <si>
    <t>A039130</t>
  </si>
  <si>
    <t>A039200</t>
  </si>
  <si>
    <t>오스코텍</t>
  </si>
  <si>
    <t>A039240</t>
  </si>
  <si>
    <t>A039290</t>
  </si>
  <si>
    <t>A039310</t>
  </si>
  <si>
    <t>A039340</t>
  </si>
  <si>
    <t>A039420</t>
  </si>
  <si>
    <t>A039440</t>
  </si>
  <si>
    <t>에스티아이</t>
  </si>
  <si>
    <t>A039490</t>
  </si>
  <si>
    <t>키움증권</t>
  </si>
  <si>
    <t>A039560</t>
  </si>
  <si>
    <t>A039570</t>
  </si>
  <si>
    <t>A039610</t>
  </si>
  <si>
    <t>A039740</t>
  </si>
  <si>
    <t>A039830</t>
  </si>
  <si>
    <t>A039840</t>
  </si>
  <si>
    <t>A039860</t>
  </si>
  <si>
    <t>A039980</t>
  </si>
  <si>
    <t>A040160</t>
  </si>
  <si>
    <t>A040300</t>
  </si>
  <si>
    <t>A040350</t>
  </si>
  <si>
    <t>A040420</t>
  </si>
  <si>
    <t>A040610</t>
  </si>
  <si>
    <t>A040910</t>
  </si>
  <si>
    <t>A041020</t>
  </si>
  <si>
    <t>A041190</t>
  </si>
  <si>
    <t>A041440</t>
  </si>
  <si>
    <t>A041460</t>
  </si>
  <si>
    <t>A041510</t>
  </si>
  <si>
    <t>에스엠</t>
  </si>
  <si>
    <t>A041520</t>
  </si>
  <si>
    <t>A041590</t>
  </si>
  <si>
    <t>A041650</t>
  </si>
  <si>
    <t>A041830</t>
  </si>
  <si>
    <t>A041910</t>
  </si>
  <si>
    <t>A041920</t>
  </si>
  <si>
    <t>A041930</t>
  </si>
  <si>
    <t>A041960</t>
  </si>
  <si>
    <t>A042000</t>
  </si>
  <si>
    <t>카페24</t>
  </si>
  <si>
    <t>A042040</t>
  </si>
  <si>
    <t>A042110</t>
  </si>
  <si>
    <t>A042370</t>
  </si>
  <si>
    <t>A042420</t>
  </si>
  <si>
    <t>A042500</t>
  </si>
  <si>
    <t>A042510</t>
  </si>
  <si>
    <t>A042520</t>
  </si>
  <si>
    <t>A042600</t>
  </si>
  <si>
    <t>A042660</t>
  </si>
  <si>
    <t>한화오션</t>
  </si>
  <si>
    <t>A042700</t>
  </si>
  <si>
    <t>A042940</t>
  </si>
  <si>
    <t>A043090</t>
  </si>
  <si>
    <t>A043100</t>
  </si>
  <si>
    <t>A043150</t>
  </si>
  <si>
    <t>A043200</t>
  </si>
  <si>
    <t>A043220</t>
  </si>
  <si>
    <t>A043260</t>
  </si>
  <si>
    <t>A043340</t>
  </si>
  <si>
    <t>A043360</t>
  </si>
  <si>
    <t>A043370</t>
  </si>
  <si>
    <t>A043590</t>
  </si>
  <si>
    <t>A043610</t>
  </si>
  <si>
    <t>A043650</t>
  </si>
  <si>
    <t>A043710</t>
  </si>
  <si>
    <t>A043910</t>
  </si>
  <si>
    <t>A044180</t>
  </si>
  <si>
    <t>A044340</t>
  </si>
  <si>
    <t>A044380</t>
  </si>
  <si>
    <t>A044450</t>
  </si>
  <si>
    <t>A044480</t>
  </si>
  <si>
    <t>A044490</t>
  </si>
  <si>
    <t>태웅</t>
  </si>
  <si>
    <t>A044780</t>
  </si>
  <si>
    <t>A044820</t>
  </si>
  <si>
    <t>A044960</t>
  </si>
  <si>
    <t>A045060</t>
  </si>
  <si>
    <t>A045100</t>
  </si>
  <si>
    <t>A045300</t>
  </si>
  <si>
    <t>A045340</t>
  </si>
  <si>
    <t>A045390</t>
  </si>
  <si>
    <t>A045510</t>
  </si>
  <si>
    <t>A045520</t>
  </si>
  <si>
    <t>A045660</t>
  </si>
  <si>
    <t>A045970</t>
  </si>
  <si>
    <t>A046070</t>
  </si>
  <si>
    <t>A046120</t>
  </si>
  <si>
    <t>A046210</t>
  </si>
  <si>
    <t>A046310</t>
  </si>
  <si>
    <t>A046390</t>
  </si>
  <si>
    <t>A046440</t>
  </si>
  <si>
    <t>A046890</t>
  </si>
  <si>
    <t>서울반도체</t>
  </si>
  <si>
    <t>A046940</t>
  </si>
  <si>
    <t>A046970</t>
  </si>
  <si>
    <t>A047040</t>
  </si>
  <si>
    <t>대우건설</t>
  </si>
  <si>
    <t>A047050</t>
  </si>
  <si>
    <t>포스코인터내셔널</t>
  </si>
  <si>
    <t>A047080</t>
  </si>
  <si>
    <t>A047310</t>
  </si>
  <si>
    <t>A047400</t>
  </si>
  <si>
    <t>A047560</t>
  </si>
  <si>
    <t>A047770</t>
  </si>
  <si>
    <t>A047810</t>
  </si>
  <si>
    <t>한국항공우주</t>
  </si>
  <si>
    <t>A047820</t>
  </si>
  <si>
    <t>A047920</t>
  </si>
  <si>
    <t>A048410</t>
  </si>
  <si>
    <t>A048430</t>
  </si>
  <si>
    <t>A048470</t>
  </si>
  <si>
    <t>A048530</t>
  </si>
  <si>
    <t>A048550</t>
  </si>
  <si>
    <t>A048770</t>
  </si>
  <si>
    <t>A048830</t>
  </si>
  <si>
    <t>A048870</t>
  </si>
  <si>
    <t>A048910</t>
  </si>
  <si>
    <t>A049070</t>
  </si>
  <si>
    <t>A049080</t>
  </si>
  <si>
    <t>A049120</t>
  </si>
  <si>
    <t>A049180</t>
  </si>
  <si>
    <t>A049430</t>
  </si>
  <si>
    <t>A049470</t>
  </si>
  <si>
    <t>A049480</t>
  </si>
  <si>
    <t>A049520</t>
  </si>
  <si>
    <t>A049550</t>
  </si>
  <si>
    <t>A049630</t>
  </si>
  <si>
    <t>A049720</t>
  </si>
  <si>
    <t>A049800</t>
  </si>
  <si>
    <t>A049830</t>
  </si>
  <si>
    <t>A049950</t>
  </si>
  <si>
    <t>A049960</t>
  </si>
  <si>
    <t>A050090</t>
  </si>
  <si>
    <t>A050110</t>
  </si>
  <si>
    <t>A050120</t>
  </si>
  <si>
    <t>A050760</t>
  </si>
  <si>
    <t>A050860</t>
  </si>
  <si>
    <t>A050890</t>
  </si>
  <si>
    <t>쏠리드</t>
  </si>
  <si>
    <t>A050960</t>
  </si>
  <si>
    <t>A051160</t>
  </si>
  <si>
    <t>A051360</t>
  </si>
  <si>
    <t>A051370</t>
  </si>
  <si>
    <t>A051380</t>
  </si>
  <si>
    <t>A051390</t>
  </si>
  <si>
    <t>A051490</t>
  </si>
  <si>
    <t>A051500</t>
  </si>
  <si>
    <t>A051600</t>
  </si>
  <si>
    <t>한전KPS</t>
  </si>
  <si>
    <t>A051630</t>
  </si>
  <si>
    <t>A051780</t>
  </si>
  <si>
    <t>A051900</t>
  </si>
  <si>
    <t>LG생활건강</t>
  </si>
  <si>
    <t>A051910</t>
  </si>
  <si>
    <t>LG화학</t>
  </si>
  <si>
    <t>A051980</t>
  </si>
  <si>
    <t>A052020</t>
  </si>
  <si>
    <t>A052220</t>
  </si>
  <si>
    <t>A052260</t>
  </si>
  <si>
    <t>A052300</t>
  </si>
  <si>
    <t>A052330</t>
  </si>
  <si>
    <t>A052400</t>
  </si>
  <si>
    <t>A052420</t>
  </si>
  <si>
    <t>A052460</t>
  </si>
  <si>
    <t>A052600</t>
  </si>
  <si>
    <t>A052670</t>
  </si>
  <si>
    <t>A052690</t>
  </si>
  <si>
    <t>한전기술</t>
  </si>
  <si>
    <t>A052710</t>
  </si>
  <si>
    <t>A052770</t>
  </si>
  <si>
    <t>A052790</t>
  </si>
  <si>
    <t>A052860</t>
  </si>
  <si>
    <t>A052900</t>
  </si>
  <si>
    <t>A053030</t>
  </si>
  <si>
    <t>A053050</t>
  </si>
  <si>
    <t>A053060</t>
  </si>
  <si>
    <t>A053080</t>
  </si>
  <si>
    <t>A053160</t>
  </si>
  <si>
    <t>A053210</t>
  </si>
  <si>
    <t>A053260</t>
  </si>
  <si>
    <t>A053270</t>
  </si>
  <si>
    <t>A053280</t>
  </si>
  <si>
    <t>A053290</t>
  </si>
  <si>
    <t>A053300</t>
  </si>
  <si>
    <t>A053350</t>
  </si>
  <si>
    <t>A053450</t>
  </si>
  <si>
    <t>A053580</t>
  </si>
  <si>
    <t>A053610</t>
  </si>
  <si>
    <t>A053620</t>
  </si>
  <si>
    <t>A053690</t>
  </si>
  <si>
    <t>A053700</t>
  </si>
  <si>
    <t>A053800</t>
  </si>
  <si>
    <t>A053950</t>
  </si>
  <si>
    <t>A053980</t>
  </si>
  <si>
    <t>A054040</t>
  </si>
  <si>
    <t>A054050</t>
  </si>
  <si>
    <t>A054090</t>
  </si>
  <si>
    <t>A054180</t>
  </si>
  <si>
    <t>A054210</t>
  </si>
  <si>
    <t>A054220</t>
  </si>
  <si>
    <t>A054300</t>
  </si>
  <si>
    <t>A054410</t>
  </si>
  <si>
    <t>A054450</t>
  </si>
  <si>
    <t>A054540</t>
  </si>
  <si>
    <t>A054620</t>
  </si>
  <si>
    <t>A054670</t>
  </si>
  <si>
    <t>A054780</t>
  </si>
  <si>
    <t>A054800</t>
  </si>
  <si>
    <t>A054920</t>
  </si>
  <si>
    <t>A054930</t>
  </si>
  <si>
    <t>A054940</t>
  </si>
  <si>
    <t>A054950</t>
  </si>
  <si>
    <t>A055490</t>
  </si>
  <si>
    <t>A055550</t>
  </si>
  <si>
    <t>신한지주</t>
  </si>
  <si>
    <t>A056080</t>
  </si>
  <si>
    <t>A056090</t>
  </si>
  <si>
    <t>A056190</t>
  </si>
  <si>
    <t>에스에프에이</t>
  </si>
  <si>
    <t>A056360</t>
  </si>
  <si>
    <t>A056700</t>
  </si>
  <si>
    <t>A056730</t>
  </si>
  <si>
    <t>A057030</t>
  </si>
  <si>
    <t>A057050</t>
  </si>
  <si>
    <t>현대홈쇼핑</t>
  </si>
  <si>
    <t>A057540</t>
  </si>
  <si>
    <t>A057680</t>
  </si>
  <si>
    <t>A058110</t>
  </si>
  <si>
    <t>A058400</t>
  </si>
  <si>
    <t>A058430</t>
  </si>
  <si>
    <t>A058450</t>
  </si>
  <si>
    <t>A058470</t>
  </si>
  <si>
    <t>리노공업</t>
  </si>
  <si>
    <t>A058610</t>
  </si>
  <si>
    <t>A058630</t>
  </si>
  <si>
    <t>A058650</t>
  </si>
  <si>
    <t>A058730</t>
  </si>
  <si>
    <t>A058820</t>
  </si>
  <si>
    <t>A058850</t>
  </si>
  <si>
    <t>A058860</t>
  </si>
  <si>
    <t>A058970</t>
  </si>
  <si>
    <t>엠로</t>
  </si>
  <si>
    <t>A059090</t>
  </si>
  <si>
    <t>A059100</t>
  </si>
  <si>
    <t>A059120</t>
  </si>
  <si>
    <t>A059210</t>
  </si>
  <si>
    <t>A059270</t>
  </si>
  <si>
    <t>A060150</t>
  </si>
  <si>
    <t>A060230</t>
  </si>
  <si>
    <t>A060240</t>
  </si>
  <si>
    <t>A060250</t>
  </si>
  <si>
    <t>NHN KCP</t>
  </si>
  <si>
    <t>A060260</t>
  </si>
  <si>
    <t>A060280</t>
  </si>
  <si>
    <t>큐렉소</t>
  </si>
  <si>
    <t>A060310</t>
  </si>
  <si>
    <t>A060370</t>
  </si>
  <si>
    <t>A060380</t>
  </si>
  <si>
    <t>A060480</t>
  </si>
  <si>
    <t>A060540</t>
  </si>
  <si>
    <t>A060560</t>
  </si>
  <si>
    <t>A060570</t>
  </si>
  <si>
    <t>A060590</t>
  </si>
  <si>
    <t>A060720</t>
  </si>
  <si>
    <t>A060850</t>
  </si>
  <si>
    <t>A060900</t>
  </si>
  <si>
    <t>A060980</t>
  </si>
  <si>
    <t>HL홀딩스</t>
  </si>
  <si>
    <t>A061040</t>
  </si>
  <si>
    <t>A061250</t>
  </si>
  <si>
    <t>A061970</t>
  </si>
  <si>
    <t>A062970</t>
  </si>
  <si>
    <t>A063080</t>
  </si>
  <si>
    <t>A063160</t>
  </si>
  <si>
    <t>A063170</t>
  </si>
  <si>
    <t>A063440</t>
  </si>
  <si>
    <t>A063570</t>
  </si>
  <si>
    <t>A063760</t>
  </si>
  <si>
    <t>A064090</t>
  </si>
  <si>
    <t>A064240</t>
  </si>
  <si>
    <t>A064260</t>
  </si>
  <si>
    <t>A064290</t>
  </si>
  <si>
    <t>A064350</t>
  </si>
  <si>
    <t>현대로템</t>
  </si>
  <si>
    <t>A064480</t>
  </si>
  <si>
    <t>A064520</t>
  </si>
  <si>
    <t>A064550</t>
  </si>
  <si>
    <t>A064760</t>
  </si>
  <si>
    <t>티씨케이</t>
  </si>
  <si>
    <t>A064800</t>
  </si>
  <si>
    <t>A064820</t>
  </si>
  <si>
    <t>A064850</t>
  </si>
  <si>
    <t>A064960</t>
  </si>
  <si>
    <t>SNT모티브</t>
  </si>
  <si>
    <t>A065060</t>
  </si>
  <si>
    <t>A065130</t>
  </si>
  <si>
    <t>A065150</t>
  </si>
  <si>
    <t>A065170</t>
  </si>
  <si>
    <t>A065350</t>
  </si>
  <si>
    <t>A065370</t>
  </si>
  <si>
    <t>A065420</t>
  </si>
  <si>
    <t>A065440</t>
  </si>
  <si>
    <t>A065450</t>
  </si>
  <si>
    <t>A065500</t>
  </si>
  <si>
    <t>A065510</t>
  </si>
  <si>
    <t>A065530</t>
  </si>
  <si>
    <t>A065570</t>
  </si>
  <si>
    <t>A065650</t>
  </si>
  <si>
    <t>A065660</t>
  </si>
  <si>
    <t>A065680</t>
  </si>
  <si>
    <t>A065690</t>
  </si>
  <si>
    <t>A065710</t>
  </si>
  <si>
    <t>A065770</t>
  </si>
  <si>
    <t>A065950</t>
  </si>
  <si>
    <t>A066130</t>
  </si>
  <si>
    <t>A066310</t>
  </si>
  <si>
    <t>A066360</t>
  </si>
  <si>
    <t>A066410</t>
  </si>
  <si>
    <t>A066430</t>
  </si>
  <si>
    <t>A066570</t>
  </si>
  <si>
    <t>LG전자</t>
  </si>
  <si>
    <t>A066590</t>
  </si>
  <si>
    <t>A066620</t>
  </si>
  <si>
    <t>A066670</t>
  </si>
  <si>
    <t>A066700</t>
  </si>
  <si>
    <t>A066790</t>
  </si>
  <si>
    <t>A066900</t>
  </si>
  <si>
    <t>A066910</t>
  </si>
  <si>
    <t>A066970</t>
  </si>
  <si>
    <t>엘앤에프</t>
  </si>
  <si>
    <t>A066980</t>
  </si>
  <si>
    <t>A067000</t>
  </si>
  <si>
    <t>A067010</t>
  </si>
  <si>
    <t>A067080</t>
  </si>
  <si>
    <t>A067160</t>
  </si>
  <si>
    <t>A067170</t>
  </si>
  <si>
    <t>A067280</t>
  </si>
  <si>
    <t>A067290</t>
  </si>
  <si>
    <t>A067310</t>
  </si>
  <si>
    <t>하나마이크론</t>
  </si>
  <si>
    <t>A067370</t>
  </si>
  <si>
    <t>A067390</t>
  </si>
  <si>
    <t>A067570</t>
  </si>
  <si>
    <t>A067630</t>
  </si>
  <si>
    <t>A067730</t>
  </si>
  <si>
    <t>A067770</t>
  </si>
  <si>
    <t>A067830</t>
  </si>
  <si>
    <t>A067900</t>
  </si>
  <si>
    <t>A067920</t>
  </si>
  <si>
    <t>A067990</t>
  </si>
  <si>
    <t>A068050</t>
  </si>
  <si>
    <t>A068240</t>
  </si>
  <si>
    <t>A068270</t>
  </si>
  <si>
    <t>셀트리온</t>
  </si>
  <si>
    <t>A068290</t>
  </si>
  <si>
    <t>A068330</t>
  </si>
  <si>
    <t>A068760</t>
  </si>
  <si>
    <t>A068790</t>
  </si>
  <si>
    <t>A068930</t>
  </si>
  <si>
    <t>A068940</t>
  </si>
  <si>
    <t>A069080</t>
  </si>
  <si>
    <t>웹젠</t>
  </si>
  <si>
    <t>A069140</t>
  </si>
  <si>
    <t>A069260</t>
  </si>
  <si>
    <t>TKG휴켐스</t>
  </si>
  <si>
    <t>A069330</t>
  </si>
  <si>
    <t>A069410</t>
  </si>
  <si>
    <t>A069460</t>
  </si>
  <si>
    <t>A069510</t>
  </si>
  <si>
    <t>A069540</t>
  </si>
  <si>
    <t>A069620</t>
  </si>
  <si>
    <t>대웅제약</t>
  </si>
  <si>
    <t>A069640</t>
  </si>
  <si>
    <t>A069730</t>
  </si>
  <si>
    <t>A069920</t>
  </si>
  <si>
    <t>A069960</t>
  </si>
  <si>
    <t>현대백화점</t>
  </si>
  <si>
    <t>A070300</t>
  </si>
  <si>
    <t>A070590</t>
  </si>
  <si>
    <t>A070960</t>
  </si>
  <si>
    <t>A071050</t>
  </si>
  <si>
    <t>한국금융지주</t>
  </si>
  <si>
    <t>A071090</t>
  </si>
  <si>
    <t>A071200</t>
  </si>
  <si>
    <t>A071280</t>
  </si>
  <si>
    <t>A071320</t>
  </si>
  <si>
    <t>지역난방공사</t>
  </si>
  <si>
    <t>A071670</t>
  </si>
  <si>
    <t>A071840</t>
  </si>
  <si>
    <t>A071850</t>
  </si>
  <si>
    <t>A071950</t>
  </si>
  <si>
    <t>A071970</t>
  </si>
  <si>
    <t>A072020</t>
  </si>
  <si>
    <t>A072130</t>
  </si>
  <si>
    <t>A072470</t>
  </si>
  <si>
    <t>A072710</t>
  </si>
  <si>
    <t>A072770</t>
  </si>
  <si>
    <t>A072870</t>
  </si>
  <si>
    <t>A072950</t>
  </si>
  <si>
    <t>A072990</t>
  </si>
  <si>
    <t>A073010</t>
  </si>
  <si>
    <t>A073110</t>
  </si>
  <si>
    <t>A073190</t>
  </si>
  <si>
    <t>A073240</t>
  </si>
  <si>
    <t>금호타이어</t>
  </si>
  <si>
    <t>A073490</t>
  </si>
  <si>
    <t>A073540</t>
  </si>
  <si>
    <t>A073560</t>
  </si>
  <si>
    <t>A073570</t>
  </si>
  <si>
    <t>A073640</t>
  </si>
  <si>
    <t>A074430</t>
  </si>
  <si>
    <t>A074600</t>
  </si>
  <si>
    <t>원익QnC</t>
  </si>
  <si>
    <t>A074610</t>
  </si>
  <si>
    <t>A075130</t>
  </si>
  <si>
    <t>A075180</t>
  </si>
  <si>
    <t>A075580</t>
  </si>
  <si>
    <t>세진중공업</t>
  </si>
  <si>
    <t>A075970</t>
  </si>
  <si>
    <t>A076080</t>
  </si>
  <si>
    <t>A076610</t>
  </si>
  <si>
    <t>A077360</t>
  </si>
  <si>
    <t>A077500</t>
  </si>
  <si>
    <t>A077970</t>
  </si>
  <si>
    <t>A078000</t>
  </si>
  <si>
    <t>A078020</t>
  </si>
  <si>
    <t>A078070</t>
  </si>
  <si>
    <t>A078130</t>
  </si>
  <si>
    <t>A078140</t>
  </si>
  <si>
    <t>A078150</t>
  </si>
  <si>
    <t>A078160</t>
  </si>
  <si>
    <t>A078340</t>
  </si>
  <si>
    <t>컴투스</t>
  </si>
  <si>
    <t>A078350</t>
  </si>
  <si>
    <t>A078520</t>
  </si>
  <si>
    <t>A078590</t>
  </si>
  <si>
    <t>A078600</t>
  </si>
  <si>
    <t>대주전자재료</t>
  </si>
  <si>
    <t>A078860</t>
  </si>
  <si>
    <t>A078890</t>
  </si>
  <si>
    <t>A078930</t>
  </si>
  <si>
    <t>GS</t>
  </si>
  <si>
    <t>A079000</t>
  </si>
  <si>
    <t>A079160</t>
  </si>
  <si>
    <t>CJ CGV</t>
  </si>
  <si>
    <t>A079170</t>
  </si>
  <si>
    <t>A079190</t>
  </si>
  <si>
    <t>A079370</t>
  </si>
  <si>
    <t>A079430</t>
  </si>
  <si>
    <t>A079550</t>
  </si>
  <si>
    <t>LIG넥스원</t>
  </si>
  <si>
    <t>A079650</t>
  </si>
  <si>
    <t>A079810</t>
  </si>
  <si>
    <t>A079940</t>
  </si>
  <si>
    <t>A079950</t>
  </si>
  <si>
    <t>A079960</t>
  </si>
  <si>
    <t>A079970</t>
  </si>
  <si>
    <t>A079980</t>
  </si>
  <si>
    <t>A080010</t>
  </si>
  <si>
    <t>A080160</t>
  </si>
  <si>
    <t>A080220</t>
  </si>
  <si>
    <t>A080420</t>
  </si>
  <si>
    <t>A080470</t>
  </si>
  <si>
    <t>A080520</t>
  </si>
  <si>
    <t>A080530</t>
  </si>
  <si>
    <t>A080580</t>
  </si>
  <si>
    <t>A080720</t>
  </si>
  <si>
    <t>A081000</t>
  </si>
  <si>
    <t>A081150</t>
  </si>
  <si>
    <t>A081580</t>
  </si>
  <si>
    <t>A081660</t>
  </si>
  <si>
    <t>A082210</t>
  </si>
  <si>
    <t>A082270</t>
  </si>
  <si>
    <t>A082640</t>
  </si>
  <si>
    <t>동양생명</t>
  </si>
  <si>
    <t>A082660</t>
  </si>
  <si>
    <t>A082740</t>
  </si>
  <si>
    <t>A082800</t>
  </si>
  <si>
    <t>A082850</t>
  </si>
  <si>
    <t>A082920</t>
  </si>
  <si>
    <t>비츠로셀</t>
  </si>
  <si>
    <t>A083310</t>
  </si>
  <si>
    <t>A083420</t>
  </si>
  <si>
    <t>A083450</t>
  </si>
  <si>
    <t>A083470</t>
  </si>
  <si>
    <t>A083500</t>
  </si>
  <si>
    <t>A083550</t>
  </si>
  <si>
    <t>A083640</t>
  </si>
  <si>
    <t>A083650</t>
  </si>
  <si>
    <t>비에이치아이</t>
  </si>
  <si>
    <t>A083660</t>
  </si>
  <si>
    <t>A083790</t>
  </si>
  <si>
    <t>A083930</t>
  </si>
  <si>
    <t>A084010</t>
  </si>
  <si>
    <t>대한제강</t>
  </si>
  <si>
    <t>A084110</t>
  </si>
  <si>
    <t>A084180</t>
  </si>
  <si>
    <t>A084370</t>
  </si>
  <si>
    <t>유진테크</t>
  </si>
  <si>
    <t>A084440</t>
  </si>
  <si>
    <t>A084650</t>
  </si>
  <si>
    <t>A084670</t>
  </si>
  <si>
    <t>A084680</t>
  </si>
  <si>
    <t>A084690</t>
  </si>
  <si>
    <t>A084730</t>
  </si>
  <si>
    <t>A084850</t>
  </si>
  <si>
    <t>A084870</t>
  </si>
  <si>
    <t>A084990</t>
  </si>
  <si>
    <t>A085310</t>
  </si>
  <si>
    <t>A085620</t>
  </si>
  <si>
    <t>A085660</t>
  </si>
  <si>
    <t>A085670</t>
  </si>
  <si>
    <t>A085810</t>
  </si>
  <si>
    <t>A085910</t>
  </si>
  <si>
    <t>A086040</t>
  </si>
  <si>
    <t>A086060</t>
  </si>
  <si>
    <t>A086280</t>
  </si>
  <si>
    <t>현대글로비스</t>
  </si>
  <si>
    <t>A086390</t>
  </si>
  <si>
    <t>A086450</t>
  </si>
  <si>
    <t>동국제약</t>
  </si>
  <si>
    <t>A086520</t>
  </si>
  <si>
    <t>A086670</t>
  </si>
  <si>
    <t>A086710</t>
  </si>
  <si>
    <t>A086790</t>
  </si>
  <si>
    <t>하나금융지주</t>
  </si>
  <si>
    <t>A086820</t>
  </si>
  <si>
    <t>A086890</t>
  </si>
  <si>
    <t>A086900</t>
  </si>
  <si>
    <t>메디톡스</t>
  </si>
  <si>
    <t>A086960</t>
  </si>
  <si>
    <t>A086980</t>
  </si>
  <si>
    <t>A087010</t>
  </si>
  <si>
    <t>A087260</t>
  </si>
  <si>
    <t>A087600</t>
  </si>
  <si>
    <t>A088130</t>
  </si>
  <si>
    <t>A088290</t>
  </si>
  <si>
    <t>A088350</t>
  </si>
  <si>
    <t>한화생명</t>
  </si>
  <si>
    <t>A088390</t>
  </si>
  <si>
    <t>A088790</t>
  </si>
  <si>
    <t>A088800</t>
  </si>
  <si>
    <t>A088910</t>
  </si>
  <si>
    <t>A089010</t>
  </si>
  <si>
    <t>켐트로닉스</t>
  </si>
  <si>
    <t>A089030</t>
  </si>
  <si>
    <t>테크윙</t>
  </si>
  <si>
    <t>A089140</t>
  </si>
  <si>
    <t>A089150</t>
  </si>
  <si>
    <t>A089230</t>
  </si>
  <si>
    <t>A089470</t>
  </si>
  <si>
    <t>A089590</t>
  </si>
  <si>
    <t>제주항공</t>
  </si>
  <si>
    <t>A089600</t>
  </si>
  <si>
    <t>A089790</t>
  </si>
  <si>
    <t>A089850</t>
  </si>
  <si>
    <t>A089860</t>
  </si>
  <si>
    <t>롯데렌탈</t>
  </si>
  <si>
    <t>A089890</t>
  </si>
  <si>
    <t>A089970</t>
  </si>
  <si>
    <t>A089980</t>
  </si>
  <si>
    <t>A090080</t>
  </si>
  <si>
    <t>A090150</t>
  </si>
  <si>
    <t>A090350</t>
  </si>
  <si>
    <t>A090360</t>
  </si>
  <si>
    <t>A090370</t>
  </si>
  <si>
    <t>A090410</t>
  </si>
  <si>
    <t>A090430</t>
  </si>
  <si>
    <t>아모레퍼시픽</t>
  </si>
  <si>
    <t>A090460</t>
  </si>
  <si>
    <t>비에이치</t>
  </si>
  <si>
    <t>A090470</t>
  </si>
  <si>
    <t>A090710</t>
  </si>
  <si>
    <t>A090850</t>
  </si>
  <si>
    <t>A091120</t>
  </si>
  <si>
    <t>A091340</t>
  </si>
  <si>
    <t>A091440</t>
  </si>
  <si>
    <t>A091580</t>
  </si>
  <si>
    <t>A091590</t>
  </si>
  <si>
    <t>A091700</t>
  </si>
  <si>
    <t>A091810</t>
  </si>
  <si>
    <t>티웨이항공</t>
  </si>
  <si>
    <t>A091970</t>
  </si>
  <si>
    <t>A092040</t>
  </si>
  <si>
    <t>A092070</t>
  </si>
  <si>
    <t>A092130</t>
  </si>
  <si>
    <t>A092190</t>
  </si>
  <si>
    <t>A092200</t>
  </si>
  <si>
    <t>A092220</t>
  </si>
  <si>
    <t>A092230</t>
  </si>
  <si>
    <t>A092300</t>
  </si>
  <si>
    <t>A092440</t>
  </si>
  <si>
    <t>A092460</t>
  </si>
  <si>
    <t>A092600</t>
  </si>
  <si>
    <t>A092730</t>
  </si>
  <si>
    <t>A092780</t>
  </si>
  <si>
    <t>A092870</t>
  </si>
  <si>
    <t>A093050</t>
  </si>
  <si>
    <t>A093190</t>
  </si>
  <si>
    <t>A093240</t>
  </si>
  <si>
    <t>A093320</t>
  </si>
  <si>
    <t>케이아이엔엑스</t>
  </si>
  <si>
    <t>A093370</t>
  </si>
  <si>
    <t>후성</t>
  </si>
  <si>
    <t>A093380</t>
  </si>
  <si>
    <t>A093520</t>
  </si>
  <si>
    <t>A093640</t>
  </si>
  <si>
    <t>A093920</t>
  </si>
  <si>
    <t>A094170</t>
  </si>
  <si>
    <t>동운아나텍</t>
  </si>
  <si>
    <t>A094280</t>
  </si>
  <si>
    <t>A094360</t>
  </si>
  <si>
    <t>A094480</t>
  </si>
  <si>
    <t>A094820</t>
  </si>
  <si>
    <t>A094840</t>
  </si>
  <si>
    <t>A094850</t>
  </si>
  <si>
    <t>A094860</t>
  </si>
  <si>
    <t>A094940</t>
  </si>
  <si>
    <t>A094970</t>
  </si>
  <si>
    <t>A095190</t>
  </si>
  <si>
    <t>A095270</t>
  </si>
  <si>
    <t>A095340</t>
  </si>
  <si>
    <t>ISC</t>
  </si>
  <si>
    <t>A095500</t>
  </si>
  <si>
    <t>A095570</t>
  </si>
  <si>
    <t>A095610</t>
  </si>
  <si>
    <t>테스</t>
  </si>
  <si>
    <t>A095660</t>
  </si>
  <si>
    <t>네오위즈</t>
  </si>
  <si>
    <t>A095700</t>
  </si>
  <si>
    <t>A095720</t>
  </si>
  <si>
    <t>A095910</t>
  </si>
  <si>
    <t>A096240</t>
  </si>
  <si>
    <t>A096350</t>
  </si>
  <si>
    <t>A096530</t>
  </si>
  <si>
    <t>씨젠</t>
  </si>
  <si>
    <t>A096610</t>
  </si>
  <si>
    <t>A096630</t>
  </si>
  <si>
    <t>A096690</t>
  </si>
  <si>
    <t>A096760</t>
  </si>
  <si>
    <t>A096770</t>
  </si>
  <si>
    <t>SK이노베이션</t>
  </si>
  <si>
    <t>A096870</t>
  </si>
  <si>
    <t>A097230</t>
  </si>
  <si>
    <t>A097520</t>
  </si>
  <si>
    <t>엠씨넥스</t>
  </si>
  <si>
    <t>A097780</t>
  </si>
  <si>
    <t>A097800</t>
  </si>
  <si>
    <t>A097870</t>
  </si>
  <si>
    <t>A097950</t>
  </si>
  <si>
    <t>CJ제일제당</t>
  </si>
  <si>
    <t>A098120</t>
  </si>
  <si>
    <t>A098460</t>
  </si>
  <si>
    <t>고영</t>
  </si>
  <si>
    <t>A098660</t>
  </si>
  <si>
    <t>A099190</t>
  </si>
  <si>
    <t>A099220</t>
  </si>
  <si>
    <t>A099320</t>
  </si>
  <si>
    <t>쎄트렉아이</t>
  </si>
  <si>
    <t>A099390</t>
  </si>
  <si>
    <t>A099410</t>
  </si>
  <si>
    <t>A099430</t>
  </si>
  <si>
    <t>A099440</t>
  </si>
  <si>
    <t>A099520</t>
  </si>
  <si>
    <t>A099750</t>
  </si>
  <si>
    <t>A100030</t>
  </si>
  <si>
    <t>A100090</t>
  </si>
  <si>
    <t>SK오션플랜트</t>
  </si>
  <si>
    <t>A100120</t>
  </si>
  <si>
    <t>A100130</t>
  </si>
  <si>
    <t>A100220</t>
  </si>
  <si>
    <t>A100250</t>
  </si>
  <si>
    <t>A100590</t>
  </si>
  <si>
    <t>A100660</t>
  </si>
  <si>
    <t>A100700</t>
  </si>
  <si>
    <t>A100790</t>
  </si>
  <si>
    <t>A100840</t>
  </si>
  <si>
    <t>SNT에너지</t>
  </si>
  <si>
    <t>A101000</t>
  </si>
  <si>
    <t>A101140</t>
  </si>
  <si>
    <t>A101160</t>
  </si>
  <si>
    <t>A101170</t>
  </si>
  <si>
    <t>A101240</t>
  </si>
  <si>
    <t>A101330</t>
  </si>
  <si>
    <t>A101360</t>
  </si>
  <si>
    <t>A101390</t>
  </si>
  <si>
    <t>A101400</t>
  </si>
  <si>
    <t>A101490</t>
  </si>
  <si>
    <t>A101530</t>
  </si>
  <si>
    <t>A101670</t>
  </si>
  <si>
    <t>A101680</t>
  </si>
  <si>
    <t>A101730</t>
  </si>
  <si>
    <t>A101930</t>
  </si>
  <si>
    <t>A102120</t>
  </si>
  <si>
    <t>A102260</t>
  </si>
  <si>
    <t>A102370</t>
  </si>
  <si>
    <t>A102460</t>
  </si>
  <si>
    <t>A102710</t>
  </si>
  <si>
    <t>이엔에프테크놀로지</t>
  </si>
  <si>
    <t>A102940</t>
  </si>
  <si>
    <t>A103140</t>
  </si>
  <si>
    <t>풍산</t>
  </si>
  <si>
    <t>A103230</t>
  </si>
  <si>
    <t>A103590</t>
  </si>
  <si>
    <t>일진전기</t>
  </si>
  <si>
    <t>A103840</t>
  </si>
  <si>
    <t>A104040</t>
  </si>
  <si>
    <t>A104200</t>
  </si>
  <si>
    <t>A104460</t>
  </si>
  <si>
    <t>A104480</t>
  </si>
  <si>
    <t>A104540</t>
  </si>
  <si>
    <t>A104620</t>
  </si>
  <si>
    <t>A104700</t>
  </si>
  <si>
    <t>A104830</t>
  </si>
  <si>
    <t>원익머트리얼즈</t>
  </si>
  <si>
    <t>A105330</t>
  </si>
  <si>
    <t>A105550</t>
  </si>
  <si>
    <t>A105560</t>
  </si>
  <si>
    <t>KB금융</t>
  </si>
  <si>
    <t>A105630</t>
  </si>
  <si>
    <t>한세실업</t>
  </si>
  <si>
    <t>A105740</t>
  </si>
  <si>
    <t>A105840</t>
  </si>
  <si>
    <t>A106080</t>
  </si>
  <si>
    <t>A106190</t>
  </si>
  <si>
    <t>A106240</t>
  </si>
  <si>
    <t>A106520</t>
  </si>
  <si>
    <t>A107590</t>
  </si>
  <si>
    <t>A107600</t>
  </si>
  <si>
    <t>A108230</t>
  </si>
  <si>
    <t>A108320</t>
  </si>
  <si>
    <t>A108380</t>
  </si>
  <si>
    <t>A108490</t>
  </si>
  <si>
    <t>로보티즈</t>
  </si>
  <si>
    <t>A108670</t>
  </si>
  <si>
    <t>A108860</t>
  </si>
  <si>
    <t>A109070</t>
  </si>
  <si>
    <t>A109080</t>
  </si>
  <si>
    <t>A109610</t>
  </si>
  <si>
    <t>A109740</t>
  </si>
  <si>
    <t>A109820</t>
  </si>
  <si>
    <t>A109860</t>
  </si>
  <si>
    <t>A109960</t>
  </si>
  <si>
    <t>A110020</t>
  </si>
  <si>
    <t>A110790</t>
  </si>
  <si>
    <t>A110990</t>
  </si>
  <si>
    <t>A111110</t>
  </si>
  <si>
    <t>A111710</t>
  </si>
  <si>
    <t>A111770</t>
  </si>
  <si>
    <t>영원무역</t>
  </si>
  <si>
    <t>A112040</t>
  </si>
  <si>
    <t>위메이드</t>
  </si>
  <si>
    <t>A112290</t>
  </si>
  <si>
    <t>A112610</t>
  </si>
  <si>
    <t>씨에스윈드</t>
  </si>
  <si>
    <t>A113810</t>
  </si>
  <si>
    <t>A114090</t>
  </si>
  <si>
    <t>GKL</t>
  </si>
  <si>
    <t>A114190</t>
  </si>
  <si>
    <t>A114450</t>
  </si>
  <si>
    <t>A114630</t>
  </si>
  <si>
    <t>A114810</t>
  </si>
  <si>
    <t>A114840</t>
  </si>
  <si>
    <t>A115160</t>
  </si>
  <si>
    <t>A115180</t>
  </si>
  <si>
    <t>A115310</t>
  </si>
  <si>
    <t>A115440</t>
  </si>
  <si>
    <t>A115450</t>
  </si>
  <si>
    <t>A115480</t>
  </si>
  <si>
    <t>A115500</t>
  </si>
  <si>
    <t>A115530</t>
  </si>
  <si>
    <t>A115570</t>
  </si>
  <si>
    <t>A115610</t>
  </si>
  <si>
    <t>A117580</t>
  </si>
  <si>
    <t>A117670</t>
  </si>
  <si>
    <t>A117730</t>
  </si>
  <si>
    <t>A118000</t>
  </si>
  <si>
    <t>A118990</t>
  </si>
  <si>
    <t>A119500</t>
  </si>
  <si>
    <t>A119610</t>
  </si>
  <si>
    <t>A119650</t>
  </si>
  <si>
    <t>A119830</t>
  </si>
  <si>
    <t>A119850</t>
  </si>
  <si>
    <t>지엔씨에너지</t>
  </si>
  <si>
    <t>A120030</t>
  </si>
  <si>
    <t>A120110</t>
  </si>
  <si>
    <t>코오롱인더</t>
  </si>
  <si>
    <t>A120240</t>
  </si>
  <si>
    <t>A121440</t>
  </si>
  <si>
    <t>A121600</t>
  </si>
  <si>
    <t>나노신소재</t>
  </si>
  <si>
    <t>A121800</t>
  </si>
  <si>
    <t>A121850</t>
  </si>
  <si>
    <t>A121890</t>
  </si>
  <si>
    <t>A122310</t>
  </si>
  <si>
    <t>A122350</t>
  </si>
  <si>
    <t>A122450</t>
  </si>
  <si>
    <t>A122640</t>
  </si>
  <si>
    <t>A122690</t>
  </si>
  <si>
    <t>A122870</t>
  </si>
  <si>
    <t>와이지엔터테인먼트</t>
  </si>
  <si>
    <t>A122900</t>
  </si>
  <si>
    <t>A122990</t>
  </si>
  <si>
    <t>A123010</t>
  </si>
  <si>
    <t>A123040</t>
  </si>
  <si>
    <t>A123330</t>
  </si>
  <si>
    <t>A123410</t>
  </si>
  <si>
    <t>A123420</t>
  </si>
  <si>
    <t>A123570</t>
  </si>
  <si>
    <t>A123690</t>
  </si>
  <si>
    <t>A123700</t>
  </si>
  <si>
    <t>A123750</t>
  </si>
  <si>
    <t>A123840</t>
  </si>
  <si>
    <t>A123860</t>
  </si>
  <si>
    <t>A123890</t>
  </si>
  <si>
    <t>A124500</t>
  </si>
  <si>
    <t>A124560</t>
  </si>
  <si>
    <t>A125210</t>
  </si>
  <si>
    <t>A126340</t>
  </si>
  <si>
    <t>비나텍</t>
  </si>
  <si>
    <t>A126560</t>
  </si>
  <si>
    <t>A126600</t>
  </si>
  <si>
    <t>A126640</t>
  </si>
  <si>
    <t>A126700</t>
  </si>
  <si>
    <t>A126720</t>
  </si>
  <si>
    <t>A126880</t>
  </si>
  <si>
    <t>A127120</t>
  </si>
  <si>
    <t>A127710</t>
  </si>
  <si>
    <t>A127980</t>
  </si>
  <si>
    <t>A128540</t>
  </si>
  <si>
    <t>A128660</t>
  </si>
  <si>
    <t>A128820</t>
  </si>
  <si>
    <t>A128940</t>
  </si>
  <si>
    <t>한미약품</t>
  </si>
  <si>
    <t>A129260</t>
  </si>
  <si>
    <t>A129890</t>
  </si>
  <si>
    <t>A129920</t>
  </si>
  <si>
    <t>A130500</t>
  </si>
  <si>
    <t>A130580</t>
  </si>
  <si>
    <t>A130660</t>
  </si>
  <si>
    <t>A130740</t>
  </si>
  <si>
    <t>A131030</t>
  </si>
  <si>
    <t>A131090</t>
  </si>
  <si>
    <t>A131100</t>
  </si>
  <si>
    <t>A131180</t>
  </si>
  <si>
    <t>A131220</t>
  </si>
  <si>
    <t>A131290</t>
  </si>
  <si>
    <t>티에스이</t>
  </si>
  <si>
    <t>A131370</t>
  </si>
  <si>
    <t>A131400</t>
  </si>
  <si>
    <t>A131760</t>
  </si>
  <si>
    <t>A131970</t>
  </si>
  <si>
    <t>두산테스나</t>
  </si>
  <si>
    <t>A133750</t>
  </si>
  <si>
    <t>A133820</t>
  </si>
  <si>
    <t>A134060</t>
  </si>
  <si>
    <t>A134380</t>
  </si>
  <si>
    <t>A134580</t>
  </si>
  <si>
    <t>A134790</t>
  </si>
  <si>
    <t>A136410</t>
  </si>
  <si>
    <t>A136480</t>
  </si>
  <si>
    <t>A136490</t>
  </si>
  <si>
    <t>A136540</t>
  </si>
  <si>
    <t>A137080</t>
  </si>
  <si>
    <t>A137310</t>
  </si>
  <si>
    <t>A137400</t>
  </si>
  <si>
    <t>A137940</t>
  </si>
  <si>
    <t>A137950</t>
  </si>
  <si>
    <t>A138040</t>
  </si>
  <si>
    <t>메리츠금융지주</t>
  </si>
  <si>
    <t>A138070</t>
  </si>
  <si>
    <t>A138080</t>
  </si>
  <si>
    <t>A138360</t>
  </si>
  <si>
    <t>A138490</t>
  </si>
  <si>
    <t>A138610</t>
  </si>
  <si>
    <t>A138930</t>
  </si>
  <si>
    <t>BNK금융지주</t>
  </si>
  <si>
    <t>A139050</t>
  </si>
  <si>
    <t>A139130</t>
  </si>
  <si>
    <t>A139480</t>
  </si>
  <si>
    <t>이마트</t>
  </si>
  <si>
    <t>A139670</t>
  </si>
  <si>
    <t>A139990</t>
  </si>
  <si>
    <t>A140070</t>
  </si>
  <si>
    <t>A140410</t>
  </si>
  <si>
    <t>A140520</t>
  </si>
  <si>
    <t>A140670</t>
  </si>
  <si>
    <t>A140860</t>
  </si>
  <si>
    <t>파크시스템스</t>
  </si>
  <si>
    <t>A141000</t>
  </si>
  <si>
    <t>A141080</t>
  </si>
  <si>
    <t>A142210</t>
  </si>
  <si>
    <t>A142280</t>
  </si>
  <si>
    <t>A142760</t>
  </si>
  <si>
    <t>A143160</t>
  </si>
  <si>
    <t>A143210</t>
  </si>
  <si>
    <t>A143240</t>
  </si>
  <si>
    <t>A143540</t>
  </si>
  <si>
    <t>A144510</t>
  </si>
  <si>
    <t>A144960</t>
  </si>
  <si>
    <t>A145020</t>
  </si>
  <si>
    <t>휴젤</t>
  </si>
  <si>
    <t>A145210</t>
  </si>
  <si>
    <t>A145720</t>
  </si>
  <si>
    <t>덴티움</t>
  </si>
  <si>
    <t>A145990</t>
  </si>
  <si>
    <t>A146320</t>
  </si>
  <si>
    <t>A147760</t>
  </si>
  <si>
    <t>A147830</t>
  </si>
  <si>
    <t>A148150</t>
  </si>
  <si>
    <t>A148250</t>
  </si>
  <si>
    <t>A148780</t>
  </si>
  <si>
    <t>A148930</t>
  </si>
  <si>
    <t>A149950</t>
  </si>
  <si>
    <t>A149980</t>
  </si>
  <si>
    <t>A150900</t>
  </si>
  <si>
    <t>A151860</t>
  </si>
  <si>
    <t>A153460</t>
  </si>
  <si>
    <t>A153490</t>
  </si>
  <si>
    <t>A153710</t>
  </si>
  <si>
    <t>A154030</t>
  </si>
  <si>
    <t>A154040</t>
  </si>
  <si>
    <t>A155650</t>
  </si>
  <si>
    <t>A155660</t>
  </si>
  <si>
    <t>A156100</t>
  </si>
  <si>
    <t>A158430</t>
  </si>
  <si>
    <t>A159010</t>
  </si>
  <si>
    <t>A159580</t>
  </si>
  <si>
    <t>A159910</t>
  </si>
  <si>
    <t>A160550</t>
  </si>
  <si>
    <t>A160980</t>
  </si>
  <si>
    <t>A161000</t>
  </si>
  <si>
    <t>A161390</t>
  </si>
  <si>
    <t>한국타이어앤테크놀로지</t>
  </si>
  <si>
    <t>A161580</t>
  </si>
  <si>
    <t>필옵틱스</t>
  </si>
  <si>
    <t>A161890</t>
  </si>
  <si>
    <t>한국콜마</t>
  </si>
  <si>
    <t>A162300</t>
  </si>
  <si>
    <t>A163560</t>
  </si>
  <si>
    <t>A163730</t>
  </si>
  <si>
    <t>A166090</t>
  </si>
  <si>
    <t>하나머티리얼즈</t>
  </si>
  <si>
    <t>A166480</t>
  </si>
  <si>
    <t>A168330</t>
  </si>
  <si>
    <t>A168360</t>
  </si>
  <si>
    <t>펨트론</t>
  </si>
  <si>
    <t>A169330</t>
  </si>
  <si>
    <t>A170030</t>
  </si>
  <si>
    <t>A170790</t>
  </si>
  <si>
    <t>A170900</t>
  </si>
  <si>
    <t>동아에스티</t>
  </si>
  <si>
    <t>A170920</t>
  </si>
  <si>
    <t>A171010</t>
  </si>
  <si>
    <t>A171090</t>
  </si>
  <si>
    <t>선익시스템</t>
  </si>
  <si>
    <t>A171120</t>
  </si>
  <si>
    <t>A173130</t>
  </si>
  <si>
    <t>A173940</t>
  </si>
  <si>
    <t>A174900</t>
  </si>
  <si>
    <t>A175140</t>
  </si>
  <si>
    <t>A175250</t>
  </si>
  <si>
    <t>A175330</t>
  </si>
  <si>
    <t>JB금융지주</t>
  </si>
  <si>
    <t>A177350</t>
  </si>
  <si>
    <t>A177830</t>
  </si>
  <si>
    <t>A178320</t>
  </si>
  <si>
    <t>서진시스템</t>
  </si>
  <si>
    <t>A178780</t>
  </si>
  <si>
    <t>A178920</t>
  </si>
  <si>
    <t>PI첨단소재</t>
  </si>
  <si>
    <t>A179290</t>
  </si>
  <si>
    <t>A179530</t>
  </si>
  <si>
    <t>A179900</t>
  </si>
  <si>
    <t>A180400</t>
  </si>
  <si>
    <t>A180640</t>
  </si>
  <si>
    <t>A181710</t>
  </si>
  <si>
    <t>NHN</t>
  </si>
  <si>
    <t>A182360</t>
  </si>
  <si>
    <t>A182400</t>
  </si>
  <si>
    <t>A183190</t>
  </si>
  <si>
    <t>아세아시멘트</t>
  </si>
  <si>
    <t>A183300</t>
  </si>
  <si>
    <t>코미코</t>
  </si>
  <si>
    <t>A183490</t>
  </si>
  <si>
    <t>A184230</t>
  </si>
  <si>
    <t>A185490</t>
  </si>
  <si>
    <t>A185750</t>
  </si>
  <si>
    <t>종근당</t>
  </si>
  <si>
    <t>A186230</t>
  </si>
  <si>
    <t>A187220</t>
  </si>
  <si>
    <t>A187270</t>
  </si>
  <si>
    <t>A187420</t>
  </si>
  <si>
    <t>A187660</t>
  </si>
  <si>
    <t>A187790</t>
  </si>
  <si>
    <t>A187870</t>
  </si>
  <si>
    <t>A189300</t>
  </si>
  <si>
    <t>인텔리안테크</t>
  </si>
  <si>
    <t>A189330</t>
  </si>
  <si>
    <t>A189690</t>
  </si>
  <si>
    <t>A189860</t>
  </si>
  <si>
    <t>A189980</t>
  </si>
  <si>
    <t>A190510</t>
  </si>
  <si>
    <t>A190650</t>
  </si>
  <si>
    <t>A191410</t>
  </si>
  <si>
    <t>A191420</t>
  </si>
  <si>
    <t>A192080</t>
  </si>
  <si>
    <t>더블유게임즈</t>
  </si>
  <si>
    <t>A192250</t>
  </si>
  <si>
    <t>A192390</t>
  </si>
  <si>
    <t>A192400</t>
  </si>
  <si>
    <t>A192410</t>
  </si>
  <si>
    <t>A192440</t>
  </si>
  <si>
    <t>A192650</t>
  </si>
  <si>
    <t>드림텍</t>
  </si>
  <si>
    <t>A192820</t>
  </si>
  <si>
    <t>코스맥스</t>
  </si>
  <si>
    <t>A193250</t>
  </si>
  <si>
    <t>A194370</t>
  </si>
  <si>
    <t>A194480</t>
  </si>
  <si>
    <t>A194700</t>
  </si>
  <si>
    <t>A195500</t>
  </si>
  <si>
    <t>A195870</t>
  </si>
  <si>
    <t>해성디에스</t>
  </si>
  <si>
    <t>A195940</t>
  </si>
  <si>
    <t>HK이노엔</t>
  </si>
  <si>
    <t>A195990</t>
  </si>
  <si>
    <t>A196170</t>
  </si>
  <si>
    <t>알테오젠</t>
  </si>
  <si>
    <t>A196300</t>
  </si>
  <si>
    <t>A196450</t>
  </si>
  <si>
    <t>A196490</t>
  </si>
  <si>
    <t>A196700</t>
  </si>
  <si>
    <t>A197140</t>
  </si>
  <si>
    <t>A198080</t>
  </si>
  <si>
    <t>A198440</t>
  </si>
  <si>
    <t>A198940</t>
  </si>
  <si>
    <t>A199730</t>
  </si>
  <si>
    <t>A199800</t>
  </si>
  <si>
    <t>A199820</t>
  </si>
  <si>
    <t>A200130</t>
  </si>
  <si>
    <t>A200230</t>
  </si>
  <si>
    <t>A200350</t>
  </si>
  <si>
    <t>A200470</t>
  </si>
  <si>
    <t>A200670</t>
  </si>
  <si>
    <t>휴메딕스</t>
  </si>
  <si>
    <t>A200710</t>
  </si>
  <si>
    <t>에이디테크놀로지</t>
  </si>
  <si>
    <t>A200780</t>
  </si>
  <si>
    <t>A200880</t>
  </si>
  <si>
    <t>A201490</t>
  </si>
  <si>
    <t>A203400</t>
  </si>
  <si>
    <t>A203450</t>
  </si>
  <si>
    <t>A203650</t>
  </si>
  <si>
    <t>A203690</t>
  </si>
  <si>
    <t>A204020</t>
  </si>
  <si>
    <t>A204270</t>
  </si>
  <si>
    <t>제이앤티씨</t>
  </si>
  <si>
    <t>A204320</t>
  </si>
  <si>
    <t>HL만도</t>
  </si>
  <si>
    <t>A204610</t>
  </si>
  <si>
    <t>A204620</t>
  </si>
  <si>
    <t>A204630</t>
  </si>
  <si>
    <t>A204840</t>
  </si>
  <si>
    <t>A205100</t>
  </si>
  <si>
    <t>A205470</t>
  </si>
  <si>
    <t>A205500</t>
  </si>
  <si>
    <t>A206400</t>
  </si>
  <si>
    <t>A206560</t>
  </si>
  <si>
    <t>A206640</t>
  </si>
  <si>
    <t>A206650</t>
  </si>
  <si>
    <t>A207760</t>
  </si>
  <si>
    <t>A207940</t>
  </si>
  <si>
    <t>삼성바이오로직스</t>
  </si>
  <si>
    <t>A208140</t>
  </si>
  <si>
    <t>A208350</t>
  </si>
  <si>
    <t>A208370</t>
  </si>
  <si>
    <t>A208640</t>
  </si>
  <si>
    <t>A208710</t>
  </si>
  <si>
    <t>A208860</t>
  </si>
  <si>
    <t>A210540</t>
  </si>
  <si>
    <t>A210980</t>
  </si>
  <si>
    <t>A211050</t>
  </si>
  <si>
    <t>인카금융서비스</t>
  </si>
  <si>
    <t>A211270</t>
  </si>
  <si>
    <t>A212560</t>
  </si>
  <si>
    <t>A213420</t>
  </si>
  <si>
    <t>덕산네오룩스</t>
  </si>
  <si>
    <t>A213500</t>
  </si>
  <si>
    <t>A214150</t>
  </si>
  <si>
    <t>클래시스</t>
  </si>
  <si>
    <t>A214180</t>
  </si>
  <si>
    <t>A214260</t>
  </si>
  <si>
    <t>A214270</t>
  </si>
  <si>
    <t>A214320</t>
  </si>
  <si>
    <t>이노션</t>
  </si>
  <si>
    <t>A214330</t>
  </si>
  <si>
    <t>A214370</t>
  </si>
  <si>
    <t>A214390</t>
  </si>
  <si>
    <t>A214420</t>
  </si>
  <si>
    <t>A214430</t>
  </si>
  <si>
    <t>A214450</t>
  </si>
  <si>
    <t>파마리서치</t>
  </si>
  <si>
    <t>A214610</t>
  </si>
  <si>
    <t>A214680</t>
  </si>
  <si>
    <t>A215000</t>
  </si>
  <si>
    <t>A215090</t>
  </si>
  <si>
    <t>A215100</t>
  </si>
  <si>
    <t>A215200</t>
  </si>
  <si>
    <t>메가스터디교육</t>
  </si>
  <si>
    <t>A215360</t>
  </si>
  <si>
    <t>A215380</t>
  </si>
  <si>
    <t>A215480</t>
  </si>
  <si>
    <t>A215600</t>
  </si>
  <si>
    <t>A215790</t>
  </si>
  <si>
    <t>A216050</t>
  </si>
  <si>
    <t>A216080</t>
  </si>
  <si>
    <t>A217190</t>
  </si>
  <si>
    <t>A217270</t>
  </si>
  <si>
    <t>A217330</t>
  </si>
  <si>
    <t>A217480</t>
  </si>
  <si>
    <t>A217500</t>
  </si>
  <si>
    <t>A217620</t>
  </si>
  <si>
    <t>A217730</t>
  </si>
  <si>
    <t>A217820</t>
  </si>
  <si>
    <t>A218150</t>
  </si>
  <si>
    <t>A218410</t>
  </si>
  <si>
    <t>RFHIC</t>
  </si>
  <si>
    <t>A219130</t>
  </si>
  <si>
    <t>A219420</t>
  </si>
  <si>
    <t>A219550</t>
  </si>
  <si>
    <t>A219750</t>
  </si>
  <si>
    <t>A220100</t>
  </si>
  <si>
    <t>A220180</t>
  </si>
  <si>
    <t>A220260</t>
  </si>
  <si>
    <t>A221840</t>
  </si>
  <si>
    <t>A221980</t>
  </si>
  <si>
    <t>A222040</t>
  </si>
  <si>
    <t>A222080</t>
  </si>
  <si>
    <t>A222110</t>
  </si>
  <si>
    <t>A222160</t>
  </si>
  <si>
    <t>A222420</t>
  </si>
  <si>
    <t>A222800</t>
  </si>
  <si>
    <t>심텍</t>
  </si>
  <si>
    <t>A222810</t>
  </si>
  <si>
    <t>A222980</t>
  </si>
  <si>
    <t>A223250</t>
  </si>
  <si>
    <t>A223310</t>
  </si>
  <si>
    <t>A224060</t>
  </si>
  <si>
    <t>A224110</t>
  </si>
  <si>
    <t>A225190</t>
  </si>
  <si>
    <t>A225220</t>
  </si>
  <si>
    <t>A225430</t>
  </si>
  <si>
    <t>A225530</t>
  </si>
  <si>
    <t>A225570</t>
  </si>
  <si>
    <t>A225590</t>
  </si>
  <si>
    <t>A226320</t>
  </si>
  <si>
    <t>A226330</t>
  </si>
  <si>
    <t>A226340</t>
  </si>
  <si>
    <t>A226400</t>
  </si>
  <si>
    <t>A226950</t>
  </si>
  <si>
    <t>올릭스</t>
  </si>
  <si>
    <t>A227100</t>
  </si>
  <si>
    <t>A227610</t>
  </si>
  <si>
    <t>A227840</t>
  </si>
  <si>
    <t>A227950</t>
  </si>
  <si>
    <t>A228340</t>
  </si>
  <si>
    <t>A228670</t>
  </si>
  <si>
    <t>A228760</t>
  </si>
  <si>
    <t>A228850</t>
  </si>
  <si>
    <t>A229000</t>
  </si>
  <si>
    <t>A229640</t>
  </si>
  <si>
    <t>A230240</t>
  </si>
  <si>
    <t>A230360</t>
  </si>
  <si>
    <t>A230980</t>
  </si>
  <si>
    <t>A232140</t>
  </si>
  <si>
    <t>A232680</t>
  </si>
  <si>
    <t>A232830</t>
  </si>
  <si>
    <t>A234080</t>
  </si>
  <si>
    <t>A234100</t>
  </si>
  <si>
    <t>A234300</t>
  </si>
  <si>
    <t>A234340</t>
  </si>
  <si>
    <t>A234690</t>
  </si>
  <si>
    <t>A234920</t>
  </si>
  <si>
    <t>A235980</t>
  </si>
  <si>
    <t>A236200</t>
  </si>
  <si>
    <t>A236810</t>
  </si>
  <si>
    <t>A237690</t>
  </si>
  <si>
    <t>에스티팜</t>
  </si>
  <si>
    <t>A237750</t>
  </si>
  <si>
    <t>A237820</t>
  </si>
  <si>
    <t>A237880</t>
  </si>
  <si>
    <t>A238090</t>
  </si>
  <si>
    <t>A238120</t>
  </si>
  <si>
    <t>A238200</t>
  </si>
  <si>
    <t>A238490</t>
  </si>
  <si>
    <t>A239340</t>
  </si>
  <si>
    <t>A239610</t>
  </si>
  <si>
    <t>A239890</t>
  </si>
  <si>
    <t>A240810</t>
  </si>
  <si>
    <t>원익IPS</t>
  </si>
  <si>
    <t>A241520</t>
  </si>
  <si>
    <t>A241560</t>
  </si>
  <si>
    <t>두산밥캣</t>
  </si>
  <si>
    <t>A241590</t>
  </si>
  <si>
    <t>A241690</t>
  </si>
  <si>
    <t>A241710</t>
  </si>
  <si>
    <t>코스메카코리아</t>
  </si>
  <si>
    <t>A241770</t>
  </si>
  <si>
    <t>A241790</t>
  </si>
  <si>
    <t>A241820</t>
  </si>
  <si>
    <t>A241840</t>
  </si>
  <si>
    <t>A242040</t>
  </si>
  <si>
    <t>A243070</t>
  </si>
  <si>
    <t>A243840</t>
  </si>
  <si>
    <t>A244460</t>
  </si>
  <si>
    <t>A244920</t>
  </si>
  <si>
    <t>A245620</t>
  </si>
  <si>
    <t>A246690</t>
  </si>
  <si>
    <t>A246710</t>
  </si>
  <si>
    <t>A246720</t>
  </si>
  <si>
    <t>A246960</t>
  </si>
  <si>
    <t>A247540</t>
  </si>
  <si>
    <t>에코프로비엠</t>
  </si>
  <si>
    <t>A247660</t>
  </si>
  <si>
    <t>A248070</t>
  </si>
  <si>
    <t>솔루엠</t>
  </si>
  <si>
    <t>A248170</t>
  </si>
  <si>
    <t>A249420</t>
  </si>
  <si>
    <t>일동제약</t>
  </si>
  <si>
    <t>A250000</t>
  </si>
  <si>
    <t>A250060</t>
  </si>
  <si>
    <t>A250930</t>
  </si>
  <si>
    <t>A251120</t>
  </si>
  <si>
    <t>A251270</t>
  </si>
  <si>
    <t>넷마블</t>
  </si>
  <si>
    <t>A251370</t>
  </si>
  <si>
    <t>A251630</t>
  </si>
  <si>
    <t>A251970</t>
  </si>
  <si>
    <t>펌텍코리아</t>
  </si>
  <si>
    <t>A252500</t>
  </si>
  <si>
    <t>A252990</t>
  </si>
  <si>
    <t>샘씨엔에스</t>
  </si>
  <si>
    <t>A253450</t>
  </si>
  <si>
    <t>스튜디오드래곤</t>
  </si>
  <si>
    <t>A253590</t>
  </si>
  <si>
    <t>A253840</t>
  </si>
  <si>
    <t>A254120</t>
  </si>
  <si>
    <t>A254490</t>
  </si>
  <si>
    <t>A255220</t>
  </si>
  <si>
    <t>A255440</t>
  </si>
  <si>
    <t>A256150</t>
  </si>
  <si>
    <t>A256630</t>
  </si>
  <si>
    <t>A256840</t>
  </si>
  <si>
    <t>A256940</t>
  </si>
  <si>
    <t>A257370</t>
  </si>
  <si>
    <t>A257720</t>
  </si>
  <si>
    <t>실리콘투</t>
  </si>
  <si>
    <t>A258610</t>
  </si>
  <si>
    <t>A258790</t>
  </si>
  <si>
    <t>A258830</t>
  </si>
  <si>
    <t>A259630</t>
  </si>
  <si>
    <t>A259960</t>
  </si>
  <si>
    <t>크래프톤</t>
  </si>
  <si>
    <t>A260660</t>
  </si>
  <si>
    <t>A260930</t>
  </si>
  <si>
    <t>A260970</t>
  </si>
  <si>
    <t>A261200</t>
  </si>
  <si>
    <t>A261780</t>
  </si>
  <si>
    <t>A262260</t>
  </si>
  <si>
    <t>A262840</t>
  </si>
  <si>
    <t>A263020</t>
  </si>
  <si>
    <t>A263050</t>
  </si>
  <si>
    <t>A263600</t>
  </si>
  <si>
    <t>A263690</t>
  </si>
  <si>
    <t>A263700</t>
  </si>
  <si>
    <t>A263720</t>
  </si>
  <si>
    <t>A263750</t>
  </si>
  <si>
    <t>펄어비스</t>
  </si>
  <si>
    <t>A263770</t>
  </si>
  <si>
    <t>A263800</t>
  </si>
  <si>
    <t>A263810</t>
  </si>
  <si>
    <t>A263860</t>
  </si>
  <si>
    <t>A263920</t>
  </si>
  <si>
    <t>A264450</t>
  </si>
  <si>
    <t>A264660</t>
  </si>
  <si>
    <t>A264850</t>
  </si>
  <si>
    <t>A264900</t>
  </si>
  <si>
    <t>A265520</t>
  </si>
  <si>
    <t>A265560</t>
  </si>
  <si>
    <t>A265740</t>
  </si>
  <si>
    <t>A267250</t>
  </si>
  <si>
    <t>HD현대</t>
  </si>
  <si>
    <t>A267260</t>
  </si>
  <si>
    <t>HD현대일렉트릭</t>
  </si>
  <si>
    <t>A267270</t>
  </si>
  <si>
    <t>HD현대건설기계</t>
  </si>
  <si>
    <t>A267290</t>
  </si>
  <si>
    <t>A267320</t>
  </si>
  <si>
    <t>A267790</t>
  </si>
  <si>
    <t>A267850</t>
  </si>
  <si>
    <t>A267980</t>
  </si>
  <si>
    <t>A268280</t>
  </si>
  <si>
    <t>A269620</t>
  </si>
  <si>
    <t>A270520</t>
  </si>
  <si>
    <t>A270660</t>
  </si>
  <si>
    <t>A270870</t>
  </si>
  <si>
    <t>A271560</t>
  </si>
  <si>
    <t>오리온</t>
  </si>
  <si>
    <t>A271830</t>
  </si>
  <si>
    <t>A271940</t>
  </si>
  <si>
    <t>A271980</t>
  </si>
  <si>
    <t>A272110</t>
  </si>
  <si>
    <t>A272210</t>
  </si>
  <si>
    <t>한화시스템</t>
  </si>
  <si>
    <t>A272290</t>
  </si>
  <si>
    <t>A272450</t>
  </si>
  <si>
    <t>A272550</t>
  </si>
  <si>
    <t>A273060</t>
  </si>
  <si>
    <t>A273640</t>
  </si>
  <si>
    <t>A274090</t>
  </si>
  <si>
    <t>A274400</t>
  </si>
  <si>
    <t>A275630</t>
  </si>
  <si>
    <t>A276040</t>
  </si>
  <si>
    <t>A276730</t>
  </si>
  <si>
    <t>A277070</t>
  </si>
  <si>
    <t>A277410</t>
  </si>
  <si>
    <t>A277810</t>
  </si>
  <si>
    <t>A277880</t>
  </si>
  <si>
    <t>A278280</t>
  </si>
  <si>
    <t>천보</t>
  </si>
  <si>
    <t>A278650</t>
  </si>
  <si>
    <t>A279600</t>
  </si>
  <si>
    <t>A280360</t>
  </si>
  <si>
    <t>롯데웰푸드</t>
  </si>
  <si>
    <t>A281740</t>
  </si>
  <si>
    <t>A281820</t>
  </si>
  <si>
    <t>A282330</t>
  </si>
  <si>
    <t>BGF리테일</t>
  </si>
  <si>
    <t>A282720</t>
  </si>
  <si>
    <t>A282880</t>
  </si>
  <si>
    <t>A284620</t>
  </si>
  <si>
    <t>A284740</t>
  </si>
  <si>
    <t>A285130</t>
  </si>
  <si>
    <t>SK케미칼</t>
  </si>
  <si>
    <t>A285490</t>
  </si>
  <si>
    <t>A285800</t>
  </si>
  <si>
    <t>A286750</t>
  </si>
  <si>
    <t>A286940</t>
  </si>
  <si>
    <t>A288330</t>
  </si>
  <si>
    <t>A288620</t>
  </si>
  <si>
    <t>A288980</t>
  </si>
  <si>
    <t>A289010</t>
  </si>
  <si>
    <t>A289080</t>
  </si>
  <si>
    <t>A289220</t>
  </si>
  <si>
    <t>A290090</t>
  </si>
  <si>
    <t>A290120</t>
  </si>
  <si>
    <t>A290270</t>
  </si>
  <si>
    <t>A290520</t>
  </si>
  <si>
    <t>A290550</t>
  </si>
  <si>
    <t>A290650</t>
  </si>
  <si>
    <t>엘앤씨바이오</t>
  </si>
  <si>
    <t>A290660</t>
  </si>
  <si>
    <t>A290670</t>
  </si>
  <si>
    <t>A290690</t>
  </si>
  <si>
    <t>A290720</t>
  </si>
  <si>
    <t>A290740</t>
  </si>
  <si>
    <t>A291230</t>
  </si>
  <si>
    <t>A291650</t>
  </si>
  <si>
    <t>A291810</t>
  </si>
  <si>
    <t>A293480</t>
  </si>
  <si>
    <t>A293490</t>
  </si>
  <si>
    <t>카카오게임즈</t>
  </si>
  <si>
    <t>A293580</t>
  </si>
  <si>
    <t>A293780</t>
  </si>
  <si>
    <t>A294090</t>
  </si>
  <si>
    <t>A294140</t>
  </si>
  <si>
    <t>A294570</t>
  </si>
  <si>
    <t>A294630</t>
  </si>
  <si>
    <t>A294870</t>
  </si>
  <si>
    <t>HDC현대산업개발</t>
  </si>
  <si>
    <t>A296640</t>
  </si>
  <si>
    <t>A297090</t>
  </si>
  <si>
    <t>A297570</t>
  </si>
  <si>
    <t>A297890</t>
  </si>
  <si>
    <t>A298000</t>
  </si>
  <si>
    <t>A298020</t>
  </si>
  <si>
    <t>효성티앤씨</t>
  </si>
  <si>
    <t>A298040</t>
  </si>
  <si>
    <t>효성중공업</t>
  </si>
  <si>
    <t>A298050</t>
  </si>
  <si>
    <t>A298060</t>
  </si>
  <si>
    <t>A298380</t>
  </si>
  <si>
    <t>에이비엘바이오</t>
  </si>
  <si>
    <t>A298540</t>
  </si>
  <si>
    <t>A298690</t>
  </si>
  <si>
    <t>A298830</t>
  </si>
  <si>
    <t>A299030</t>
  </si>
  <si>
    <t>A299170</t>
  </si>
  <si>
    <t>A299660</t>
  </si>
  <si>
    <t>A299900</t>
  </si>
  <si>
    <t>A300080</t>
  </si>
  <si>
    <t>A300120</t>
  </si>
  <si>
    <t>A300720</t>
  </si>
  <si>
    <t>한일시멘트</t>
  </si>
  <si>
    <t>A301300</t>
  </si>
  <si>
    <t>A302430</t>
  </si>
  <si>
    <t>A302440</t>
  </si>
  <si>
    <t>SK바이오사이언스</t>
  </si>
  <si>
    <t>A302550</t>
  </si>
  <si>
    <t>A303030</t>
  </si>
  <si>
    <t>A303360</t>
  </si>
  <si>
    <t>A303530</t>
  </si>
  <si>
    <t>A304100</t>
  </si>
  <si>
    <t>A304360</t>
  </si>
  <si>
    <t>A304840</t>
  </si>
  <si>
    <t>A305090</t>
  </si>
  <si>
    <t>A306040</t>
  </si>
  <si>
    <t>A306200</t>
  </si>
  <si>
    <t>A306620</t>
  </si>
  <si>
    <t>A307180</t>
  </si>
  <si>
    <t>A307280</t>
  </si>
  <si>
    <t>A307750</t>
  </si>
  <si>
    <t>A307870</t>
  </si>
  <si>
    <t>A307930</t>
  </si>
  <si>
    <t>A307950</t>
  </si>
  <si>
    <t>현대오토에버</t>
  </si>
  <si>
    <t>A308080</t>
  </si>
  <si>
    <t>A308100</t>
  </si>
  <si>
    <t>A308170</t>
  </si>
  <si>
    <t>A309930</t>
  </si>
  <si>
    <t>A309960</t>
  </si>
  <si>
    <t>A310200</t>
  </si>
  <si>
    <t>A310210</t>
  </si>
  <si>
    <t>보로노이</t>
  </si>
  <si>
    <t>A310870</t>
  </si>
  <si>
    <t>A311320</t>
  </si>
  <si>
    <t>A311390</t>
  </si>
  <si>
    <t>A311690</t>
  </si>
  <si>
    <t>A312610</t>
  </si>
  <si>
    <t>A313760</t>
  </si>
  <si>
    <t>A314130</t>
  </si>
  <si>
    <t>A314140</t>
  </si>
  <si>
    <t>A314930</t>
  </si>
  <si>
    <t>A315640</t>
  </si>
  <si>
    <t>A316140</t>
  </si>
  <si>
    <t>우리금융지주</t>
  </si>
  <si>
    <t>A317120</t>
  </si>
  <si>
    <t>A317240</t>
  </si>
  <si>
    <t>A317330</t>
  </si>
  <si>
    <t>A317400</t>
  </si>
  <si>
    <t>A317530</t>
  </si>
  <si>
    <t>A317690</t>
  </si>
  <si>
    <t>A317770</t>
  </si>
  <si>
    <t>A317830</t>
  </si>
  <si>
    <t>A317850</t>
  </si>
  <si>
    <t>A317870</t>
  </si>
  <si>
    <t>A318000</t>
  </si>
  <si>
    <t>A318010</t>
  </si>
  <si>
    <t>A318020</t>
  </si>
  <si>
    <t>A318160</t>
  </si>
  <si>
    <t>A318410</t>
  </si>
  <si>
    <t>A319400</t>
  </si>
  <si>
    <t>현대무벡스</t>
  </si>
  <si>
    <t>A319660</t>
  </si>
  <si>
    <t>피에스케이</t>
  </si>
  <si>
    <t>A320000</t>
  </si>
  <si>
    <t>A321260</t>
  </si>
  <si>
    <t>A321550</t>
  </si>
  <si>
    <t>A321820</t>
  </si>
  <si>
    <t>A322000</t>
  </si>
  <si>
    <t>A322180</t>
  </si>
  <si>
    <t>A322310</t>
  </si>
  <si>
    <t>A322510</t>
  </si>
  <si>
    <t>A322780</t>
  </si>
  <si>
    <t>A323280</t>
  </si>
  <si>
    <t>A323410</t>
  </si>
  <si>
    <t>A323990</t>
  </si>
  <si>
    <t>A326030</t>
  </si>
  <si>
    <t>SK바이오팜</t>
  </si>
  <si>
    <t>A327260</t>
  </si>
  <si>
    <t>A328130</t>
  </si>
  <si>
    <t>A328380</t>
  </si>
  <si>
    <t>A329180</t>
  </si>
  <si>
    <t>HD현대중공업</t>
  </si>
  <si>
    <t>A330350</t>
  </si>
  <si>
    <t>A330730</t>
  </si>
  <si>
    <t>A330860</t>
  </si>
  <si>
    <t>A331380</t>
  </si>
  <si>
    <t>A331520</t>
  </si>
  <si>
    <t>A331920</t>
  </si>
  <si>
    <t>A332290</t>
  </si>
  <si>
    <t>A332370</t>
  </si>
  <si>
    <t>A332570</t>
  </si>
  <si>
    <t>A333050</t>
  </si>
  <si>
    <t>A333430</t>
  </si>
  <si>
    <t>A333620</t>
  </si>
  <si>
    <t>A334970</t>
  </si>
  <si>
    <t>A335810</t>
  </si>
  <si>
    <t>A335870</t>
  </si>
  <si>
    <t>A336060</t>
  </si>
  <si>
    <t>A336260</t>
  </si>
  <si>
    <t>두산퓨얼셀</t>
  </si>
  <si>
    <t>A336370</t>
  </si>
  <si>
    <t>솔루스첨단소재</t>
  </si>
  <si>
    <t>A336570</t>
  </si>
  <si>
    <t>원텍</t>
  </si>
  <si>
    <t>A337930</t>
  </si>
  <si>
    <t>A338220</t>
  </si>
  <si>
    <t>A339770</t>
  </si>
  <si>
    <t>A339950</t>
  </si>
  <si>
    <t>A340360</t>
  </si>
  <si>
    <t>A340440</t>
  </si>
  <si>
    <t>A340570</t>
  </si>
  <si>
    <t>A340810</t>
  </si>
  <si>
    <t>A340930</t>
  </si>
  <si>
    <t>A344820</t>
  </si>
  <si>
    <t>A344860</t>
  </si>
  <si>
    <t>A347000</t>
  </si>
  <si>
    <t>A347700</t>
  </si>
  <si>
    <t>A347740</t>
  </si>
  <si>
    <t>A347770</t>
  </si>
  <si>
    <t>A347860</t>
  </si>
  <si>
    <t>A347890</t>
  </si>
  <si>
    <t>A348030</t>
  </si>
  <si>
    <t>A348080</t>
  </si>
  <si>
    <t>A348150</t>
  </si>
  <si>
    <t>A348210</t>
  </si>
  <si>
    <t>넥스틴</t>
  </si>
  <si>
    <t>A348340</t>
  </si>
  <si>
    <t>A348350</t>
  </si>
  <si>
    <t>A348370</t>
  </si>
  <si>
    <t>A351320</t>
  </si>
  <si>
    <t>A351330</t>
  </si>
  <si>
    <t>A352480</t>
  </si>
  <si>
    <t>씨앤씨인터내셔널</t>
  </si>
  <si>
    <t>A352700</t>
  </si>
  <si>
    <t>A352770</t>
  </si>
  <si>
    <t>A352820</t>
  </si>
  <si>
    <t>하이브</t>
  </si>
  <si>
    <t>A352910</t>
  </si>
  <si>
    <t>A352940</t>
  </si>
  <si>
    <t>A353190</t>
  </si>
  <si>
    <t>A353200</t>
  </si>
  <si>
    <t>대덕전자</t>
  </si>
  <si>
    <t>A353590</t>
  </si>
  <si>
    <t>A353810</t>
  </si>
  <si>
    <t>A354200</t>
  </si>
  <si>
    <t>A354320</t>
  </si>
  <si>
    <t>A355150</t>
  </si>
  <si>
    <t>A356680</t>
  </si>
  <si>
    <t>A356860</t>
  </si>
  <si>
    <t>티엘비</t>
  </si>
  <si>
    <t>A356890</t>
  </si>
  <si>
    <t>A357230</t>
  </si>
  <si>
    <t>A357550</t>
  </si>
  <si>
    <t>A357580</t>
  </si>
  <si>
    <t>A357780</t>
  </si>
  <si>
    <t>솔브레인</t>
  </si>
  <si>
    <t>A357880</t>
  </si>
  <si>
    <t>A358570</t>
  </si>
  <si>
    <t>A359090</t>
  </si>
  <si>
    <t>A360070</t>
  </si>
  <si>
    <t>A361390</t>
  </si>
  <si>
    <t>A361570</t>
  </si>
  <si>
    <t>A361610</t>
  </si>
  <si>
    <t>SK아이이테크놀로지</t>
  </si>
  <si>
    <t>A361670</t>
  </si>
  <si>
    <t>A362320</t>
  </si>
  <si>
    <t>A363250</t>
  </si>
  <si>
    <t>A363260</t>
  </si>
  <si>
    <t>A363280</t>
  </si>
  <si>
    <t>A365270</t>
  </si>
  <si>
    <t>A365340</t>
  </si>
  <si>
    <t>성일하이텍</t>
  </si>
  <si>
    <t>A365590</t>
  </si>
  <si>
    <t>A365900</t>
  </si>
  <si>
    <t>A366030</t>
  </si>
  <si>
    <t>A367000</t>
  </si>
  <si>
    <t>A368600</t>
  </si>
  <si>
    <t>A368770</t>
  </si>
  <si>
    <t>A368970</t>
  </si>
  <si>
    <t>A369370</t>
  </si>
  <si>
    <t>A370090</t>
  </si>
  <si>
    <t>A371950</t>
  </si>
  <si>
    <t>A372170</t>
  </si>
  <si>
    <t>A372800</t>
  </si>
  <si>
    <t>A372910</t>
  </si>
  <si>
    <t>A373200</t>
  </si>
  <si>
    <t>A373220</t>
  </si>
  <si>
    <t>LG에너지솔루션</t>
  </si>
  <si>
    <t>A375500</t>
  </si>
  <si>
    <t>DL이앤씨</t>
  </si>
  <si>
    <t>A376180</t>
  </si>
  <si>
    <t>A376290</t>
  </si>
  <si>
    <t>A376300</t>
  </si>
  <si>
    <t>디어유</t>
  </si>
  <si>
    <t>A376930</t>
  </si>
  <si>
    <t>A376980</t>
  </si>
  <si>
    <t>A377030</t>
  </si>
  <si>
    <t>A377220</t>
  </si>
  <si>
    <t>A377300</t>
  </si>
  <si>
    <t>카카오페이</t>
  </si>
  <si>
    <t>A377330</t>
  </si>
  <si>
    <t>A377450</t>
  </si>
  <si>
    <t>A377460</t>
  </si>
  <si>
    <t>A377480</t>
  </si>
  <si>
    <t>A377740</t>
  </si>
  <si>
    <t>A378800</t>
  </si>
  <si>
    <t>A378850</t>
  </si>
  <si>
    <t>A380540</t>
  </si>
  <si>
    <t>A381970</t>
  </si>
  <si>
    <t>케이카</t>
  </si>
  <si>
    <t>A382480</t>
  </si>
  <si>
    <t>A382800</t>
  </si>
  <si>
    <t>A382840</t>
  </si>
  <si>
    <t>A382900</t>
  </si>
  <si>
    <t>A383220</t>
  </si>
  <si>
    <t>F&amp;F</t>
  </si>
  <si>
    <t>A383310</t>
  </si>
  <si>
    <t>A383800</t>
  </si>
  <si>
    <t>LX홀딩스</t>
  </si>
  <si>
    <t>A383930</t>
  </si>
  <si>
    <t>A388050</t>
  </si>
  <si>
    <t>A388720</t>
  </si>
  <si>
    <t>A388790</t>
  </si>
  <si>
    <t>A389020</t>
  </si>
  <si>
    <t>A389030</t>
  </si>
  <si>
    <t>A389140</t>
  </si>
  <si>
    <t>A389260</t>
  </si>
  <si>
    <t>A389470</t>
  </si>
  <si>
    <t>A389500</t>
  </si>
  <si>
    <t>A391710</t>
  </si>
  <si>
    <t>A393210</t>
  </si>
  <si>
    <t>A393890</t>
  </si>
  <si>
    <t>A394280</t>
  </si>
  <si>
    <t>A396270</t>
  </si>
  <si>
    <t>A396300</t>
  </si>
  <si>
    <t>A397030</t>
  </si>
  <si>
    <t>에이프릴바이오</t>
  </si>
  <si>
    <t>A399720</t>
  </si>
  <si>
    <t>가온칩스</t>
  </si>
  <si>
    <t>A402030</t>
  </si>
  <si>
    <t>A402340</t>
  </si>
  <si>
    <t>SK스퀘어</t>
  </si>
  <si>
    <t>A403550</t>
  </si>
  <si>
    <t>쏘카</t>
  </si>
  <si>
    <t>A403870</t>
  </si>
  <si>
    <t>HPSP</t>
  </si>
  <si>
    <t>A405000</t>
  </si>
  <si>
    <t>A405100</t>
  </si>
  <si>
    <t>A405920</t>
  </si>
  <si>
    <t>A407400</t>
  </si>
  <si>
    <t>A408900</t>
  </si>
  <si>
    <t>A408920</t>
  </si>
  <si>
    <t>A411080</t>
  </si>
  <si>
    <t>A412350</t>
  </si>
  <si>
    <t>A417010</t>
  </si>
  <si>
    <t>A417180</t>
  </si>
  <si>
    <t>A417500</t>
  </si>
  <si>
    <t>A417790</t>
  </si>
  <si>
    <t>A417840</t>
  </si>
  <si>
    <t>A417860</t>
  </si>
  <si>
    <t>A417970</t>
  </si>
  <si>
    <t>A418420</t>
  </si>
  <si>
    <t>A418550</t>
  </si>
  <si>
    <t>A419050</t>
  </si>
  <si>
    <t>A419080</t>
  </si>
  <si>
    <t>A419120</t>
  </si>
  <si>
    <t>A419530</t>
  </si>
  <si>
    <t>A419540</t>
  </si>
  <si>
    <t>A420770</t>
  </si>
  <si>
    <t>기가비스</t>
  </si>
  <si>
    <t>A424760</t>
  </si>
  <si>
    <t>A424980</t>
  </si>
  <si>
    <t>A425040</t>
  </si>
  <si>
    <t>A425420</t>
  </si>
  <si>
    <t>티에프이</t>
  </si>
  <si>
    <t>A434480</t>
  </si>
  <si>
    <t>A439090</t>
  </si>
  <si>
    <t>A440320</t>
  </si>
  <si>
    <t>A441270</t>
  </si>
  <si>
    <t>A446070</t>
  </si>
  <si>
    <t>A452260</t>
  </si>
  <si>
    <t>A453340</t>
  </si>
  <si>
    <t>A456040</t>
  </si>
  <si>
    <t>A457190</t>
  </si>
  <si>
    <t>A460850</t>
  </si>
  <si>
    <t>A460860</t>
  </si>
  <si>
    <t>A900070</t>
  </si>
  <si>
    <t>A900100</t>
  </si>
  <si>
    <t>A900110</t>
  </si>
  <si>
    <t>A900120</t>
  </si>
  <si>
    <t>A900140</t>
  </si>
  <si>
    <t>A900250</t>
  </si>
  <si>
    <t>A900260</t>
  </si>
  <si>
    <t>A900270</t>
  </si>
  <si>
    <t>A900290</t>
  </si>
  <si>
    <t>A900300</t>
  </si>
  <si>
    <t>A900310</t>
  </si>
  <si>
    <t>A900340</t>
  </si>
  <si>
    <t>A950130</t>
  </si>
  <si>
    <t>A950140</t>
  </si>
  <si>
    <t>A950160</t>
  </si>
  <si>
    <t>코오롱티슈진</t>
  </si>
  <si>
    <t>A950170</t>
  </si>
  <si>
    <t>A950190</t>
  </si>
  <si>
    <t>A950200</t>
  </si>
  <si>
    <t>A950210</t>
  </si>
  <si>
    <t>A950220</t>
  </si>
  <si>
    <t>A378340</t>
  </si>
  <si>
    <t>S102100</t>
    <phoneticPr fontId="4" type="noConversion"/>
  </si>
  <si>
    <t>D A T E</t>
    <phoneticPr fontId="7" type="noConversion"/>
  </si>
  <si>
    <t>종목명</t>
    <phoneticPr fontId="4" type="noConversion"/>
  </si>
  <si>
    <t>W</t>
    <phoneticPr fontId="4" type="noConversion"/>
  </si>
  <si>
    <t>&lt;-종목명기재</t>
    <phoneticPr fontId="4" type="noConversion"/>
  </si>
  <si>
    <t>A321370</t>
  </si>
  <si>
    <t>A432430</t>
  </si>
  <si>
    <t>브이티</t>
  </si>
  <si>
    <t>A406820</t>
  </si>
  <si>
    <t>A172670</t>
  </si>
  <si>
    <t>A388870</t>
  </si>
  <si>
    <t>A438700</t>
  </si>
  <si>
    <t>A462520</t>
  </si>
  <si>
    <t>A373170</t>
  </si>
  <si>
    <t>A429270</t>
  </si>
  <si>
    <t>A440110</t>
  </si>
  <si>
    <t>A445680</t>
  </si>
  <si>
    <t>A448710</t>
  </si>
  <si>
    <t>A092790</t>
  </si>
  <si>
    <t>A210120</t>
  </si>
  <si>
    <t>A424960</t>
  </si>
  <si>
    <t>A418250</t>
  </si>
  <si>
    <t>A146060</t>
  </si>
  <si>
    <t>A355390</t>
  </si>
  <si>
    <t>A465770</t>
  </si>
  <si>
    <t>A384470</t>
  </si>
  <si>
    <t>A403490</t>
  </si>
  <si>
    <t>A450520</t>
  </si>
  <si>
    <t>A418470</t>
  </si>
  <si>
    <t>A430690</t>
  </si>
  <si>
    <t>A454910</t>
  </si>
  <si>
    <t>A443250</t>
  </si>
  <si>
    <t>A451220</t>
  </si>
  <si>
    <t>A246250</t>
  </si>
  <si>
    <t>A416180</t>
  </si>
  <si>
    <t>A445180</t>
  </si>
  <si>
    <t>A396470</t>
  </si>
  <si>
    <t>A432720</t>
  </si>
  <si>
    <t>A088280</t>
  </si>
  <si>
    <t>A188260</t>
  </si>
  <si>
    <t>A221800</t>
  </si>
  <si>
    <t>A240600</t>
  </si>
  <si>
    <t>A290560</t>
  </si>
  <si>
    <t>A365330</t>
  </si>
  <si>
    <t>A372320</t>
  </si>
  <si>
    <t>A413640</t>
  </si>
  <si>
    <t>A445090</t>
  </si>
  <si>
    <t>A446540</t>
  </si>
  <si>
    <t>A451760</t>
  </si>
  <si>
    <t>A111380</t>
  </si>
  <si>
    <t>A352090</t>
  </si>
  <si>
    <t>A402490</t>
  </si>
  <si>
    <t>A448280</t>
  </si>
  <si>
    <t>A450080</t>
  </si>
  <si>
    <t>A452160</t>
  </si>
  <si>
    <t>A452280</t>
  </si>
  <si>
    <t>A452300</t>
  </si>
  <si>
    <t>A453860</t>
  </si>
  <si>
    <t>A338840</t>
  </si>
  <si>
    <t>A355690</t>
  </si>
  <si>
    <t>A417200</t>
  </si>
  <si>
    <t>A432470</t>
  </si>
  <si>
    <t>A439580</t>
  </si>
  <si>
    <t>A017860</t>
  </si>
  <si>
    <t>A109670</t>
  </si>
  <si>
    <t>LS에코에너지</t>
  </si>
  <si>
    <t>A452190</t>
  </si>
  <si>
    <t>Code</t>
    <phoneticPr fontId="7" type="noConversion"/>
  </si>
  <si>
    <t>N/A</t>
    <phoneticPr fontId="4" type="noConversion"/>
  </si>
  <si>
    <t>Report</t>
    <phoneticPr fontId="7" type="noConversion"/>
  </si>
  <si>
    <t>Period(From)</t>
    <phoneticPr fontId="7" type="noConversion"/>
  </si>
  <si>
    <t>Period(To)</t>
  </si>
  <si>
    <t>A105760</t>
  </si>
  <si>
    <t>A362990</t>
  </si>
  <si>
    <t>A440290</t>
  </si>
  <si>
    <t>A457550</t>
  </si>
  <si>
    <t>A460930</t>
  </si>
  <si>
    <t>A199550</t>
  </si>
  <si>
    <t>A415380</t>
  </si>
  <si>
    <t>A452400</t>
  </si>
  <si>
    <t>A472850</t>
  </si>
  <si>
    <t>A443670</t>
  </si>
  <si>
    <t>A452430</t>
  </si>
  <si>
    <t>A068100</t>
  </si>
  <si>
    <t>A278470</t>
  </si>
  <si>
    <t>A360350</t>
  </si>
  <si>
    <t>A418620</t>
  </si>
  <si>
    <t>에이피알</t>
  </si>
  <si>
    <t>A199430</t>
  </si>
  <si>
    <t>A036220</t>
  </si>
  <si>
    <t>한화엔진</t>
  </si>
  <si>
    <t>A420570</t>
  </si>
  <si>
    <t>A437730</t>
  </si>
  <si>
    <t>A455900</t>
  </si>
  <si>
    <t>A475150</t>
  </si>
  <si>
    <t>SK이터닉스</t>
  </si>
  <si>
    <t>A461030</t>
  </si>
  <si>
    <t>삼성E&amp;A</t>
  </si>
  <si>
    <t>HD현대미포</t>
  </si>
  <si>
    <t>SOOP</t>
  </si>
  <si>
    <t>리가켐바이오</t>
  </si>
  <si>
    <t>A412540</t>
  </si>
  <si>
    <t>A451250</t>
  </si>
  <si>
    <t>브이엠</t>
  </si>
  <si>
    <t>A126730</t>
  </si>
  <si>
    <t>A140430</t>
  </si>
  <si>
    <t>A347850</t>
  </si>
  <si>
    <t>A452200</t>
  </si>
  <si>
    <t>A443060</t>
  </si>
  <si>
    <t>HD현대마린솔루션</t>
  </si>
  <si>
    <t>A145170</t>
  </si>
  <si>
    <t>A456010</t>
  </si>
  <si>
    <t>A323350</t>
  </si>
  <si>
    <t>A453450</t>
  </si>
  <si>
    <t>A462510</t>
  </si>
  <si>
    <t>A107640</t>
  </si>
  <si>
    <t>A458870</t>
  </si>
  <si>
    <t>한중엔시에스</t>
  </si>
  <si>
    <t>씨어스테크놀로지</t>
  </si>
  <si>
    <t>A160190</t>
  </si>
  <si>
    <t>A295310</t>
  </si>
  <si>
    <t>A413630</t>
  </si>
  <si>
    <t>A464080</t>
  </si>
  <si>
    <t>A450330</t>
  </si>
  <si>
    <t>A462350</t>
  </si>
  <si>
    <t>A373110</t>
  </si>
  <si>
    <t>A462870</t>
  </si>
  <si>
    <t>시프트업</t>
  </si>
  <si>
    <t>A062040</t>
  </si>
  <si>
    <t>A460940</t>
  </si>
  <si>
    <t>A487570</t>
  </si>
  <si>
    <t>산일전기</t>
  </si>
  <si>
    <t>A460470</t>
  </si>
  <si>
    <t>A199480</t>
  </si>
  <si>
    <t>HD현대마린엔진</t>
  </si>
  <si>
    <t>A079900</t>
  </si>
  <si>
    <t>A088340</t>
  </si>
  <si>
    <t>전진건설로봇</t>
  </si>
  <si>
    <t>A389650</t>
  </si>
  <si>
    <t>A431190</t>
  </si>
  <si>
    <t>A464280</t>
  </si>
  <si>
    <t>A476080</t>
  </si>
  <si>
    <t>넥스트바이오메디컬</t>
  </si>
  <si>
    <t>A456070</t>
  </si>
  <si>
    <t>A461300</t>
  </si>
  <si>
    <t>A464500</t>
  </si>
  <si>
    <t>A469750</t>
  </si>
  <si>
    <t>A351870</t>
  </si>
  <si>
    <t>A381620</t>
  </si>
  <si>
    <t>A489790</t>
  </si>
  <si>
    <t>HS효성첨단소재</t>
  </si>
  <si>
    <t>A044990</t>
  </si>
  <si>
    <t>A209640</t>
  </si>
  <si>
    <t>A289930</t>
  </si>
  <si>
    <t>A308430</t>
  </si>
  <si>
    <t>A336680</t>
  </si>
  <si>
    <t>A457370</t>
  </si>
  <si>
    <t>A458650</t>
  </si>
  <si>
    <t>A465480</t>
  </si>
  <si>
    <t>A466100</t>
  </si>
  <si>
    <t>A474170</t>
  </si>
  <si>
    <t>A475400</t>
  </si>
  <si>
    <t>A475580</t>
  </si>
  <si>
    <t>A376270</t>
  </si>
  <si>
    <t>A163280</t>
  </si>
  <si>
    <t>A389680</t>
  </si>
  <si>
    <t>A394800</t>
  </si>
  <si>
    <t>A413390</t>
  </si>
  <si>
    <t>A459100</t>
  </si>
  <si>
    <t>A464580</t>
  </si>
  <si>
    <t>A466410</t>
  </si>
  <si>
    <t>A473980</t>
  </si>
  <si>
    <t>A474610</t>
  </si>
  <si>
    <t>A475560</t>
  </si>
  <si>
    <t>A475660</t>
  </si>
  <si>
    <t>A475960</t>
  </si>
  <si>
    <t>쓰리빌리언</t>
  </si>
  <si>
    <t>토모큐브</t>
  </si>
  <si>
    <t>A064400</t>
  </si>
  <si>
    <t>A096250</t>
  </si>
  <si>
    <t>A176750</t>
  </si>
  <si>
    <t>A177900</t>
  </si>
  <si>
    <t>A212710</t>
  </si>
  <si>
    <t>A240550</t>
  </si>
  <si>
    <t>A303810</t>
  </si>
  <si>
    <t>A373160</t>
  </si>
  <si>
    <t>A382150</t>
  </si>
  <si>
    <t>A387570</t>
  </si>
  <si>
    <t>A393970</t>
  </si>
  <si>
    <t>A398120</t>
  </si>
  <si>
    <t>A432980</t>
  </si>
  <si>
    <t>A435570</t>
  </si>
  <si>
    <t>A450950</t>
  </si>
  <si>
    <t>A452450</t>
  </si>
  <si>
    <t>A457600</t>
  </si>
  <si>
    <t>A462980</t>
  </si>
  <si>
    <t>A463480</t>
  </si>
  <si>
    <t>A471820</t>
  </si>
  <si>
    <t>A475460</t>
  </si>
  <si>
    <t>A475830</t>
  </si>
  <si>
    <t>A476060</t>
  </si>
  <si>
    <t>A478560</t>
  </si>
  <si>
    <t>A479960</t>
  </si>
  <si>
    <t>A482630</t>
  </si>
  <si>
    <t>A484870</t>
  </si>
  <si>
    <t>A489500</t>
  </si>
  <si>
    <t>A499790</t>
  </si>
  <si>
    <t>LG씨엔에스</t>
  </si>
  <si>
    <t>아스테라시스</t>
  </si>
  <si>
    <t>온코닉테라퓨틱스</t>
  </si>
  <si>
    <t>엠앤씨솔루션</t>
  </si>
  <si>
    <t>GS피앤엘</t>
  </si>
  <si>
    <t>iM금융지주</t>
  </si>
  <si>
    <t>금호석유화학</t>
  </si>
  <si>
    <t>미스토홀딩스</t>
  </si>
  <si>
    <t>현대엘리베이터</t>
  </si>
  <si>
    <t>아모레퍼시픽홀딩스</t>
  </si>
  <si>
    <t>2025AS</t>
    <phoneticPr fontId="4" type="noConversion"/>
  </si>
  <si>
    <t>2026AS</t>
    <phoneticPr fontId="4" type="noConversion"/>
  </si>
  <si>
    <t>A031210</t>
  </si>
  <si>
    <t>A081180</t>
  </si>
  <si>
    <t>A098070</t>
  </si>
  <si>
    <t>A101970</t>
  </si>
  <si>
    <t>A125020</t>
  </si>
  <si>
    <t>A136150</t>
  </si>
  <si>
    <t>A188040</t>
  </si>
  <si>
    <t>A226590</t>
  </si>
  <si>
    <t>A287840</t>
  </si>
  <si>
    <t>A364950</t>
  </si>
  <si>
    <t>A376900</t>
  </si>
  <si>
    <t>A424870</t>
  </si>
  <si>
    <t>A444530</t>
  </si>
  <si>
    <t>A448900</t>
  </si>
  <si>
    <t>A459510</t>
  </si>
  <si>
    <t>A460870</t>
  </si>
  <si>
    <t>A462860</t>
  </si>
  <si>
    <t>A475430</t>
  </si>
  <si>
    <t>A476040</t>
  </si>
  <si>
    <t>A480370</t>
  </si>
  <si>
    <t>A481070</t>
  </si>
  <si>
    <t>A483650</t>
  </si>
  <si>
    <t>A484810</t>
  </si>
  <si>
    <t>A489460</t>
  </si>
  <si>
    <t>달바글로벌</t>
  </si>
  <si>
    <t>E121500.M</t>
    <phoneticPr fontId="4" type="noConversion"/>
  </si>
  <si>
    <t>2026AS</t>
    <phoneticPr fontId="7" type="noConversion"/>
  </si>
  <si>
    <t>E121560.M</t>
    <phoneticPr fontId="4" type="noConversion"/>
  </si>
  <si>
    <t>A446840</t>
  </si>
  <si>
    <t>일진전기</t>
    <phoneticPr fontId="7" type="noConversion"/>
  </si>
  <si>
    <t>한국카본</t>
    <phoneticPr fontId="7" type="noConversion"/>
  </si>
  <si>
    <t>SK네트웍스</t>
    <phoneticPr fontId="7" type="noConversion"/>
  </si>
  <si>
    <t>솔루엠</t>
    <phoneticPr fontId="7" type="noConversion"/>
  </si>
  <si>
    <t>케이엠더블유</t>
    <phoneticPr fontId="7" type="noConversion"/>
  </si>
  <si>
    <t>제주항공</t>
    <phoneticPr fontId="7" type="noConversion"/>
  </si>
  <si>
    <t>씨젠</t>
    <phoneticPr fontId="7" type="noConversion"/>
  </si>
  <si>
    <t>코스메카코리아</t>
    <phoneticPr fontId="7" type="noConversion"/>
  </si>
  <si>
    <t>SK이터닉스</t>
    <phoneticPr fontId="7" type="noConversion"/>
  </si>
  <si>
    <t>펌텍코리아</t>
    <phoneticPr fontId="7" type="noConversion"/>
  </si>
  <si>
    <t>스튜디오드래곤</t>
    <phoneticPr fontId="7" type="noConversion"/>
  </si>
  <si>
    <t>태웅</t>
    <phoneticPr fontId="7" type="noConversion"/>
  </si>
  <si>
    <t>비츠로셀</t>
    <phoneticPr fontId="7" type="noConversion"/>
  </si>
  <si>
    <t>HD현대</t>
    <phoneticPr fontId="7" type="noConversion"/>
  </si>
  <si>
    <t>영업이익</t>
    <phoneticPr fontId="7" type="noConversion"/>
  </si>
  <si>
    <t>한화에어로스페이스</t>
    <phoneticPr fontId="7" type="noConversion"/>
  </si>
  <si>
    <t>삼성물산</t>
    <phoneticPr fontId="7" type="noConversion"/>
  </si>
  <si>
    <t>HD현대중공업</t>
    <phoneticPr fontId="7" type="noConversion"/>
  </si>
  <si>
    <t>한화오션</t>
    <phoneticPr fontId="7" type="noConversion"/>
  </si>
  <si>
    <t>HD현대일렉트릭</t>
    <phoneticPr fontId="7" type="noConversion"/>
  </si>
  <si>
    <t>현대로템</t>
    <phoneticPr fontId="7" type="noConversion"/>
  </si>
  <si>
    <t>현대제철</t>
    <phoneticPr fontId="7" type="noConversion"/>
  </si>
  <si>
    <t>효성중공업</t>
    <phoneticPr fontId="7" type="noConversion"/>
  </si>
  <si>
    <t>금호타이어</t>
    <phoneticPr fontId="7" type="noConversion"/>
  </si>
  <si>
    <t>알테오젠</t>
    <phoneticPr fontId="7" type="noConversion"/>
  </si>
  <si>
    <t>아모레퍼시픽홀딩스</t>
    <phoneticPr fontId="7" type="noConversion"/>
  </si>
  <si>
    <t>KCC</t>
    <phoneticPr fontId="7" type="noConversion"/>
  </si>
  <si>
    <t>씨에스윈드</t>
    <phoneticPr fontId="7" type="noConversion"/>
  </si>
  <si>
    <t>넷마블</t>
    <phoneticPr fontId="7" type="noConversion"/>
  </si>
  <si>
    <t>LX홀딩스</t>
    <phoneticPr fontId="7" type="noConversion"/>
  </si>
  <si>
    <t>시프트업</t>
    <phoneticPr fontId="7" type="noConversion"/>
  </si>
  <si>
    <t>대한전선</t>
    <phoneticPr fontId="7" type="noConversion"/>
  </si>
  <si>
    <t>명신산업</t>
    <phoneticPr fontId="7" type="noConversion"/>
  </si>
  <si>
    <t>인카금융서비스</t>
    <phoneticPr fontId="7" type="noConversion"/>
  </si>
  <si>
    <t>녹십자</t>
    <phoneticPr fontId="7" type="noConversion"/>
  </si>
  <si>
    <t>이오테크닉스</t>
    <phoneticPr fontId="7" type="noConversion"/>
  </si>
  <si>
    <t>네오위즈</t>
    <phoneticPr fontId="7" type="noConversion"/>
  </si>
  <si>
    <t>동아에스티</t>
    <phoneticPr fontId="7" type="noConversion"/>
  </si>
  <si>
    <t>Peer Analysis (In Sector) 전체기업</t>
    <phoneticPr fontId="7" type="noConversion"/>
  </si>
  <si>
    <t>Account</t>
    <phoneticPr fontId="7" type="noConversion"/>
  </si>
  <si>
    <t>Period</t>
    <phoneticPr fontId="7" type="noConversion"/>
  </si>
  <si>
    <t>Unit</t>
    <phoneticPr fontId="7" type="noConversion"/>
  </si>
  <si>
    <t>Name</t>
    <phoneticPr fontId="7" type="noConversion"/>
  </si>
  <si>
    <t>Base Date</t>
    <phoneticPr fontId="7" type="noConversion"/>
  </si>
  <si>
    <t>시장구분</t>
    <phoneticPr fontId="7" type="noConversion"/>
  </si>
  <si>
    <t>시가총액</t>
    <phoneticPr fontId="7" type="noConversion"/>
  </si>
  <si>
    <t>WI26업종명(대)</t>
    <phoneticPr fontId="7" type="noConversion"/>
  </si>
  <si>
    <t>Item Code</t>
    <phoneticPr fontId="7" type="noConversion"/>
  </si>
  <si>
    <t>SK하이닉스</t>
    <phoneticPr fontId="7" type="noConversion"/>
  </si>
  <si>
    <t>삼성전자</t>
    <phoneticPr fontId="7" type="noConversion"/>
  </si>
  <si>
    <t>한국전력</t>
    <phoneticPr fontId="7" type="noConversion"/>
  </si>
  <si>
    <t>현대차</t>
    <phoneticPr fontId="7" type="noConversion"/>
  </si>
  <si>
    <t>기아</t>
    <phoneticPr fontId="7" type="noConversion"/>
  </si>
  <si>
    <t>KB금융</t>
    <phoneticPr fontId="7" type="noConversion"/>
  </si>
  <si>
    <t>신한지주</t>
    <phoneticPr fontId="7" type="noConversion"/>
  </si>
  <si>
    <t>SK</t>
    <phoneticPr fontId="7" type="noConversion"/>
  </si>
  <si>
    <t>하나금융지주</t>
    <phoneticPr fontId="7" type="noConversion"/>
  </si>
  <si>
    <t>SK스퀘어</t>
    <phoneticPr fontId="7" type="noConversion"/>
  </si>
  <si>
    <t>HD한국조선해양</t>
    <phoneticPr fontId="7" type="noConversion"/>
  </si>
  <si>
    <t>한화</t>
    <phoneticPr fontId="7" type="noConversion"/>
  </si>
  <si>
    <t>우리금융지주</t>
    <phoneticPr fontId="7" type="noConversion"/>
  </si>
  <si>
    <t>기업은행</t>
    <phoneticPr fontId="7" type="noConversion"/>
  </si>
  <si>
    <t>현대모비스</t>
    <phoneticPr fontId="7" type="noConversion"/>
  </si>
  <si>
    <t>LG전자</t>
    <phoneticPr fontId="7" type="noConversion"/>
  </si>
  <si>
    <t>LG에너지솔루션</t>
    <phoneticPr fontId="7" type="noConversion"/>
  </si>
  <si>
    <t>POSCO홀딩스</t>
    <phoneticPr fontId="7" type="noConversion"/>
  </si>
  <si>
    <t>메리츠금융지주</t>
    <phoneticPr fontId="7" type="noConversion"/>
  </si>
  <si>
    <t>LG화학</t>
    <phoneticPr fontId="7" type="noConversion"/>
  </si>
  <si>
    <t>CJ</t>
    <phoneticPr fontId="7" type="noConversion"/>
  </si>
  <si>
    <t>GS</t>
    <phoneticPr fontId="7" type="noConversion"/>
  </si>
  <si>
    <t>삼성생명</t>
    <phoneticPr fontId="7" type="noConversion"/>
  </si>
  <si>
    <t>삼성화재</t>
    <phoneticPr fontId="7" type="noConversion"/>
  </si>
  <si>
    <t>NAVER</t>
    <phoneticPr fontId="7" type="noConversion"/>
  </si>
  <si>
    <t>대한항공</t>
    <phoneticPr fontId="7" type="noConversion"/>
  </si>
  <si>
    <t>DB손해보험</t>
    <phoneticPr fontId="7" type="noConversion"/>
  </si>
  <si>
    <t>한국가스공사</t>
    <phoneticPr fontId="7" type="noConversion"/>
  </si>
  <si>
    <t>현대글로비스</t>
    <phoneticPr fontId="7" type="noConversion"/>
  </si>
  <si>
    <t>KT</t>
    <phoneticPr fontId="7" type="noConversion"/>
  </si>
  <si>
    <t>LG</t>
    <phoneticPr fontId="7" type="noConversion"/>
  </si>
  <si>
    <t>삼성바이오로직스</t>
    <phoneticPr fontId="7" type="noConversion"/>
  </si>
  <si>
    <t>SK텔레콤</t>
    <phoneticPr fontId="7" type="noConversion"/>
  </si>
  <si>
    <t>한국타이어앤테크놀로지</t>
    <phoneticPr fontId="7" type="noConversion"/>
  </si>
  <si>
    <t>두산</t>
    <phoneticPr fontId="7" type="noConversion"/>
  </si>
  <si>
    <t>CJ제일제당</t>
    <phoneticPr fontId="7" type="noConversion"/>
  </si>
  <si>
    <t>SK이노베이션</t>
    <phoneticPr fontId="7" type="noConversion"/>
  </si>
  <si>
    <t>셀트리온</t>
    <phoneticPr fontId="7" type="noConversion"/>
  </si>
  <si>
    <t>크래프톤</t>
    <phoneticPr fontId="7" type="noConversion"/>
  </si>
  <si>
    <t>한국금융지주</t>
    <phoneticPr fontId="7" type="noConversion"/>
  </si>
  <si>
    <t>두산에너빌리티</t>
    <phoneticPr fontId="7" type="noConversion"/>
  </si>
  <si>
    <t>KT&amp;G</t>
    <phoneticPr fontId="7" type="noConversion"/>
  </si>
  <si>
    <t>현대해상</t>
    <phoneticPr fontId="7" type="noConversion"/>
  </si>
  <si>
    <t>미래에셋증권</t>
    <phoneticPr fontId="7" type="noConversion"/>
  </si>
  <si>
    <t>LS</t>
    <phoneticPr fontId="7" type="noConversion"/>
  </si>
  <si>
    <t>삼성SDI</t>
    <phoneticPr fontId="7" type="noConversion"/>
  </si>
  <si>
    <t>삼성증권</t>
    <phoneticPr fontId="7" type="noConversion"/>
  </si>
  <si>
    <t>한화솔루션</t>
    <phoneticPr fontId="7" type="noConversion"/>
  </si>
  <si>
    <t>삼성중공업</t>
    <phoneticPr fontId="7" type="noConversion"/>
  </si>
  <si>
    <t>현대건설</t>
    <phoneticPr fontId="7" type="noConversion"/>
  </si>
  <si>
    <t>고려아연</t>
    <phoneticPr fontId="7" type="noConversion"/>
  </si>
  <si>
    <t>키움증권</t>
    <phoneticPr fontId="7" type="noConversion"/>
  </si>
  <si>
    <t>BNK금융지주</t>
    <phoneticPr fontId="7" type="noConversion"/>
  </si>
  <si>
    <t>NH투자증권</t>
    <phoneticPr fontId="7" type="noConversion"/>
  </si>
  <si>
    <t>LG유플러스</t>
    <phoneticPr fontId="7" type="noConversion"/>
  </si>
  <si>
    <t>삼성전기</t>
    <phoneticPr fontId="7" type="noConversion"/>
  </si>
  <si>
    <t>삼성에스디에스</t>
    <phoneticPr fontId="7" type="noConversion"/>
  </si>
  <si>
    <t>코웨이</t>
    <phoneticPr fontId="7" type="noConversion"/>
  </si>
  <si>
    <t>LG디스플레이</t>
    <phoneticPr fontId="7" type="noConversion"/>
  </si>
  <si>
    <t>JB금융지주</t>
    <phoneticPr fontId="7" type="noConversion"/>
  </si>
  <si>
    <t>한화생명</t>
    <phoneticPr fontId="7" type="noConversion"/>
  </si>
  <si>
    <t>HMM</t>
    <phoneticPr fontId="7" type="noConversion"/>
  </si>
  <si>
    <t>두산밥캣</t>
    <phoneticPr fontId="7" type="noConversion"/>
  </si>
  <si>
    <t>삼성E&amp;A</t>
    <phoneticPr fontId="7" type="noConversion"/>
  </si>
  <si>
    <t>S-Oil</t>
    <phoneticPr fontId="7" type="noConversion"/>
  </si>
  <si>
    <t>LG이노텍</t>
    <phoneticPr fontId="7" type="noConversion"/>
  </si>
  <si>
    <t>삼양식품</t>
    <phoneticPr fontId="7" type="noConversion"/>
  </si>
  <si>
    <t>카카오</t>
    <phoneticPr fontId="7" type="noConversion"/>
  </si>
  <si>
    <t>롯데쇼핑</t>
    <phoneticPr fontId="7" type="noConversion"/>
  </si>
  <si>
    <t>동원산업</t>
    <phoneticPr fontId="7" type="noConversion"/>
  </si>
  <si>
    <t>오리온</t>
    <phoneticPr fontId="7" type="noConversion"/>
  </si>
  <si>
    <t>GS건설</t>
    <phoneticPr fontId="7" type="noConversion"/>
  </si>
  <si>
    <t>LS ELECTRIC</t>
    <phoneticPr fontId="7" type="noConversion"/>
  </si>
  <si>
    <t>이마트</t>
    <phoneticPr fontId="7" type="noConversion"/>
  </si>
  <si>
    <t>iM금융지주</t>
    <phoneticPr fontId="7" type="noConversion"/>
  </si>
  <si>
    <t>CJ대한통운</t>
    <phoneticPr fontId="7" type="noConversion"/>
  </si>
  <si>
    <t>대우건설</t>
    <phoneticPr fontId="7" type="noConversion"/>
  </si>
  <si>
    <t>아시아나항공</t>
    <phoneticPr fontId="7" type="noConversion"/>
  </si>
  <si>
    <t>한국항공우주</t>
    <phoneticPr fontId="7" type="noConversion"/>
  </si>
  <si>
    <t>신세계</t>
    <phoneticPr fontId="7" type="noConversion"/>
  </si>
  <si>
    <t>팬오션</t>
    <phoneticPr fontId="7" type="noConversion"/>
  </si>
  <si>
    <t>영원무역</t>
    <phoneticPr fontId="7" type="noConversion"/>
  </si>
  <si>
    <t>DL이앤씨</t>
    <phoneticPr fontId="7" type="noConversion"/>
  </si>
  <si>
    <t>미스토홀딩스</t>
    <phoneticPr fontId="7" type="noConversion"/>
  </si>
  <si>
    <t>F&amp;F</t>
    <phoneticPr fontId="7" type="noConversion"/>
  </si>
  <si>
    <t>LG생활건강</t>
    <phoneticPr fontId="7" type="noConversion"/>
  </si>
  <si>
    <t>한화손해보험</t>
    <phoneticPr fontId="7" type="noConversion"/>
  </si>
  <si>
    <t>롯데지주</t>
    <phoneticPr fontId="7" type="noConversion"/>
  </si>
  <si>
    <t>DL</t>
    <phoneticPr fontId="7" type="noConversion"/>
  </si>
  <si>
    <t>HD현대미포</t>
    <phoneticPr fontId="7" type="noConversion"/>
  </si>
  <si>
    <t>한국앤컴퍼니</t>
    <phoneticPr fontId="7" type="noConversion"/>
  </si>
  <si>
    <t>아모레퍼시픽</t>
    <phoneticPr fontId="7" type="noConversion"/>
  </si>
  <si>
    <t>HL만도</t>
    <phoneticPr fontId="7" type="noConversion"/>
  </si>
  <si>
    <t>금호석유화학</t>
    <phoneticPr fontId="7" type="noConversion"/>
  </si>
  <si>
    <t>HD현대마린솔루션</t>
    <phoneticPr fontId="7" type="noConversion"/>
  </si>
  <si>
    <t>하이브</t>
    <phoneticPr fontId="7" type="noConversion"/>
  </si>
  <si>
    <t>SK가스</t>
    <phoneticPr fontId="7" type="noConversion"/>
  </si>
  <si>
    <t>현대백화점</t>
    <phoneticPr fontId="7" type="noConversion"/>
  </si>
  <si>
    <t>풍산</t>
    <phoneticPr fontId="7" type="noConversion"/>
  </si>
  <si>
    <t>에스엘</t>
    <phoneticPr fontId="7" type="noConversion"/>
  </si>
  <si>
    <t>효성티앤씨</t>
    <phoneticPr fontId="7" type="noConversion"/>
  </si>
  <si>
    <t>롯데렌탈</t>
    <phoneticPr fontId="7" type="noConversion"/>
  </si>
  <si>
    <t>제일기획</t>
    <phoneticPr fontId="7" type="noConversion"/>
  </si>
  <si>
    <t>지역난방공사</t>
    <phoneticPr fontId="7" type="noConversion"/>
  </si>
  <si>
    <t>OCI홀딩스</t>
    <phoneticPr fontId="7" type="noConversion"/>
  </si>
  <si>
    <t>DB하이텍</t>
    <phoneticPr fontId="7" type="noConversion"/>
  </si>
  <si>
    <t>한화시스템</t>
    <phoneticPr fontId="7" type="noConversion"/>
  </si>
  <si>
    <t>현대지에프홀딩스</t>
    <phoneticPr fontId="7" type="noConversion"/>
  </si>
  <si>
    <t>강원랜드</t>
    <phoneticPr fontId="7" type="noConversion"/>
  </si>
  <si>
    <t>한온시스템</t>
    <phoneticPr fontId="7" type="noConversion"/>
  </si>
  <si>
    <t>한국콜마</t>
    <phoneticPr fontId="7" type="noConversion"/>
  </si>
  <si>
    <t>SK바이오팜</t>
    <phoneticPr fontId="7" type="noConversion"/>
  </si>
  <si>
    <t>에이피알</t>
    <phoneticPr fontId="7" type="noConversion"/>
  </si>
  <si>
    <t>현대오토에버</t>
    <phoneticPr fontId="7" type="noConversion"/>
  </si>
  <si>
    <t>GS리테일</t>
    <phoneticPr fontId="7" type="noConversion"/>
  </si>
  <si>
    <t>휴젤</t>
    <phoneticPr fontId="7" type="noConversion"/>
  </si>
  <si>
    <t>코스맥스</t>
    <phoneticPr fontId="7" type="noConversion"/>
  </si>
  <si>
    <t>BGF리테일</t>
    <phoneticPr fontId="7" type="noConversion"/>
  </si>
  <si>
    <t>실리콘투</t>
    <phoneticPr fontId="7" type="noConversion"/>
  </si>
  <si>
    <t>코오롱인더</t>
    <phoneticPr fontId="7" type="noConversion"/>
  </si>
  <si>
    <t>한미약품</t>
    <phoneticPr fontId="7" type="noConversion"/>
  </si>
  <si>
    <t>더블유게임즈</t>
    <phoneticPr fontId="7" type="noConversion"/>
  </si>
  <si>
    <t>현대위아</t>
    <phoneticPr fontId="7" type="noConversion"/>
  </si>
  <si>
    <t>HS효성첨단소재</t>
    <phoneticPr fontId="7" type="noConversion"/>
  </si>
  <si>
    <t>E1</t>
    <phoneticPr fontId="7" type="noConversion"/>
  </si>
  <si>
    <t>대한해운</t>
    <phoneticPr fontId="7" type="noConversion"/>
  </si>
  <si>
    <t>롯데칠성</t>
    <phoneticPr fontId="7" type="noConversion"/>
  </si>
  <si>
    <t>파마리서치</t>
    <phoneticPr fontId="7" type="noConversion"/>
  </si>
  <si>
    <t>하이트진로</t>
    <phoneticPr fontId="7" type="noConversion"/>
  </si>
  <si>
    <t>CJ ENM</t>
    <phoneticPr fontId="7" type="noConversion"/>
  </si>
  <si>
    <t>테크윙</t>
    <phoneticPr fontId="7" type="noConversion"/>
  </si>
  <si>
    <t>이수페타시스</t>
    <phoneticPr fontId="7" type="noConversion"/>
  </si>
  <si>
    <t>대상</t>
    <phoneticPr fontId="7" type="noConversion"/>
  </si>
  <si>
    <t>농심</t>
    <phoneticPr fontId="7" type="noConversion"/>
  </si>
  <si>
    <t>클래시스</t>
    <phoneticPr fontId="7" type="noConversion"/>
  </si>
  <si>
    <t>넥센타이어</t>
    <phoneticPr fontId="7" type="noConversion"/>
  </si>
  <si>
    <t>솔브레인</t>
    <phoneticPr fontId="7" type="noConversion"/>
  </si>
  <si>
    <t>산일전기</t>
    <phoneticPr fontId="7" type="noConversion"/>
  </si>
  <si>
    <t>한전KPS</t>
    <phoneticPr fontId="7" type="noConversion"/>
  </si>
  <si>
    <t>롯데웰푸드</t>
    <phoneticPr fontId="7" type="noConversion"/>
  </si>
  <si>
    <t>하나마이크론</t>
    <phoneticPr fontId="7" type="noConversion"/>
  </si>
  <si>
    <t>한국단자</t>
    <phoneticPr fontId="7" type="noConversion"/>
  </si>
  <si>
    <t>대웅제약</t>
    <phoneticPr fontId="7" type="noConversion"/>
  </si>
  <si>
    <t>제이앤티씨</t>
    <phoneticPr fontId="7" type="noConversion"/>
  </si>
  <si>
    <t>유한양행</t>
    <phoneticPr fontId="7" type="noConversion"/>
  </si>
  <si>
    <t>포스코퓨처엠</t>
    <phoneticPr fontId="7" type="noConversion"/>
  </si>
  <si>
    <t>한일시멘트</t>
    <phoneticPr fontId="7" type="noConversion"/>
  </si>
  <si>
    <t>한화엔진</t>
    <phoneticPr fontId="7" type="noConversion"/>
  </si>
  <si>
    <t>에스엠</t>
    <phoneticPr fontId="7" type="noConversion"/>
  </si>
  <si>
    <t>롯데케미칼</t>
    <phoneticPr fontId="7" type="noConversion"/>
  </si>
  <si>
    <t>경동나비엔</t>
    <phoneticPr fontId="7" type="noConversion"/>
  </si>
  <si>
    <t>아이에스동서</t>
    <phoneticPr fontId="7" type="noConversion"/>
  </si>
  <si>
    <t>파라다이스</t>
    <phoneticPr fontId="7" type="noConversion"/>
  </si>
  <si>
    <t>이노션</t>
    <phoneticPr fontId="7" type="noConversion"/>
  </si>
  <si>
    <t>JYP Ent.</t>
    <phoneticPr fontId="7" type="noConversion"/>
  </si>
  <si>
    <t>달바글로벌</t>
    <phoneticPr fontId="7" type="noConversion"/>
  </si>
  <si>
    <t>리노공업</t>
    <phoneticPr fontId="7" type="noConversion"/>
  </si>
  <si>
    <t>한솔케미칼</t>
    <phoneticPr fontId="7" type="noConversion"/>
  </si>
  <si>
    <t>세아베스틸지주</t>
    <phoneticPr fontId="7" type="noConversion"/>
  </si>
  <si>
    <t>브이티</t>
    <phoneticPr fontId="7" type="noConversion"/>
  </si>
  <si>
    <t>풀무원</t>
    <phoneticPr fontId="7" type="noConversion"/>
  </si>
  <si>
    <t>주성엔지니어링</t>
    <phoneticPr fontId="7" type="noConversion"/>
  </si>
  <si>
    <t>한세실업</t>
    <phoneticPr fontId="7" type="noConversion"/>
  </si>
  <si>
    <t>코미코</t>
    <phoneticPr fontId="7" type="noConversion"/>
  </si>
  <si>
    <t>현대홈쇼핑</t>
    <phoneticPr fontId="7" type="noConversion"/>
  </si>
  <si>
    <t>CJ CGV</t>
    <phoneticPr fontId="7" type="noConversion"/>
  </si>
  <si>
    <t>유니드</t>
    <phoneticPr fontId="7" type="noConversion"/>
  </si>
  <si>
    <t>빙그레</t>
    <phoneticPr fontId="7" type="noConversion"/>
  </si>
  <si>
    <t>효성</t>
    <phoneticPr fontId="7" type="noConversion"/>
  </si>
  <si>
    <t>동아쏘시오홀딩스</t>
    <phoneticPr fontId="7" type="noConversion"/>
  </si>
  <si>
    <t>메가스터디교육</t>
    <phoneticPr fontId="7" type="noConversion"/>
  </si>
  <si>
    <t>NHN</t>
    <phoneticPr fontId="7" type="noConversion"/>
  </si>
  <si>
    <t>롯데정밀화학</t>
    <phoneticPr fontId="7" type="noConversion"/>
  </si>
  <si>
    <t>엘앤에프</t>
    <phoneticPr fontId="7" type="noConversion"/>
  </si>
  <si>
    <t>SK케미칼</t>
    <phoneticPr fontId="7" type="noConversion"/>
  </si>
  <si>
    <t>HK이노엔</t>
    <phoneticPr fontId="7" type="noConversion"/>
  </si>
  <si>
    <t>SNT모티브</t>
    <phoneticPr fontId="7" type="noConversion"/>
  </si>
  <si>
    <t>HPSP</t>
    <phoneticPr fontId="7" type="noConversion"/>
  </si>
  <si>
    <t>종근당</t>
    <phoneticPr fontId="7" type="noConversion"/>
  </si>
  <si>
    <t>원익QnC</t>
    <phoneticPr fontId="7" type="noConversion"/>
  </si>
  <si>
    <t>아세아시멘트</t>
    <phoneticPr fontId="7" type="noConversion"/>
  </si>
  <si>
    <t>호텔신라</t>
    <phoneticPr fontId="7" type="noConversion"/>
  </si>
  <si>
    <t>원익IPS</t>
    <phoneticPr fontId="7" type="noConversion"/>
  </si>
  <si>
    <t>티씨케이</t>
    <phoneticPr fontId="7" type="noConversion"/>
  </si>
  <si>
    <t>더존비즈온</t>
    <phoneticPr fontId="7" type="noConversion"/>
  </si>
  <si>
    <t>롯데관광개발</t>
    <phoneticPr fontId="7" type="noConversion"/>
  </si>
  <si>
    <t>NICE평가정보</t>
    <phoneticPr fontId="7" type="noConversion"/>
  </si>
  <si>
    <t>펄어비스</t>
    <phoneticPr fontId="7" type="noConversion"/>
  </si>
  <si>
    <t>덴티움</t>
    <phoneticPr fontId="7" type="noConversion"/>
  </si>
  <si>
    <t>동국제약</t>
    <phoneticPr fontId="7" type="noConversion"/>
  </si>
  <si>
    <t>비에이치</t>
    <phoneticPr fontId="7" type="noConversion"/>
  </si>
  <si>
    <t>HD현대마린엔진</t>
    <phoneticPr fontId="7" type="noConversion"/>
  </si>
  <si>
    <t>에코프로비엠</t>
    <phoneticPr fontId="7" type="noConversion"/>
  </si>
  <si>
    <t>HL홀딩스</t>
    <phoneticPr fontId="7" type="noConversion"/>
  </si>
  <si>
    <t>TKG휴켐스</t>
    <phoneticPr fontId="7" type="noConversion"/>
  </si>
  <si>
    <t>SK오션플랜트</t>
    <phoneticPr fontId="7" type="noConversion"/>
  </si>
  <si>
    <t>피에스케이</t>
    <phoneticPr fontId="7" type="noConversion"/>
  </si>
  <si>
    <t>유진테크</t>
    <phoneticPr fontId="7" type="noConversion"/>
  </si>
  <si>
    <t>덕산네오룩스</t>
    <phoneticPr fontId="7" type="noConversion"/>
  </si>
  <si>
    <t>피에스케이홀딩스</t>
    <phoneticPr fontId="7" type="noConversion"/>
  </si>
  <si>
    <t>선익시스템</t>
    <phoneticPr fontId="7" type="noConversion"/>
  </si>
  <si>
    <t>에스티아이</t>
    <phoneticPr fontId="7" type="noConversion"/>
  </si>
  <si>
    <t>케이카</t>
    <phoneticPr fontId="7" type="noConversion"/>
  </si>
  <si>
    <t>세진중공업</t>
    <phoneticPr fontId="7" type="noConversion"/>
  </si>
  <si>
    <t>코리아써키트</t>
    <phoneticPr fontId="7" type="noConversion"/>
  </si>
  <si>
    <t>동성화인텍</t>
    <phoneticPr fontId="7" type="noConversion"/>
  </si>
  <si>
    <t>와이지엔터테인먼트</t>
    <phoneticPr fontId="7" type="noConversion"/>
  </si>
  <si>
    <t>넥스틴</t>
    <phoneticPr fontId="7" type="noConversion"/>
  </si>
  <si>
    <t>GKL</t>
    <phoneticPr fontId="7" type="noConversion"/>
  </si>
  <si>
    <t>비에이치아이</t>
    <phoneticPr fontId="7" type="noConversion"/>
  </si>
  <si>
    <t>드림텍</t>
    <phoneticPr fontId="7" type="noConversion"/>
  </si>
  <si>
    <t>파크시스템스</t>
    <phoneticPr fontId="7" type="noConversion"/>
  </si>
  <si>
    <t>엠씨넥스</t>
    <phoneticPr fontId="7" type="noConversion"/>
  </si>
  <si>
    <t>지엔씨에너지</t>
    <phoneticPr fontId="7" type="noConversion"/>
  </si>
  <si>
    <t>위메이드</t>
    <phoneticPr fontId="7" type="noConversion"/>
  </si>
  <si>
    <t>심텍</t>
    <phoneticPr fontId="7" type="noConversion"/>
  </si>
  <si>
    <t>웹젠</t>
    <phoneticPr fontId="7" type="noConversion"/>
  </si>
  <si>
    <t>SNT에너지</t>
    <phoneticPr fontId="7" type="noConversion"/>
  </si>
  <si>
    <t>대덕전자</t>
    <phoneticPr fontId="7" type="noConversion"/>
  </si>
  <si>
    <t>ISC</t>
    <phoneticPr fontId="7" type="noConversion"/>
  </si>
  <si>
    <t>메디톡스</t>
    <phoneticPr fontId="7" type="noConversion"/>
  </si>
  <si>
    <t>한글과컴퓨터</t>
    <phoneticPr fontId="7" type="noConversion"/>
  </si>
  <si>
    <t>테스</t>
    <phoneticPr fontId="7" type="noConversion"/>
  </si>
  <si>
    <t>SKC</t>
    <phoneticPr fontId="7" type="noConversion"/>
  </si>
  <si>
    <t>원텍</t>
    <phoneticPr fontId="7" type="noConversion"/>
  </si>
  <si>
    <t>리가켐바이오</t>
    <phoneticPr fontId="7" type="noConversion"/>
  </si>
  <si>
    <t>티에스이</t>
    <phoneticPr fontId="7" type="noConversion"/>
  </si>
  <si>
    <t>에스티팜</t>
    <phoneticPr fontId="7" type="noConversion"/>
  </si>
  <si>
    <t>카페24</t>
    <phoneticPr fontId="7" type="noConversion"/>
  </si>
  <si>
    <t>LS에코에너지</t>
    <phoneticPr fontId="7" type="noConversion"/>
  </si>
  <si>
    <t>휴메딕스</t>
    <phoneticPr fontId="7" type="noConversion"/>
  </si>
  <si>
    <t>디어유</t>
    <phoneticPr fontId="7" type="noConversion"/>
  </si>
  <si>
    <t>두산테스나</t>
    <phoneticPr fontId="7" type="noConversion"/>
  </si>
  <si>
    <t>PI첨단소재</t>
    <phoneticPr fontId="7" type="noConversion"/>
  </si>
  <si>
    <t>카카오게임즈</t>
    <phoneticPr fontId="7" type="noConversion"/>
  </si>
  <si>
    <t>해성디에스</t>
    <phoneticPr fontId="7" type="noConversion"/>
  </si>
  <si>
    <t>하나머티리얼즈</t>
    <phoneticPr fontId="7" type="noConversion"/>
  </si>
  <si>
    <t>한전기술</t>
    <phoneticPr fontId="7" type="noConversion"/>
  </si>
  <si>
    <t>대주전자재료</t>
    <phoneticPr fontId="7" type="noConversion"/>
  </si>
  <si>
    <t>NHN KCP</t>
    <phoneticPr fontId="7" type="noConversion"/>
  </si>
  <si>
    <t>감성코퍼레이션</t>
    <phoneticPr fontId="7" type="noConversion"/>
  </si>
  <si>
    <t>컴투스</t>
    <phoneticPr fontId="7" type="noConversion"/>
  </si>
  <si>
    <t>자화전자</t>
    <phoneticPr fontId="7" type="noConversion"/>
  </si>
  <si>
    <t>신세계인터내셔날</t>
    <phoneticPr fontId="7" type="noConversion"/>
  </si>
  <si>
    <t>한샘</t>
    <phoneticPr fontId="7" type="noConversion"/>
  </si>
  <si>
    <t>현대무벡스</t>
    <phoneticPr fontId="7" type="noConversion"/>
  </si>
  <si>
    <t>카카오페이</t>
    <phoneticPr fontId="7" type="noConversion"/>
  </si>
  <si>
    <t>코스모신소재</t>
    <phoneticPr fontId="7" type="noConversion"/>
  </si>
  <si>
    <t>영업이익(Fwd.12M)</t>
    <phoneticPr fontId="7" type="noConversion"/>
  </si>
  <si>
    <t>A0008Z0</t>
  </si>
  <si>
    <t>A0009K0</t>
  </si>
  <si>
    <t>A0010V0</t>
  </si>
  <si>
    <t>A0015G0</t>
  </si>
  <si>
    <t>A0015N0</t>
  </si>
  <si>
    <t>A0120G0</t>
  </si>
  <si>
    <t>A0126Z0</t>
  </si>
  <si>
    <t>A014950</t>
  </si>
  <si>
    <t>A061090</t>
  </si>
  <si>
    <t>A125490</t>
  </si>
  <si>
    <t>A234030</t>
  </si>
  <si>
    <t>A309710</t>
  </si>
  <si>
    <t>A317450</t>
  </si>
  <si>
    <t>A318060</t>
  </si>
  <si>
    <t>A331740</t>
  </si>
  <si>
    <t>A340450</t>
  </si>
  <si>
    <t>A342870</t>
  </si>
  <si>
    <t>A380550</t>
  </si>
  <si>
    <t>A388210</t>
  </si>
  <si>
    <t>A388610</t>
  </si>
  <si>
    <t>A397810</t>
  </si>
  <si>
    <t>A403850</t>
  </si>
  <si>
    <t>A439260</t>
  </si>
  <si>
    <t>A455180</t>
  </si>
  <si>
    <t>A456160</t>
  </si>
  <si>
    <t>A459550</t>
  </si>
  <si>
    <t>A462310</t>
  </si>
  <si>
    <t>A463020</t>
  </si>
  <si>
    <t>A468530</t>
  </si>
  <si>
    <t>A469610</t>
  </si>
  <si>
    <t>A474650</t>
  </si>
  <si>
    <t>A475230</t>
  </si>
  <si>
    <t>A484120</t>
  </si>
  <si>
    <t>A484590</t>
  </si>
  <si>
    <t>A486990</t>
  </si>
  <si>
    <t>A488280</t>
  </si>
  <si>
    <t>A488900</t>
  </si>
  <si>
    <t>A494120</t>
  </si>
  <si>
    <t>삼성에피스홀딩스</t>
  </si>
  <si>
    <t>대한조선</t>
  </si>
  <si>
    <t>프로티나</t>
  </si>
  <si>
    <t>삼성에피스홀딩스</t>
    <phoneticPr fontId="7" type="noConversion"/>
  </si>
  <si>
    <t>에이비엘바이오</t>
    <phoneticPr fontId="7" type="noConversion"/>
  </si>
  <si>
    <t>포스코인터내셔널</t>
    <phoneticPr fontId="7" type="noConversion"/>
  </si>
  <si>
    <t>코오롱티슈진</t>
    <phoneticPr fontId="7" type="noConversion"/>
  </si>
  <si>
    <t>LG씨엔에스</t>
    <phoneticPr fontId="7" type="noConversion"/>
  </si>
  <si>
    <t>로보티즈</t>
    <phoneticPr fontId="7" type="noConversion"/>
  </si>
  <si>
    <t>SK바이오사이언스</t>
    <phoneticPr fontId="7" type="noConversion"/>
  </si>
  <si>
    <t>보로노이</t>
    <phoneticPr fontId="7" type="noConversion"/>
  </si>
  <si>
    <t>현대엘리베이터</t>
    <phoneticPr fontId="7" type="noConversion"/>
  </si>
  <si>
    <t>대한조선</t>
    <phoneticPr fontId="7" type="noConversion"/>
  </si>
  <si>
    <t>한올바이오파마</t>
    <phoneticPr fontId="7" type="noConversion"/>
  </si>
  <si>
    <t>SK아이이테크놀로지</t>
    <phoneticPr fontId="7" type="noConversion"/>
  </si>
  <si>
    <t>올릭스</t>
    <phoneticPr fontId="7" type="noConversion"/>
  </si>
  <si>
    <t>두산퓨얼셀</t>
    <phoneticPr fontId="7" type="noConversion"/>
  </si>
  <si>
    <t>오스코텍</t>
    <phoneticPr fontId="7" type="noConversion"/>
  </si>
  <si>
    <t>동진쎄미켐</t>
    <phoneticPr fontId="7" type="noConversion"/>
  </si>
  <si>
    <t>롯데에너지머티리얼즈</t>
    <phoneticPr fontId="7" type="noConversion"/>
  </si>
  <si>
    <t>고영</t>
    <phoneticPr fontId="7" type="noConversion"/>
  </si>
  <si>
    <t>엘앤씨바이오</t>
    <phoneticPr fontId="7" type="noConversion"/>
  </si>
  <si>
    <t>DN오토모티브</t>
    <phoneticPr fontId="7" type="noConversion"/>
  </si>
  <si>
    <t>서진시스템</t>
    <phoneticPr fontId="7" type="noConversion"/>
  </si>
  <si>
    <t>엠앤씨솔루션</t>
    <phoneticPr fontId="7" type="noConversion"/>
  </si>
  <si>
    <t>LX인터내셔널</t>
    <phoneticPr fontId="7" type="noConversion"/>
  </si>
  <si>
    <t>HDC</t>
    <phoneticPr fontId="7" type="noConversion"/>
  </si>
  <si>
    <t>동양생명</t>
    <phoneticPr fontId="7" type="noConversion"/>
  </si>
  <si>
    <t>프로티나</t>
    <phoneticPr fontId="7" type="noConversion"/>
  </si>
  <si>
    <t>GS피앤엘</t>
    <phoneticPr fontId="7" type="noConversion"/>
  </si>
  <si>
    <t>필옵틱스</t>
    <phoneticPr fontId="7" type="noConversion"/>
  </si>
  <si>
    <t>에이프릴바이오</t>
    <phoneticPr fontId="7" type="noConversion"/>
  </si>
  <si>
    <t>세방전지</t>
    <phoneticPr fontId="7" type="noConversion"/>
  </si>
  <si>
    <t>대한유화</t>
    <phoneticPr fontId="7" type="noConversion"/>
  </si>
  <si>
    <t>후성</t>
    <phoneticPr fontId="7" type="noConversion"/>
  </si>
  <si>
    <t>일동제약</t>
    <phoneticPr fontId="7" type="noConversion"/>
  </si>
  <si>
    <t>SOOP</t>
    <phoneticPr fontId="7" type="noConversion"/>
  </si>
  <si>
    <t>RFHIC</t>
    <phoneticPr fontId="7" type="noConversion"/>
  </si>
  <si>
    <t>토모큐브</t>
    <phoneticPr fontId="7" type="noConversion"/>
  </si>
  <si>
    <t>보령</t>
    <phoneticPr fontId="7" type="noConversion"/>
  </si>
  <si>
    <t>서부T&amp;D</t>
    <phoneticPr fontId="7" type="noConversion"/>
  </si>
  <si>
    <t>온코닉테라퓨틱스</t>
    <phoneticPr fontId="7" type="noConversion"/>
  </si>
  <si>
    <t>나노신소재</t>
    <phoneticPr fontId="7" type="noConversion"/>
  </si>
  <si>
    <t>넥스트바이오메디컬</t>
    <phoneticPr fontId="7" type="noConversion"/>
  </si>
  <si>
    <t>SFA반도체</t>
    <phoneticPr fontId="7" type="noConversion"/>
  </si>
  <si>
    <t>브이엠</t>
    <phoneticPr fontId="7" type="noConversion"/>
  </si>
  <si>
    <t>전진건설로봇</t>
    <phoneticPr fontId="7" type="noConversion"/>
  </si>
  <si>
    <t>티엘비</t>
    <phoneticPr fontId="7" type="noConversion"/>
  </si>
  <si>
    <t>이엔에프테크놀로지</t>
    <phoneticPr fontId="7" type="noConversion"/>
  </si>
  <si>
    <t>천보</t>
    <phoneticPr fontId="7" type="noConversion"/>
  </si>
  <si>
    <t>동운아나텍</t>
    <phoneticPr fontId="7" type="noConversion"/>
  </si>
  <si>
    <t>시노펙스</t>
    <phoneticPr fontId="7" type="noConversion"/>
  </si>
  <si>
    <t>가온칩스</t>
    <phoneticPr fontId="7" type="noConversion"/>
  </si>
  <si>
    <t>솔루스첨단소재</t>
    <phoneticPr fontId="7" type="noConversion"/>
  </si>
  <si>
    <t>케이아이엔엑스</t>
    <phoneticPr fontId="7" type="noConversion"/>
  </si>
  <si>
    <t>쎄트렉아이</t>
    <phoneticPr fontId="7" type="noConversion"/>
  </si>
  <si>
    <t>성일하이텍</t>
    <phoneticPr fontId="7" type="noConversion"/>
  </si>
  <si>
    <t>큐렉소</t>
    <phoneticPr fontId="7" type="noConversion"/>
  </si>
  <si>
    <t>아스테라시스</t>
    <phoneticPr fontId="7" type="noConversion"/>
  </si>
  <si>
    <t>켐트로닉스</t>
    <phoneticPr fontId="7" type="noConversion"/>
  </si>
  <si>
    <t>인텔리안테크</t>
    <phoneticPr fontId="7" type="noConversion"/>
  </si>
  <si>
    <t>티에프이</t>
    <phoneticPr fontId="7" type="noConversion"/>
  </si>
  <si>
    <t>쓰리빌리언</t>
    <phoneticPr fontId="7" type="noConversion"/>
  </si>
  <si>
    <t>쏠리드</t>
    <phoneticPr fontId="7" type="noConversion"/>
  </si>
  <si>
    <t>엠로</t>
    <phoneticPr fontId="7" type="noConversion"/>
  </si>
  <si>
    <t>비나텍</t>
    <phoneticPr fontId="7" type="noConversion"/>
  </si>
  <si>
    <t>한중엔시에스</t>
    <phoneticPr fontId="7" type="noConversion"/>
  </si>
  <si>
    <t>씨앤씨인터내셔널</t>
    <phoneticPr fontId="7" type="noConversion"/>
  </si>
  <si>
    <t>기가비스</t>
    <phoneticPr fontId="7" type="noConversion"/>
  </si>
  <si>
    <t>샘씨엔에스</t>
    <phoneticPr fontId="7" type="noConversion"/>
  </si>
  <si>
    <t>원익머트리얼즈</t>
    <phoneticPr fontId="7" type="noConversion"/>
  </si>
  <si>
    <t>서울반도체</t>
    <phoneticPr fontId="7" type="noConversion"/>
  </si>
  <si>
    <t>에이디테크놀로지</t>
    <phoneticPr fontId="7" type="noConversion"/>
  </si>
  <si>
    <t>펨트론</t>
    <phoneticPr fontId="7" type="noConversion"/>
  </si>
  <si>
    <t>대한제강</t>
    <phoneticPr fontId="7" type="noConversion"/>
  </si>
  <si>
    <t>쏘카</t>
    <phoneticPr fontId="7" type="noConversion"/>
  </si>
  <si>
    <t>SK스퀘어</t>
    <phoneticPr fontId="4" type="noConversion"/>
  </si>
  <si>
    <t>동화약품</t>
  </si>
  <si>
    <t>KR모터스</t>
  </si>
  <si>
    <t>경방</t>
  </si>
  <si>
    <t>삼양홀딩스</t>
  </si>
  <si>
    <t>하이트진로홀딩스</t>
  </si>
  <si>
    <t>성창기업지주</t>
  </si>
  <si>
    <t>유유제약</t>
  </si>
  <si>
    <t>일동홀딩스</t>
  </si>
  <si>
    <t>삼천당제약</t>
  </si>
  <si>
    <t>DH오토넥스</t>
  </si>
  <si>
    <t>노루홀딩스</t>
  </si>
  <si>
    <t>롯데손해보험</t>
  </si>
  <si>
    <t>대원강업</t>
  </si>
  <si>
    <t>중앙에너비스</t>
  </si>
  <si>
    <t>CR홀딩스</t>
  </si>
  <si>
    <t>대동</t>
  </si>
  <si>
    <t>가온전선</t>
  </si>
  <si>
    <t>삼일제약</t>
  </si>
  <si>
    <t>흥국화재</t>
  </si>
  <si>
    <t>CS홀딩스</t>
  </si>
  <si>
    <t>천일고속</t>
  </si>
  <si>
    <t>영풍</t>
  </si>
  <si>
    <t>LS네트웍스</t>
  </si>
  <si>
    <t>유수홀딩스</t>
  </si>
  <si>
    <t>이화산업</t>
  </si>
  <si>
    <t>화천기공</t>
  </si>
  <si>
    <t>강남제비스코</t>
  </si>
  <si>
    <t>보해양조</t>
  </si>
  <si>
    <t>에스엔시스</t>
  </si>
  <si>
    <t>유니온</t>
  </si>
  <si>
    <t>전방</t>
  </si>
  <si>
    <t>한국주철관</t>
  </si>
  <si>
    <t>에임드바이오</t>
  </si>
  <si>
    <t>신라섬유</t>
  </si>
  <si>
    <t>페이퍼코리아</t>
  </si>
  <si>
    <t>JW중외제약</t>
  </si>
  <si>
    <t>대한방직</t>
  </si>
  <si>
    <t>만호제강</t>
  </si>
  <si>
    <t>제이피아이헬스케어</t>
  </si>
  <si>
    <t>대한제분</t>
  </si>
  <si>
    <t>유진투자증권</t>
  </si>
  <si>
    <t>금호전기</t>
  </si>
  <si>
    <t>동국홀딩스</t>
  </si>
  <si>
    <t>GS글로벌</t>
  </si>
  <si>
    <t>남광토건</t>
  </si>
  <si>
    <t>부국증권</t>
  </si>
  <si>
    <t>상상인증권</t>
  </si>
  <si>
    <t>PKC</t>
  </si>
  <si>
    <t>삼성제약</t>
  </si>
  <si>
    <t>SG글로벌</t>
  </si>
  <si>
    <t>KG케미칼</t>
  </si>
  <si>
    <t>태원물산</t>
  </si>
  <si>
    <t>BYC</t>
  </si>
  <si>
    <t>삼부토건</t>
  </si>
  <si>
    <t>현대차증권</t>
  </si>
  <si>
    <t>SK증권</t>
  </si>
  <si>
    <t>동양</t>
  </si>
  <si>
    <t>DI동일</t>
  </si>
  <si>
    <t>안국약품</t>
  </si>
  <si>
    <t>조비</t>
  </si>
  <si>
    <t>제일연마</t>
  </si>
  <si>
    <t>금양</t>
  </si>
  <si>
    <t>그린광학</t>
  </si>
  <si>
    <t>아로마티카</t>
  </si>
  <si>
    <t>케이비아이동국실업</t>
  </si>
  <si>
    <t>종근당홀딩스</t>
  </si>
  <si>
    <t>신영증권</t>
  </si>
  <si>
    <t>한양증권</t>
  </si>
  <si>
    <t>SHD</t>
  </si>
  <si>
    <t>알루코</t>
  </si>
  <si>
    <t>대한제당</t>
  </si>
  <si>
    <t>오리온홀딩스</t>
  </si>
  <si>
    <t>무림SP</t>
  </si>
  <si>
    <t>삼화콘덴서</t>
  </si>
  <si>
    <t>이화공영</t>
  </si>
  <si>
    <t>KISCO홀딩스</t>
  </si>
  <si>
    <t>코오롱</t>
  </si>
  <si>
    <t>아세아</t>
  </si>
  <si>
    <t>비비안</t>
  </si>
  <si>
    <t>경농</t>
  </si>
  <si>
    <t>고려산업</t>
  </si>
  <si>
    <t>도화엔지니어링</t>
  </si>
  <si>
    <t>한국수출포장</t>
  </si>
  <si>
    <t>동성제약</t>
  </si>
  <si>
    <t>한일철강</t>
  </si>
  <si>
    <t>피에스텍</t>
  </si>
  <si>
    <t>고려제강</t>
  </si>
  <si>
    <t>삼일기업공사</t>
  </si>
  <si>
    <t>아세아제지</t>
  </si>
  <si>
    <t>한진</t>
  </si>
  <si>
    <t>SH에너지화학</t>
  </si>
  <si>
    <t>한독</t>
  </si>
  <si>
    <t>범양건영</t>
  </si>
  <si>
    <t>세기상사</t>
  </si>
  <si>
    <t>삼익악기</t>
  </si>
  <si>
    <t>HS화성</t>
  </si>
  <si>
    <t>조흥</t>
  </si>
  <si>
    <t>제일파마홀딩스</t>
  </si>
  <si>
    <t>오리엔트바이오</t>
  </si>
  <si>
    <t>한탑</t>
  </si>
  <si>
    <t>동일제강</t>
  </si>
  <si>
    <t>신일전자</t>
  </si>
  <si>
    <t>TCC스틸</t>
  </si>
  <si>
    <t>국제약품</t>
  </si>
  <si>
    <t>보락</t>
  </si>
  <si>
    <t>진흥기업</t>
  </si>
  <si>
    <t>신신제약</t>
  </si>
  <si>
    <t>삼영무역</t>
  </si>
  <si>
    <t>SUN&amp;L</t>
  </si>
  <si>
    <t>미원상사</t>
  </si>
  <si>
    <t>신풍</t>
  </si>
  <si>
    <t>TYM</t>
  </si>
  <si>
    <t>유성기업</t>
  </si>
  <si>
    <t>한국쉘석유</t>
  </si>
  <si>
    <t>금호건설</t>
  </si>
  <si>
    <t>부광약품</t>
  </si>
  <si>
    <t>혜인</t>
  </si>
  <si>
    <t>세아제강지주</t>
  </si>
  <si>
    <t>에이프로젠바이오로직스</t>
  </si>
  <si>
    <t>코오롱글로벌</t>
  </si>
  <si>
    <t>SB성보</t>
  </si>
  <si>
    <t>대웅</t>
  </si>
  <si>
    <t>선광</t>
  </si>
  <si>
    <t>일성아이에스</t>
  </si>
  <si>
    <t>디아이</t>
  </si>
  <si>
    <t>일신방직</t>
  </si>
  <si>
    <t>대원제약</t>
  </si>
  <si>
    <t>태광산업</t>
  </si>
  <si>
    <t>흥아해운</t>
  </si>
  <si>
    <t>한일홀딩스</t>
  </si>
  <si>
    <t>대주산업</t>
  </si>
  <si>
    <t>한국화장품제조</t>
  </si>
  <si>
    <t>하림지주</t>
  </si>
  <si>
    <t>유화증권</t>
  </si>
  <si>
    <t>유안타증권</t>
  </si>
  <si>
    <t>한진중공업홀딩스</t>
  </si>
  <si>
    <t>영진약품</t>
  </si>
  <si>
    <t>한화투자증권</t>
  </si>
  <si>
    <t>대신증권</t>
  </si>
  <si>
    <t>SNT다이내믹스</t>
  </si>
  <si>
    <t>HLB글로벌</t>
  </si>
  <si>
    <t>방림</t>
  </si>
  <si>
    <t>KG모빌리티</t>
  </si>
  <si>
    <t>미창석유</t>
  </si>
  <si>
    <t>한성기업</t>
  </si>
  <si>
    <t>코리안리</t>
  </si>
  <si>
    <t>삼영</t>
  </si>
  <si>
    <t>진양산업</t>
  </si>
  <si>
    <t>에이스침대</t>
  </si>
  <si>
    <t>대한화섬</t>
  </si>
  <si>
    <t>남양유업</t>
  </si>
  <si>
    <t>사조대림</t>
  </si>
  <si>
    <t>SG세계물산</t>
  </si>
  <si>
    <t>신흥</t>
  </si>
  <si>
    <t>한국석유</t>
  </si>
  <si>
    <t>태양금속</t>
  </si>
  <si>
    <t>동방</t>
  </si>
  <si>
    <t>한솔홀딩스</t>
  </si>
  <si>
    <t>NPC</t>
  </si>
  <si>
    <t>남성</t>
  </si>
  <si>
    <t>현대약품</t>
  </si>
  <si>
    <t>세방</t>
  </si>
  <si>
    <t>삼익THK</t>
  </si>
  <si>
    <t>서울식품</t>
  </si>
  <si>
    <t>송원산업</t>
  </si>
  <si>
    <t>삼일씨엔에스</t>
  </si>
  <si>
    <t>삼화왕관</t>
  </si>
  <si>
    <t>깨끗한나라</t>
  </si>
  <si>
    <t>현대비앤지스틸</t>
  </si>
  <si>
    <t>한국가구</t>
  </si>
  <si>
    <t>창해에탄올</t>
  </si>
  <si>
    <t>삼천리</t>
  </si>
  <si>
    <t>조광피혁</t>
  </si>
  <si>
    <t>한솔테크닉스</t>
  </si>
  <si>
    <t>팜젠사이언스</t>
  </si>
  <si>
    <t>써니전자</t>
  </si>
  <si>
    <t>대륙제관</t>
  </si>
  <si>
    <t>덕성</t>
  </si>
  <si>
    <t>DRB동일</t>
  </si>
  <si>
    <t>티웨이홀딩스</t>
  </si>
  <si>
    <t>동일산업</t>
  </si>
  <si>
    <t>조광페인트</t>
  </si>
  <si>
    <t>씨아이테크</t>
  </si>
  <si>
    <t>한신공영</t>
  </si>
  <si>
    <t>신라교역</t>
  </si>
  <si>
    <t>성신양회</t>
  </si>
  <si>
    <t>휴스틸</t>
  </si>
  <si>
    <t>부산주공</t>
  </si>
  <si>
    <t>SGC에너지</t>
  </si>
  <si>
    <t>한창</t>
  </si>
  <si>
    <t>동국산업</t>
  </si>
  <si>
    <t>녹십자홀딩스</t>
  </si>
  <si>
    <t>온타이드</t>
  </si>
  <si>
    <t>모나미</t>
  </si>
  <si>
    <t>코스모화학</t>
  </si>
  <si>
    <t>한국공항</t>
  </si>
  <si>
    <t>삼진제약</t>
  </si>
  <si>
    <t>푸드웰</t>
  </si>
  <si>
    <t>삼영전자</t>
  </si>
  <si>
    <t>파미셀</t>
  </si>
  <si>
    <t>대원산업</t>
  </si>
  <si>
    <t>넥센</t>
  </si>
  <si>
    <t>크라운해태홀딩스</t>
  </si>
  <si>
    <t>대림바스</t>
  </si>
  <si>
    <t>신영와코루</t>
  </si>
  <si>
    <t>풍산홀딩스</t>
  </si>
  <si>
    <t>원림</t>
  </si>
  <si>
    <t>한일사료</t>
  </si>
  <si>
    <t>휴니드</t>
  </si>
  <si>
    <t>이수화학</t>
  </si>
  <si>
    <t>동부건설</t>
  </si>
  <si>
    <t>매일홀딩스</t>
  </si>
  <si>
    <t>국영지앤엠</t>
  </si>
  <si>
    <t>화승인더</t>
  </si>
  <si>
    <t>사조오양</t>
  </si>
  <si>
    <t>삼아알미늄</t>
  </si>
  <si>
    <t>SK디스커버리</t>
  </si>
  <si>
    <t>피제이전자</t>
  </si>
  <si>
    <t>한국전자홀딩스</t>
  </si>
  <si>
    <t>제주은행</t>
  </si>
  <si>
    <t>대원전선</t>
  </si>
  <si>
    <t>대구백화점</t>
  </si>
  <si>
    <t>카프로</t>
  </si>
  <si>
    <t>대림통상</t>
  </si>
  <si>
    <t>동구바이오제약</t>
  </si>
  <si>
    <t>삼성공조</t>
  </si>
  <si>
    <t>블루산업개발</t>
  </si>
  <si>
    <t>AK홀딩스</t>
  </si>
  <si>
    <t>신송홀딩스</t>
  </si>
  <si>
    <t>태경케미컬</t>
  </si>
  <si>
    <t>보성파워텍</t>
  </si>
  <si>
    <t>모헨즈</t>
  </si>
  <si>
    <t>우성</t>
  </si>
  <si>
    <t>일신석재</t>
  </si>
  <si>
    <t>미래아이앤지</t>
  </si>
  <si>
    <t>사조산업</t>
  </si>
  <si>
    <t>벽산</t>
  </si>
  <si>
    <t>한국특강</t>
  </si>
  <si>
    <t>오뚜기</t>
  </si>
  <si>
    <t>푸른저축은행</t>
  </si>
  <si>
    <t>진양제약</t>
  </si>
  <si>
    <t>네이처셀</t>
  </si>
  <si>
    <t>에이프로젠</t>
  </si>
  <si>
    <t>와이엠</t>
  </si>
  <si>
    <t>샘표</t>
  </si>
  <si>
    <t>일양약품</t>
  </si>
  <si>
    <t>동방아그로</t>
  </si>
  <si>
    <t>선도전기</t>
  </si>
  <si>
    <t>대원</t>
  </si>
  <si>
    <t>국도화학</t>
  </si>
  <si>
    <t>F&amp;F홀딩스</t>
  </si>
  <si>
    <t>소노스퀘어</t>
  </si>
  <si>
    <t>한일화학</t>
  </si>
  <si>
    <t>서연</t>
  </si>
  <si>
    <t>TP</t>
  </si>
  <si>
    <t>사조동아원</t>
  </si>
  <si>
    <t>대덕</t>
  </si>
  <si>
    <t>대동전자</t>
  </si>
  <si>
    <t>이건산업</t>
  </si>
  <si>
    <t>NI스틸</t>
  </si>
  <si>
    <t>원풍물산</t>
  </si>
  <si>
    <t>남선알미늄</t>
  </si>
  <si>
    <t>원풍</t>
  </si>
  <si>
    <t>문배철강</t>
  </si>
  <si>
    <t>부스타</t>
  </si>
  <si>
    <t>서흥</t>
  </si>
  <si>
    <t>일정실업</t>
  </si>
  <si>
    <t>윌비스</t>
  </si>
  <si>
    <t>아남전자</t>
  </si>
  <si>
    <t>율촌화학</t>
  </si>
  <si>
    <t>대동기어</t>
  </si>
  <si>
    <t>금비</t>
  </si>
  <si>
    <t>한미사이언스</t>
  </si>
  <si>
    <t>KBI동양철관</t>
  </si>
  <si>
    <t>KCTC</t>
  </si>
  <si>
    <t>경인전자</t>
  </si>
  <si>
    <t>SIMPAC</t>
  </si>
  <si>
    <t>한솔로지스틱스</t>
  </si>
  <si>
    <t>대양금속</t>
  </si>
  <si>
    <t>무림페이퍼</t>
  </si>
  <si>
    <t>신원</t>
  </si>
  <si>
    <t>광동제약</t>
  </si>
  <si>
    <t>삼아제약</t>
  </si>
  <si>
    <t>참엔지니어링</t>
  </si>
  <si>
    <t>아진전자부품</t>
  </si>
  <si>
    <t>태영건설</t>
  </si>
  <si>
    <t>KC그린홀딩스</t>
  </si>
  <si>
    <t>한창제지</t>
  </si>
  <si>
    <t>삼화전기</t>
  </si>
  <si>
    <t>포스코엠텍</t>
  </si>
  <si>
    <t>무림P&amp;P</t>
  </si>
  <si>
    <t>삼보산업</t>
  </si>
  <si>
    <t>모토닉</t>
  </si>
  <si>
    <t>이렘</t>
  </si>
  <si>
    <t>삼정펄프</t>
  </si>
  <si>
    <t>엠에스씨</t>
  </si>
  <si>
    <t>플레이그램</t>
  </si>
  <si>
    <t>영원무역홀딩스</t>
  </si>
  <si>
    <t>한국내화</t>
  </si>
  <si>
    <t>한국무브넥스</t>
  </si>
  <si>
    <t>대한광통신</t>
  </si>
  <si>
    <t>흥국</t>
  </si>
  <si>
    <t>아이티센엔텍</t>
  </si>
  <si>
    <t>우진아이엔에스</t>
  </si>
  <si>
    <t>오리콤</t>
  </si>
  <si>
    <t>에스엠벡셀</t>
  </si>
  <si>
    <t>진양폴리</t>
  </si>
  <si>
    <t>화천기계</t>
  </si>
  <si>
    <t>화신</t>
  </si>
  <si>
    <t>평화홀딩스</t>
  </si>
  <si>
    <t>퍼스텍</t>
  </si>
  <si>
    <t>삼호개발</t>
  </si>
  <si>
    <t>진원생명과학</t>
  </si>
  <si>
    <t>경동제약</t>
  </si>
  <si>
    <t>형지I&amp;C</t>
  </si>
  <si>
    <t>에넥스</t>
  </si>
  <si>
    <t>CJ씨푸드</t>
  </si>
  <si>
    <t>삼화전자</t>
  </si>
  <si>
    <t>태림포장</t>
  </si>
  <si>
    <t>유니크</t>
  </si>
  <si>
    <t>유니켐</t>
  </si>
  <si>
    <t>서한</t>
  </si>
  <si>
    <t>부산산업</t>
  </si>
  <si>
    <t>갤럭시아에스엠</t>
  </si>
  <si>
    <t>한농화성</t>
  </si>
  <si>
    <t>세보엠이씨</t>
  </si>
  <si>
    <t>와이투솔루션</t>
  </si>
  <si>
    <t>한신기계</t>
  </si>
  <si>
    <t>현대코퍼레이션</t>
  </si>
  <si>
    <t>STX</t>
  </si>
  <si>
    <t>신성이엔지</t>
  </si>
  <si>
    <t>DB</t>
  </si>
  <si>
    <t>삼양바이오팜</t>
  </si>
  <si>
    <t>영흥</t>
  </si>
  <si>
    <t>아센디오</t>
  </si>
  <si>
    <t>계양전기</t>
  </si>
  <si>
    <t>영화금속</t>
  </si>
  <si>
    <t>경동인베스트</t>
  </si>
  <si>
    <t>뉴인텍</t>
  </si>
  <si>
    <t>경인양행</t>
  </si>
  <si>
    <t>원일특강</t>
  </si>
  <si>
    <t>모나리자</t>
  </si>
  <si>
    <t>리드코프</t>
  </si>
  <si>
    <t>에스원</t>
  </si>
  <si>
    <t>신일제약</t>
  </si>
  <si>
    <t>대창</t>
  </si>
  <si>
    <t>모베이스전자</t>
  </si>
  <si>
    <t>세우글로벌</t>
  </si>
  <si>
    <t>하이록코리아</t>
  </si>
  <si>
    <t>동원개발</t>
  </si>
  <si>
    <t>아진산업</t>
  </si>
  <si>
    <t>일성건설</t>
  </si>
  <si>
    <t>화승코퍼레이션</t>
  </si>
  <si>
    <t>디와이</t>
  </si>
  <si>
    <t>계룡건설</t>
  </si>
  <si>
    <t>까뮤이앤씨</t>
  </si>
  <si>
    <t>스페코</t>
  </si>
  <si>
    <t>지엠비코리아</t>
  </si>
  <si>
    <t>지누스</t>
  </si>
  <si>
    <t>아가방컴퍼니</t>
  </si>
  <si>
    <t>메디앙스</t>
  </si>
  <si>
    <t>한익스프레스</t>
  </si>
  <si>
    <t>대영포장</t>
  </si>
  <si>
    <t>원익큐브</t>
  </si>
  <si>
    <t>금강공업</t>
  </si>
  <si>
    <t>영보화학</t>
  </si>
  <si>
    <t>부방</t>
  </si>
  <si>
    <t>극동유화</t>
  </si>
  <si>
    <t>고려제약</t>
  </si>
  <si>
    <t>태경비케이</t>
  </si>
  <si>
    <t>성광벤드</t>
  </si>
  <si>
    <t>사조씨푸드</t>
  </si>
  <si>
    <t>HL D&amp;I</t>
  </si>
  <si>
    <t>동원시스템즈</t>
  </si>
  <si>
    <t>성문전자</t>
  </si>
  <si>
    <t>오리엔탈정공</t>
  </si>
  <si>
    <t>삼익제약</t>
  </si>
  <si>
    <t>삼륭물산</t>
  </si>
  <si>
    <t>인디에프</t>
  </si>
  <si>
    <t>이스타코</t>
  </si>
  <si>
    <t>대창단조</t>
  </si>
  <si>
    <t>에이엔피</t>
  </si>
  <si>
    <t>INVENI</t>
  </si>
  <si>
    <t>DKME</t>
  </si>
  <si>
    <t>코콤</t>
  </si>
  <si>
    <t>성우하이텍</t>
  </si>
  <si>
    <t>일진홀딩스</t>
  </si>
  <si>
    <t>태경산업</t>
  </si>
  <si>
    <t>대현</t>
  </si>
  <si>
    <t>리더스코스메틱</t>
  </si>
  <si>
    <t>SGC E&amp;C</t>
  </si>
  <si>
    <t>KG스틸</t>
  </si>
  <si>
    <t>한세예스24홀딩스</t>
  </si>
  <si>
    <t>환인제약</t>
  </si>
  <si>
    <t>신대양제지</t>
  </si>
  <si>
    <t>큐캐피탈</t>
  </si>
  <si>
    <t>DB증권</t>
  </si>
  <si>
    <t>디모아</t>
  </si>
  <si>
    <t>대성홀딩스</t>
  </si>
  <si>
    <t>두올</t>
  </si>
  <si>
    <t>현대사료</t>
  </si>
  <si>
    <t>퍼시스</t>
  </si>
  <si>
    <t>웅진</t>
  </si>
  <si>
    <t>카스</t>
  </si>
  <si>
    <t>신원종합개발</t>
  </si>
  <si>
    <t>광명전기</t>
  </si>
  <si>
    <t>명문제약</t>
  </si>
  <si>
    <t>인터엠</t>
  </si>
  <si>
    <t>우신시스템</t>
  </si>
  <si>
    <t>서울가스</t>
  </si>
  <si>
    <t>삼현철강</t>
  </si>
  <si>
    <t>세명전기</t>
  </si>
  <si>
    <t>수산세보틱스</t>
  </si>
  <si>
    <t>대림제지</t>
  </si>
  <si>
    <t>DS단석</t>
  </si>
  <si>
    <t>한국알콜</t>
  </si>
  <si>
    <t>광전자</t>
  </si>
  <si>
    <t>유니슨</t>
  </si>
  <si>
    <t>진로발효</t>
  </si>
  <si>
    <t>애경산업</t>
  </si>
  <si>
    <t>삼목에스폼</t>
  </si>
  <si>
    <t>조일알미늄</t>
  </si>
  <si>
    <t>동원금속</t>
  </si>
  <si>
    <t>우진비앤지</t>
  </si>
  <si>
    <t>서울제약</t>
  </si>
  <si>
    <t>베뉴지</t>
  </si>
  <si>
    <t>신풍제약</t>
  </si>
  <si>
    <t>티에이치엔</t>
  </si>
  <si>
    <t>와이지-원</t>
  </si>
  <si>
    <t>엑시큐어하이트론</t>
  </si>
  <si>
    <t>일지테크</t>
  </si>
  <si>
    <t>SBI인베스트먼트</t>
  </si>
  <si>
    <t>플루토스</t>
  </si>
  <si>
    <t>글로본</t>
  </si>
  <si>
    <t>대교</t>
  </si>
  <si>
    <t>서연탑메탈</t>
  </si>
  <si>
    <t>에너토크</t>
  </si>
  <si>
    <t>한섬</t>
  </si>
  <si>
    <t>키다리스튜디오</t>
  </si>
  <si>
    <t>대신정보통신</t>
  </si>
  <si>
    <t>대동금속</t>
  </si>
  <si>
    <t>시공테크</t>
  </si>
  <si>
    <t>일진디스플</t>
  </si>
  <si>
    <t>대호특수강</t>
  </si>
  <si>
    <t>서원</t>
  </si>
  <si>
    <t>에이티넘인베스트</t>
  </si>
  <si>
    <t>KCC건설</t>
  </si>
  <si>
    <t>한국큐빅</t>
  </si>
  <si>
    <t>세원정공</t>
  </si>
  <si>
    <t>메이슨캐피탈</t>
  </si>
  <si>
    <t>포스코DX</t>
  </si>
  <si>
    <t>티케이지애강</t>
  </si>
  <si>
    <t>삼원강재</t>
  </si>
  <si>
    <t>MH에탄올</t>
  </si>
  <si>
    <t>태광</t>
  </si>
  <si>
    <t>한국종합기술</t>
  </si>
  <si>
    <t>유진기업</t>
  </si>
  <si>
    <t>제이스코홀딩스</t>
  </si>
  <si>
    <t>동남합성</t>
  </si>
  <si>
    <t>다우기술</t>
  </si>
  <si>
    <t>삼보판지</t>
  </si>
  <si>
    <t>한국캐피탈</t>
  </si>
  <si>
    <t>플레이위드</t>
  </si>
  <si>
    <t>동일스틸럭스</t>
  </si>
  <si>
    <t>인지컨트롤스</t>
  </si>
  <si>
    <t>인팩</t>
  </si>
  <si>
    <t>풍국주정</t>
  </si>
  <si>
    <t>대한약품</t>
  </si>
  <si>
    <t>에쓰씨엔지니어링</t>
  </si>
  <si>
    <t>흥구석유</t>
  </si>
  <si>
    <t>WISCOM</t>
  </si>
  <si>
    <t>디씨엠</t>
  </si>
  <si>
    <t>KB오토시스</t>
  </si>
  <si>
    <t>콜마홀딩스</t>
  </si>
  <si>
    <t>한일단조</t>
  </si>
  <si>
    <t>유성티엔에스</t>
  </si>
  <si>
    <t>세원물산</t>
  </si>
  <si>
    <t>KBI메탈</t>
  </si>
  <si>
    <t>HLB이노베이션</t>
  </si>
  <si>
    <t>케이피에프</t>
  </si>
  <si>
    <t>대원화성</t>
  </si>
  <si>
    <t>디와이덕양</t>
  </si>
  <si>
    <t>경창산업</t>
  </si>
  <si>
    <t>PN풍년</t>
  </si>
  <si>
    <t>삼천리자전거</t>
  </si>
  <si>
    <t>KPX케미칼</t>
  </si>
  <si>
    <t>DH오토웨어</t>
  </si>
  <si>
    <t>SJM홀딩스</t>
  </si>
  <si>
    <t>한국선재</t>
  </si>
  <si>
    <t>미래산업</t>
  </si>
  <si>
    <t>차AI헬스케어</t>
  </si>
  <si>
    <t>한솔홈데코</t>
  </si>
  <si>
    <t>한국정보통신</t>
  </si>
  <si>
    <t>이구산업</t>
  </si>
  <si>
    <t>남해화학</t>
  </si>
  <si>
    <t>신라에스지</t>
  </si>
  <si>
    <t>케이씨피드</t>
  </si>
  <si>
    <t>한국주강</t>
  </si>
  <si>
    <t>동화기업</t>
  </si>
  <si>
    <t>동신건설</t>
  </si>
  <si>
    <t>아난티</t>
  </si>
  <si>
    <t>제이에스티나</t>
  </si>
  <si>
    <t>특수건설</t>
  </si>
  <si>
    <t>스틱인베스트먼트</t>
  </si>
  <si>
    <t>광진실업</t>
  </si>
  <si>
    <t>부국철강</t>
  </si>
  <si>
    <t>동서</t>
  </si>
  <si>
    <t>서울전자통신</t>
  </si>
  <si>
    <t>코리아나</t>
  </si>
  <si>
    <t>아주IB투자</t>
  </si>
  <si>
    <t>BGF</t>
  </si>
  <si>
    <t>상보</t>
  </si>
  <si>
    <t>팜스토리</t>
  </si>
  <si>
    <t>마니커</t>
  </si>
  <si>
    <t>대성창투</t>
  </si>
  <si>
    <t>한국제지</t>
  </si>
  <si>
    <t>휴맥스홀딩스</t>
  </si>
  <si>
    <t>동아지질</t>
  </si>
  <si>
    <t>HLB</t>
  </si>
  <si>
    <t>케이씨</t>
  </si>
  <si>
    <t>광무</t>
  </si>
  <si>
    <t>신도리코</t>
  </si>
  <si>
    <t>삼성카드</t>
  </si>
  <si>
    <t>다올투자증권</t>
  </si>
  <si>
    <t>드래곤플라이</t>
  </si>
  <si>
    <t>원익홀딩스</t>
  </si>
  <si>
    <t>교보증권</t>
  </si>
  <si>
    <t>동원수산</t>
  </si>
  <si>
    <t>양지사</t>
  </si>
  <si>
    <t>서울보증보험</t>
  </si>
  <si>
    <t>아이즈비전</t>
  </si>
  <si>
    <t>에스에이엠티</t>
  </si>
  <si>
    <t>신세계푸드</t>
  </si>
  <si>
    <t>오스템</t>
  </si>
  <si>
    <t>아이티센씨티에스</t>
  </si>
  <si>
    <t>디에이치엑스컴퍼니</t>
  </si>
  <si>
    <t>아즈텍WB</t>
  </si>
  <si>
    <t>다우데이타</t>
  </si>
  <si>
    <t>삼일</t>
  </si>
  <si>
    <t>한국파마</t>
  </si>
  <si>
    <t>TJ미디어</t>
  </si>
  <si>
    <t>황금에스티</t>
  </si>
  <si>
    <t>피델릭스</t>
  </si>
  <si>
    <t>소프트센</t>
  </si>
  <si>
    <t>삼진</t>
  </si>
  <si>
    <t>엠젠솔루션</t>
  </si>
  <si>
    <t>판타지오</t>
  </si>
  <si>
    <t>우리기술</t>
  </si>
  <si>
    <t>비트컴퓨터</t>
  </si>
  <si>
    <t>더라미</t>
  </si>
  <si>
    <t>원익</t>
  </si>
  <si>
    <t>동일기연</t>
  </si>
  <si>
    <t>바이온</t>
  </si>
  <si>
    <t>제이엠아이</t>
  </si>
  <si>
    <t>제룡전기</t>
  </si>
  <si>
    <t>디지틀조선</t>
  </si>
  <si>
    <t>엠케이전자</t>
  </si>
  <si>
    <t>시그네틱스</t>
  </si>
  <si>
    <t>모아텍</t>
  </si>
  <si>
    <t>인성정보</t>
  </si>
  <si>
    <t>체시스</t>
  </si>
  <si>
    <t>유나이티드제약</t>
  </si>
  <si>
    <t>로젠</t>
  </si>
  <si>
    <t>엠투엔</t>
  </si>
  <si>
    <t>제이씨현시스템</t>
  </si>
  <si>
    <t>좋은사람들</t>
  </si>
  <si>
    <t>SJG세종</t>
  </si>
  <si>
    <t>파라텍</t>
  </si>
  <si>
    <t>블루콤</t>
  </si>
  <si>
    <t>네패스</t>
  </si>
  <si>
    <t>피노</t>
  </si>
  <si>
    <t>티비씨</t>
  </si>
  <si>
    <t>무학</t>
  </si>
  <si>
    <t>SBS</t>
  </si>
  <si>
    <t>NICE</t>
  </si>
  <si>
    <t>인천도시가스</t>
  </si>
  <si>
    <t>해성산업</t>
  </si>
  <si>
    <t>한국토지신탁</t>
  </si>
  <si>
    <t>조아제약</t>
  </si>
  <si>
    <t>한국기업평가</t>
  </si>
  <si>
    <t>HS애드</t>
  </si>
  <si>
    <t>그래디언트</t>
  </si>
  <si>
    <t>백산</t>
  </si>
  <si>
    <t>프럼파스트</t>
  </si>
  <si>
    <t>골드앤에스</t>
  </si>
  <si>
    <t>기산텔레콤</t>
  </si>
  <si>
    <t>신세계 I&amp;C</t>
  </si>
  <si>
    <t>KG이니시스</t>
  </si>
  <si>
    <t>솔본</t>
  </si>
  <si>
    <t>바른손이앤에이</t>
  </si>
  <si>
    <t>이지홀딩스</t>
  </si>
  <si>
    <t>서희건설</t>
  </si>
  <si>
    <t>예림당</t>
  </si>
  <si>
    <t>아비코전자</t>
  </si>
  <si>
    <t>케이티알파</t>
  </si>
  <si>
    <t>위지트</t>
  </si>
  <si>
    <t>서울평가정보</t>
  </si>
  <si>
    <t>에이치엠넥스</t>
  </si>
  <si>
    <t>지더블유바이텍</t>
  </si>
  <si>
    <t>금화피에스시</t>
  </si>
  <si>
    <t>유니셈</t>
  </si>
  <si>
    <t>오상헬스케어</t>
  </si>
  <si>
    <t>콘텐트리중앙</t>
  </si>
  <si>
    <t>대성미생물</t>
  </si>
  <si>
    <t>SNT홀딩스</t>
  </si>
  <si>
    <t>KZ정밀</t>
  </si>
  <si>
    <t>팜스코</t>
  </si>
  <si>
    <t>세종텔레콤</t>
  </si>
  <si>
    <t>HRS</t>
  </si>
  <si>
    <t>삼양케이씨아이</t>
  </si>
  <si>
    <t>코맥스</t>
  </si>
  <si>
    <t>심텍홀딩스</t>
  </si>
  <si>
    <t>나이스정보통신</t>
  </si>
  <si>
    <t>에프에스티</t>
  </si>
  <si>
    <t>솔브레인홀딩스</t>
  </si>
  <si>
    <t>진성티이씨</t>
  </si>
  <si>
    <t>파워넷</t>
  </si>
  <si>
    <t>파세코</t>
  </si>
  <si>
    <t>한국팩키지</t>
  </si>
  <si>
    <t>YG PLUS</t>
  </si>
  <si>
    <t>인지디스플레</t>
  </si>
  <si>
    <t>성도이엔지</t>
  </si>
  <si>
    <t>EG</t>
  </si>
  <si>
    <t>우리엔터프라이즈</t>
  </si>
  <si>
    <t>희림</t>
  </si>
  <si>
    <t>삼지전자</t>
  </si>
  <si>
    <t>LG헬로비전</t>
  </si>
  <si>
    <t>광주신세계</t>
  </si>
  <si>
    <t>쎄니트</t>
  </si>
  <si>
    <t>엘컴텍</t>
  </si>
  <si>
    <t>제일테크노스</t>
  </si>
  <si>
    <t>루멘스</t>
  </si>
  <si>
    <t>서린바이오</t>
  </si>
  <si>
    <t>에코플라스틱</t>
  </si>
  <si>
    <t>마크로젠</t>
  </si>
  <si>
    <t>레드캡투어</t>
  </si>
  <si>
    <t>바이오스마트</t>
  </si>
  <si>
    <t>삼표시멘트</t>
  </si>
  <si>
    <t>상상인</t>
  </si>
  <si>
    <t>위즈코프</t>
  </si>
  <si>
    <t>에스넷</t>
  </si>
  <si>
    <t>아이에이</t>
  </si>
  <si>
    <t>파인디지털</t>
  </si>
  <si>
    <t>현대에이치티</t>
  </si>
  <si>
    <t>이건홀딩스</t>
  </si>
  <si>
    <t>하나투어</t>
  </si>
  <si>
    <t>경남스틸</t>
  </si>
  <si>
    <t>인포뱅크</t>
  </si>
  <si>
    <t>세중</t>
  </si>
  <si>
    <t>한국경제TV</t>
  </si>
  <si>
    <t>케이엘넷</t>
  </si>
  <si>
    <t>다산네트웍스</t>
  </si>
  <si>
    <t>HDC랩스</t>
  </si>
  <si>
    <t>화성밸브</t>
  </si>
  <si>
    <t>한국정보공학</t>
  </si>
  <si>
    <t>오로라</t>
  </si>
  <si>
    <t>디오</t>
  </si>
  <si>
    <t>나노엔텍</t>
  </si>
  <si>
    <t>폴라리스AI</t>
  </si>
  <si>
    <t>누리플렉스</t>
  </si>
  <si>
    <t>YTN</t>
  </si>
  <si>
    <t>크레오에스지</t>
  </si>
  <si>
    <t>정상제이엘에스</t>
  </si>
  <si>
    <t>SG&amp;G</t>
  </si>
  <si>
    <t>아이씨디</t>
  </si>
  <si>
    <t>폴라리스오피스</t>
  </si>
  <si>
    <t>우리기술투자</t>
  </si>
  <si>
    <t>현대에버다임</t>
  </si>
  <si>
    <t>한국전자인증</t>
  </si>
  <si>
    <t>이엘씨</t>
  </si>
  <si>
    <t>플래스크</t>
  </si>
  <si>
    <t>상신브레이크</t>
  </si>
  <si>
    <t>인바디</t>
  </si>
  <si>
    <t>폴라리스AI파마</t>
  </si>
  <si>
    <t>메디아나</t>
  </si>
  <si>
    <t>코미팜</t>
  </si>
  <si>
    <t>케이피엠테크</t>
  </si>
  <si>
    <t>에스씨디</t>
  </si>
  <si>
    <t>비츠로테크</t>
  </si>
  <si>
    <t>네오위즈홀딩스</t>
  </si>
  <si>
    <t>링네트</t>
  </si>
  <si>
    <t>라온시큐어</t>
  </si>
  <si>
    <t>한스바이오메드</t>
  </si>
  <si>
    <t>새로닉스</t>
  </si>
  <si>
    <t>한미반도체</t>
  </si>
  <si>
    <t>상지건설</t>
  </si>
  <si>
    <t>더테크놀로지</t>
  </si>
  <si>
    <t>알파AI</t>
  </si>
  <si>
    <t>바텍</t>
  </si>
  <si>
    <t>파루</t>
  </si>
  <si>
    <t>티에스넥스젠</t>
  </si>
  <si>
    <t>성호전자</t>
  </si>
  <si>
    <t>에쎈테크</t>
  </si>
  <si>
    <t>디지아이</t>
  </si>
  <si>
    <t>피에이치에이</t>
  </si>
  <si>
    <t>웰킵스하이텍</t>
  </si>
  <si>
    <t>KT지니뮤직</t>
  </si>
  <si>
    <t>국순당</t>
  </si>
  <si>
    <t>자연과환경</t>
  </si>
  <si>
    <t>KD</t>
  </si>
  <si>
    <t>위닉스</t>
  </si>
  <si>
    <t>주연테크</t>
  </si>
  <si>
    <t>KSS해운</t>
  </si>
  <si>
    <t>빌리언스</t>
  </si>
  <si>
    <t>에이치케이</t>
  </si>
  <si>
    <t>코스맥스비티아이</t>
  </si>
  <si>
    <t>이글벳</t>
  </si>
  <si>
    <t>에이치엔에스하이텍</t>
  </si>
  <si>
    <t>오공</t>
  </si>
  <si>
    <t>한양이엔지</t>
  </si>
  <si>
    <t>성우테크론</t>
  </si>
  <si>
    <t>토탈소프트</t>
  </si>
  <si>
    <t>대아티아이</t>
  </si>
  <si>
    <t>정원엔시스</t>
  </si>
  <si>
    <t>크린앤사이언스</t>
  </si>
  <si>
    <t>에이텍</t>
  </si>
  <si>
    <t>코아시아</t>
  </si>
  <si>
    <t>코다코</t>
  </si>
  <si>
    <t>오르비텍</t>
  </si>
  <si>
    <t>HLB파나진</t>
  </si>
  <si>
    <t>백금T&amp;A</t>
  </si>
  <si>
    <t>삼화네트웍스</t>
  </si>
  <si>
    <t>우원개발</t>
  </si>
  <si>
    <t>우리로</t>
  </si>
  <si>
    <t>한빛소프트</t>
  </si>
  <si>
    <t>파워로직스</t>
  </si>
  <si>
    <t>유니온머티리얼</t>
  </si>
  <si>
    <t>이스트소프트</t>
  </si>
  <si>
    <t>코데즈컴바인</t>
  </si>
  <si>
    <t>초록뱀미디어</t>
  </si>
  <si>
    <t>HLB제약</t>
  </si>
  <si>
    <t>현대바이오</t>
  </si>
  <si>
    <t>유라테크</t>
  </si>
  <si>
    <t>대동스틸</t>
  </si>
  <si>
    <t>인트론바이오</t>
  </si>
  <si>
    <t>SM C&amp;C</t>
  </si>
  <si>
    <t>엔피케이</t>
  </si>
  <si>
    <t>시너지이노베이션</t>
  </si>
  <si>
    <t>대원미디어</t>
  </si>
  <si>
    <t>인탑스</t>
  </si>
  <si>
    <t>기가레인</t>
  </si>
  <si>
    <t>파인디앤씨</t>
  </si>
  <si>
    <t>셀루메드</t>
  </si>
  <si>
    <t>코메론</t>
  </si>
  <si>
    <t>비트플래닛</t>
  </si>
  <si>
    <t>오픈베이스</t>
  </si>
  <si>
    <t>유아이엘</t>
  </si>
  <si>
    <t>잉크테크</t>
  </si>
  <si>
    <t>재영솔루텍</t>
  </si>
  <si>
    <t>고려신용정보</t>
  </si>
  <si>
    <t>우진플라임</t>
  </si>
  <si>
    <t>승일</t>
  </si>
  <si>
    <t>미래컴퍼니</t>
  </si>
  <si>
    <t>쎌바이오텍</t>
  </si>
  <si>
    <t>비케이홀딩스</t>
  </si>
  <si>
    <t>캠시스</t>
  </si>
  <si>
    <t>ES큐브</t>
  </si>
  <si>
    <t>에스폴리텍</t>
  </si>
  <si>
    <t>아세아텍</t>
  </si>
  <si>
    <t>수산아이앤티</t>
  </si>
  <si>
    <t>지어소프트</t>
  </si>
  <si>
    <t>토비스</t>
  </si>
  <si>
    <t>인터플렉스</t>
  </si>
  <si>
    <t>피씨디렉트</t>
  </si>
  <si>
    <t>YW</t>
  </si>
  <si>
    <t>나라엠앤디</t>
  </si>
  <si>
    <t>CJ프레시웨이</t>
  </si>
  <si>
    <t>진양화학</t>
  </si>
  <si>
    <t>큐로홀딩스</t>
  </si>
  <si>
    <t>중앙첨단소재</t>
  </si>
  <si>
    <t>에스티큐브</t>
  </si>
  <si>
    <t>iMBC</t>
  </si>
  <si>
    <t>현대바이오랜드</t>
  </si>
  <si>
    <t>오션인더블유</t>
  </si>
  <si>
    <t>코텍</t>
  </si>
  <si>
    <t>코나아이</t>
  </si>
  <si>
    <t>오성첨단소재</t>
  </si>
  <si>
    <t>아이크래프트</t>
  </si>
  <si>
    <t>한네트</t>
  </si>
  <si>
    <t>제일바이오</t>
  </si>
  <si>
    <t>아모텍</t>
  </si>
  <si>
    <t>아이톡시</t>
  </si>
  <si>
    <t>액토즈소프트</t>
  </si>
  <si>
    <t>아이앤씨</t>
  </si>
  <si>
    <t>KX하이텍</t>
  </si>
  <si>
    <t>바이넥스</t>
  </si>
  <si>
    <t>지에스이</t>
  </si>
  <si>
    <t>세동</t>
  </si>
  <si>
    <t>케이엔솔</t>
  </si>
  <si>
    <t>프리엠스</t>
  </si>
  <si>
    <t>스카이라이프</t>
  </si>
  <si>
    <t>금강철강</t>
  </si>
  <si>
    <t>구영테크</t>
  </si>
  <si>
    <t>예스24</t>
  </si>
  <si>
    <t>NE능률</t>
  </si>
  <si>
    <t>한국정보인증</t>
  </si>
  <si>
    <t>이니텍</t>
  </si>
  <si>
    <t>세코닉스</t>
  </si>
  <si>
    <t>웹케시</t>
  </si>
  <si>
    <t>프로텍</t>
  </si>
  <si>
    <t>태양</t>
  </si>
  <si>
    <t>한미글로벌</t>
  </si>
  <si>
    <t>삼보모터스</t>
  </si>
  <si>
    <t>안랩</t>
  </si>
  <si>
    <t>경남제약</t>
  </si>
  <si>
    <t>오상자이엘</t>
  </si>
  <si>
    <t>한국컴퓨터</t>
  </si>
  <si>
    <t>삼진엘앤디</t>
  </si>
  <si>
    <t>메디콕스</t>
  </si>
  <si>
    <t>이랜텍</t>
  </si>
  <si>
    <t>비츠로시스</t>
  </si>
  <si>
    <t>팬스타엔터프라이즈</t>
  </si>
  <si>
    <t>케이피티유</t>
  </si>
  <si>
    <t>텔레칩스</t>
  </si>
  <si>
    <t>삼영엠텍</t>
  </si>
  <si>
    <t>APS</t>
  </si>
  <si>
    <t>대한뉴팜</t>
  </si>
  <si>
    <t>키이스트</t>
  </si>
  <si>
    <t>아이디스홀딩스</t>
  </si>
  <si>
    <t>한컴위드</t>
  </si>
  <si>
    <t>유신</t>
  </si>
  <si>
    <t>엑사이엔씨</t>
  </si>
  <si>
    <t>제이브이엠</t>
  </si>
  <si>
    <t>테이팩스</t>
  </si>
  <si>
    <t>유진로봇</t>
  </si>
  <si>
    <t>시지메드텍</t>
  </si>
  <si>
    <t>코위버</t>
  </si>
  <si>
    <t>신화인터텍</t>
  </si>
  <si>
    <t>CNT85</t>
  </si>
  <si>
    <t>YBM넷</t>
  </si>
  <si>
    <t>옴니시스템</t>
  </si>
  <si>
    <t>티사이언티픽</t>
  </si>
  <si>
    <t>멕아이씨에스</t>
  </si>
  <si>
    <t>KNN</t>
  </si>
  <si>
    <t>포스코스틸리온</t>
  </si>
  <si>
    <t>한주에이알티</t>
  </si>
  <si>
    <t>에스피지</t>
  </si>
  <si>
    <t>엠게임</t>
  </si>
  <si>
    <t>세아홀딩스</t>
  </si>
  <si>
    <t>다스코</t>
  </si>
  <si>
    <t>CMG제약</t>
  </si>
  <si>
    <t>KTcs</t>
  </si>
  <si>
    <t>KTis</t>
  </si>
  <si>
    <t>미코</t>
  </si>
  <si>
    <t>아이컴포넌트</t>
  </si>
  <si>
    <t>아진엑스텍</t>
  </si>
  <si>
    <t>메타바이오메드</t>
  </si>
  <si>
    <t>해성에어로보틱스</t>
  </si>
  <si>
    <t>인선이엔티</t>
  </si>
  <si>
    <t>제이케이시냅스</t>
  </si>
  <si>
    <t>스타코링크</t>
  </si>
  <si>
    <t>뉴보텍</t>
  </si>
  <si>
    <t>3S</t>
  </si>
  <si>
    <t>LS마린솔루션</t>
  </si>
  <si>
    <t>동양에스텍</t>
  </si>
  <si>
    <t>국일신동</t>
  </si>
  <si>
    <t>에스에이티</t>
  </si>
  <si>
    <t>HC홈센타</t>
  </si>
  <si>
    <t>드림어스컴퍼니</t>
  </si>
  <si>
    <t>씨티씨바이오</t>
  </si>
  <si>
    <t>KH바텍</t>
  </si>
  <si>
    <t>영림원소프트랩</t>
  </si>
  <si>
    <t>에이전트AI</t>
  </si>
  <si>
    <t>알에프텍</t>
  </si>
  <si>
    <t>세나테크놀로지</t>
  </si>
  <si>
    <t>화일약품</t>
  </si>
  <si>
    <t>LB세미콘</t>
  </si>
  <si>
    <t>한국첨단소재</t>
  </si>
  <si>
    <t>컴투스홀딩스</t>
  </si>
  <si>
    <t>종근당바이오</t>
  </si>
  <si>
    <t>서울옥션</t>
  </si>
  <si>
    <t>SM Life Design</t>
  </si>
  <si>
    <t>NICE인프라</t>
  </si>
  <si>
    <t>이엘피</t>
  </si>
  <si>
    <t>인크레더블버즈</t>
  </si>
  <si>
    <t>홈캐스트</t>
  </si>
  <si>
    <t>다날</t>
  </si>
  <si>
    <t>인텍플러스</t>
  </si>
  <si>
    <t>브리지텍</t>
  </si>
  <si>
    <t>테크엘</t>
  </si>
  <si>
    <t>바이오니아</t>
  </si>
  <si>
    <t>포니링크</t>
  </si>
  <si>
    <t>케이프</t>
  </si>
  <si>
    <t>에프앤가이드</t>
  </si>
  <si>
    <t>지엔코</t>
  </si>
  <si>
    <t>탑엔지니어링</t>
  </si>
  <si>
    <t>대산F&amp;B</t>
  </si>
  <si>
    <t>비엘팜텍</t>
  </si>
  <si>
    <t>신성델타테크</t>
  </si>
  <si>
    <t>위세아이텍</t>
  </si>
  <si>
    <t>에스아이리소스</t>
  </si>
  <si>
    <t>이루온</t>
  </si>
  <si>
    <t>빅텍</t>
  </si>
  <si>
    <t>오리엔트정공</t>
  </si>
  <si>
    <t>휴비츠</t>
  </si>
  <si>
    <t>와이어블</t>
  </si>
  <si>
    <t>삼영이엔씨</t>
  </si>
  <si>
    <t>하이퍼코퍼레이션</t>
  </si>
  <si>
    <t>안트로젠</t>
  </si>
  <si>
    <t>우주일렉트로</t>
  </si>
  <si>
    <t>파커스</t>
  </si>
  <si>
    <t>서호전기</t>
  </si>
  <si>
    <t>CS</t>
  </si>
  <si>
    <t>웰크론</t>
  </si>
  <si>
    <t>하츠</t>
  </si>
  <si>
    <t>큐에스아이</t>
  </si>
  <si>
    <t>체리부로</t>
  </si>
  <si>
    <t>버킷스튜디오</t>
  </si>
  <si>
    <t>아이로보틱스</t>
  </si>
  <si>
    <t>국보디자인</t>
  </si>
  <si>
    <t>디티씨</t>
  </si>
  <si>
    <t>테라젠이텍스</t>
  </si>
  <si>
    <t>씨씨에스</t>
  </si>
  <si>
    <t>디에이피</t>
  </si>
  <si>
    <t>손오공</t>
  </si>
  <si>
    <t>한성크린텍</t>
  </si>
  <si>
    <t>조이시티</t>
  </si>
  <si>
    <t>이씨에스</t>
  </si>
  <si>
    <t>대화제약</t>
  </si>
  <si>
    <t>오텍</t>
  </si>
  <si>
    <t>멀티캠퍼스</t>
  </si>
  <si>
    <t>JW신약</t>
  </si>
  <si>
    <t>선바이오</t>
  </si>
  <si>
    <t>아스트</t>
  </si>
  <si>
    <t>엔브이에이치코리아</t>
  </si>
  <si>
    <t>HLB생명과학</t>
  </si>
  <si>
    <t>로지시스</t>
  </si>
  <si>
    <t>세진티에스</t>
  </si>
  <si>
    <t>세이브존I&amp;C</t>
  </si>
  <si>
    <t>와이엔텍</t>
  </si>
  <si>
    <t>이글루</t>
  </si>
  <si>
    <t>도이치모터스</t>
  </si>
  <si>
    <t>팬엔터테인먼트</t>
  </si>
  <si>
    <t>케이웨더</t>
  </si>
  <si>
    <t>다원시스</t>
  </si>
  <si>
    <t>삼성출판사</t>
  </si>
  <si>
    <t>일신바이오</t>
  </si>
  <si>
    <t>셀트리온제약</t>
  </si>
  <si>
    <t>DMS</t>
  </si>
  <si>
    <t>디지털대성</t>
  </si>
  <si>
    <t>셀피글로벌</t>
  </si>
  <si>
    <t>누리플랜</t>
  </si>
  <si>
    <t>유아이디</t>
  </si>
  <si>
    <t>엔텔스</t>
  </si>
  <si>
    <t>대호에이엘</t>
  </si>
  <si>
    <t>에스텍</t>
  </si>
  <si>
    <t>빛과전자</t>
  </si>
  <si>
    <t>한세엠케이</t>
  </si>
  <si>
    <t>DSR제강</t>
  </si>
  <si>
    <t>엑시온그룹</t>
  </si>
  <si>
    <t>엑스큐어</t>
  </si>
  <si>
    <t>모나용평</t>
  </si>
  <si>
    <t>하이스틸</t>
  </si>
  <si>
    <t>인피니트헬스케어</t>
  </si>
  <si>
    <t>로체시스템즈</t>
  </si>
  <si>
    <t>에이테크솔루션</t>
  </si>
  <si>
    <t>롯데하이마트</t>
  </si>
  <si>
    <t>캐스텍코리아</t>
  </si>
  <si>
    <t>코아스</t>
  </si>
  <si>
    <t>중앙백신</t>
  </si>
  <si>
    <t>유엔젤</t>
  </si>
  <si>
    <t>우리산업홀딩스</t>
  </si>
  <si>
    <t>농심홀딩스</t>
  </si>
  <si>
    <t>멤레이비티</t>
  </si>
  <si>
    <t>메가스터디</t>
  </si>
  <si>
    <t>빛샘전자</t>
  </si>
  <si>
    <t>에이치시티</t>
  </si>
  <si>
    <t>케이에스피</t>
  </si>
  <si>
    <t>엘엠에스</t>
  </si>
  <si>
    <t>듀오백</t>
  </si>
  <si>
    <t>에프알텍</t>
  </si>
  <si>
    <t>우리손에프앤지</t>
  </si>
  <si>
    <t>리튬포어스</t>
  </si>
  <si>
    <t>테라사이언스</t>
  </si>
  <si>
    <t>아미노로직스</t>
  </si>
  <si>
    <t>이엔플러스</t>
  </si>
  <si>
    <t>플랜티넷</t>
  </si>
  <si>
    <t>새론오토모티브</t>
  </si>
  <si>
    <t>동국알앤에스</t>
  </si>
  <si>
    <t>웰크론한텍</t>
  </si>
  <si>
    <t>해성옵틱스</t>
  </si>
  <si>
    <t>덕산하이메탈</t>
  </si>
  <si>
    <t>유니퀘스트</t>
  </si>
  <si>
    <t>STX엔진</t>
  </si>
  <si>
    <t>텔코웨어</t>
  </si>
  <si>
    <t>LS증권</t>
  </si>
  <si>
    <t>유비쿼스홀딩스</t>
  </si>
  <si>
    <t>국일제지</t>
  </si>
  <si>
    <t>대봉엘에스</t>
  </si>
  <si>
    <t>HB테크놀러지</t>
  </si>
  <si>
    <t>메디포스트</t>
  </si>
  <si>
    <t>한양디지텍</t>
  </si>
  <si>
    <t>에이블씨엔씨</t>
  </si>
  <si>
    <t>휴림에이텍</t>
  </si>
  <si>
    <t>가온그룹</t>
  </si>
  <si>
    <t>와토스코리아</t>
  </si>
  <si>
    <t>한창산업</t>
  </si>
  <si>
    <t>케스피온</t>
  </si>
  <si>
    <t>제우스</t>
  </si>
  <si>
    <t>현대리바트</t>
  </si>
  <si>
    <t>서산</t>
  </si>
  <si>
    <t>가비아</t>
  </si>
  <si>
    <t>인베니아</t>
  </si>
  <si>
    <t>동양이엔피</t>
  </si>
  <si>
    <t>투비소프트</t>
  </si>
  <si>
    <t>휴비스</t>
  </si>
  <si>
    <t>이상네트웍스</t>
  </si>
  <si>
    <t>모두투어</t>
  </si>
  <si>
    <t>제주반도체</t>
  </si>
  <si>
    <t>모다이노칩</t>
  </si>
  <si>
    <t>성창오토텍</t>
  </si>
  <si>
    <t>오디텍</t>
  </si>
  <si>
    <t>코디</t>
  </si>
  <si>
    <t>오킨스전자</t>
  </si>
  <si>
    <t>한국유니온제약</t>
  </si>
  <si>
    <t>일진다이아</t>
  </si>
  <si>
    <t>티플랙스</t>
  </si>
  <si>
    <t>쎄크</t>
  </si>
  <si>
    <t>성우전자</t>
  </si>
  <si>
    <t>옵트론텍</t>
  </si>
  <si>
    <t>젬백스</t>
  </si>
  <si>
    <t>코스나인</t>
  </si>
  <si>
    <t>비보존 제약</t>
  </si>
  <si>
    <t>우리바이오</t>
  </si>
  <si>
    <t>엘오티베큠</t>
  </si>
  <si>
    <t>그린케미칼</t>
  </si>
  <si>
    <t>GST</t>
  </si>
  <si>
    <t>이엠앤아이</t>
  </si>
  <si>
    <t>에프엔에스테크</t>
  </si>
  <si>
    <t>케이엠</t>
  </si>
  <si>
    <t>인콘</t>
  </si>
  <si>
    <t>CSA 코스믹</t>
  </si>
  <si>
    <t>CG인바이츠</t>
  </si>
  <si>
    <t>아바코</t>
  </si>
  <si>
    <t>휴온스글로벌</t>
  </si>
  <si>
    <t>수성웹툰</t>
  </si>
  <si>
    <t>유비온</t>
  </si>
  <si>
    <t>랩지노믹스</t>
  </si>
  <si>
    <t>동양고속</t>
  </si>
  <si>
    <t>이월드</t>
  </si>
  <si>
    <t>대상홀딩스</t>
  </si>
  <si>
    <t>팅크웨어</t>
  </si>
  <si>
    <t>아이티엠반도체</t>
  </si>
  <si>
    <t>TBH글로벌</t>
  </si>
  <si>
    <t>헬릭스미스</t>
  </si>
  <si>
    <t>엔케이</t>
  </si>
  <si>
    <t>미래에셋생명</t>
  </si>
  <si>
    <t>차바이오텍</t>
  </si>
  <si>
    <t>뉴프렉스</t>
  </si>
  <si>
    <t>알티캐스트</t>
  </si>
  <si>
    <t>네오티스</t>
  </si>
  <si>
    <t>바이오톡스텍</t>
  </si>
  <si>
    <t>진바이오텍</t>
  </si>
  <si>
    <t>유니테스트</t>
  </si>
  <si>
    <t>에코프로</t>
  </si>
  <si>
    <t>비엠티</t>
  </si>
  <si>
    <t>선진뷰티사이언스</t>
  </si>
  <si>
    <t>바이오솔루션</t>
  </si>
  <si>
    <t>이수앱지스</t>
  </si>
  <si>
    <t>MDS테크</t>
  </si>
  <si>
    <t>쇼박스</t>
  </si>
  <si>
    <t>펩트론</t>
  </si>
  <si>
    <t>모바일어플라이언스</t>
  </si>
  <si>
    <t>픽셀플러스</t>
  </si>
  <si>
    <t>동아엘텍</t>
  </si>
  <si>
    <t>쏘닉스</t>
  </si>
  <si>
    <t>이원컴포텍</t>
  </si>
  <si>
    <t>유라클</t>
  </si>
  <si>
    <t>이녹스</t>
  </si>
  <si>
    <t>진도</t>
  </si>
  <si>
    <t>에이스테크</t>
  </si>
  <si>
    <t>동우팜투테이블</t>
  </si>
  <si>
    <t>넥스턴앤롤코리아</t>
  </si>
  <si>
    <t>케이씨티</t>
  </si>
  <si>
    <t>THE E&amp;M</t>
  </si>
  <si>
    <t>HDC현대EP</t>
  </si>
  <si>
    <t>KT나스미디어</t>
  </si>
  <si>
    <t>제이티</t>
  </si>
  <si>
    <t>유비벨록스</t>
  </si>
  <si>
    <t>코세스</t>
  </si>
  <si>
    <t>상아프론테크</t>
  </si>
  <si>
    <t>평화산업</t>
  </si>
  <si>
    <t>아이윈</t>
  </si>
  <si>
    <t>노루페인트</t>
  </si>
  <si>
    <t>로보스타</t>
  </si>
  <si>
    <t>메타랩스</t>
  </si>
  <si>
    <t>덕신이피씨</t>
  </si>
  <si>
    <t>휴림로봇</t>
  </si>
  <si>
    <t>현대이지웰</t>
  </si>
  <si>
    <t>이엠텍</t>
  </si>
  <si>
    <t>S&amp;K폴리텍</t>
  </si>
  <si>
    <t>한울소재과학</t>
  </si>
  <si>
    <t>상신이디피</t>
  </si>
  <si>
    <t>남화토건</t>
  </si>
  <si>
    <t>파트론</t>
  </si>
  <si>
    <t>아미코젠</t>
  </si>
  <si>
    <t>디엔에프</t>
  </si>
  <si>
    <t>이크레더블</t>
  </si>
  <si>
    <t>서울바이오시스</t>
  </si>
  <si>
    <t>디아이씨</t>
  </si>
  <si>
    <t>KEC</t>
  </si>
  <si>
    <t>KPX홀딩스</t>
  </si>
  <si>
    <t>현우산업</t>
  </si>
  <si>
    <t>기신정기</t>
  </si>
  <si>
    <t>한라IMS</t>
  </si>
  <si>
    <t>앤씨앤</t>
  </si>
  <si>
    <t>네오팜</t>
  </si>
  <si>
    <t>DYP</t>
  </si>
  <si>
    <t>넥스틸</t>
  </si>
  <si>
    <t>엑시콘</t>
  </si>
  <si>
    <t>LF</t>
  </si>
  <si>
    <t>빅솔론</t>
  </si>
  <si>
    <t>형지엘리트</t>
  </si>
  <si>
    <t>풍강</t>
  </si>
  <si>
    <t>매커스</t>
  </si>
  <si>
    <t>케이알엠</t>
  </si>
  <si>
    <t>서원인텍</t>
  </si>
  <si>
    <t>효성ITX</t>
  </si>
  <si>
    <t>칩스앤미디어</t>
  </si>
  <si>
    <t>갤럭시아머니트리</t>
  </si>
  <si>
    <t>일진파워</t>
  </si>
  <si>
    <t>슈프리마에이치큐</t>
  </si>
  <si>
    <t>참좋은여행</t>
  </si>
  <si>
    <t>네오리진</t>
  </si>
  <si>
    <t>제이엠티</t>
  </si>
  <si>
    <t>웨이브일렉트로</t>
  </si>
  <si>
    <t>미래나노텍</t>
  </si>
  <si>
    <t>AJ네트웍스</t>
  </si>
  <si>
    <t>제넥신</t>
  </si>
  <si>
    <t>웅진씽크빅</t>
  </si>
  <si>
    <t>에스에너지</t>
  </si>
  <si>
    <t>크레버스</t>
  </si>
  <si>
    <t>와이즈넛</t>
  </si>
  <si>
    <t>대창솔루션</t>
  </si>
  <si>
    <t>알에프세미</t>
  </si>
  <si>
    <t>에스코넥</t>
  </si>
  <si>
    <t>에이루트</t>
  </si>
  <si>
    <t>JW홀딩스</t>
  </si>
  <si>
    <t>엘디티</t>
  </si>
  <si>
    <t>HJ중공업</t>
  </si>
  <si>
    <t>에코볼트</t>
  </si>
  <si>
    <t>윈팩</t>
  </si>
  <si>
    <t>효성오앤비</t>
  </si>
  <si>
    <t>한텍</t>
  </si>
  <si>
    <t>마이크로컨텍솔</t>
  </si>
  <si>
    <t>에스티오</t>
  </si>
  <si>
    <t>아이센스</t>
  </si>
  <si>
    <t>SDN</t>
  </si>
  <si>
    <t>브레인즈컴퍼니</t>
  </si>
  <si>
    <t>동방선기</t>
  </si>
  <si>
    <t>바이오플러스</t>
  </si>
  <si>
    <t>스맥</t>
  </si>
  <si>
    <t>DGI</t>
  </si>
  <si>
    <t>이지케어텍</t>
  </si>
  <si>
    <t>인지소프트</t>
  </si>
  <si>
    <t>뷰웍스</t>
  </si>
  <si>
    <t>동국S&amp;C</t>
  </si>
  <si>
    <t>비상교육</t>
  </si>
  <si>
    <t>진양홀딩스</t>
  </si>
  <si>
    <t>머큐리</t>
  </si>
  <si>
    <t>서암기계공업</t>
  </si>
  <si>
    <t>세운메디칼</t>
  </si>
  <si>
    <t>미래에셋벤처투자</t>
  </si>
  <si>
    <t>KS인더스트리</t>
  </si>
  <si>
    <t>인바이오젠</t>
  </si>
  <si>
    <t>월덱스</t>
  </si>
  <si>
    <t>우림피티에스</t>
  </si>
  <si>
    <t>씨큐브</t>
  </si>
  <si>
    <t>모베이스</t>
  </si>
  <si>
    <t>에코앤드림</t>
  </si>
  <si>
    <t>아이엠</t>
  </si>
  <si>
    <t>엔시트론</t>
  </si>
  <si>
    <t>에스앤에스텍</t>
  </si>
  <si>
    <t>해태제과식품</t>
  </si>
  <si>
    <t>하이드로리튬</t>
  </si>
  <si>
    <t>한국정밀기계</t>
  </si>
  <si>
    <t>위메이드맥스</t>
  </si>
  <si>
    <t>인화정공</t>
  </si>
  <si>
    <t>우양에이치씨</t>
  </si>
  <si>
    <t>어보브반도체</t>
  </si>
  <si>
    <t>동성케미컬</t>
  </si>
  <si>
    <t>케이옥션</t>
  </si>
  <si>
    <t>이연제약</t>
  </si>
  <si>
    <t>코오롱생명과학</t>
  </si>
  <si>
    <t>에스앤더블류</t>
  </si>
  <si>
    <t>우양</t>
  </si>
  <si>
    <t>NHN벅스</t>
  </si>
  <si>
    <t>디와이피엔에프</t>
  </si>
  <si>
    <t>티케이케미칼</t>
  </si>
  <si>
    <t>코렌텍</t>
  </si>
  <si>
    <t>노랑풍선</t>
  </si>
  <si>
    <t>한국철강</t>
  </si>
  <si>
    <t>케이엔더블유</t>
  </si>
  <si>
    <t>엣지파운드리</t>
  </si>
  <si>
    <t>디케이락</t>
  </si>
  <si>
    <t>포스뱅크</t>
  </si>
  <si>
    <t>우진</t>
  </si>
  <si>
    <t>케이이엠텍</t>
  </si>
  <si>
    <t>하이텍팜</t>
  </si>
  <si>
    <t>파인테크닉스</t>
  </si>
  <si>
    <t>노블엠앤비</t>
  </si>
  <si>
    <t>미원홀딩스</t>
  </si>
  <si>
    <t>새빗켐</t>
  </si>
  <si>
    <t>톱텍</t>
  </si>
  <si>
    <t>LX세미콘</t>
  </si>
  <si>
    <t>대양전기공업</t>
  </si>
  <si>
    <t>LX하우시스</t>
  </si>
  <si>
    <t>셀바스AI</t>
  </si>
  <si>
    <t>주성코퍼레이션</t>
  </si>
  <si>
    <t>옵티시스</t>
  </si>
  <si>
    <t>에스와이</t>
  </si>
  <si>
    <t>씨싸이트</t>
  </si>
  <si>
    <t>디에스케이</t>
  </si>
  <si>
    <t>진매트릭스</t>
  </si>
  <si>
    <t>동일금속</t>
  </si>
  <si>
    <t>앱토크롬</t>
  </si>
  <si>
    <t>전진바이오팜</t>
  </si>
  <si>
    <t>크리스에프앤씨</t>
  </si>
  <si>
    <t>디아이티</t>
  </si>
  <si>
    <t>호전실업</t>
  </si>
  <si>
    <t>동인기연</t>
  </si>
  <si>
    <t>남화산업</t>
  </si>
  <si>
    <t>와이씨켐</t>
  </si>
  <si>
    <t>디젠스</t>
  </si>
  <si>
    <t>강원에너지</t>
  </si>
  <si>
    <t>그린생명과학</t>
  </si>
  <si>
    <t>폴라리스우노</t>
  </si>
  <si>
    <t>한솔아이원스</t>
  </si>
  <si>
    <t>아이패밀리에스씨</t>
  </si>
  <si>
    <t>휴맥스</t>
  </si>
  <si>
    <t>큐리언트</t>
  </si>
  <si>
    <t>인포바인</t>
  </si>
  <si>
    <t>우리넷</t>
  </si>
  <si>
    <t>HLB테라퓨틱스</t>
  </si>
  <si>
    <t>씨유메디칼</t>
  </si>
  <si>
    <t>케이씨에스</t>
  </si>
  <si>
    <t>씨엔플러스</t>
  </si>
  <si>
    <t>스타플렉스</t>
  </si>
  <si>
    <t>이미지스</t>
  </si>
  <si>
    <t>대성에너지</t>
  </si>
  <si>
    <t>알파칩스</t>
  </si>
  <si>
    <t>티로보틱스</t>
  </si>
  <si>
    <t>메타케어</t>
  </si>
  <si>
    <t>모트렉스</t>
  </si>
  <si>
    <t>포메탈</t>
  </si>
  <si>
    <t>인터로조</t>
  </si>
  <si>
    <t>KC코트렐</t>
  </si>
  <si>
    <t>아이텍</t>
  </si>
  <si>
    <t>조선선재</t>
  </si>
  <si>
    <t>대정화금</t>
  </si>
  <si>
    <t>골프존홀딩스</t>
  </si>
  <si>
    <t>비덴트</t>
  </si>
  <si>
    <t>코이즈</t>
  </si>
  <si>
    <t>에스디시스템</t>
  </si>
  <si>
    <t>제노레이</t>
  </si>
  <si>
    <t>삼기</t>
  </si>
  <si>
    <t>KX</t>
  </si>
  <si>
    <t>예스티</t>
  </si>
  <si>
    <t>서진오토모티브</t>
  </si>
  <si>
    <t>아이마켓코리아</t>
  </si>
  <si>
    <t>와이솔</t>
  </si>
  <si>
    <t>엠에스오토텍</t>
  </si>
  <si>
    <t>제닉</t>
  </si>
  <si>
    <t>코리아에프티</t>
  </si>
  <si>
    <t>위메이드플레이</t>
  </si>
  <si>
    <t>이엠넷</t>
  </si>
  <si>
    <t>한국화장품</t>
  </si>
  <si>
    <t>SJM</t>
  </si>
  <si>
    <t>알톤</t>
  </si>
  <si>
    <t>뉴온</t>
  </si>
  <si>
    <t>아나패스</t>
  </si>
  <si>
    <t>한국자산신탁</t>
  </si>
  <si>
    <t>아이티센글로벌</t>
  </si>
  <si>
    <t>태웅로직스</t>
  </si>
  <si>
    <t>티씨머티리얼즈</t>
  </si>
  <si>
    <t>아모그린텍</t>
  </si>
  <si>
    <t>한라캐스트</t>
  </si>
  <si>
    <t>현대퓨처넷</t>
  </si>
  <si>
    <t>BGF에코머티리얼즈</t>
  </si>
  <si>
    <t>화신정공</t>
  </si>
  <si>
    <t>하이비젼시스템</t>
  </si>
  <si>
    <t>수산인더스트리</t>
  </si>
  <si>
    <t>코칩</t>
  </si>
  <si>
    <t>제이엔케이글로벌</t>
  </si>
  <si>
    <t>제이에스링크</t>
  </si>
  <si>
    <t>아시아경제</t>
  </si>
  <si>
    <t>화인써키트</t>
  </si>
  <si>
    <t>에코캡</t>
  </si>
  <si>
    <t>피제이메탈</t>
  </si>
  <si>
    <t>대성산업</t>
  </si>
  <si>
    <t>인터지스</t>
  </si>
  <si>
    <t>앱코</t>
  </si>
  <si>
    <t>대성하이텍</t>
  </si>
  <si>
    <t>GH신소재</t>
  </si>
  <si>
    <t>나이스디앤비</t>
  </si>
  <si>
    <t>한전산업</t>
  </si>
  <si>
    <t>티피씨글로벌</t>
  </si>
  <si>
    <t>옵투스제약</t>
  </si>
  <si>
    <t>시큐브</t>
  </si>
  <si>
    <t>티엔엔터테인먼트</t>
  </si>
  <si>
    <t>딜리</t>
  </si>
  <si>
    <t>대한과학</t>
  </si>
  <si>
    <t>알서포트</t>
  </si>
  <si>
    <t>이브이첨단소재</t>
  </si>
  <si>
    <t>파인텍</t>
  </si>
  <si>
    <t>메가엠디</t>
  </si>
  <si>
    <t>화인베스틸</t>
  </si>
  <si>
    <t>이퓨쳐</t>
  </si>
  <si>
    <t>미원화학</t>
  </si>
  <si>
    <t>탑코미디어</t>
  </si>
  <si>
    <t>시디즈</t>
  </si>
  <si>
    <t>원일티엔아이</t>
  </si>
  <si>
    <t>아셈스</t>
  </si>
  <si>
    <t>하림</t>
  </si>
  <si>
    <t>선진</t>
  </si>
  <si>
    <t>윈스테크넷</t>
  </si>
  <si>
    <t>나래나노텍</t>
  </si>
  <si>
    <t>에스디바이오센서</t>
  </si>
  <si>
    <t>피엔티</t>
  </si>
  <si>
    <t>넥스트아이</t>
  </si>
  <si>
    <t>제이씨케미칼</t>
  </si>
  <si>
    <t>신진에스엠</t>
  </si>
  <si>
    <t>오이솔루션</t>
  </si>
  <si>
    <t>코오롱ENP</t>
  </si>
  <si>
    <t>나이벡</t>
  </si>
  <si>
    <t>BF랩스</t>
  </si>
  <si>
    <t>키네마스터</t>
  </si>
  <si>
    <t>아주스틸</t>
  </si>
  <si>
    <t>서플러스글로벌</t>
  </si>
  <si>
    <t>메지온</t>
  </si>
  <si>
    <t>카티스</t>
  </si>
  <si>
    <t>대창스틸</t>
  </si>
  <si>
    <t>알에스오토메이션</t>
  </si>
  <si>
    <t>비아트론</t>
  </si>
  <si>
    <t>유니트론텍</t>
  </si>
  <si>
    <t>녹십자엠에스</t>
  </si>
  <si>
    <t>모아라이프플러스</t>
  </si>
  <si>
    <t>아이디스</t>
  </si>
  <si>
    <t>핸즈코퍼레이션</t>
  </si>
  <si>
    <t>사람인</t>
  </si>
  <si>
    <t>영우디에스피</t>
  </si>
  <si>
    <t>지씨셀</t>
  </si>
  <si>
    <t>뉴파워프라즈마</t>
  </si>
  <si>
    <t>노브랜드</t>
  </si>
  <si>
    <t>다이나믹디자인</t>
  </si>
  <si>
    <t>삼양사</t>
  </si>
  <si>
    <t>율촌</t>
  </si>
  <si>
    <t>비씨엔씨</t>
  </si>
  <si>
    <t>피엠티</t>
  </si>
  <si>
    <t>제룡산업</t>
  </si>
  <si>
    <t>세경하이테크</t>
  </si>
  <si>
    <t>알엔투테크놀로지</t>
  </si>
  <si>
    <t>비큐AI</t>
  </si>
  <si>
    <t>에이치와이티씨</t>
  </si>
  <si>
    <t>아바텍</t>
  </si>
  <si>
    <t>하이로닉</t>
  </si>
  <si>
    <t>KG에코솔루션</t>
  </si>
  <si>
    <t>네이블</t>
  </si>
  <si>
    <t>옵티팜</t>
  </si>
  <si>
    <t>아시아종묘</t>
  </si>
  <si>
    <t>다산솔루에타</t>
  </si>
  <si>
    <t>와이엠씨</t>
  </si>
  <si>
    <t>DSR</t>
  </si>
  <si>
    <t>엘앤케이바이오</t>
  </si>
  <si>
    <t>아톤</t>
  </si>
  <si>
    <t>아스플로</t>
  </si>
  <si>
    <t>제로투세븐</t>
  </si>
  <si>
    <t>에코글로우</t>
  </si>
  <si>
    <t>하이젠알앤엠</t>
  </si>
  <si>
    <t>NEW</t>
  </si>
  <si>
    <t>싸이맥스</t>
  </si>
  <si>
    <t>애경케미칼</t>
  </si>
  <si>
    <t>신스틸</t>
  </si>
  <si>
    <t>에어레인</t>
  </si>
  <si>
    <t>동일고무벨트</t>
  </si>
  <si>
    <t>핑거</t>
  </si>
  <si>
    <t>코아스템켐온</t>
  </si>
  <si>
    <t>내츄럴엔도텍</t>
  </si>
  <si>
    <t>엠브레인</t>
  </si>
  <si>
    <t>현대공업</t>
  </si>
  <si>
    <t>파이오링크</t>
  </si>
  <si>
    <t>엘티씨</t>
  </si>
  <si>
    <t>램테크놀러지</t>
  </si>
  <si>
    <t>라이온켐텍</t>
  </si>
  <si>
    <t>에이엘티</t>
  </si>
  <si>
    <t>오파스넷</t>
  </si>
  <si>
    <t>에프엔씨엔터</t>
  </si>
  <si>
    <t>앱클론</t>
  </si>
  <si>
    <t>휴먼테크놀로지</t>
  </si>
  <si>
    <t>아이큐어</t>
  </si>
  <si>
    <t>듀켐바이오</t>
  </si>
  <si>
    <t>베셀</t>
  </si>
  <si>
    <t>파버나인</t>
  </si>
  <si>
    <t>쓰리에이로직스</t>
  </si>
  <si>
    <t>일월지엠엘</t>
  </si>
  <si>
    <t>엠아이텍</t>
  </si>
  <si>
    <t>애드바이오텍</t>
  </si>
  <si>
    <t>유티아이</t>
  </si>
  <si>
    <t>DXVX</t>
  </si>
  <si>
    <t>한진칼</t>
  </si>
  <si>
    <t>큐브엔터</t>
  </si>
  <si>
    <t>엔지켐생명과학</t>
  </si>
  <si>
    <t>SGA솔루션즈</t>
  </si>
  <si>
    <t>아이진</t>
  </si>
  <si>
    <t>그린플러스</t>
  </si>
  <si>
    <t>디티앤씨</t>
  </si>
  <si>
    <t>신화콘텍</t>
  </si>
  <si>
    <t>HLB제넥스</t>
  </si>
  <si>
    <t>나노</t>
  </si>
  <si>
    <t>디바이스</t>
  </si>
  <si>
    <t>바이오포트</t>
  </si>
  <si>
    <t>세니젠</t>
  </si>
  <si>
    <t>씨이랩</t>
  </si>
  <si>
    <t>포시에스</t>
  </si>
  <si>
    <t>서전기전</t>
  </si>
  <si>
    <t>흥국에프엔비</t>
  </si>
  <si>
    <t>나무가</t>
  </si>
  <si>
    <t>코리아에셋투자증권</t>
  </si>
  <si>
    <t>육일씨엔에쓰</t>
  </si>
  <si>
    <t>테고사이언스</t>
  </si>
  <si>
    <t>케이사인</t>
  </si>
  <si>
    <t>윈하이텍</t>
  </si>
  <si>
    <t>쿠쿠홀딩스</t>
  </si>
  <si>
    <t>오늘이엔엠</t>
  </si>
  <si>
    <t>슈피겐코리아</t>
  </si>
  <si>
    <t>링크드</t>
  </si>
  <si>
    <t>제이에스코퍼레이션</t>
  </si>
  <si>
    <t>데브시스터즈</t>
  </si>
  <si>
    <t>노바렉스</t>
  </si>
  <si>
    <t>마니커에프앤지</t>
  </si>
  <si>
    <t>HLB펩</t>
  </si>
  <si>
    <t>코아시아씨엠</t>
  </si>
  <si>
    <t>디에이테크놀로지</t>
  </si>
  <si>
    <t>웹스</t>
  </si>
  <si>
    <t>디지캡</t>
  </si>
  <si>
    <t>캐프</t>
  </si>
  <si>
    <t>강동씨앤엘</t>
  </si>
  <si>
    <t>한주라이트메탈</t>
  </si>
  <si>
    <t>케이엔알시스템</t>
  </si>
  <si>
    <t>뱅크웨어글로벌</t>
  </si>
  <si>
    <t>레이저옵텍</t>
  </si>
  <si>
    <t>바이오인프라</t>
  </si>
  <si>
    <t>툴젠</t>
  </si>
  <si>
    <t>제일일렉트릭</t>
  </si>
  <si>
    <t>콜마비앤에이치</t>
  </si>
  <si>
    <t>텔콘RF제약</t>
  </si>
  <si>
    <t>아티스트스튜디오</t>
  </si>
  <si>
    <t>에이팩트</t>
  </si>
  <si>
    <t>비씨월드제약</t>
  </si>
  <si>
    <t>서연이화</t>
  </si>
  <si>
    <t>미투온</t>
  </si>
  <si>
    <t>에이비온</t>
  </si>
  <si>
    <t>유니온바이오메트릭스</t>
  </si>
  <si>
    <t>드림시큐리티</t>
  </si>
  <si>
    <t>아크솔루션스</t>
  </si>
  <si>
    <t>그리티</t>
  </si>
  <si>
    <t>티쓰리</t>
  </si>
  <si>
    <t>글로벌텍스프리</t>
  </si>
  <si>
    <t>스튜디오산타클로스</t>
  </si>
  <si>
    <t>지엘팜텍</t>
  </si>
  <si>
    <t>엑셈</t>
  </si>
  <si>
    <t>휴마시스</t>
  </si>
  <si>
    <t>넥써쓰</t>
  </si>
  <si>
    <t>베노티앤알</t>
  </si>
  <si>
    <t>덱스터</t>
  </si>
  <si>
    <t>바디텍메드</t>
  </si>
  <si>
    <t>유바이오로직스</t>
  </si>
  <si>
    <t>미스터블루</t>
  </si>
  <si>
    <t>정다운</t>
  </si>
  <si>
    <t>지란지교시큐리티</t>
  </si>
  <si>
    <t>셀바스헬스케어</t>
  </si>
  <si>
    <t>썸에이지</t>
  </si>
  <si>
    <t>포톤</t>
  </si>
  <si>
    <t>다산디엠씨</t>
  </si>
  <si>
    <t>와이제이링크</t>
  </si>
  <si>
    <t>캔버스엔</t>
  </si>
  <si>
    <t>디와이파워</t>
  </si>
  <si>
    <t>SK디앤디</t>
  </si>
  <si>
    <t>AP위성</t>
  </si>
  <si>
    <t>네오오토</t>
  </si>
  <si>
    <t>아이에스티이</t>
  </si>
  <si>
    <t>한솔제지</t>
  </si>
  <si>
    <t>헥토이노베이션</t>
  </si>
  <si>
    <t>라파스</t>
  </si>
  <si>
    <t>FSN</t>
  </si>
  <si>
    <t>금호에이치티</t>
  </si>
  <si>
    <t>케어젠</t>
  </si>
  <si>
    <t>경보제약</t>
  </si>
  <si>
    <t>토니모리</t>
  </si>
  <si>
    <t>아이쓰리시스템</t>
  </si>
  <si>
    <t>롤링스톤</t>
  </si>
  <si>
    <t>디알텍</t>
  </si>
  <si>
    <t>골프존</t>
  </si>
  <si>
    <t>솔디펜스</t>
  </si>
  <si>
    <t>로보로보</t>
  </si>
  <si>
    <t>우리산업</t>
  </si>
  <si>
    <t>우정바이오</t>
  </si>
  <si>
    <t>토박스코리아</t>
  </si>
  <si>
    <t>신라젠</t>
  </si>
  <si>
    <t>이노인스트루먼트</t>
  </si>
  <si>
    <t>인크로스</t>
  </si>
  <si>
    <t>제테마</t>
  </si>
  <si>
    <t>제너셈</t>
  </si>
  <si>
    <t>넵튠</t>
  </si>
  <si>
    <t>싸이토젠</t>
  </si>
  <si>
    <t>에스디생명공학</t>
  </si>
  <si>
    <t>러셀</t>
  </si>
  <si>
    <t>선샤인푸드</t>
  </si>
  <si>
    <t>강스템바이오텍</t>
  </si>
  <si>
    <t>원익피앤이</t>
  </si>
  <si>
    <t>미래생명자원</t>
  </si>
  <si>
    <t>타이거일렉</t>
  </si>
  <si>
    <t>링크제니시스</t>
  </si>
  <si>
    <t>디와이디</t>
  </si>
  <si>
    <t>한국비티비</t>
  </si>
  <si>
    <t>퓨쳐켐</t>
  </si>
  <si>
    <t>핸디소프트</t>
  </si>
  <si>
    <t>켐트로스</t>
  </si>
  <si>
    <t>하이즈항공</t>
  </si>
  <si>
    <t>케이디켐</t>
  </si>
  <si>
    <t>코스맥스엔비티</t>
  </si>
  <si>
    <t>팬젠</t>
  </si>
  <si>
    <t>NPX</t>
  </si>
  <si>
    <t>쎄노텍</t>
  </si>
  <si>
    <t>세토피아</t>
  </si>
  <si>
    <t>한국맥널티</t>
  </si>
  <si>
    <t>드림씨아이에스</t>
  </si>
  <si>
    <t>사토시홀딩스</t>
  </si>
  <si>
    <t>더코디</t>
  </si>
  <si>
    <t>에이텍모빌리티</t>
  </si>
  <si>
    <t>LK삼양</t>
  </si>
  <si>
    <t>제놀루션</t>
  </si>
  <si>
    <t>케이엠제약</t>
  </si>
  <si>
    <t>HC보광산업</t>
  </si>
  <si>
    <t>넥슨게임즈</t>
  </si>
  <si>
    <t>패션플랫폼</t>
  </si>
  <si>
    <t>잇츠한불</t>
  </si>
  <si>
    <t>신테카바이오</t>
  </si>
  <si>
    <t>본느</t>
  </si>
  <si>
    <t>오스테오닉</t>
  </si>
  <si>
    <t>엠디바이스</t>
  </si>
  <si>
    <t>프로브잇</t>
  </si>
  <si>
    <t>아우딘퓨쳐스</t>
  </si>
  <si>
    <t>현대코퍼레이션홀딩스</t>
  </si>
  <si>
    <t>엔투텍</t>
  </si>
  <si>
    <t>동양파일</t>
  </si>
  <si>
    <t>레이</t>
  </si>
  <si>
    <t>지노믹트리</t>
  </si>
  <si>
    <t>레이언스</t>
  </si>
  <si>
    <t>젠큐릭스</t>
  </si>
  <si>
    <t>에치에프알</t>
  </si>
  <si>
    <t>에코마케팅</t>
  </si>
  <si>
    <t>비유테크놀러지</t>
  </si>
  <si>
    <t>와이씨</t>
  </si>
  <si>
    <t>아이티센피엔에스</t>
  </si>
  <si>
    <t>싸이닉솔루션</t>
  </si>
  <si>
    <t>JW생명과학</t>
  </si>
  <si>
    <t>폴라리스세원</t>
  </si>
  <si>
    <t>에스트래픽</t>
  </si>
  <si>
    <t>헥토파이낸셜</t>
  </si>
  <si>
    <t>녹십자웰빙</t>
  </si>
  <si>
    <t>자이글</t>
  </si>
  <si>
    <t>메드팩토</t>
  </si>
  <si>
    <t>슈프리마</t>
  </si>
  <si>
    <t>엔비티</t>
  </si>
  <si>
    <t>피앤씨테크</t>
  </si>
  <si>
    <t>플레이디</t>
  </si>
  <si>
    <t>클리오</t>
  </si>
  <si>
    <t>앤디포스</t>
  </si>
  <si>
    <t>얼라인드</t>
  </si>
  <si>
    <t>비피도</t>
  </si>
  <si>
    <t>힘스</t>
  </si>
  <si>
    <t>이스트에이드</t>
  </si>
  <si>
    <t>에이치엘사이언스</t>
  </si>
  <si>
    <t>피엔에이치테크</t>
  </si>
  <si>
    <t>동방메디컬</t>
  </si>
  <si>
    <t>유진테크놀로지</t>
  </si>
  <si>
    <t>DSC인베스트먼트</t>
  </si>
  <si>
    <t>화승엔터프라이즈</t>
  </si>
  <si>
    <t>유니테크노</t>
  </si>
  <si>
    <t>메카로</t>
  </si>
  <si>
    <t>티이엠씨씨엔에스</t>
  </si>
  <si>
    <t>피씨엘</t>
  </si>
  <si>
    <t>에이스토리</t>
  </si>
  <si>
    <t>나무기술</t>
  </si>
  <si>
    <t>휴온스</t>
  </si>
  <si>
    <t>신흥에스이씨</t>
  </si>
  <si>
    <t>올리패스</t>
  </si>
  <si>
    <t>에이플러스에셋</t>
  </si>
  <si>
    <t>EDGC</t>
  </si>
  <si>
    <t>에스엘에스바이오</t>
  </si>
  <si>
    <t>TS인베스트먼트</t>
  </si>
  <si>
    <t>티앤알바이오팹</t>
  </si>
  <si>
    <t>아스타</t>
  </si>
  <si>
    <t>SCL사이언스</t>
  </si>
  <si>
    <t>나노씨엠에스</t>
  </si>
  <si>
    <t>샘표식품</t>
  </si>
  <si>
    <t>보라티알</t>
  </si>
  <si>
    <t>모비스</t>
  </si>
  <si>
    <t>예선테크</t>
  </si>
  <si>
    <t>바이오에프디엔씨</t>
  </si>
  <si>
    <t>와이엠티</t>
  </si>
  <si>
    <t>브이원텍</t>
  </si>
  <si>
    <t>세화피앤씨</t>
  </si>
  <si>
    <t>네오셈</t>
  </si>
  <si>
    <t>수젠텍</t>
  </si>
  <si>
    <t>자비스</t>
  </si>
  <si>
    <t>미래반도체</t>
  </si>
  <si>
    <t>SG</t>
  </si>
  <si>
    <t>야스</t>
  </si>
  <si>
    <t>한독크린텍</t>
  </si>
  <si>
    <t>포인트엔지니어링</t>
  </si>
  <si>
    <t>한국비엔씨</t>
  </si>
  <si>
    <t>킵스파마</t>
  </si>
  <si>
    <t>피엔티엠에스</t>
  </si>
  <si>
    <t>케일럼</t>
  </si>
  <si>
    <t>소프트캠프</t>
  </si>
  <si>
    <t>세종메디칼</t>
  </si>
  <si>
    <t>엠플러스</t>
  </si>
  <si>
    <t>알리코제약</t>
  </si>
  <si>
    <t>씨티케이</t>
  </si>
  <si>
    <t>에스앤디</t>
  </si>
  <si>
    <t>덴티스</t>
  </si>
  <si>
    <t>에이프로</t>
  </si>
  <si>
    <t>아이퀘스트</t>
  </si>
  <si>
    <t>디케이앤디</t>
  </si>
  <si>
    <t>유틸렉스</t>
  </si>
  <si>
    <t>덕우전자</t>
  </si>
  <si>
    <t>디알젬</t>
  </si>
  <si>
    <t>케어랩스</t>
  </si>
  <si>
    <t>디앤씨미디어</t>
  </si>
  <si>
    <t>유에스티</t>
  </si>
  <si>
    <t>데이타솔루션</t>
  </si>
  <si>
    <t>상신전자</t>
  </si>
  <si>
    <t>지니언스</t>
  </si>
  <si>
    <t>휴엠앤씨</t>
  </si>
  <si>
    <t>유비쿼스</t>
  </si>
  <si>
    <t>씨앤지하이테크</t>
  </si>
  <si>
    <t>이랜시스</t>
  </si>
  <si>
    <t>크라운제과</t>
  </si>
  <si>
    <t>AP시스템</t>
  </si>
  <si>
    <t>영화테크</t>
  </si>
  <si>
    <t>엔에프씨</t>
  </si>
  <si>
    <t>경동도시가스</t>
  </si>
  <si>
    <t>나인테크</t>
  </si>
  <si>
    <t>배럴</t>
  </si>
  <si>
    <t>아시아나IDT</t>
  </si>
  <si>
    <t>매일유업</t>
  </si>
  <si>
    <t>미원에스씨</t>
  </si>
  <si>
    <t>시스웍</t>
  </si>
  <si>
    <t>앱튼</t>
  </si>
  <si>
    <t>에브리봇</t>
  </si>
  <si>
    <t>뉴트리</t>
  </si>
  <si>
    <t>팸텍</t>
  </si>
  <si>
    <t>일진하이솔루스</t>
  </si>
  <si>
    <t>제일약품</t>
  </si>
  <si>
    <t>케이엔제이</t>
  </si>
  <si>
    <t>이녹스첨단소재</t>
  </si>
  <si>
    <t>진에어</t>
  </si>
  <si>
    <t>삼양패키징</t>
  </si>
  <si>
    <t>와이즈버즈</t>
  </si>
  <si>
    <t>와이엠텍</t>
  </si>
  <si>
    <t>켄코아에어로스페이스</t>
  </si>
  <si>
    <t>이노시뮬레이션</t>
  </si>
  <si>
    <t>에스에스알</t>
  </si>
  <si>
    <t>스코넥</t>
  </si>
  <si>
    <t>한울앤제주</t>
  </si>
  <si>
    <t>린드먼아시아</t>
  </si>
  <si>
    <t>인산가</t>
  </si>
  <si>
    <t>레인보우로보틱스</t>
  </si>
  <si>
    <t>티에스아이</t>
  </si>
  <si>
    <t>HLB바이오스텝</t>
  </si>
  <si>
    <t>미디어젠</t>
  </si>
  <si>
    <t>레이크머티리얼즈</t>
  </si>
  <si>
    <t>케이씨텍</t>
  </si>
  <si>
    <t>금양그린파워</t>
  </si>
  <si>
    <t>코윈테크</t>
  </si>
  <si>
    <t>카이노스메드</t>
  </si>
  <si>
    <t>쿠쿠홈시스</t>
  </si>
  <si>
    <t>노바텍</t>
  </si>
  <si>
    <t>진영</t>
  </si>
  <si>
    <t>나노실리칸첨단소재</t>
  </si>
  <si>
    <t>롯데이노베이트</t>
  </si>
  <si>
    <t>인투셀</t>
  </si>
  <si>
    <t>파라택시스코리아</t>
  </si>
  <si>
    <t>모아데이타</t>
  </si>
  <si>
    <t>아이스크림에듀</t>
  </si>
  <si>
    <t>SV인베스트먼트</t>
  </si>
  <si>
    <t>자이언트스텝</t>
  </si>
  <si>
    <t>웨이비스</t>
  </si>
  <si>
    <t>트윔</t>
  </si>
  <si>
    <t>DH오토리드</t>
  </si>
  <si>
    <t>휴네시온</t>
  </si>
  <si>
    <t>신도기연</t>
  </si>
  <si>
    <t>디케이티</t>
  </si>
  <si>
    <t>대보마그네틱</t>
  </si>
  <si>
    <t>소룩스</t>
  </si>
  <si>
    <t>푸드나무</t>
  </si>
  <si>
    <t>액트로</t>
  </si>
  <si>
    <t>엔피</t>
  </si>
  <si>
    <t>압타머사이언스</t>
  </si>
  <si>
    <t>핀텔</t>
  </si>
  <si>
    <t>하나제약</t>
  </si>
  <si>
    <t>나우IB</t>
  </si>
  <si>
    <t>압타바이오</t>
  </si>
  <si>
    <t>이오플로우</t>
  </si>
  <si>
    <t>레몬</t>
  </si>
  <si>
    <t>쿠콘</t>
  </si>
  <si>
    <t>서남</t>
  </si>
  <si>
    <t>에이치브이엠</t>
  </si>
  <si>
    <t>씨에스베어링</t>
  </si>
  <si>
    <t>알로이스</t>
  </si>
  <si>
    <t>HB솔루션</t>
  </si>
  <si>
    <t>효성화학</t>
  </si>
  <si>
    <t>더네이쳐홀딩스</t>
  </si>
  <si>
    <t>에어부산</t>
  </si>
  <si>
    <t>슈어소프트테크</t>
  </si>
  <si>
    <t>하나기술</t>
  </si>
  <si>
    <t>더블유에스아이</t>
  </si>
  <si>
    <t>셀리드</t>
  </si>
  <si>
    <t>위지윅스튜디오</t>
  </si>
  <si>
    <t>플리토</t>
  </si>
  <si>
    <t>라온피플</t>
  </si>
  <si>
    <t>바이브컴퍼니</t>
  </si>
  <si>
    <t>이노메트리</t>
  </si>
  <si>
    <t>리메드</t>
  </si>
  <si>
    <t>지니틱스</t>
  </si>
  <si>
    <t>프로티아</t>
  </si>
  <si>
    <t>이노뎁</t>
  </si>
  <si>
    <t>동국생명과학</t>
  </si>
  <si>
    <t>솔트룩스</t>
  </si>
  <si>
    <t>에스바이오메딕스</t>
  </si>
  <si>
    <t>피플바이오</t>
  </si>
  <si>
    <t>마이크로디지탈</t>
  </si>
  <si>
    <t>에스제이그룹</t>
  </si>
  <si>
    <t>세아제강</t>
  </si>
  <si>
    <t>아이엘</t>
  </si>
  <si>
    <t>원바이오젠</t>
  </si>
  <si>
    <t>비투엔</t>
  </si>
  <si>
    <t>컴퍼니케이</t>
  </si>
  <si>
    <t>바이젠셀</t>
  </si>
  <si>
    <t>형지글로벌</t>
  </si>
  <si>
    <t>씨티알모빌리티</t>
  </si>
  <si>
    <t>셀비온</t>
  </si>
  <si>
    <t>아이티켐</t>
  </si>
  <si>
    <t>조이웍스앤코</t>
  </si>
  <si>
    <t>LB인베스트먼트</t>
  </si>
  <si>
    <t>애니플러스</t>
  </si>
  <si>
    <t>디와이씨</t>
  </si>
  <si>
    <t>지오엘리먼트</t>
  </si>
  <si>
    <t>네오크레마</t>
  </si>
  <si>
    <t>CJ 바이오사이언스</t>
  </si>
  <si>
    <t>에이에프더블류</t>
  </si>
  <si>
    <t>캐리</t>
  </si>
  <si>
    <t>지놈앤컴퍼니</t>
  </si>
  <si>
    <t>알피바이오</t>
  </si>
  <si>
    <t>바이오다인</t>
  </si>
  <si>
    <t>딥노이드</t>
  </si>
  <si>
    <t>라닉스</t>
  </si>
  <si>
    <t>TS트릴리온</t>
  </si>
  <si>
    <t>덕산테코피아</t>
  </si>
  <si>
    <t>자이에스앤디</t>
  </si>
  <si>
    <t>명인제약</t>
  </si>
  <si>
    <t>퀀타매트릭스</t>
  </si>
  <si>
    <t>엑스페릭스</t>
  </si>
  <si>
    <t>에스피시스템스</t>
  </si>
  <si>
    <t>대모</t>
  </si>
  <si>
    <t>엔바이오니아</t>
  </si>
  <si>
    <t>KBG</t>
  </si>
  <si>
    <t>팜스빌</t>
  </si>
  <si>
    <t>포인트모바일</t>
  </si>
  <si>
    <t>그래피</t>
  </si>
  <si>
    <t>셀바이오휴먼텍</t>
  </si>
  <si>
    <t>비비씨</t>
  </si>
  <si>
    <t>한울반도체</t>
  </si>
  <si>
    <t>프로이천</t>
  </si>
  <si>
    <t>센서뷰</t>
  </si>
  <si>
    <t>티움바이오</t>
  </si>
  <si>
    <t>아티스트컴퍼니</t>
  </si>
  <si>
    <t>HD현대에너지솔루션</t>
  </si>
  <si>
    <t>LS티라유텍</t>
  </si>
  <si>
    <t>오로스테크놀로지</t>
  </si>
  <si>
    <t>제이엘케이</t>
  </si>
  <si>
    <t>코퍼스코리아</t>
  </si>
  <si>
    <t>태성</t>
  </si>
  <si>
    <t>다원넥스뷰</t>
  </si>
  <si>
    <t>카카오뱅크</t>
  </si>
  <si>
    <t>박셀바이오</t>
  </si>
  <si>
    <t>RF머트리얼즈</t>
  </si>
  <si>
    <t>루닛</t>
  </si>
  <si>
    <t>솔트웨어</t>
  </si>
  <si>
    <t>위더스제약</t>
  </si>
  <si>
    <t>스톤브릿지벤처스</t>
  </si>
  <si>
    <t>네패스아크</t>
  </si>
  <si>
    <t>포커스에이아이</t>
  </si>
  <si>
    <t>밸로프</t>
  </si>
  <si>
    <t>아우토크립트</t>
  </si>
  <si>
    <t>셀레믹스</t>
  </si>
  <si>
    <t>누보</t>
  </si>
  <si>
    <t>아이디피</t>
  </si>
  <si>
    <t>PS일렉트로닉스</t>
  </si>
  <si>
    <t>일승</t>
  </si>
  <si>
    <t>엔시스</t>
  </si>
  <si>
    <t>프레스티지바이오로직스</t>
  </si>
  <si>
    <t>프리시젼바이오</t>
  </si>
  <si>
    <t>윙스풋</t>
  </si>
  <si>
    <t>웨이버스</t>
  </si>
  <si>
    <t>탑런토탈솔루션</t>
  </si>
  <si>
    <t>젝시믹스</t>
  </si>
  <si>
    <t>뷰노</t>
  </si>
  <si>
    <t>와이바이오로직스</t>
  </si>
  <si>
    <t>교촌에프앤비</t>
  </si>
  <si>
    <t>아이비김영</t>
  </si>
  <si>
    <t>다보링크</t>
  </si>
  <si>
    <t>세림B&amp;G</t>
  </si>
  <si>
    <t>지씨지놈</t>
  </si>
  <si>
    <t>티앤엘</t>
  </si>
  <si>
    <t>시선AI</t>
  </si>
  <si>
    <t>유일에너테크</t>
  </si>
  <si>
    <t>오아</t>
  </si>
  <si>
    <t>KCC글라스</t>
  </si>
  <si>
    <t>이노진</t>
  </si>
  <si>
    <t>센코</t>
  </si>
  <si>
    <t>스피어</t>
  </si>
  <si>
    <t>피엔케이피부임상연구센타</t>
  </si>
  <si>
    <t>핌스</t>
  </si>
  <si>
    <t>디앤디파마텍</t>
  </si>
  <si>
    <t>알체라</t>
  </si>
  <si>
    <t>모비릭스</t>
  </si>
  <si>
    <t>큐라티스</t>
  </si>
  <si>
    <t>고바이오랩</t>
  </si>
  <si>
    <t>뉴로메카</t>
  </si>
  <si>
    <t>위드텍</t>
  </si>
  <si>
    <t>엔켐</t>
  </si>
  <si>
    <t>넥사다이내믹스</t>
  </si>
  <si>
    <t>이삭엔지니어링</t>
  </si>
  <si>
    <t>차이커뮤니케이션</t>
  </si>
  <si>
    <t>스톰테크</t>
  </si>
  <si>
    <t>씨앤투스</t>
  </si>
  <si>
    <t>셀레스트라</t>
  </si>
  <si>
    <t>오비고</t>
  </si>
  <si>
    <t>인바이오</t>
  </si>
  <si>
    <t>휴럼</t>
  </si>
  <si>
    <t>오토앤</t>
  </si>
  <si>
    <t>이지바이오</t>
  </si>
  <si>
    <t>엔젠바이오</t>
  </si>
  <si>
    <t>알멕</t>
  </si>
  <si>
    <t>코스텍시스</t>
  </si>
  <si>
    <t>크라우드웍스</t>
  </si>
  <si>
    <t>에이텀</t>
  </si>
  <si>
    <t>엑스게이트</t>
  </si>
  <si>
    <t>싸이버원</t>
  </si>
  <si>
    <t>에이치피오</t>
  </si>
  <si>
    <t>석경에이티</t>
  </si>
  <si>
    <t>아모센스</t>
  </si>
  <si>
    <t>SKAI</t>
  </si>
  <si>
    <t>지아이이노베이션</t>
  </si>
  <si>
    <t>씨엔알리서치</t>
  </si>
  <si>
    <t>탑머티리얼</t>
  </si>
  <si>
    <t>코셈</t>
  </si>
  <si>
    <t>제노코</t>
  </si>
  <si>
    <t>알비더블유</t>
  </si>
  <si>
    <t>삼영에스앤씨</t>
  </si>
  <si>
    <t>청담글로벌</t>
  </si>
  <si>
    <t>드림인사이트</t>
  </si>
  <si>
    <t>진시스템</t>
  </si>
  <si>
    <t>모비데이즈</t>
  </si>
  <si>
    <t>티와이홀딩스</t>
  </si>
  <si>
    <t>에이아이코리아</t>
  </si>
  <si>
    <t>큐라클</t>
  </si>
  <si>
    <t>에스와이스틸텍</t>
  </si>
  <si>
    <t>하이딥</t>
  </si>
  <si>
    <t>브이씨</t>
  </si>
  <si>
    <t>플래티어</t>
  </si>
  <si>
    <t>아이씨에이치</t>
  </si>
  <si>
    <t>파이버프로</t>
  </si>
  <si>
    <t>오에스피</t>
  </si>
  <si>
    <t>블리츠웨이엔터테인먼트</t>
  </si>
  <si>
    <t>퓨런티어</t>
  </si>
  <si>
    <t>풍원정밀</t>
  </si>
  <si>
    <t>윤성에프앤씨</t>
  </si>
  <si>
    <t>큐로셀</t>
  </si>
  <si>
    <t>아이티아이즈</t>
  </si>
  <si>
    <t>한컴라이프케어</t>
  </si>
  <si>
    <t>엑셀세라퓨틱스</t>
  </si>
  <si>
    <t>데이원컴퍼니</t>
  </si>
  <si>
    <t>엠아이큐브솔루션</t>
  </si>
  <si>
    <t>엑스플러스</t>
  </si>
  <si>
    <t>피코그램</t>
  </si>
  <si>
    <t>HEM파마</t>
  </si>
  <si>
    <t>씨유테크</t>
  </si>
  <si>
    <t>로킷헬스케어</t>
  </si>
  <si>
    <t>노을</t>
  </si>
  <si>
    <t>원티드랩</t>
  </si>
  <si>
    <t>비트맥스</t>
  </si>
  <si>
    <t>프롬바이오</t>
  </si>
  <si>
    <t>이지트로닉스</t>
  </si>
  <si>
    <t>리파인</t>
  </si>
  <si>
    <t>마음AI</t>
  </si>
  <si>
    <t>바이오노트</t>
  </si>
  <si>
    <t>필에너지</t>
  </si>
  <si>
    <t>샤페론</t>
  </si>
  <si>
    <t>화승알앤에이</t>
  </si>
  <si>
    <t>옵티코어</t>
  </si>
  <si>
    <t>뉴로핏</t>
  </si>
  <si>
    <t>제닉스로보틱스</t>
  </si>
  <si>
    <t>온코크로스</t>
  </si>
  <si>
    <t>지아이텍</t>
  </si>
  <si>
    <t>지앤비에스 에코</t>
  </si>
  <si>
    <t>원준</t>
  </si>
  <si>
    <t>범한퓨얼셀</t>
  </si>
  <si>
    <t>에코프로에이치엔</t>
  </si>
  <si>
    <t>디티앤씨알오</t>
  </si>
  <si>
    <t>코어라인소프트</t>
  </si>
  <si>
    <t>파인메딕스</t>
  </si>
  <si>
    <t>지투파워</t>
  </si>
  <si>
    <t>씨엠티엑스</t>
  </si>
  <si>
    <t>지에프씨생명과학</t>
  </si>
  <si>
    <t>유일로보틱스</t>
  </si>
  <si>
    <t>라이콤</t>
  </si>
  <si>
    <t>파로스아이바이오</t>
  </si>
  <si>
    <t>자람테크놀로지</t>
  </si>
  <si>
    <t>지니너스</t>
  </si>
  <si>
    <t>포바이포</t>
  </si>
  <si>
    <t>대명에너지</t>
  </si>
  <si>
    <t>인벤티지랩</t>
  </si>
  <si>
    <t>에스비비테크</t>
  </si>
  <si>
    <t>유디엠텍</t>
  </si>
  <si>
    <t>코닉오토메이션</t>
  </si>
  <si>
    <t>토마토시스템</t>
  </si>
  <si>
    <t>더블유씨피</t>
  </si>
  <si>
    <t>대진첨단소재</t>
  </si>
  <si>
    <t>오픈엣지테크놀로지</t>
  </si>
  <si>
    <t>넥스트칩</t>
  </si>
  <si>
    <t>세아메카닉스</t>
  </si>
  <si>
    <t>워트</t>
  </si>
  <si>
    <t>애드포러스</t>
  </si>
  <si>
    <t>에스지헬스케어</t>
  </si>
  <si>
    <t>코난테크놀로지</t>
  </si>
  <si>
    <t>그린리소스</t>
  </si>
  <si>
    <t>우듬지팜</t>
  </si>
  <si>
    <t>더핑크퐁컴퍼니</t>
  </si>
  <si>
    <t>플라즈맵</t>
  </si>
  <si>
    <t>큐알티</t>
  </si>
  <si>
    <t>나라셀라</t>
  </si>
  <si>
    <t>뷰티스킨</t>
  </si>
  <si>
    <t>꿈비</t>
  </si>
  <si>
    <t>스튜디오미르</t>
  </si>
  <si>
    <t>메쎄이상</t>
  </si>
  <si>
    <t>샌즈랩</t>
  </si>
  <si>
    <t>레이저쎌</t>
  </si>
  <si>
    <t>제일엠앤에스</t>
  </si>
  <si>
    <t>엠오티</t>
  </si>
  <si>
    <t>씨피시스템</t>
  </si>
  <si>
    <t>비아이매트릭스</t>
  </si>
  <si>
    <t>스튜디오삼익</t>
  </si>
  <si>
    <t>신성에스티</t>
  </si>
  <si>
    <t>나노팀</t>
  </si>
  <si>
    <t>핑거스토리</t>
  </si>
  <si>
    <t>LS머트리얼즈</t>
  </si>
  <si>
    <t>제이아이테크</t>
  </si>
  <si>
    <t>트루엔</t>
  </si>
  <si>
    <t>저스템</t>
  </si>
  <si>
    <t>오브젠</t>
  </si>
  <si>
    <t>모델솔루션</t>
  </si>
  <si>
    <t>시큐레터</t>
  </si>
  <si>
    <t>라온텍</t>
  </si>
  <si>
    <t>KT밀리의서재</t>
  </si>
  <si>
    <t>제이오</t>
  </si>
  <si>
    <t>E8</t>
  </si>
  <si>
    <t>삼기에너지솔루션즈</t>
  </si>
  <si>
    <t>엔젯</t>
  </si>
  <si>
    <t>산돌</t>
  </si>
  <si>
    <t>SAMG엔터</t>
  </si>
  <si>
    <t>비스토스</t>
  </si>
  <si>
    <t>제이투케이바이오</t>
  </si>
  <si>
    <t>벨로크</t>
  </si>
  <si>
    <t>이뮨온시아</t>
  </si>
  <si>
    <t>스마트레이더시스템</t>
  </si>
  <si>
    <t>마이크로투나노</t>
  </si>
  <si>
    <t>티이엠씨</t>
  </si>
  <si>
    <t>시지트로닉스</t>
  </si>
  <si>
    <t>한싹</t>
  </si>
  <si>
    <t>케이쓰리아이</t>
  </si>
  <si>
    <t>와이랩</t>
  </si>
  <si>
    <t>케이엔에스</t>
  </si>
  <si>
    <t>퀄리타스반도체</t>
  </si>
  <si>
    <t>엠에프씨</t>
  </si>
  <si>
    <t>모니터랩</t>
  </si>
  <si>
    <t>에르코스</t>
  </si>
  <si>
    <t>삼현</t>
  </si>
  <si>
    <t>버넥트</t>
  </si>
  <si>
    <t>마녀공장</t>
  </si>
  <si>
    <t>블루엠텍</t>
  </si>
  <si>
    <t>파두</t>
  </si>
  <si>
    <t>HB인베스트먼트</t>
  </si>
  <si>
    <t>오픈놀</t>
  </si>
  <si>
    <t>파인엠텍</t>
  </si>
  <si>
    <t>레뷰코퍼레이션</t>
  </si>
  <si>
    <t>에스피소프트</t>
  </si>
  <si>
    <t>심플랫폼</t>
  </si>
  <si>
    <t>에이직랜드</t>
  </si>
  <si>
    <t>퓨릿</t>
  </si>
  <si>
    <t>큐리옥스바이오시스템즈</t>
  </si>
  <si>
    <t>유니드비티플러스</t>
  </si>
  <si>
    <t>메가터치</t>
  </si>
  <si>
    <t>지슨</t>
  </si>
  <si>
    <t>에코아이</t>
  </si>
  <si>
    <t>코츠테크놀로지</t>
  </si>
  <si>
    <t>한국피아이엠</t>
  </si>
  <si>
    <t>에코프로머티</t>
  </si>
  <si>
    <t>하스</t>
  </si>
  <si>
    <t>인스웨이브</t>
  </si>
  <si>
    <t>아이엠티</t>
  </si>
  <si>
    <t>삐아</t>
  </si>
  <si>
    <t>컨텍</t>
  </si>
  <si>
    <t>제이엔비</t>
  </si>
  <si>
    <t>한빛레이저</t>
  </si>
  <si>
    <t>민테크</t>
  </si>
  <si>
    <t>한화갤러리아</t>
  </si>
  <si>
    <t>한선엔지니어링</t>
  </si>
  <si>
    <t>캡스톤파트너스</t>
  </si>
  <si>
    <t>이닉스</t>
  </si>
  <si>
    <t>사피엔반도체</t>
  </si>
  <si>
    <t>피아이이</t>
  </si>
  <si>
    <t>현대그린푸드</t>
  </si>
  <si>
    <t>그리드위즈</t>
  </si>
  <si>
    <t>에이에스텍</t>
  </si>
  <si>
    <t>두산로보틱스</t>
  </si>
  <si>
    <t>케이지에이</t>
  </si>
  <si>
    <t>엔젤로보틱스</t>
  </si>
  <si>
    <t>아이씨티케이</t>
  </si>
  <si>
    <t>OCI</t>
  </si>
  <si>
    <t>이엔셀</t>
  </si>
  <si>
    <t>지투지바이오</t>
  </si>
  <si>
    <t>이수스페셜티케미컬</t>
  </si>
  <si>
    <t>한켐</t>
  </si>
  <si>
    <t>우진엔텍</t>
  </si>
  <si>
    <t>벡트</t>
  </si>
  <si>
    <t>성우</t>
  </si>
  <si>
    <t>위츠</t>
  </si>
  <si>
    <t>나우로보틱스</t>
  </si>
  <si>
    <t>알트</t>
  </si>
  <si>
    <t>아이빔테크놀로지</t>
  </si>
  <si>
    <t>동국씨엠</t>
  </si>
  <si>
    <t>동국제강</t>
  </si>
  <si>
    <t>에스엠씨지</t>
  </si>
  <si>
    <t>현대힘스</t>
  </si>
  <si>
    <t>피앤에스로보틱스</t>
  </si>
  <si>
    <t>아이엠비디엑스</t>
  </si>
  <si>
    <t>아이스크림미디어</t>
  </si>
  <si>
    <t>뉴키즈온</t>
  </si>
  <si>
    <t>이노스페이스</t>
  </si>
  <si>
    <t>라메디텍</t>
  </si>
  <si>
    <t>조선내화</t>
  </si>
  <si>
    <t>더즌</t>
  </si>
  <si>
    <t>아이지넷</t>
  </si>
  <si>
    <t>뉴엔AI</t>
  </si>
  <si>
    <t>모티브링크</t>
  </si>
  <si>
    <t>에스오에스랩</t>
  </si>
  <si>
    <t>티디에스팜</t>
  </si>
  <si>
    <t>아이언디바이스</t>
  </si>
  <si>
    <t>닷밀</t>
  </si>
  <si>
    <t>인스피언</t>
  </si>
  <si>
    <t>STX그린로지스</t>
  </si>
  <si>
    <t>클로봇</t>
  </si>
  <si>
    <t>사이냅소프트</t>
  </si>
  <si>
    <t>이노테크</t>
  </si>
  <si>
    <t>아이비젼웍스</t>
  </si>
  <si>
    <t>셀로맥스사이언스</t>
  </si>
  <si>
    <t>폰드그룹</t>
  </si>
  <si>
    <t>노머스</t>
  </si>
  <si>
    <t>루미르</t>
  </si>
  <si>
    <t>RF시스템즈</t>
  </si>
  <si>
    <t>링크솔루션</t>
  </si>
  <si>
    <t>엔알비</t>
  </si>
  <si>
    <t>키스트론</t>
  </si>
  <si>
    <t>미트박스</t>
  </si>
  <si>
    <t>더본코리아</t>
  </si>
  <si>
    <t>에이럭스</t>
  </si>
  <si>
    <t>에스켐</t>
  </si>
  <si>
    <t>오름테라퓨틱</t>
  </si>
  <si>
    <t>오가노이드사이언스</t>
  </si>
  <si>
    <t>M83</t>
  </si>
  <si>
    <t>블랙야크아이앤씨</t>
  </si>
  <si>
    <t>씨케이솔루션</t>
  </si>
  <si>
    <t>에이유브랜즈</t>
  </si>
  <si>
    <t>삼양엔씨켐</t>
  </si>
  <si>
    <t>도우인시스</t>
  </si>
  <si>
    <t>삼양컴텍</t>
  </si>
  <si>
    <t>티엑스알로보틱스</t>
  </si>
  <si>
    <t>노타</t>
  </si>
  <si>
    <t>HS효성</t>
  </si>
  <si>
    <t>에스투더블유</t>
  </si>
  <si>
    <t>비츠로넥스텍</t>
  </si>
  <si>
    <t>바이오비쥬</t>
  </si>
  <si>
    <t>엘케이켐</t>
  </si>
  <si>
    <t>한화비전</t>
  </si>
  <si>
    <t>큐리오시스</t>
  </si>
  <si>
    <t>글로벌에스엠</t>
  </si>
  <si>
    <t>씨엑스아이</t>
  </si>
  <si>
    <t>엘브이엠씨홀딩스</t>
  </si>
  <si>
    <t>크리스탈신소재</t>
  </si>
  <si>
    <t>로스웰</t>
  </si>
  <si>
    <t>헝셩그룹</t>
  </si>
  <si>
    <t>GRT</t>
  </si>
  <si>
    <t>오가닉티코스메틱</t>
  </si>
  <si>
    <t>컬러레이</t>
  </si>
  <si>
    <t>윙입푸드</t>
  </si>
  <si>
    <t>엑세스바이오</t>
  </si>
  <si>
    <t>잉글우드랩</t>
  </si>
  <si>
    <t>JTC</t>
  </si>
  <si>
    <t>고스트스튜디오</t>
  </si>
  <si>
    <t>소마젠</t>
  </si>
  <si>
    <t>프레스티지바이오파마</t>
  </si>
  <si>
    <t>네오이뮨텍</t>
  </si>
  <si>
    <t>라온로보틱스</t>
  </si>
  <si>
    <t>HD건설기계</t>
  </si>
  <si>
    <t>HD건설기계</t>
    <phoneticPr fontId="7" type="noConversion"/>
  </si>
  <si>
    <t>지아이에스</t>
  </si>
  <si>
    <t>앤로보틱스</t>
  </si>
  <si>
    <t>SK하이닉스</t>
    <phoneticPr fontId="4" type="noConversion"/>
  </si>
  <si>
    <t>A0001A0</t>
  </si>
  <si>
    <t>A0004V0</t>
  </si>
  <si>
    <t>A0007C0</t>
  </si>
  <si>
    <t>A0013V0</t>
  </si>
  <si>
    <t>A0015S0</t>
  </si>
  <si>
    <t>A012210</t>
  </si>
  <si>
    <t>A217590</t>
  </si>
  <si>
    <t>A261520</t>
  </si>
  <si>
    <t>A464490</t>
  </si>
  <si>
    <t>A476830</t>
  </si>
  <si>
    <t>A478340</t>
  </si>
  <si>
    <t>A490470</t>
  </si>
  <si>
    <t>A491000</t>
  </si>
  <si>
    <t>A493330</t>
  </si>
  <si>
    <t>A950250</t>
  </si>
  <si>
    <t>덕양에너젠</t>
  </si>
  <si>
    <t>엔비알모션</t>
  </si>
  <si>
    <t>아크릴</t>
  </si>
  <si>
    <t>삼진식품</t>
  </si>
  <si>
    <t>페스카로</t>
  </si>
  <si>
    <t>삼미금속</t>
  </si>
  <si>
    <t>티엠씨</t>
  </si>
  <si>
    <t>이지스</t>
  </si>
  <si>
    <t>쿼드메디슨</t>
  </si>
  <si>
    <t>알지노믹스</t>
  </si>
  <si>
    <t>나라스페이스테크놀로지</t>
  </si>
  <si>
    <t>세미파이브</t>
  </si>
  <si>
    <t>리브스메드</t>
  </si>
  <si>
    <t>지에프아이</t>
  </si>
  <si>
    <t>테라뷰</t>
  </si>
  <si>
    <t>알엔티엑스</t>
  </si>
  <si>
    <t>파라택시스이더리움</t>
  </si>
  <si>
    <t>EX</t>
  </si>
  <si>
    <t>엔케이젠바이오텍코리아</t>
  </si>
  <si>
    <t>2027AS</t>
    <phoneticPr fontId="7" type="noConversion"/>
  </si>
  <si>
    <t>페니트리움바이오</t>
  </si>
  <si>
    <t>인티큐브</t>
  </si>
  <si>
    <t>스모트로닉</t>
  </si>
  <si>
    <t>IPARK현대산업개발</t>
  </si>
  <si>
    <t>IPARK현대산업개발</t>
    <phoneticPr fontId="7" type="noConversion"/>
  </si>
  <si>
    <t>GC메디아이</t>
  </si>
  <si>
    <t>LIG디펜스앤에어로스페이스</t>
  </si>
  <si>
    <t>디와이에이</t>
  </si>
  <si>
    <t>NC</t>
  </si>
  <si>
    <t>KG파이낸셜</t>
  </si>
  <si>
    <t>LIG아큐버</t>
  </si>
  <si>
    <t>APS이노베이션</t>
  </si>
  <si>
    <t>씨어스</t>
  </si>
  <si>
    <t>LIG디펜스앤에어로스페이스</t>
    <phoneticPr fontId="7" type="noConversion"/>
  </si>
  <si>
    <t>트리니티항공</t>
  </si>
  <si>
    <t>NC</t>
    <phoneticPr fontId="7" type="noConversion"/>
  </si>
  <si>
    <t>씨어스</t>
    <phoneticPr fontId="7" type="noConversion"/>
  </si>
  <si>
    <t>에코심플렉스</t>
  </si>
  <si>
    <t>TPC로보틱스</t>
  </si>
  <si>
    <t>신화프리텍</t>
  </si>
  <si>
    <t>트리니티항공</t>
    <phoneticPr fontId="7" type="noConversion"/>
  </si>
  <si>
    <t>SYTS</t>
  </si>
  <si>
    <t>우성머티리얼스</t>
  </si>
  <si>
    <t>케이바이오랩스</t>
  </si>
  <si>
    <t>디에스엠</t>
  </si>
  <si>
    <t>이노테나</t>
  </si>
  <si>
    <t>엠엑스로보틱스</t>
  </si>
  <si>
    <t>이노에이엑스</t>
  </si>
  <si>
    <t>엠엑스온</t>
  </si>
  <si>
    <t>씨메스로보틱스</t>
  </si>
  <si>
    <t>위너스일렉</t>
  </si>
  <si>
    <t>LS</t>
    <phoneticPr fontId="4" type="noConversion"/>
  </si>
  <si>
    <t>삼립</t>
  </si>
  <si>
    <t>우리이앤엘하루틴</t>
  </si>
  <si>
    <t>풍전약품</t>
  </si>
  <si>
    <t>에피소드컴퍼니</t>
  </si>
  <si>
    <t>삼립</t>
    <phoneticPr fontId="7" type="noConversion"/>
  </si>
  <si>
    <t>z</t>
    <phoneticPr fontId="4" type="noConversion"/>
  </si>
  <si>
    <t>제이스로보틱스</t>
  </si>
  <si>
    <t>지구홀딩스</t>
  </si>
  <si>
    <t>국전</t>
  </si>
  <si>
    <t>큐에이드</t>
  </si>
  <si>
    <t>SY동아</t>
  </si>
  <si>
    <t>다이나믹솔루션</t>
  </si>
  <si>
    <t>SP삼화</t>
  </si>
  <si>
    <t>에스프리즘</t>
  </si>
  <si>
    <t>코스리거글로벌</t>
  </si>
  <si>
    <t>파수AI</t>
  </si>
  <si>
    <t>NH농우바이오</t>
  </si>
  <si>
    <t>졸스</t>
  </si>
  <si>
    <t>아이오케이이엔엠</t>
  </si>
  <si>
    <t>딥커머스</t>
  </si>
  <si>
    <t>파이온엑스</t>
  </si>
  <si>
    <t>푸른로보틱스</t>
  </si>
  <si>
    <t>lg이노텍</t>
    <phoneticPr fontId="4" type="noConversion"/>
  </si>
  <si>
    <t>아리바이오랩</t>
  </si>
  <si>
    <t>e</t>
    <phoneticPr fontId="4" type="noConversion"/>
  </si>
  <si>
    <t>프리티</t>
  </si>
  <si>
    <t>LSK아이로봇</t>
  </si>
  <si>
    <t>SFA</t>
  </si>
  <si>
    <t>SFA넥셀</t>
  </si>
  <si>
    <t>SFA</t>
    <phoneticPr fontId="7" type="noConversion"/>
  </si>
  <si>
    <t>청보</t>
  </si>
  <si>
    <t>나인앤컴퍼니</t>
  </si>
  <si>
    <t>CPW-52 [20250704]</t>
    <phoneticPr fontId="7" type="noConversion"/>
  </si>
  <si>
    <t>SK</t>
    <phoneticPr fontId="4" type="noConversion"/>
  </si>
  <si>
    <t>Last Update : 2026-07-02 05:35:19</t>
    <phoneticPr fontId="7" type="noConversion"/>
  </si>
  <si>
    <t>루트K</t>
  </si>
  <si>
    <t>Last Update : 2026-07-02 05:35:25</t>
    <phoneticPr fontId="7" type="noConversion"/>
  </si>
  <si>
    <t>CPW [20260701]</t>
    <phoneticPr fontId="7" type="noConversion"/>
  </si>
  <si>
    <t>Last Update : 2026-07-02 05:36:12</t>
    <phoneticPr fontId="7" type="noConversion"/>
  </si>
  <si>
    <t>Last Update : 2026-07-02 05:37:02</t>
    <phoneticPr fontId="7" type="noConversion"/>
  </si>
  <si>
    <t>Last Update : 2026-07-02 05:37:56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</si>
</sst>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"/>
    <numFmt numFmtId="177" formatCode="0.0%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u/>
      <sz val="9"/>
      <color indexed="12"/>
      <name val="Arial"/>
      <family val="2"/>
    </font>
    <font>
      <sz val="9"/>
      <color rgb="FFFFFFFF"/>
      <name val="Arial"/>
      <family val="2"/>
    </font>
    <font>
      <sz val="8"/>
      <name val="맑은 고딕"/>
      <family val="2"/>
      <charset val="129"/>
      <scheme val="minor"/>
    </font>
    <font>
      <sz val="9"/>
      <name val="Arial"/>
      <family val="2"/>
    </font>
    <font>
      <sz val="9"/>
      <color rgb="FF000000"/>
      <name val="Arial"/>
      <family val="2"/>
    </font>
    <font>
      <sz val="8"/>
      <name val="돋움"/>
      <family val="3"/>
      <charset val="129"/>
    </font>
    <font>
      <sz val="9"/>
      <color indexed="9"/>
      <name val="Arial"/>
      <family val="2"/>
    </font>
    <font>
      <sz val="9"/>
      <name val="돋움"/>
      <family val="3"/>
      <charset val="129"/>
    </font>
    <font>
      <b/>
      <sz val="9"/>
      <color rgb="FF404040"/>
      <name val="Arial"/>
      <family val="2"/>
    </font>
    <font>
      <sz val="9"/>
      <color rgb="FF9B9B9B"/>
      <name val="Arial"/>
      <family val="2"/>
    </font>
    <font>
      <sz val="9"/>
      <color indexed="81"/>
      <name val="돋움체"/>
      <family val="3"/>
      <charset val="129"/>
    </font>
    <font>
      <u/>
      <sz val="11"/>
      <color theme="10"/>
      <name val="맑은 고딕"/>
      <family val="3"/>
      <charset val="129"/>
    </font>
    <font>
      <sz val="9"/>
      <color rgb="FFFFFFFF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rgb="FF404040"/>
      <name val="Tahoma"/>
      <family val="2"/>
    </font>
    <font>
      <b/>
      <sz val="9"/>
      <color rgb="FFBFBFBF"/>
      <name val="Tahoma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hair">
        <color auto="1"/>
      </left>
      <right/>
      <top style="thin">
        <color rgb="FF3664FD"/>
      </top>
      <bottom/>
      <diagonal/>
    </border>
    <border>
      <left/>
      <right style="hair">
        <color auto="1"/>
      </right>
      <top style="thin">
        <color rgb="FF3664FD"/>
      </top>
      <bottom/>
      <diagonal/>
    </border>
    <border>
      <left style="hair">
        <color auto="1"/>
      </left>
      <right style="hair">
        <color auto="1"/>
      </right>
      <top style="thin">
        <color rgb="FF3664FD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 style="thin">
        <color rgb="FF3664FD"/>
      </bottom>
      <diagonal/>
    </border>
    <border>
      <left/>
      <right style="hair">
        <color auto="1"/>
      </right>
      <top/>
      <bottom style="thin">
        <color rgb="FF3664FD"/>
      </bottom>
      <diagonal/>
    </border>
    <border>
      <left style="hair">
        <color auto="1"/>
      </left>
      <right style="hair">
        <color auto="1"/>
      </right>
      <top/>
      <bottom style="thin">
        <color rgb="FF3664FD"/>
      </bottom>
      <diagonal/>
    </border>
    <border>
      <left style="hair">
        <color rgb="FF3664FD"/>
      </left>
      <right style="hair">
        <color rgb="FF3664FD"/>
      </right>
      <top/>
      <bottom style="hair">
        <color rgb="FF3664FD"/>
      </bottom>
      <diagonal/>
    </border>
    <border>
      <left style="hair">
        <color rgb="FF3664FD"/>
      </left>
      <right style="hair">
        <color rgb="FF3664FD"/>
      </right>
      <top style="hair">
        <color rgb="FF3664FD"/>
      </top>
      <bottom style="hair">
        <color rgb="FF3664F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</cellStyleXfs>
  <cellXfs count="99">
    <xf numFmtId="0" fontId="0" fillId="0" borderId="0" xfId="0">
      <alignment vertical="center"/>
    </xf>
    <xf numFmtId="0" fontId="3" fillId="2" borderId="0" xfId="1" applyFont="1" applyFill="1" applyAlignment="1" applyProtection="1">
      <alignment horizontal="center" vertical="center"/>
    </xf>
    <xf numFmtId="0" fontId="6" fillId="0" borderId="0" xfId="2" applyFont="1">
      <alignment vertical="center"/>
    </xf>
    <xf numFmtId="0" fontId="5" fillId="0" borderId="0" xfId="2">
      <alignment vertical="center"/>
    </xf>
    <xf numFmtId="0" fontId="8" fillId="0" borderId="0" xfId="2" applyFont="1">
      <alignment vertical="center"/>
    </xf>
    <xf numFmtId="0" fontId="9" fillId="0" borderId="0" xfId="2" applyFont="1">
      <alignment vertical="center"/>
    </xf>
    <xf numFmtId="0" fontId="10" fillId="0" borderId="0" xfId="2" applyFont="1" applyAlignment="1">
      <alignment horizontal="left" vertical="center"/>
    </xf>
    <xf numFmtId="0" fontId="5" fillId="0" borderId="1" xfId="2" applyBorder="1" applyAlignment="1">
      <alignment horizontal="left" vertical="center"/>
    </xf>
    <xf numFmtId="0" fontId="8" fillId="0" borderId="1" xfId="2" applyFont="1" applyBorder="1" applyAlignment="1">
      <alignment horizontal="left" vertical="center"/>
    </xf>
    <xf numFmtId="0" fontId="5" fillId="0" borderId="0" xfId="2" applyAlignment="1">
      <alignment horizontal="left" vertical="center"/>
    </xf>
    <xf numFmtId="0" fontId="8" fillId="0" borderId="0" xfId="2" applyFont="1" applyAlignment="1">
      <alignment horizontal="left" vertical="center"/>
    </xf>
    <xf numFmtId="0" fontId="5" fillId="0" borderId="2" xfId="2" applyBorder="1" applyAlignment="1">
      <alignment horizontal="left" vertical="center"/>
    </xf>
    <xf numFmtId="0" fontId="8" fillId="0" borderId="2" xfId="2" applyFont="1" applyBorder="1" applyAlignment="1">
      <alignment horizontal="left" vertical="center"/>
    </xf>
    <xf numFmtId="0" fontId="11" fillId="0" borderId="1" xfId="2" applyFont="1" applyBorder="1" applyAlignment="1">
      <alignment horizontal="right" vertical="center"/>
    </xf>
    <xf numFmtId="0" fontId="5" fillId="0" borderId="3" xfId="2" applyBorder="1">
      <alignment vertical="center"/>
    </xf>
    <xf numFmtId="0" fontId="5" fillId="0" borderId="4" xfId="2" applyBorder="1">
      <alignment vertical="center"/>
    </xf>
    <xf numFmtId="0" fontId="5" fillId="0" borderId="2" xfId="2" applyBorder="1">
      <alignment vertical="center"/>
    </xf>
    <xf numFmtId="0" fontId="11" fillId="0" borderId="5" xfId="2" applyFont="1" applyBorder="1" applyAlignment="1">
      <alignment horizontal="right" vertical="center"/>
    </xf>
    <xf numFmtId="0" fontId="5" fillId="0" borderId="6" xfId="2" applyBorder="1">
      <alignment vertical="center"/>
    </xf>
    <xf numFmtId="0" fontId="5" fillId="0" borderId="2" xfId="2" applyBorder="1" applyAlignment="1">
      <alignment horizontal="center" vertical="center"/>
    </xf>
    <xf numFmtId="176" fontId="5" fillId="0" borderId="4" xfId="2" applyNumberFormat="1" applyBorder="1">
      <alignment vertical="center"/>
    </xf>
    <xf numFmtId="176" fontId="5" fillId="0" borderId="2" xfId="2" applyNumberFormat="1" applyBorder="1">
      <alignment vertical="center"/>
    </xf>
    <xf numFmtId="14" fontId="5" fillId="0" borderId="0" xfId="2" applyNumberFormat="1" applyAlignment="1">
      <alignment horizontal="center" vertical="center"/>
    </xf>
    <xf numFmtId="176" fontId="5" fillId="0" borderId="0" xfId="2" applyNumberFormat="1" applyAlignment="1">
      <alignment horizontal="right" vertical="center"/>
    </xf>
    <xf numFmtId="0" fontId="9" fillId="0" borderId="0" xfId="3">
      <alignment vertical="center"/>
    </xf>
    <xf numFmtId="0" fontId="5" fillId="0" borderId="0" xfId="4">
      <alignment vertical="center"/>
    </xf>
    <xf numFmtId="176" fontId="5" fillId="0" borderId="0" xfId="4" applyNumberFormat="1">
      <alignment vertical="center"/>
    </xf>
    <xf numFmtId="177" fontId="9" fillId="0" borderId="0" xfId="3" applyNumberFormat="1">
      <alignment vertical="center"/>
    </xf>
    <xf numFmtId="4" fontId="5" fillId="0" borderId="0" xfId="4" applyNumberFormat="1">
      <alignment vertical="center"/>
    </xf>
    <xf numFmtId="3" fontId="5" fillId="0" borderId="0" xfId="4" applyNumberFormat="1">
      <alignment vertical="center"/>
    </xf>
    <xf numFmtId="14" fontId="9" fillId="0" borderId="0" xfId="3" applyNumberFormat="1">
      <alignment vertical="center"/>
    </xf>
    <xf numFmtId="177" fontId="5" fillId="0" borderId="0" xfId="4" applyNumberFormat="1">
      <alignment vertical="center"/>
    </xf>
    <xf numFmtId="14" fontId="5" fillId="0" borderId="0" xfId="4" applyNumberFormat="1">
      <alignment vertical="center"/>
    </xf>
    <xf numFmtId="0" fontId="5" fillId="0" borderId="0" xfId="5">
      <alignment vertical="center"/>
    </xf>
    <xf numFmtId="0" fontId="14" fillId="2" borderId="0" xfId="6" applyFont="1" applyFill="1" applyAlignment="1" applyProtection="1">
      <alignment horizontal="center" vertical="center"/>
    </xf>
    <xf numFmtId="0" fontId="6" fillId="0" borderId="0" xfId="5" applyFont="1">
      <alignment vertical="center"/>
    </xf>
    <xf numFmtId="0" fontId="10" fillId="0" borderId="0" xfId="5" applyFont="1" applyAlignment="1">
      <alignment horizontal="left" vertical="center"/>
    </xf>
    <xf numFmtId="0" fontId="5" fillId="0" borderId="1" xfId="5" applyBorder="1" applyAlignment="1">
      <alignment horizontal="left" vertical="center"/>
    </xf>
    <xf numFmtId="0" fontId="8" fillId="0" borderId="0" xfId="5" applyFont="1">
      <alignment vertical="center"/>
    </xf>
    <xf numFmtId="0" fontId="5" fillId="0" borderId="0" xfId="5" applyAlignment="1">
      <alignment horizontal="left" vertical="center"/>
    </xf>
    <xf numFmtId="0" fontId="5" fillId="0" borderId="0" xfId="7">
      <alignment vertical="center"/>
    </xf>
    <xf numFmtId="0" fontId="15" fillId="0" borderId="0" xfId="8" applyFont="1" applyAlignment="1">
      <alignment horizontal="left" vertical="center"/>
    </xf>
    <xf numFmtId="0" fontId="5" fillId="0" borderId="2" xfId="5" applyBorder="1" applyAlignment="1">
      <alignment horizontal="left" vertical="center"/>
    </xf>
    <xf numFmtId="0" fontId="5" fillId="0" borderId="7" xfId="5" applyBorder="1" applyAlignment="1">
      <alignment horizontal="left" vertical="center"/>
    </xf>
    <xf numFmtId="0" fontId="5" fillId="0" borderId="8" xfId="5" applyBorder="1" applyAlignment="1">
      <alignment horizontal="left" vertical="center"/>
    </xf>
    <xf numFmtId="0" fontId="5" fillId="0" borderId="9" xfId="5" applyBorder="1" applyAlignment="1">
      <alignment horizontal="left" vertical="center"/>
    </xf>
    <xf numFmtId="0" fontId="16" fillId="0" borderId="1" xfId="8" applyFont="1" applyBorder="1" applyAlignment="1">
      <alignment horizontal="left" vertical="center"/>
    </xf>
    <xf numFmtId="0" fontId="9" fillId="4" borderId="9" xfId="9" applyFill="1" applyBorder="1" applyAlignment="1">
      <alignment horizontal="left" vertical="center"/>
    </xf>
    <xf numFmtId="0" fontId="5" fillId="0" borderId="10" xfId="5" applyBorder="1" applyAlignment="1">
      <alignment horizontal="left" vertical="center"/>
    </xf>
    <xf numFmtId="0" fontId="5" fillId="0" borderId="11" xfId="5" applyBorder="1" applyAlignment="1">
      <alignment horizontal="left" vertical="center"/>
    </xf>
    <xf numFmtId="0" fontId="5" fillId="4" borderId="12" xfId="5" applyFill="1" applyBorder="1" applyAlignment="1">
      <alignment horizontal="left" vertical="center"/>
    </xf>
    <xf numFmtId="0" fontId="5" fillId="0" borderId="12" xfId="5" applyBorder="1" applyAlignment="1">
      <alignment horizontal="left" vertical="center"/>
    </xf>
    <xf numFmtId="0" fontId="9" fillId="4" borderId="12" xfId="9" applyFill="1" applyBorder="1" applyAlignment="1">
      <alignment horizontal="left" vertical="center"/>
    </xf>
    <xf numFmtId="0" fontId="5" fillId="0" borderId="10" xfId="5" applyBorder="1">
      <alignment vertical="center"/>
    </xf>
    <xf numFmtId="0" fontId="16" fillId="4" borderId="12" xfId="8" applyFont="1" applyFill="1" applyBorder="1" applyAlignment="1">
      <alignment horizontal="left" vertical="center"/>
    </xf>
    <xf numFmtId="0" fontId="5" fillId="0" borderId="13" xfId="5" applyBorder="1" applyAlignment="1">
      <alignment horizontal="center" vertical="center"/>
    </xf>
    <xf numFmtId="0" fontId="5" fillId="0" borderId="13" xfId="5" applyBorder="1">
      <alignment vertical="center"/>
    </xf>
    <xf numFmtId="0" fontId="5" fillId="0" borderId="14" xfId="5" applyBorder="1">
      <alignment vertical="center"/>
    </xf>
    <xf numFmtId="0" fontId="5" fillId="0" borderId="15" xfId="5" applyBorder="1">
      <alignment vertical="center"/>
    </xf>
    <xf numFmtId="0" fontId="15" fillId="0" borderId="2" xfId="8" applyFont="1" applyBorder="1">
      <alignment vertical="center"/>
    </xf>
    <xf numFmtId="176" fontId="9" fillId="4" borderId="15" xfId="9" applyNumberFormat="1" applyFill="1" applyBorder="1">
      <alignment vertical="center"/>
    </xf>
    <xf numFmtId="3" fontId="5" fillId="0" borderId="0" xfId="5" applyNumberFormat="1">
      <alignment vertical="center"/>
    </xf>
    <xf numFmtId="0" fontId="5" fillId="0" borderId="16" xfId="5" applyBorder="1" applyAlignment="1">
      <alignment horizontal="center" vertical="center"/>
    </xf>
    <xf numFmtId="0" fontId="5" fillId="0" borderId="16" xfId="5" applyBorder="1" applyAlignment="1">
      <alignment horizontal="right" vertical="center"/>
    </xf>
    <xf numFmtId="0" fontId="5" fillId="0" borderId="17" xfId="5" applyBorder="1" applyAlignment="1">
      <alignment horizontal="center" vertical="center"/>
    </xf>
    <xf numFmtId="0" fontId="5" fillId="0" borderId="17" xfId="5" applyBorder="1">
      <alignment vertical="center"/>
    </xf>
    <xf numFmtId="0" fontId="5" fillId="0" borderId="17" xfId="5" applyBorder="1" applyAlignment="1">
      <alignment horizontal="right" vertical="center"/>
    </xf>
    <xf numFmtId="4" fontId="5" fillId="0" borderId="17" xfId="5" applyNumberFormat="1" applyBorder="1" applyAlignment="1">
      <alignment horizontal="right" vertical="center"/>
    </xf>
    <xf numFmtId="0" fontId="16" fillId="0" borderId="17" xfId="8" applyFont="1" applyBorder="1" applyAlignment="1">
      <alignment horizontal="right" vertical="center"/>
    </xf>
    <xf numFmtId="0" fontId="5" fillId="0" borderId="17" xfId="5" applyBorder="1" applyAlignment="1">
      <alignment horizontal="left" vertical="center"/>
    </xf>
    <xf numFmtId="3" fontId="5" fillId="0" borderId="17" xfId="5" applyNumberFormat="1" applyBorder="1" applyAlignment="1">
      <alignment horizontal="right" vertical="center"/>
    </xf>
    <xf numFmtId="176" fontId="5" fillId="0" borderId="17" xfId="5" applyNumberFormat="1" applyBorder="1" applyAlignment="1">
      <alignment horizontal="right" vertical="center"/>
    </xf>
    <xf numFmtId="0" fontId="5" fillId="0" borderId="0" xfId="5" applyAlignment="1">
      <alignment horizontal="center" vertical="center"/>
    </xf>
    <xf numFmtId="0" fontId="5" fillId="0" borderId="0" xfId="5" applyAlignment="1">
      <alignment horizontal="right" vertical="center"/>
    </xf>
    <xf numFmtId="4" fontId="5" fillId="0" borderId="0" xfId="5" applyNumberFormat="1" applyAlignment="1">
      <alignment horizontal="right" vertical="center"/>
    </xf>
    <xf numFmtId="0" fontId="16" fillId="0" borderId="0" xfId="8" applyFont="1" applyAlignment="1">
      <alignment horizontal="right" vertical="center"/>
    </xf>
    <xf numFmtId="3" fontId="5" fillId="0" borderId="0" xfId="5" applyNumberFormat="1" applyAlignment="1">
      <alignment horizontal="right" vertical="center"/>
    </xf>
    <xf numFmtId="176" fontId="5" fillId="0" borderId="0" xfId="5" applyNumberFormat="1" applyAlignment="1">
      <alignment horizontal="right" vertical="center"/>
    </xf>
    <xf numFmtId="0" fontId="5" fillId="0" borderId="18" xfId="2" applyBorder="1" applyAlignment="1">
      <alignment horizontal="center" vertical="center"/>
    </xf>
    <xf numFmtId="14" fontId="5" fillId="0" borderId="18" xfId="2" applyNumberFormat="1" applyBorder="1" applyAlignment="1">
      <alignment horizontal="center" vertical="center"/>
    </xf>
    <xf numFmtId="0" fontId="0" fillId="3" borderId="0" xfId="0" applyFill="1">
      <alignment vertical="center"/>
    </xf>
    <xf numFmtId="4" fontId="5" fillId="0" borderId="0" xfId="2" applyNumberFormat="1" applyAlignment="1">
      <alignment horizontal="right" vertical="center"/>
    </xf>
    <xf numFmtId="3" fontId="5" fillId="0" borderId="0" xfId="2" applyNumberFormat="1" applyAlignment="1">
      <alignment horizontal="right" vertical="center"/>
    </xf>
    <xf numFmtId="176" fontId="5" fillId="0" borderId="18" xfId="2" applyNumberFormat="1" applyBorder="1">
      <alignment vertical="center"/>
    </xf>
    <xf numFmtId="176" fontId="5" fillId="0" borderId="18" xfId="2" applyNumberFormat="1" applyBorder="1" applyAlignment="1">
      <alignment horizontal="right" vertical="center"/>
    </xf>
    <xf numFmtId="0" fontId="16" fillId="0" borderId="18" xfId="0" applyFont="1" applyBorder="1">
      <alignment vertical="center"/>
    </xf>
    <xf numFmtId="0" fontId="17" fillId="0" borderId="0" xfId="2" applyFont="1" applyAlignment="1">
      <alignment horizontal="left" vertical="center"/>
    </xf>
    <xf numFmtId="0" fontId="18" fillId="0" borderId="0" xfId="2" applyFont="1" applyAlignment="1">
      <alignment horizontal="right" vertical="center"/>
    </xf>
    <xf numFmtId="4" fontId="5" fillId="0" borderId="0" xfId="5" applyNumberFormat="1">
      <alignment vertical="center"/>
    </xf>
    <xf numFmtId="0" fontId="9" fillId="0" borderId="17" xfId="5" applyFont="1" applyBorder="1" applyAlignment="1">
      <alignment horizontal="right" vertical="center"/>
    </xf>
    <xf numFmtId="0" fontId="5" fillId="0" borderId="16" xfId="5" applyBorder="1">
      <alignment vertical="center"/>
    </xf>
    <xf numFmtId="4" fontId="5" fillId="0" borderId="16" xfId="5" applyNumberFormat="1" applyBorder="1" applyAlignment="1">
      <alignment horizontal="right" vertical="center"/>
    </xf>
    <xf numFmtId="4" fontId="5" fillId="0" borderId="17" xfId="5" applyNumberFormat="1" applyBorder="1">
      <alignment vertical="center"/>
    </xf>
    <xf numFmtId="0" fontId="19" fillId="0" borderId="0" xfId="0" applyFont="1">
      <alignment vertical="center"/>
    </xf>
    <xf numFmtId="3" fontId="5" fillId="0" borderId="17" xfId="5" applyNumberFormat="1" applyBorder="1">
      <alignment vertical="center"/>
    </xf>
    <xf numFmtId="0" fontId="20" fillId="0" borderId="0" xfId="0" applyFont="1">
      <alignment vertical="center"/>
    </xf>
    <xf numFmtId="0" fontId="15" fillId="0" borderId="0" xfId="8" applyFont="1" applyBorder="1" applyAlignment="1">
      <alignment horizontal="left" vertical="center"/>
    </xf>
    <xf numFmtId="0" fontId="5" fillId="0" borderId="0" xfId="2" applyBorder="1">
      <alignment vertical="center"/>
    </xf>
    <xf numFmtId="0" fontId="11" fillId="0" borderId="0" xfId="2" applyFont="1" applyBorder="1" applyAlignment="1">
      <alignment horizontal="right" vertical="center"/>
    </xf>
  </cellXfs>
  <cellStyles count="10">
    <cellStyle name="표준" xfId="0" builtinId="0"/>
    <cellStyle name="표준 2" xfId="2" xr:uid="{00000000-0005-0000-0000-000001000000}"/>
    <cellStyle name="표준 50" xfId="8" xr:uid="{00000000-0005-0000-0000-000002000000}"/>
    <cellStyle name="표준 79 2" xfId="9" xr:uid="{00000000-0005-0000-0000-000003000000}"/>
    <cellStyle name="표준_Book3" xfId="7" xr:uid="{00000000-0005-0000-0000-000004000000}"/>
    <cellStyle name="표준_Template_AlphaZoneStrategy_LongShort_StockPicking" xfId="5" xr:uid="{00000000-0005-0000-0000-000005000000}"/>
    <cellStyle name="표준_Total_LeadingSector_Rotation_GICS_V1.1_TheQuant_Sector View" xfId="4" xr:uid="{00000000-0005-0000-0000-000006000000}"/>
    <cellStyle name="표준_유로국가10년국채_국내GICS23" xfId="3" xr:uid="{00000000-0005-0000-0000-000007000000}"/>
    <cellStyle name="하이퍼링크" xfId="1" builtinId="8"/>
    <cellStyle name="하이퍼링크 2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686457041193"/>
          <c:y val="2.9503273795195219E-2"/>
          <c:w val="0.83261411994662327"/>
          <c:h val="0.73823561915432789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6-435B-99B3-56A01E877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6-435B-99B3-56A01E877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5-46A7-8A91-9AF1B4808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5-46A7-8A91-9AF1B4808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7-4D48-8AE5-88C3383C9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57-4D48-8AE5-88C3383C9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EE-4396-829A-59EE7B233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EE-4396-829A-59EE7B233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77-4843-9BA7-33D772EB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7-4843-9BA7-33D772EB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E4-41F3-BAF1-489687C80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E4-41F3-BAF1-489687C80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2-499A-9BB8-3134AB3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2-499A-9BB8-3134AB3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5-4237-A251-7A5603A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E5-4237-A251-7A5603A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85-49D2-9F00-2CC83676F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85-49D2-9F00-2CC83676F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A-4174-8B12-7724D656E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A-4174-8B12-7724D656E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E-4212-8C54-C8F6774A6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E-4212-8C54-C8F6774A6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5-4F91-8664-240C816D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C5-4F91-8664-240C816D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6A-4B5D-A023-D7F092E1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6A-4B5D-A023-D7F092E1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8-4675-8A0F-3C302F313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8-4675-8A0F-3C302F313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64-487B-821E-EB57E579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64-487B-821E-EB57E579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6-4D6F-BA2D-702CFDCD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86-4D6F-BA2D-702CFDCD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A-4559-AAAD-4C872BAC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A-4559-AAAD-4C872BAC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14254.03</c:v>
                </c:pt>
                <c:pt idx="1">
                  <c:v>15914.34</c:v>
                </c:pt>
                <c:pt idx="2">
                  <c:v>16059.35</c:v>
                </c:pt>
                <c:pt idx="3">
                  <c:v>15261.82</c:v>
                </c:pt>
                <c:pt idx="4">
                  <c:v>13666.76</c:v>
                </c:pt>
                <c:pt idx="5">
                  <c:v>13927.77</c:v>
                </c:pt>
                <c:pt idx="6">
                  <c:v>13507.25</c:v>
                </c:pt>
                <c:pt idx="7">
                  <c:v>13122.99</c:v>
                </c:pt>
                <c:pt idx="8">
                  <c:v>15008.06</c:v>
                </c:pt>
                <c:pt idx="9">
                  <c:v>14971.81</c:v>
                </c:pt>
                <c:pt idx="10">
                  <c:v>16131.85</c:v>
                </c:pt>
                <c:pt idx="11">
                  <c:v>16458.11</c:v>
                </c:pt>
                <c:pt idx="12">
                  <c:v>14971.81</c:v>
                </c:pt>
                <c:pt idx="13">
                  <c:v>16095.6</c:v>
                </c:pt>
                <c:pt idx="14">
                  <c:v>15878.09</c:v>
                </c:pt>
                <c:pt idx="15">
                  <c:v>15986.85</c:v>
                </c:pt>
                <c:pt idx="16">
                  <c:v>17219.39</c:v>
                </c:pt>
                <c:pt idx="17">
                  <c:v>18016.919999999998</c:v>
                </c:pt>
                <c:pt idx="18">
                  <c:v>17944.419999999998</c:v>
                </c:pt>
                <c:pt idx="19">
                  <c:v>18705.7</c:v>
                </c:pt>
                <c:pt idx="20">
                  <c:v>18053.169999999998</c:v>
                </c:pt>
                <c:pt idx="21">
                  <c:v>19249.47</c:v>
                </c:pt>
                <c:pt idx="22">
                  <c:v>19140.71</c:v>
                </c:pt>
                <c:pt idx="23">
                  <c:v>19394.47</c:v>
                </c:pt>
                <c:pt idx="24">
                  <c:v>18125.68</c:v>
                </c:pt>
                <c:pt idx="25">
                  <c:v>17763.16</c:v>
                </c:pt>
                <c:pt idx="26">
                  <c:v>18778.2</c:v>
                </c:pt>
                <c:pt idx="27">
                  <c:v>20590.77</c:v>
                </c:pt>
                <c:pt idx="28">
                  <c:v>21678.31</c:v>
                </c:pt>
                <c:pt idx="29">
                  <c:v>21497.05</c:v>
                </c:pt>
                <c:pt idx="30">
                  <c:v>24179.65</c:v>
                </c:pt>
                <c:pt idx="31">
                  <c:v>22838.35</c:v>
                </c:pt>
                <c:pt idx="32">
                  <c:v>25339.69</c:v>
                </c:pt>
                <c:pt idx="33">
                  <c:v>27659.78</c:v>
                </c:pt>
                <c:pt idx="34">
                  <c:v>29073.58</c:v>
                </c:pt>
                <c:pt idx="35">
                  <c:v>25992.22</c:v>
                </c:pt>
                <c:pt idx="36">
                  <c:v>23998.39</c:v>
                </c:pt>
                <c:pt idx="37">
                  <c:v>26100.97</c:v>
                </c:pt>
                <c:pt idx="38">
                  <c:v>24215.9</c:v>
                </c:pt>
                <c:pt idx="39">
                  <c:v>22657.09</c:v>
                </c:pt>
                <c:pt idx="40">
                  <c:v>25665.96</c:v>
                </c:pt>
                <c:pt idx="41">
                  <c:v>26717.25</c:v>
                </c:pt>
                <c:pt idx="42">
                  <c:v>28892.33</c:v>
                </c:pt>
                <c:pt idx="43">
                  <c:v>30813.65</c:v>
                </c:pt>
                <c:pt idx="44">
                  <c:v>39876.49</c:v>
                </c:pt>
                <c:pt idx="45">
                  <c:v>36468.86</c:v>
                </c:pt>
                <c:pt idx="46">
                  <c:v>46546.74</c:v>
                </c:pt>
                <c:pt idx="47">
                  <c:v>49011.83</c:v>
                </c:pt>
                <c:pt idx="48">
                  <c:v>45314.19</c:v>
                </c:pt>
                <c:pt idx="49">
                  <c:v>42994.1</c:v>
                </c:pt>
                <c:pt idx="50">
                  <c:v>52491.96</c:v>
                </c:pt>
                <c:pt idx="51">
                  <c:v>59089.7</c:v>
                </c:pt>
                <c:pt idx="52">
                  <c:v>55319.56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6-4ED5-BCE0-33261710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6505.86</c:v>
                </c:pt>
                <c:pt idx="1">
                  <c:v>6505.86</c:v>
                </c:pt>
                <c:pt idx="2">
                  <c:v>6505.86</c:v>
                </c:pt>
                <c:pt idx="3">
                  <c:v>6505.86</c:v>
                </c:pt>
                <c:pt idx="4">
                  <c:v>6235.29</c:v>
                </c:pt>
                <c:pt idx="5">
                  <c:v>5709.88</c:v>
                </c:pt>
                <c:pt idx="6">
                  <c:v>5709.88</c:v>
                </c:pt>
                <c:pt idx="7">
                  <c:v>5470.83</c:v>
                </c:pt>
                <c:pt idx="8">
                  <c:v>5436.39</c:v>
                </c:pt>
                <c:pt idx="9">
                  <c:v>5436.39</c:v>
                </c:pt>
                <c:pt idx="10">
                  <c:v>5446.06</c:v>
                </c:pt>
                <c:pt idx="11">
                  <c:v>5200.6099999999997</c:v>
                </c:pt>
                <c:pt idx="12">
                  <c:v>4798.6400000000003</c:v>
                </c:pt>
                <c:pt idx="13">
                  <c:v>4798.6400000000003</c:v>
                </c:pt>
                <c:pt idx="14">
                  <c:v>4798.6400000000003</c:v>
                </c:pt>
                <c:pt idx="15">
                  <c:v>4859.9399999999996</c:v>
                </c:pt>
                <c:pt idx="16">
                  <c:v>4875.9399999999996</c:v>
                </c:pt>
                <c:pt idx="17">
                  <c:v>5004.5</c:v>
                </c:pt>
                <c:pt idx="18">
                  <c:v>5004.5</c:v>
                </c:pt>
                <c:pt idx="19">
                  <c:v>5004.5</c:v>
                </c:pt>
                <c:pt idx="20">
                  <c:v>5175.6099999999997</c:v>
                </c:pt>
                <c:pt idx="21">
                  <c:v>5393.83</c:v>
                </c:pt>
                <c:pt idx="22">
                  <c:v>5407.3</c:v>
                </c:pt>
                <c:pt idx="23">
                  <c:v>5484.1</c:v>
                </c:pt>
                <c:pt idx="24">
                  <c:v>5484.1</c:v>
                </c:pt>
                <c:pt idx="25">
                  <c:v>5484.1</c:v>
                </c:pt>
                <c:pt idx="26">
                  <c:v>5496.91</c:v>
                </c:pt>
                <c:pt idx="27">
                  <c:v>5465.55</c:v>
                </c:pt>
                <c:pt idx="28">
                  <c:v>5465.55</c:v>
                </c:pt>
                <c:pt idx="29">
                  <c:v>5511.7</c:v>
                </c:pt>
                <c:pt idx="30">
                  <c:v>5712.44</c:v>
                </c:pt>
                <c:pt idx="31">
                  <c:v>6575.75</c:v>
                </c:pt>
                <c:pt idx="32">
                  <c:v>6575.75</c:v>
                </c:pt>
                <c:pt idx="33">
                  <c:v>6700.07</c:v>
                </c:pt>
                <c:pt idx="34">
                  <c:v>6618.75</c:v>
                </c:pt>
                <c:pt idx="35">
                  <c:v>6208.04</c:v>
                </c:pt>
                <c:pt idx="36">
                  <c:v>6208.04</c:v>
                </c:pt>
                <c:pt idx="37">
                  <c:v>6185.16</c:v>
                </c:pt>
                <c:pt idx="38">
                  <c:v>6101.81</c:v>
                </c:pt>
                <c:pt idx="39">
                  <c:v>6056.7</c:v>
                </c:pt>
                <c:pt idx="40">
                  <c:v>6052.14</c:v>
                </c:pt>
                <c:pt idx="41">
                  <c:v>6052.14</c:v>
                </c:pt>
                <c:pt idx="42">
                  <c:v>6052.14</c:v>
                </c:pt>
                <c:pt idx="43">
                  <c:v>6052.14</c:v>
                </c:pt>
                <c:pt idx="44">
                  <c:v>5442.98</c:v>
                </c:pt>
                <c:pt idx="45">
                  <c:v>5336.35</c:v>
                </c:pt>
                <c:pt idx="46">
                  <c:v>9112.15</c:v>
                </c:pt>
                <c:pt idx="47">
                  <c:v>9286.4500000000007</c:v>
                </c:pt>
                <c:pt idx="48">
                  <c:v>9286.4500000000007</c:v>
                </c:pt>
                <c:pt idx="49">
                  <c:v>9286.4500000000007</c:v>
                </c:pt>
                <c:pt idx="50">
                  <c:v>9286.4500000000007</c:v>
                </c:pt>
                <c:pt idx="51">
                  <c:v>11069.72</c:v>
                </c:pt>
                <c:pt idx="52">
                  <c:v>11535.82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16-4ED5-BCE0-33261710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3823561915432789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D-4782-B50A-842DBBB7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D-4782-B50A-842DBBB7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6-46DA-A11A-6BFA5200D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6-46DA-A11A-6BFA5200D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2-4389-B939-F5B873BB2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2-4389-B939-F5B873BB2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1D-4D4E-AB85-EEA2E23C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1D-4D4E-AB85-EEA2E23C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E-4DE5-A977-EAF9992D0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0E-4DE5-A977-EAF9992D0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F1-452A-8ED8-8B2213DE3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F1-452A-8ED8-8B2213DE3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2-4026-8A1A-59ABE490E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32-4026-8A1A-59ABE490E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D-4D28-A0BB-F608B763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D-4D28-A0BB-F608B763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26-44D7-B2F8-6B06936CA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26-44D7-B2F8-6B06936CA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2-4A7F-989F-E6BF7BFE6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A2-4A7F-989F-E6BF7BFE6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E2-4010-B159-4E6C5043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2-4010-B159-4E6C5043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D2-419C-931C-0674C6D23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D2-419C-931C-0674C6D23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2-4EFA-AE49-2B604615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52-4EFA-AE49-2B604615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D-42F7-B179-309A9CA1B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3D-42F7-B179-309A9CA1B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6D-4B46-92E9-9233A96A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6D-4B46-92E9-9233A96A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5-4123-89F4-981D588F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65-4123-89F4-981D588F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12448.8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1-44DE-80A7-76A70AEA3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81-44DE-80A7-76A70AEA3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4684658257553538"/>
        </c:manualLayout>
      </c:layout>
      <c:lineChart>
        <c:grouping val="standard"/>
        <c:varyColors val="0"/>
        <c:ser>
          <c:idx val="1"/>
          <c:order val="1"/>
          <c:tx>
            <c:strRef>
              <c:f>'그래프(12mf)'!$C$14</c:f>
              <c:strCache>
                <c:ptCount val="1"/>
                <c:pt idx="0">
                  <c:v>1513.48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'그래프(12mf)'!$A$15:$A$70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'그래프(12mf)'!$C$15:$C$70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65696"/>
        <c:axId val="-220057536"/>
      </c:lineChart>
      <c:lineChart>
        <c:grouping val="standard"/>
        <c:varyColors val="0"/>
        <c:ser>
          <c:idx val="0"/>
          <c:order val="0"/>
          <c:tx>
            <c:strRef>
              <c:f>'그래프(12mf)'!$B$14</c:f>
              <c:strCache>
                <c:ptCount val="1"/>
                <c:pt idx="0">
                  <c:v>1513.48 영업이익(Fwd.12M)(우)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'그래프(12mf)'!$A$15:$A$70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46204</c:v>
                </c:pt>
              </c:numCache>
            </c:numRef>
          </c:cat>
          <c:val>
            <c:numRef>
              <c:f>'그래프(12mf)'!$B$15:$B$70</c:f>
              <c:numCache>
                <c:formatCode>#,##0.0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8832"/>
        <c:axId val="-220054272"/>
      </c:lineChart>
      <c:dateAx>
        <c:axId val="-220065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7536"/>
        <c:crosses val="autoZero"/>
        <c:auto val="1"/>
        <c:lblOffset val="100"/>
        <c:baseTimeUnit val="days"/>
      </c:dateAx>
      <c:valAx>
        <c:axId val="-2200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65696"/>
        <c:crossesAt val="44764"/>
        <c:crossBetween val="between"/>
      </c:valAx>
      <c:valAx>
        <c:axId val="-220054272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8832"/>
        <c:crosses val="max"/>
        <c:crossBetween val="between"/>
      </c:valAx>
      <c:dateAx>
        <c:axId val="-2200488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4272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시가총액!$A$90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시가총액!$B$89:$BA$89</c:f>
              <c:strCache>
                <c:ptCount val="52"/>
                <c:pt idx="0">
                  <c:v>LS ELECTRIC</c:v>
                </c:pt>
                <c:pt idx="1">
                  <c:v>효성중공업</c:v>
                </c:pt>
                <c:pt idx="2">
                  <c:v>HD현대일렉트릭</c:v>
                </c:pt>
                <c:pt idx="3">
                  <c:v>현대로템</c:v>
                </c:pt>
                <c:pt idx="4">
                  <c:v>삼성전기</c:v>
                </c:pt>
                <c:pt idx="5">
                  <c:v>셀트리온</c:v>
                </c:pt>
                <c:pt idx="6">
                  <c:v>두산</c:v>
                </c:pt>
                <c:pt idx="7">
                  <c:v>현대글로비스</c:v>
                </c:pt>
                <c:pt idx="8">
                  <c:v>SK이노베이션</c:v>
                </c:pt>
                <c:pt idx="9">
                  <c:v>두산에너빌리티</c:v>
                </c:pt>
                <c:pt idx="10">
                  <c:v>HD현대중공업</c:v>
                </c:pt>
                <c:pt idx="11">
                  <c:v>HD현대</c:v>
                </c:pt>
                <c:pt idx="12">
                  <c:v>미래에셋증권</c:v>
                </c:pt>
                <c:pt idx="13">
                  <c:v>삼성SDI</c:v>
                </c:pt>
                <c:pt idx="14">
                  <c:v>한화에어로스페이스</c:v>
                </c:pt>
                <c:pt idx="15">
                  <c:v>메리츠금융지주</c:v>
                </c:pt>
                <c:pt idx="16">
                  <c:v>KB금융</c:v>
                </c:pt>
                <c:pt idx="17">
                  <c:v>하나금융지주</c:v>
                </c:pt>
                <c:pt idx="18">
                  <c:v>포스코퓨처엠</c:v>
                </c:pt>
                <c:pt idx="19">
                  <c:v>한화오션</c:v>
                </c:pt>
                <c:pt idx="20">
                  <c:v>신한지주</c:v>
                </c:pt>
                <c:pt idx="21">
                  <c:v>카카오</c:v>
                </c:pt>
                <c:pt idx="22">
                  <c:v>LG에너지솔루션</c:v>
                </c:pt>
                <c:pt idx="23">
                  <c:v>기아</c:v>
                </c:pt>
                <c:pt idx="24">
                  <c:v>알테오젠</c:v>
                </c:pt>
                <c:pt idx="25">
                  <c:v>삼성에스디에스</c:v>
                </c:pt>
                <c:pt idx="26">
                  <c:v>삼성바이오로직스</c:v>
                </c:pt>
                <c:pt idx="27">
                  <c:v>HD한국조선해양</c:v>
                </c:pt>
                <c:pt idx="28">
                  <c:v>고려아연</c:v>
                </c:pt>
                <c:pt idx="29">
                  <c:v>LG화학</c:v>
                </c:pt>
                <c:pt idx="30">
                  <c:v>POSCO홀딩스</c:v>
                </c:pt>
                <c:pt idx="31">
                  <c:v>삼성중공업</c:v>
                </c:pt>
                <c:pt idx="32">
                  <c:v>기업은행</c:v>
                </c:pt>
                <c:pt idx="33">
                  <c:v>KT</c:v>
                </c:pt>
                <c:pt idx="34">
                  <c:v>우리금융지주</c:v>
                </c:pt>
                <c:pt idx="35">
                  <c:v>SK스퀘어</c:v>
                </c:pt>
                <c:pt idx="36">
                  <c:v>HMM</c:v>
                </c:pt>
                <c:pt idx="37">
                  <c:v>현대모비스</c:v>
                </c:pt>
                <c:pt idx="38">
                  <c:v>현대차</c:v>
                </c:pt>
                <c:pt idx="39">
                  <c:v>한국전력</c:v>
                </c:pt>
                <c:pt idx="40">
                  <c:v>NAVER</c:v>
                </c:pt>
                <c:pt idx="41">
                  <c:v>KT&amp;G</c:v>
                </c:pt>
                <c:pt idx="42">
                  <c:v>에코프로비엠</c:v>
                </c:pt>
                <c:pt idx="43">
                  <c:v>LG전자</c:v>
                </c:pt>
                <c:pt idx="44">
                  <c:v>LG</c:v>
                </c:pt>
                <c:pt idx="45">
                  <c:v>삼성화재</c:v>
                </c:pt>
                <c:pt idx="46">
                  <c:v>삼성에피스홀딩스</c:v>
                </c:pt>
                <c:pt idx="47">
                  <c:v>SK하이닉스</c:v>
                </c:pt>
                <c:pt idx="48">
                  <c:v>SK</c:v>
                </c:pt>
                <c:pt idx="49">
                  <c:v>삼성전자</c:v>
                </c:pt>
                <c:pt idx="50">
                  <c:v>삼성생명</c:v>
                </c:pt>
                <c:pt idx="51">
                  <c:v>삼성물산</c:v>
                </c:pt>
              </c:strCache>
            </c:strRef>
          </c:cat>
          <c:val>
            <c:numRef>
              <c:f>시가총액!$B$90:$BA$90</c:f>
              <c:numCache>
                <c:formatCode>0.0%</c:formatCode>
                <c:ptCount val="52"/>
                <c:pt idx="0">
                  <c:v>-0.21621621621621623</c:v>
                </c:pt>
                <c:pt idx="1">
                  <c:v>-0.19507134704069673</c:v>
                </c:pt>
                <c:pt idx="2">
                  <c:v>-0.1808905110578527</c:v>
                </c:pt>
                <c:pt idx="3">
                  <c:v>-0.1797100358748166</c:v>
                </c:pt>
                <c:pt idx="4">
                  <c:v>-0.12202640929602115</c:v>
                </c:pt>
                <c:pt idx="5">
                  <c:v>-2.5836579751675526E-2</c:v>
                </c:pt>
                <c:pt idx="6">
                  <c:v>-0.11587966745595024</c:v>
                </c:pt>
                <c:pt idx="7">
                  <c:v>-0.18921348314606745</c:v>
                </c:pt>
                <c:pt idx="8">
                  <c:v>-0.12597705159895345</c:v>
                </c:pt>
                <c:pt idx="9">
                  <c:v>-0.17160371061253432</c:v>
                </c:pt>
                <c:pt idx="10">
                  <c:v>-0.15442283678959634</c:v>
                </c:pt>
                <c:pt idx="11">
                  <c:v>-0.16399136419281513</c:v>
                </c:pt>
                <c:pt idx="12">
                  <c:v>-0.17435900067781351</c:v>
                </c:pt>
                <c:pt idx="13">
                  <c:v>-0.18018010967922404</c:v>
                </c:pt>
                <c:pt idx="14">
                  <c:v>-9.8930517332035395E-2</c:v>
                </c:pt>
                <c:pt idx="15">
                  <c:v>-6.9379952947003609E-2</c:v>
                </c:pt>
                <c:pt idx="16">
                  <c:v>-5.6854079829989357E-2</c:v>
                </c:pt>
                <c:pt idx="17">
                  <c:v>-0.11174103024339799</c:v>
                </c:pt>
                <c:pt idx="18">
                  <c:v>-0.19498759352755768</c:v>
                </c:pt>
                <c:pt idx="19">
                  <c:v>-0.23676019508187895</c:v>
                </c:pt>
                <c:pt idx="20">
                  <c:v>-9.2170548996787227E-2</c:v>
                </c:pt>
                <c:pt idx="21">
                  <c:v>-0.12185443856301714</c:v>
                </c:pt>
                <c:pt idx="22">
                  <c:v>-0.1804697156983931</c:v>
                </c:pt>
                <c:pt idx="23">
                  <c:v>-0.12653317562621369</c:v>
                </c:pt>
                <c:pt idx="24">
                  <c:v>-2.8288365429132045E-2</c:v>
                </c:pt>
                <c:pt idx="25">
                  <c:v>-0.10424534369172567</c:v>
                </c:pt>
                <c:pt idx="26">
                  <c:v>-2.2561870153294361E-2</c:v>
                </c:pt>
                <c:pt idx="27">
                  <c:v>-0.17541783655055609</c:v>
                </c:pt>
                <c:pt idx="28">
                  <c:v>-0.11409380327950558</c:v>
                </c:pt>
                <c:pt idx="29">
                  <c:v>-0.19822499466685328</c:v>
                </c:pt>
                <c:pt idx="30">
                  <c:v>-0.1444597445627549</c:v>
                </c:pt>
                <c:pt idx="31">
                  <c:v>-0.16515426497277674</c:v>
                </c:pt>
                <c:pt idx="32">
                  <c:v>-8.3449772519728405E-2</c:v>
                </c:pt>
                <c:pt idx="33">
                  <c:v>-2.0638349825352287E-2</c:v>
                </c:pt>
                <c:pt idx="34">
                  <c:v>-8.6956693416025077E-2</c:v>
                </c:pt>
                <c:pt idx="35">
                  <c:v>-3.3707893870015937E-2</c:v>
                </c:pt>
                <c:pt idx="36">
                  <c:v>-9.1315225254850474E-2</c:v>
                </c:pt>
                <c:pt idx="37">
                  <c:v>-0.20506537742709385</c:v>
                </c:pt>
                <c:pt idx="38">
                  <c:v>-0.21615005069850968</c:v>
                </c:pt>
                <c:pt idx="39">
                  <c:v>-2.1108126281316753E-2</c:v>
                </c:pt>
                <c:pt idx="40">
                  <c:v>-0.14422652845159045</c:v>
                </c:pt>
                <c:pt idx="41">
                  <c:v>-6.9999914373848116E-2</c:v>
                </c:pt>
                <c:pt idx="42">
                  <c:v>-0.21074395624553477</c:v>
                </c:pt>
                <c:pt idx="43">
                  <c:v>-7.3758857013477508E-2</c:v>
                </c:pt>
                <c:pt idx="44">
                  <c:v>-9.4582324363293613E-2</c:v>
                </c:pt>
                <c:pt idx="45">
                  <c:v>-9.1428629936809669E-2</c:v>
                </c:pt>
                <c:pt idx="46">
                  <c:v>-5.8277274673226298E-3</c:v>
                </c:pt>
                <c:pt idx="47">
                  <c:v>-3.292330194241333E-2</c:v>
                </c:pt>
                <c:pt idx="48">
                  <c:v>0.12569048669548621</c:v>
                </c:pt>
                <c:pt idx="49">
                  <c:v>-4.096045201152454E-2</c:v>
                </c:pt>
                <c:pt idx="50">
                  <c:v>-0.12977867203219318</c:v>
                </c:pt>
                <c:pt idx="51">
                  <c:v>6.1037292719423597E-3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4-49CA-A345-D1D27CD41550}"/>
            </c:ext>
          </c:extLst>
        </c:ser>
        <c:ser>
          <c:idx val="1"/>
          <c:order val="1"/>
          <c:tx>
            <c:strRef>
              <c:f>시가총액!$A$91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시가총액!$B$89:$BA$89</c:f>
              <c:strCache>
                <c:ptCount val="52"/>
                <c:pt idx="0">
                  <c:v>LS ELECTRIC</c:v>
                </c:pt>
                <c:pt idx="1">
                  <c:v>효성중공업</c:v>
                </c:pt>
                <c:pt idx="2">
                  <c:v>HD현대일렉트릭</c:v>
                </c:pt>
                <c:pt idx="3">
                  <c:v>현대로템</c:v>
                </c:pt>
                <c:pt idx="4">
                  <c:v>삼성전기</c:v>
                </c:pt>
                <c:pt idx="5">
                  <c:v>셀트리온</c:v>
                </c:pt>
                <c:pt idx="6">
                  <c:v>두산</c:v>
                </c:pt>
                <c:pt idx="7">
                  <c:v>현대글로비스</c:v>
                </c:pt>
                <c:pt idx="8">
                  <c:v>SK이노베이션</c:v>
                </c:pt>
                <c:pt idx="9">
                  <c:v>두산에너빌리티</c:v>
                </c:pt>
                <c:pt idx="10">
                  <c:v>HD현대중공업</c:v>
                </c:pt>
                <c:pt idx="11">
                  <c:v>HD현대</c:v>
                </c:pt>
                <c:pt idx="12">
                  <c:v>미래에셋증권</c:v>
                </c:pt>
                <c:pt idx="13">
                  <c:v>삼성SDI</c:v>
                </c:pt>
                <c:pt idx="14">
                  <c:v>한화에어로스페이스</c:v>
                </c:pt>
                <c:pt idx="15">
                  <c:v>메리츠금융지주</c:v>
                </c:pt>
                <c:pt idx="16">
                  <c:v>KB금융</c:v>
                </c:pt>
                <c:pt idx="17">
                  <c:v>하나금융지주</c:v>
                </c:pt>
                <c:pt idx="18">
                  <c:v>포스코퓨처엠</c:v>
                </c:pt>
                <c:pt idx="19">
                  <c:v>한화오션</c:v>
                </c:pt>
                <c:pt idx="20">
                  <c:v>신한지주</c:v>
                </c:pt>
                <c:pt idx="21">
                  <c:v>카카오</c:v>
                </c:pt>
                <c:pt idx="22">
                  <c:v>LG에너지솔루션</c:v>
                </c:pt>
                <c:pt idx="23">
                  <c:v>기아</c:v>
                </c:pt>
                <c:pt idx="24">
                  <c:v>알테오젠</c:v>
                </c:pt>
                <c:pt idx="25">
                  <c:v>삼성에스디에스</c:v>
                </c:pt>
                <c:pt idx="26">
                  <c:v>삼성바이오로직스</c:v>
                </c:pt>
                <c:pt idx="27">
                  <c:v>HD한국조선해양</c:v>
                </c:pt>
                <c:pt idx="28">
                  <c:v>고려아연</c:v>
                </c:pt>
                <c:pt idx="29">
                  <c:v>LG화학</c:v>
                </c:pt>
                <c:pt idx="30">
                  <c:v>POSCO홀딩스</c:v>
                </c:pt>
                <c:pt idx="31">
                  <c:v>삼성중공업</c:v>
                </c:pt>
                <c:pt idx="32">
                  <c:v>기업은행</c:v>
                </c:pt>
                <c:pt idx="33">
                  <c:v>KT</c:v>
                </c:pt>
                <c:pt idx="34">
                  <c:v>우리금융지주</c:v>
                </c:pt>
                <c:pt idx="35">
                  <c:v>SK스퀘어</c:v>
                </c:pt>
                <c:pt idx="36">
                  <c:v>HMM</c:v>
                </c:pt>
                <c:pt idx="37">
                  <c:v>현대모비스</c:v>
                </c:pt>
                <c:pt idx="38">
                  <c:v>현대차</c:v>
                </c:pt>
                <c:pt idx="39">
                  <c:v>한국전력</c:v>
                </c:pt>
                <c:pt idx="40">
                  <c:v>NAVER</c:v>
                </c:pt>
                <c:pt idx="41">
                  <c:v>KT&amp;G</c:v>
                </c:pt>
                <c:pt idx="42">
                  <c:v>에코프로비엠</c:v>
                </c:pt>
                <c:pt idx="43">
                  <c:v>LG전자</c:v>
                </c:pt>
                <c:pt idx="44">
                  <c:v>LG</c:v>
                </c:pt>
                <c:pt idx="45">
                  <c:v>삼성화재</c:v>
                </c:pt>
                <c:pt idx="46">
                  <c:v>삼성에피스홀딩스</c:v>
                </c:pt>
                <c:pt idx="47">
                  <c:v>SK하이닉스</c:v>
                </c:pt>
                <c:pt idx="48">
                  <c:v>SK</c:v>
                </c:pt>
                <c:pt idx="49">
                  <c:v>삼성전자</c:v>
                </c:pt>
                <c:pt idx="50">
                  <c:v>삼성생명</c:v>
                </c:pt>
                <c:pt idx="51">
                  <c:v>삼성물산</c:v>
                </c:pt>
              </c:strCache>
            </c:strRef>
          </c:cat>
          <c:val>
            <c:numRef>
              <c:f>시가총액!$B$91:$BA$91</c:f>
              <c:numCache>
                <c:formatCode>0.0%</c:formatCode>
                <c:ptCount val="52"/>
                <c:pt idx="0">
                  <c:v>0.29807555665024621</c:v>
                </c:pt>
                <c:pt idx="1">
                  <c:v>0.19823541460983526</c:v>
                </c:pt>
                <c:pt idx="2">
                  <c:v>0.14611485313491016</c:v>
                </c:pt>
                <c:pt idx="3">
                  <c:v>0.11781786213520548</c:v>
                </c:pt>
                <c:pt idx="4">
                  <c:v>0.10640827643332658</c:v>
                </c:pt>
                <c:pt idx="5">
                  <c:v>0.10367655637333427</c:v>
                </c:pt>
                <c:pt idx="6">
                  <c:v>0.10268233279004245</c:v>
                </c:pt>
                <c:pt idx="7">
                  <c:v>9.5946004434589852E-2</c:v>
                </c:pt>
                <c:pt idx="8">
                  <c:v>9.5006181501656878E-2</c:v>
                </c:pt>
                <c:pt idx="9">
                  <c:v>9.1252326471799164E-2</c:v>
                </c:pt>
                <c:pt idx="10">
                  <c:v>9.04364914808964E-2</c:v>
                </c:pt>
                <c:pt idx="11">
                  <c:v>8.9820816010017193E-2</c:v>
                </c:pt>
                <c:pt idx="12">
                  <c:v>8.4524709933635395E-2</c:v>
                </c:pt>
                <c:pt idx="13">
                  <c:v>7.9148895904208899E-2</c:v>
                </c:pt>
                <c:pt idx="14">
                  <c:v>7.9139532366786433E-2</c:v>
                </c:pt>
                <c:pt idx="15">
                  <c:v>6.2661773844470373E-2</c:v>
                </c:pt>
                <c:pt idx="16">
                  <c:v>6.1629949759493506E-2</c:v>
                </c:pt>
                <c:pt idx="17">
                  <c:v>6.1101867146607841E-2</c:v>
                </c:pt>
                <c:pt idx="18">
                  <c:v>5.9811293056376107E-2</c:v>
                </c:pt>
                <c:pt idx="19">
                  <c:v>5.4098604448572354E-2</c:v>
                </c:pt>
                <c:pt idx="20">
                  <c:v>5.2417724628861281E-2</c:v>
                </c:pt>
                <c:pt idx="21">
                  <c:v>5.0320063432581448E-2</c:v>
                </c:pt>
                <c:pt idx="22">
                  <c:v>4.977775565610864E-2</c:v>
                </c:pt>
                <c:pt idx="23">
                  <c:v>4.5832082291613167E-2</c:v>
                </c:pt>
                <c:pt idx="24">
                  <c:v>4.2241408274935777E-2</c:v>
                </c:pt>
                <c:pt idx="25">
                  <c:v>3.9543924472779358E-2</c:v>
                </c:pt>
                <c:pt idx="26">
                  <c:v>3.9468878556348584E-2</c:v>
                </c:pt>
                <c:pt idx="27">
                  <c:v>3.7647609728158345E-2</c:v>
                </c:pt>
                <c:pt idx="28">
                  <c:v>3.695554751912964E-2</c:v>
                </c:pt>
                <c:pt idx="29">
                  <c:v>3.3235806606406959E-2</c:v>
                </c:pt>
                <c:pt idx="30">
                  <c:v>3.2813661409171635E-2</c:v>
                </c:pt>
                <c:pt idx="31">
                  <c:v>3.2639695652173839E-2</c:v>
                </c:pt>
                <c:pt idx="32">
                  <c:v>3.0052097344009612E-2</c:v>
                </c:pt>
                <c:pt idx="33">
                  <c:v>2.8785444334055728E-2</c:v>
                </c:pt>
                <c:pt idx="34">
                  <c:v>2.6863444965321163E-2</c:v>
                </c:pt>
                <c:pt idx="35">
                  <c:v>2.1525627036043146E-2</c:v>
                </c:pt>
                <c:pt idx="36">
                  <c:v>1.9154044042826269E-2</c:v>
                </c:pt>
                <c:pt idx="37">
                  <c:v>1.5435366494945821E-2</c:v>
                </c:pt>
                <c:pt idx="38">
                  <c:v>1.4574113324126886E-2</c:v>
                </c:pt>
                <c:pt idx="39">
                  <c:v>1.3495001805862755E-2</c:v>
                </c:pt>
                <c:pt idx="40">
                  <c:v>5.1067250461983701E-3</c:v>
                </c:pt>
                <c:pt idx="41">
                  <c:v>-1.748934224389946E-3</c:v>
                </c:pt>
                <c:pt idx="42">
                  <c:v>-7.4383978255235369E-3</c:v>
                </c:pt>
                <c:pt idx="43">
                  <c:v>-1.3227075990861554E-2</c:v>
                </c:pt>
                <c:pt idx="44">
                  <c:v>-2.0232708971238102E-2</c:v>
                </c:pt>
                <c:pt idx="45">
                  <c:v>-2.0410001845344004E-2</c:v>
                </c:pt>
                <c:pt idx="46">
                  <c:v>-2.2222424223236222E-2</c:v>
                </c:pt>
                <c:pt idx="47">
                  <c:v>-4.2271599312810854E-2</c:v>
                </c:pt>
                <c:pt idx="48">
                  <c:v>-6.376667475211413E-2</c:v>
                </c:pt>
                <c:pt idx="49">
                  <c:v>-7.3635704826179482E-2</c:v>
                </c:pt>
                <c:pt idx="50">
                  <c:v>-0.10518231213872832</c:v>
                </c:pt>
                <c:pt idx="51">
                  <c:v>-0.12233281884672347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34-49CA-A345-D1D27CD41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64064"/>
        <c:axId val="-220040128"/>
      </c:barChart>
      <c:catAx>
        <c:axId val="-2200640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012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64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시가총액!$A$95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시가총액!$B$94:$BA$94</c:f>
              <c:strCache>
                <c:ptCount val="52"/>
                <c:pt idx="0">
                  <c:v>SK스퀘어</c:v>
                </c:pt>
                <c:pt idx="1">
                  <c:v>삼성전기</c:v>
                </c:pt>
                <c:pt idx="2">
                  <c:v>SK하이닉스</c:v>
                </c:pt>
                <c:pt idx="3">
                  <c:v>SK</c:v>
                </c:pt>
                <c:pt idx="4">
                  <c:v>LS ELECTRIC</c:v>
                </c:pt>
                <c:pt idx="5">
                  <c:v>효성중공업</c:v>
                </c:pt>
                <c:pt idx="6">
                  <c:v>알테오젠</c:v>
                </c:pt>
                <c:pt idx="7">
                  <c:v>셀트리온</c:v>
                </c:pt>
                <c:pt idx="8">
                  <c:v>HD현대일렉트릭</c:v>
                </c:pt>
                <c:pt idx="9">
                  <c:v>삼성바이오로직스</c:v>
                </c:pt>
                <c:pt idx="10">
                  <c:v>한화에어로스페이스</c:v>
                </c:pt>
                <c:pt idx="11">
                  <c:v>메리츠금융지주</c:v>
                </c:pt>
                <c:pt idx="12">
                  <c:v>KT</c:v>
                </c:pt>
                <c:pt idx="13">
                  <c:v>현대로템</c:v>
                </c:pt>
                <c:pt idx="14">
                  <c:v>한국전력</c:v>
                </c:pt>
                <c:pt idx="15">
                  <c:v>기업은행</c:v>
                </c:pt>
                <c:pt idx="16">
                  <c:v>HMM</c:v>
                </c:pt>
                <c:pt idx="17">
                  <c:v>삼성전자</c:v>
                </c:pt>
                <c:pt idx="18">
                  <c:v>HD한국조선해양</c:v>
                </c:pt>
                <c:pt idx="19">
                  <c:v>현대글로비스</c:v>
                </c:pt>
                <c:pt idx="20">
                  <c:v>삼성물산</c:v>
                </c:pt>
                <c:pt idx="21">
                  <c:v>하나금융지주</c:v>
                </c:pt>
                <c:pt idx="22">
                  <c:v>삼성에피스홀딩스</c:v>
                </c:pt>
                <c:pt idx="23">
                  <c:v>삼성생명</c:v>
                </c:pt>
                <c:pt idx="24">
                  <c:v>우리금융지주</c:v>
                </c:pt>
                <c:pt idx="25">
                  <c:v>KT&amp;G</c:v>
                </c:pt>
                <c:pt idx="26">
                  <c:v>HD현대중공업</c:v>
                </c:pt>
                <c:pt idx="27">
                  <c:v>두산에너빌리티</c:v>
                </c:pt>
                <c:pt idx="28">
                  <c:v>한화오션</c:v>
                </c:pt>
                <c:pt idx="29">
                  <c:v>두산</c:v>
                </c:pt>
                <c:pt idx="30">
                  <c:v>신한지주</c:v>
                </c:pt>
                <c:pt idx="31">
                  <c:v>삼성화재</c:v>
                </c:pt>
                <c:pt idx="32">
                  <c:v>KB금융</c:v>
                </c:pt>
                <c:pt idx="33">
                  <c:v>기아</c:v>
                </c:pt>
                <c:pt idx="34">
                  <c:v>카카오</c:v>
                </c:pt>
                <c:pt idx="35">
                  <c:v>고려아연</c:v>
                </c:pt>
                <c:pt idx="36">
                  <c:v>삼성SDI</c:v>
                </c:pt>
                <c:pt idx="37">
                  <c:v>삼성중공업</c:v>
                </c:pt>
                <c:pt idx="38">
                  <c:v>SK이노베이션</c:v>
                </c:pt>
                <c:pt idx="39">
                  <c:v>LG에너지솔루션</c:v>
                </c:pt>
                <c:pt idx="40">
                  <c:v>포스코퓨처엠</c:v>
                </c:pt>
                <c:pt idx="41">
                  <c:v>POSCO홀딩스</c:v>
                </c:pt>
                <c:pt idx="42">
                  <c:v>LG화학</c:v>
                </c:pt>
                <c:pt idx="43">
                  <c:v>삼성에스디에스</c:v>
                </c:pt>
                <c:pt idx="44">
                  <c:v>미래에셋증권</c:v>
                </c:pt>
                <c:pt idx="45">
                  <c:v>HD현대</c:v>
                </c:pt>
                <c:pt idx="46">
                  <c:v>NAVER</c:v>
                </c:pt>
                <c:pt idx="47">
                  <c:v>LG</c:v>
                </c:pt>
                <c:pt idx="48">
                  <c:v>에코프로비엠</c:v>
                </c:pt>
                <c:pt idx="49">
                  <c:v>현대모비스</c:v>
                </c:pt>
                <c:pt idx="50">
                  <c:v>현대차</c:v>
                </c:pt>
                <c:pt idx="51">
                  <c:v>LG전자</c:v>
                </c:pt>
              </c:strCache>
            </c:strRef>
          </c:cat>
          <c:val>
            <c:numRef>
              <c:f>시가총액!$B$95:$BA$95</c:f>
              <c:numCache>
                <c:formatCode>0.0%</c:formatCode>
                <c:ptCount val="52"/>
                <c:pt idx="0">
                  <c:v>0.39497158932542153</c:v>
                </c:pt>
                <c:pt idx="1">
                  <c:v>-6.299949727295584E-2</c:v>
                </c:pt>
                <c:pt idx="2">
                  <c:v>0.14573510233400921</c:v>
                </c:pt>
                <c:pt idx="3">
                  <c:v>0.2056211735003568</c:v>
                </c:pt>
                <c:pt idx="4">
                  <c:v>-0.15942028985507251</c:v>
                </c:pt>
                <c:pt idx="5">
                  <c:v>-0.15793767112443891</c:v>
                </c:pt>
                <c:pt idx="6">
                  <c:v>-6.9105604712603297E-2</c:v>
                </c:pt>
                <c:pt idx="7">
                  <c:v>-0.14186204997269369</c:v>
                </c:pt>
                <c:pt idx="8">
                  <c:v>-0.16144343047761411</c:v>
                </c:pt>
                <c:pt idx="9">
                  <c:v>-1.467352895819718E-2</c:v>
                </c:pt>
                <c:pt idx="10">
                  <c:v>-0.13810739954305173</c:v>
                </c:pt>
                <c:pt idx="11">
                  <c:v>-2.2351296716672353E-2</c:v>
                </c:pt>
                <c:pt idx="12">
                  <c:v>-1.1363414329880861E-2</c:v>
                </c:pt>
                <c:pt idx="13">
                  <c:v>-0.15311727854872015</c:v>
                </c:pt>
                <c:pt idx="14">
                  <c:v>-4.6272284602200897E-2</c:v>
                </c:pt>
                <c:pt idx="15">
                  <c:v>-2.6732679413955851E-2</c:v>
                </c:pt>
                <c:pt idx="16">
                  <c:v>-6.3905542249127811E-2</c:v>
                </c:pt>
                <c:pt idx="17">
                  <c:v>7.0977918644917315E-2</c:v>
                </c:pt>
                <c:pt idx="18">
                  <c:v>-0.18321523544586749</c:v>
                </c:pt>
                <c:pt idx="19">
                  <c:v>-0.25608247422680408</c:v>
                </c:pt>
                <c:pt idx="20">
                  <c:v>0.14335259835397562</c:v>
                </c:pt>
                <c:pt idx="21">
                  <c:v>-4.6915853935419971E-2</c:v>
                </c:pt>
                <c:pt idx="22">
                  <c:v>-0.11880199943537528</c:v>
                </c:pt>
                <c:pt idx="23">
                  <c:v>0.11325611325611318</c:v>
                </c:pt>
                <c:pt idx="24">
                  <c:v>-4.5454858185484115E-2</c:v>
                </c:pt>
                <c:pt idx="25">
                  <c:v>-9.3665362977272681E-2</c:v>
                </c:pt>
                <c:pt idx="26">
                  <c:v>-0.18965515589296045</c:v>
                </c:pt>
                <c:pt idx="27">
                  <c:v>-0.23200759395688486</c:v>
                </c:pt>
                <c:pt idx="28">
                  <c:v>-0.20519063004803761</c:v>
                </c:pt>
                <c:pt idx="29">
                  <c:v>-0.26876261968344961</c:v>
                </c:pt>
                <c:pt idx="30">
                  <c:v>-2.1367549262677699E-2</c:v>
                </c:pt>
                <c:pt idx="31">
                  <c:v>0.11775042207238817</c:v>
                </c:pt>
                <c:pt idx="32">
                  <c:v>-5.6924793165890497E-2</c:v>
                </c:pt>
                <c:pt idx="33">
                  <c:v>-0.20035459811910417</c:v>
                </c:pt>
                <c:pt idx="34">
                  <c:v>-0.20788691407810056</c:v>
                </c:pt>
                <c:pt idx="35">
                  <c:v>-0.23088121222991076</c:v>
                </c:pt>
                <c:pt idx="36">
                  <c:v>-0.33866266590961069</c:v>
                </c:pt>
                <c:pt idx="37">
                  <c:v>-0.17710196779964227</c:v>
                </c:pt>
                <c:pt idx="38">
                  <c:v>-0.24916121162676563</c:v>
                </c:pt>
                <c:pt idx="39">
                  <c:v>-0.27620087336244536</c:v>
                </c:pt>
                <c:pt idx="40">
                  <c:v>-0.34582507109720961</c:v>
                </c:pt>
                <c:pt idx="41">
                  <c:v>-0.27981104205485363</c:v>
                </c:pt>
                <c:pt idx="42">
                  <c:v>-0.26158057604413254</c:v>
                </c:pt>
                <c:pt idx="43">
                  <c:v>-0.36488306515052749</c:v>
                </c:pt>
                <c:pt idx="44">
                  <c:v>-0.3444625191479801</c:v>
                </c:pt>
                <c:pt idx="45">
                  <c:v>-0.30558543615178069</c:v>
                </c:pt>
                <c:pt idx="46">
                  <c:v>-0.1606092982380628</c:v>
                </c:pt>
                <c:pt idx="47">
                  <c:v>-0.34063385713931871</c:v>
                </c:pt>
                <c:pt idx="48">
                  <c:v>-0.38387080059540635</c:v>
                </c:pt>
                <c:pt idx="49">
                  <c:v>-0.36653644768236315</c:v>
                </c:pt>
                <c:pt idx="50">
                  <c:v>-0.33540797728395577</c:v>
                </c:pt>
                <c:pt idx="51">
                  <c:v>-0.33139934458105991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8-4562-96CC-4EE582D98D58}"/>
            </c:ext>
          </c:extLst>
        </c:ser>
        <c:ser>
          <c:idx val="1"/>
          <c:order val="1"/>
          <c:tx>
            <c:strRef>
              <c:f>시가총액!$A$96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시가총액!$B$94:$BA$94</c:f>
              <c:strCache>
                <c:ptCount val="52"/>
                <c:pt idx="0">
                  <c:v>SK스퀘어</c:v>
                </c:pt>
                <c:pt idx="1">
                  <c:v>삼성전기</c:v>
                </c:pt>
                <c:pt idx="2">
                  <c:v>SK하이닉스</c:v>
                </c:pt>
                <c:pt idx="3">
                  <c:v>SK</c:v>
                </c:pt>
                <c:pt idx="4">
                  <c:v>LS ELECTRIC</c:v>
                </c:pt>
                <c:pt idx="5">
                  <c:v>효성중공업</c:v>
                </c:pt>
                <c:pt idx="6">
                  <c:v>알테오젠</c:v>
                </c:pt>
                <c:pt idx="7">
                  <c:v>셀트리온</c:v>
                </c:pt>
                <c:pt idx="8">
                  <c:v>HD현대일렉트릭</c:v>
                </c:pt>
                <c:pt idx="9">
                  <c:v>삼성바이오로직스</c:v>
                </c:pt>
                <c:pt idx="10">
                  <c:v>한화에어로스페이스</c:v>
                </c:pt>
                <c:pt idx="11">
                  <c:v>메리츠금융지주</c:v>
                </c:pt>
                <c:pt idx="12">
                  <c:v>KT</c:v>
                </c:pt>
                <c:pt idx="13">
                  <c:v>현대로템</c:v>
                </c:pt>
                <c:pt idx="14">
                  <c:v>한국전력</c:v>
                </c:pt>
                <c:pt idx="15">
                  <c:v>기업은행</c:v>
                </c:pt>
                <c:pt idx="16">
                  <c:v>HMM</c:v>
                </c:pt>
                <c:pt idx="17">
                  <c:v>삼성전자</c:v>
                </c:pt>
                <c:pt idx="18">
                  <c:v>HD한국조선해양</c:v>
                </c:pt>
                <c:pt idx="19">
                  <c:v>현대글로비스</c:v>
                </c:pt>
                <c:pt idx="20">
                  <c:v>삼성물산</c:v>
                </c:pt>
                <c:pt idx="21">
                  <c:v>하나금융지주</c:v>
                </c:pt>
                <c:pt idx="22">
                  <c:v>삼성에피스홀딩스</c:v>
                </c:pt>
                <c:pt idx="23">
                  <c:v>삼성생명</c:v>
                </c:pt>
                <c:pt idx="24">
                  <c:v>우리금융지주</c:v>
                </c:pt>
                <c:pt idx="25">
                  <c:v>KT&amp;G</c:v>
                </c:pt>
                <c:pt idx="26">
                  <c:v>HD현대중공업</c:v>
                </c:pt>
                <c:pt idx="27">
                  <c:v>두산에너빌리티</c:v>
                </c:pt>
                <c:pt idx="28">
                  <c:v>한화오션</c:v>
                </c:pt>
                <c:pt idx="29">
                  <c:v>두산</c:v>
                </c:pt>
                <c:pt idx="30">
                  <c:v>신한지주</c:v>
                </c:pt>
                <c:pt idx="31">
                  <c:v>삼성화재</c:v>
                </c:pt>
                <c:pt idx="32">
                  <c:v>KB금융</c:v>
                </c:pt>
                <c:pt idx="33">
                  <c:v>기아</c:v>
                </c:pt>
                <c:pt idx="34">
                  <c:v>카카오</c:v>
                </c:pt>
                <c:pt idx="35">
                  <c:v>고려아연</c:v>
                </c:pt>
                <c:pt idx="36">
                  <c:v>삼성SDI</c:v>
                </c:pt>
                <c:pt idx="37">
                  <c:v>삼성중공업</c:v>
                </c:pt>
                <c:pt idx="38">
                  <c:v>SK이노베이션</c:v>
                </c:pt>
                <c:pt idx="39">
                  <c:v>LG에너지솔루션</c:v>
                </c:pt>
                <c:pt idx="40">
                  <c:v>포스코퓨처엠</c:v>
                </c:pt>
                <c:pt idx="41">
                  <c:v>POSCO홀딩스</c:v>
                </c:pt>
                <c:pt idx="42">
                  <c:v>LG화학</c:v>
                </c:pt>
                <c:pt idx="43">
                  <c:v>삼성에스디에스</c:v>
                </c:pt>
                <c:pt idx="44">
                  <c:v>미래에셋증권</c:v>
                </c:pt>
                <c:pt idx="45">
                  <c:v>HD현대</c:v>
                </c:pt>
                <c:pt idx="46">
                  <c:v>NAVER</c:v>
                </c:pt>
                <c:pt idx="47">
                  <c:v>LG</c:v>
                </c:pt>
                <c:pt idx="48">
                  <c:v>에코프로비엠</c:v>
                </c:pt>
                <c:pt idx="49">
                  <c:v>현대모비스</c:v>
                </c:pt>
                <c:pt idx="50">
                  <c:v>현대차</c:v>
                </c:pt>
                <c:pt idx="51">
                  <c:v>LG전자</c:v>
                </c:pt>
              </c:strCache>
            </c:strRef>
          </c:cat>
          <c:val>
            <c:numRef>
              <c:f>시가총액!$B$96:$BA$96</c:f>
              <c:numCache>
                <c:formatCode>0.0%</c:formatCode>
                <c:ptCount val="52"/>
                <c:pt idx="0">
                  <c:v>0.39666133847056995</c:v>
                </c:pt>
                <c:pt idx="1">
                  <c:v>0.2549801191464407</c:v>
                </c:pt>
                <c:pt idx="2">
                  <c:v>0.23671496913259116</c:v>
                </c:pt>
                <c:pt idx="3">
                  <c:v>0.22079993044121493</c:v>
                </c:pt>
                <c:pt idx="4">
                  <c:v>0.16079295154185025</c:v>
                </c:pt>
                <c:pt idx="5">
                  <c:v>0.10000009518681519</c:v>
                </c:pt>
                <c:pt idx="6">
                  <c:v>7.6691627201632695E-2</c:v>
                </c:pt>
                <c:pt idx="7">
                  <c:v>6.8249519058143804E-2</c:v>
                </c:pt>
                <c:pt idx="8">
                  <c:v>5.8577420427578186E-2</c:v>
                </c:pt>
                <c:pt idx="9">
                  <c:v>4.1791156421898012E-2</c:v>
                </c:pt>
                <c:pt idx="10">
                  <c:v>4.0038077271570049E-2</c:v>
                </c:pt>
                <c:pt idx="11">
                  <c:v>-3.7279270408926424E-3</c:v>
                </c:pt>
                <c:pt idx="12">
                  <c:v>-5.5558127350896491E-3</c:v>
                </c:pt>
                <c:pt idx="13">
                  <c:v>-8.3590914813572725E-3</c:v>
                </c:pt>
                <c:pt idx="14">
                  <c:v>-1.3123276951514162E-2</c:v>
                </c:pt>
                <c:pt idx="15">
                  <c:v>-1.9370443873870102E-2</c:v>
                </c:pt>
                <c:pt idx="16">
                  <c:v>-4.0617072513978503E-2</c:v>
                </c:pt>
                <c:pt idx="17">
                  <c:v>-4.4072948470490814E-2</c:v>
                </c:pt>
                <c:pt idx="18">
                  <c:v>-5.408975353623624E-2</c:v>
                </c:pt>
                <c:pt idx="19">
                  <c:v>-5.632458233890214E-2</c:v>
                </c:pt>
                <c:pt idx="20">
                  <c:v>-5.7546134298684604E-2</c:v>
                </c:pt>
                <c:pt idx="21">
                  <c:v>-5.8252203875636344E-2</c:v>
                </c:pt>
                <c:pt idx="22">
                  <c:v>-6.0810621221625172E-2</c:v>
                </c:pt>
                <c:pt idx="23">
                  <c:v>-6.1818181818181772E-2</c:v>
                </c:pt>
                <c:pt idx="24">
                  <c:v>-6.6966683229141122E-2</c:v>
                </c:pt>
                <c:pt idx="25">
                  <c:v>-6.8041998129285575E-2</c:v>
                </c:pt>
                <c:pt idx="26">
                  <c:v>-7.3795183964243782E-2</c:v>
                </c:pt>
                <c:pt idx="27">
                  <c:v>-7.4267872787410982E-2</c:v>
                </c:pt>
                <c:pt idx="28">
                  <c:v>-7.9322667699838201E-2</c:v>
                </c:pt>
                <c:pt idx="29">
                  <c:v>-8.6206719103731455E-2</c:v>
                </c:pt>
                <c:pt idx="30">
                  <c:v>-0.10325575488570971</c:v>
                </c:pt>
                <c:pt idx="31">
                  <c:v>-0.10359687515207061</c:v>
                </c:pt>
                <c:pt idx="32">
                  <c:v>-0.1213346620582253</c:v>
                </c:pt>
                <c:pt idx="33">
                  <c:v>-0.12166349500512985</c:v>
                </c:pt>
                <c:pt idx="34">
                  <c:v>-0.1330525470417333</c:v>
                </c:pt>
                <c:pt idx="35">
                  <c:v>-0.13438752991462377</c:v>
                </c:pt>
                <c:pt idx="36">
                  <c:v>-0.13556325642994127</c:v>
                </c:pt>
                <c:pt idx="37">
                  <c:v>-0.14414414414414412</c:v>
                </c:pt>
                <c:pt idx="38">
                  <c:v>-0.14708479178260903</c:v>
                </c:pt>
                <c:pt idx="39">
                  <c:v>-0.15942028985507251</c:v>
                </c:pt>
                <c:pt idx="40">
                  <c:v>-0.1856457533609901</c:v>
                </c:pt>
                <c:pt idx="41">
                  <c:v>-0.19230784165259085</c:v>
                </c:pt>
                <c:pt idx="42">
                  <c:v>-0.19770765032534754</c:v>
                </c:pt>
                <c:pt idx="43">
                  <c:v>-0.21821752502445246</c:v>
                </c:pt>
                <c:pt idx="44">
                  <c:v>-0.22606391658694969</c:v>
                </c:pt>
                <c:pt idx="45">
                  <c:v>-0.22651914380914107</c:v>
                </c:pt>
                <c:pt idx="46">
                  <c:v>-0.22732873849992197</c:v>
                </c:pt>
                <c:pt idx="47">
                  <c:v>-0.22943542281428086</c:v>
                </c:pt>
                <c:pt idx="48">
                  <c:v>-0.26318698969196197</c:v>
                </c:pt>
                <c:pt idx="49">
                  <c:v>-0.29124813944710526</c:v>
                </c:pt>
                <c:pt idx="50">
                  <c:v>-0.30357145348887504</c:v>
                </c:pt>
                <c:pt idx="51">
                  <c:v>-0.36204627583754534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48-4562-96CC-4EE582D98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63520"/>
        <c:axId val="-220055360"/>
      </c:barChart>
      <c:catAx>
        <c:axId val="-2200635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5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536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635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시가총액!$B$100:$BA$100</c:f>
              <c:strCache>
                <c:ptCount val="52"/>
                <c:pt idx="0">
                  <c:v>LS ELECTRIC</c:v>
                </c:pt>
                <c:pt idx="1">
                  <c:v>효성중공업</c:v>
                </c:pt>
                <c:pt idx="2">
                  <c:v>HD현대일렉트릭</c:v>
                </c:pt>
                <c:pt idx="3">
                  <c:v>현대로템</c:v>
                </c:pt>
                <c:pt idx="4">
                  <c:v>삼성전기</c:v>
                </c:pt>
                <c:pt idx="5">
                  <c:v>셀트리온</c:v>
                </c:pt>
                <c:pt idx="6">
                  <c:v>두산</c:v>
                </c:pt>
                <c:pt idx="7">
                  <c:v>현대글로비스</c:v>
                </c:pt>
                <c:pt idx="8">
                  <c:v>SK이노베이션</c:v>
                </c:pt>
                <c:pt idx="9">
                  <c:v>두산에너빌리티</c:v>
                </c:pt>
                <c:pt idx="10">
                  <c:v>HD현대중공업</c:v>
                </c:pt>
                <c:pt idx="11">
                  <c:v>HD현대</c:v>
                </c:pt>
                <c:pt idx="12">
                  <c:v>미래에셋증권</c:v>
                </c:pt>
                <c:pt idx="13">
                  <c:v>삼성SDI</c:v>
                </c:pt>
                <c:pt idx="14">
                  <c:v>한화에어로스페이스</c:v>
                </c:pt>
                <c:pt idx="15">
                  <c:v>메리츠금융지주</c:v>
                </c:pt>
                <c:pt idx="16">
                  <c:v>KB금융</c:v>
                </c:pt>
                <c:pt idx="17">
                  <c:v>하나금융지주</c:v>
                </c:pt>
                <c:pt idx="18">
                  <c:v>포스코퓨처엠</c:v>
                </c:pt>
                <c:pt idx="19">
                  <c:v>한화오션</c:v>
                </c:pt>
                <c:pt idx="20">
                  <c:v>신한지주</c:v>
                </c:pt>
                <c:pt idx="21">
                  <c:v>카카오</c:v>
                </c:pt>
                <c:pt idx="22">
                  <c:v>LG에너지솔루션</c:v>
                </c:pt>
                <c:pt idx="23">
                  <c:v>기아</c:v>
                </c:pt>
                <c:pt idx="24">
                  <c:v>알테오젠</c:v>
                </c:pt>
                <c:pt idx="25">
                  <c:v>삼성에스디에스</c:v>
                </c:pt>
                <c:pt idx="26">
                  <c:v>삼성바이오로직스</c:v>
                </c:pt>
                <c:pt idx="27">
                  <c:v>HD한국조선해양</c:v>
                </c:pt>
                <c:pt idx="28">
                  <c:v>고려아연</c:v>
                </c:pt>
                <c:pt idx="29">
                  <c:v>LG화학</c:v>
                </c:pt>
                <c:pt idx="30">
                  <c:v>POSCO홀딩스</c:v>
                </c:pt>
                <c:pt idx="31">
                  <c:v>삼성중공업</c:v>
                </c:pt>
                <c:pt idx="32">
                  <c:v>기업은행</c:v>
                </c:pt>
                <c:pt idx="33">
                  <c:v>KT</c:v>
                </c:pt>
                <c:pt idx="34">
                  <c:v>우리금융지주</c:v>
                </c:pt>
                <c:pt idx="35">
                  <c:v>SK스퀘어</c:v>
                </c:pt>
                <c:pt idx="36">
                  <c:v>HMM</c:v>
                </c:pt>
                <c:pt idx="37">
                  <c:v>현대모비스</c:v>
                </c:pt>
                <c:pt idx="38">
                  <c:v>현대차</c:v>
                </c:pt>
                <c:pt idx="39">
                  <c:v>한국전력</c:v>
                </c:pt>
                <c:pt idx="40">
                  <c:v>NAVER</c:v>
                </c:pt>
                <c:pt idx="41">
                  <c:v>KT&amp;G</c:v>
                </c:pt>
                <c:pt idx="42">
                  <c:v>에코프로비엠</c:v>
                </c:pt>
                <c:pt idx="43">
                  <c:v>LG전자</c:v>
                </c:pt>
                <c:pt idx="44">
                  <c:v>LG</c:v>
                </c:pt>
                <c:pt idx="45">
                  <c:v>삼성화재</c:v>
                </c:pt>
                <c:pt idx="46">
                  <c:v>삼성에피스홀딩스</c:v>
                </c:pt>
                <c:pt idx="47">
                  <c:v>SK하이닉스</c:v>
                </c:pt>
                <c:pt idx="48">
                  <c:v>SK</c:v>
                </c:pt>
                <c:pt idx="49">
                  <c:v>삼성전자</c:v>
                </c:pt>
                <c:pt idx="50">
                  <c:v>삼성생명</c:v>
                </c:pt>
                <c:pt idx="51">
                  <c:v>삼성물산</c:v>
                </c:pt>
              </c:strCache>
            </c:strRef>
          </c:cat>
          <c:val>
            <c:numRef>
              <c:f>시가총액!$B$101:$BA$101</c:f>
              <c:numCache>
                <c:formatCode>0.0%</c:formatCode>
                <c:ptCount val="52"/>
                <c:pt idx="0">
                  <c:v>9.064687199196507E-2</c:v>
                </c:pt>
                <c:pt idx="1">
                  <c:v>6.9359279543024663E-2</c:v>
                </c:pt>
                <c:pt idx="2">
                  <c:v>5.1259753060181212E-2</c:v>
                </c:pt>
                <c:pt idx="3">
                  <c:v>#N/A</c:v>
                </c:pt>
                <c:pt idx="4">
                  <c:v>#N/A</c:v>
                </c:pt>
                <c:pt idx="5">
                  <c:v>9.7900050315903771E-3</c:v>
                </c:pt>
                <c:pt idx="6">
                  <c:v>7.4085891512315864E-3</c:v>
                </c:pt>
                <c:pt idx="7">
                  <c:v>4.1674318175952286E-3</c:v>
                </c:pt>
                <c:pt idx="8">
                  <c:v>1.9374721451600838E-3</c:v>
                </c:pt>
                <c:pt idx="9">
                  <c:v>1.8526428440713638E-3</c:v>
                </c:pt>
                <c:pt idx="10">
                  <c:v>#N/A</c:v>
                </c:pt>
                <c:pt idx="11">
                  <c:v>-1.3604017999459558E-3</c:v>
                </c:pt>
                <c:pt idx="12">
                  <c:v>-1.4474249781053408E-3</c:v>
                </c:pt>
                <c:pt idx="13">
                  <c:v>-1.6511694420770708E-3</c:v>
                </c:pt>
                <c:pt idx="14">
                  <c:v>-2.0342262622031096E-3</c:v>
                </c:pt>
                <c:pt idx="15">
                  <c:v>-4.9917833753149081E-3</c:v>
                </c:pt>
                <c:pt idx="16">
                  <c:v>#N/A</c:v>
                </c:pt>
                <c:pt idx="17">
                  <c:v>-6.3366765313642133E-3</c:v>
                </c:pt>
                <c:pt idx="18">
                  <c:v>-6.7766389190386548E-3</c:v>
                </c:pt>
                <c:pt idx="19">
                  <c:v>-6.7458501193522593E-3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-8.6716714780679955E-3</c:v>
                </c:pt>
                <c:pt idx="24">
                  <c:v>-9.6343627045466784E-3</c:v>
                </c:pt>
                <c:pt idx="25">
                  <c:v>-9.6111988590214664E-3</c:v>
                </c:pt>
                <c:pt idx="26">
                  <c:v>-1.0008076506987778E-2</c:v>
                </c:pt>
                <c:pt idx="27">
                  <c:v>-1.0748838435864275E-2</c:v>
                </c:pt>
                <c:pt idx="28">
                  <c:v>-1.0780908849491993E-2</c:v>
                </c:pt>
                <c:pt idx="29">
                  <c:v>-1.0826099465430592E-2</c:v>
                </c:pt>
                <c:pt idx="30">
                  <c:v>#N/A</c:v>
                </c:pt>
                <c:pt idx="31">
                  <c:v>-1.1433678650022698E-2</c:v>
                </c:pt>
                <c:pt idx="32">
                  <c:v>#N/A</c:v>
                </c:pt>
                <c:pt idx="33">
                  <c:v>-1.2350593727634829E-2</c:v>
                </c:pt>
                <c:pt idx="34">
                  <c:v>-1.2743338525951458E-2</c:v>
                </c:pt>
                <c:pt idx="35">
                  <c:v>-1.3377248726400842E-2</c:v>
                </c:pt>
                <c:pt idx="36">
                  <c:v>-1.4523173662713816E-2</c:v>
                </c:pt>
                <c:pt idx="37">
                  <c:v>-1.469981189135045E-2</c:v>
                </c:pt>
                <c:pt idx="38">
                  <c:v>-1.6082560584041297E-2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-2.2472376596281061E-2</c:v>
                </c:pt>
                <c:pt idx="44">
                  <c:v>#N/A</c:v>
                </c:pt>
                <c:pt idx="45">
                  <c:v>-2.3666231315049451E-2</c:v>
                </c:pt>
                <c:pt idx="46">
                  <c:v>-2.397387080812028E-2</c:v>
                </c:pt>
                <c:pt idx="47">
                  <c:v>-2.9324506818264959E-2</c:v>
                </c:pt>
                <c:pt idx="48">
                  <c:v>-3.4788309699551087E-2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6B-43B1-A666-F32D1E870FFD}"/>
            </c:ext>
          </c:extLst>
        </c:ser>
        <c:ser>
          <c:idx val="1"/>
          <c:order val="1"/>
          <c:tx>
            <c:strRef>
              <c:f>시가총액!$A$102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시가총액!$B$100:$BA$100</c:f>
              <c:strCache>
                <c:ptCount val="52"/>
                <c:pt idx="0">
                  <c:v>LS ELECTRIC</c:v>
                </c:pt>
                <c:pt idx="1">
                  <c:v>효성중공업</c:v>
                </c:pt>
                <c:pt idx="2">
                  <c:v>HD현대일렉트릭</c:v>
                </c:pt>
                <c:pt idx="3">
                  <c:v>현대로템</c:v>
                </c:pt>
                <c:pt idx="4">
                  <c:v>삼성전기</c:v>
                </c:pt>
                <c:pt idx="5">
                  <c:v>셀트리온</c:v>
                </c:pt>
                <c:pt idx="6">
                  <c:v>두산</c:v>
                </c:pt>
                <c:pt idx="7">
                  <c:v>현대글로비스</c:v>
                </c:pt>
                <c:pt idx="8">
                  <c:v>SK이노베이션</c:v>
                </c:pt>
                <c:pt idx="9">
                  <c:v>두산에너빌리티</c:v>
                </c:pt>
                <c:pt idx="10">
                  <c:v>HD현대중공업</c:v>
                </c:pt>
                <c:pt idx="11">
                  <c:v>HD현대</c:v>
                </c:pt>
                <c:pt idx="12">
                  <c:v>미래에셋증권</c:v>
                </c:pt>
                <c:pt idx="13">
                  <c:v>삼성SDI</c:v>
                </c:pt>
                <c:pt idx="14">
                  <c:v>한화에어로스페이스</c:v>
                </c:pt>
                <c:pt idx="15">
                  <c:v>메리츠금융지주</c:v>
                </c:pt>
                <c:pt idx="16">
                  <c:v>KB금융</c:v>
                </c:pt>
                <c:pt idx="17">
                  <c:v>하나금융지주</c:v>
                </c:pt>
                <c:pt idx="18">
                  <c:v>포스코퓨처엠</c:v>
                </c:pt>
                <c:pt idx="19">
                  <c:v>한화오션</c:v>
                </c:pt>
                <c:pt idx="20">
                  <c:v>신한지주</c:v>
                </c:pt>
                <c:pt idx="21">
                  <c:v>카카오</c:v>
                </c:pt>
                <c:pt idx="22">
                  <c:v>LG에너지솔루션</c:v>
                </c:pt>
                <c:pt idx="23">
                  <c:v>기아</c:v>
                </c:pt>
                <c:pt idx="24">
                  <c:v>알테오젠</c:v>
                </c:pt>
                <c:pt idx="25">
                  <c:v>삼성에스디에스</c:v>
                </c:pt>
                <c:pt idx="26">
                  <c:v>삼성바이오로직스</c:v>
                </c:pt>
                <c:pt idx="27">
                  <c:v>HD한국조선해양</c:v>
                </c:pt>
                <c:pt idx="28">
                  <c:v>고려아연</c:v>
                </c:pt>
                <c:pt idx="29">
                  <c:v>LG화학</c:v>
                </c:pt>
                <c:pt idx="30">
                  <c:v>POSCO홀딩스</c:v>
                </c:pt>
                <c:pt idx="31">
                  <c:v>삼성중공업</c:v>
                </c:pt>
                <c:pt idx="32">
                  <c:v>기업은행</c:v>
                </c:pt>
                <c:pt idx="33">
                  <c:v>KT</c:v>
                </c:pt>
                <c:pt idx="34">
                  <c:v>우리금융지주</c:v>
                </c:pt>
                <c:pt idx="35">
                  <c:v>SK스퀘어</c:v>
                </c:pt>
                <c:pt idx="36">
                  <c:v>HMM</c:v>
                </c:pt>
                <c:pt idx="37">
                  <c:v>현대모비스</c:v>
                </c:pt>
                <c:pt idx="38">
                  <c:v>현대차</c:v>
                </c:pt>
                <c:pt idx="39">
                  <c:v>한국전력</c:v>
                </c:pt>
                <c:pt idx="40">
                  <c:v>NAVER</c:v>
                </c:pt>
                <c:pt idx="41">
                  <c:v>KT&amp;G</c:v>
                </c:pt>
                <c:pt idx="42">
                  <c:v>에코프로비엠</c:v>
                </c:pt>
                <c:pt idx="43">
                  <c:v>LG전자</c:v>
                </c:pt>
                <c:pt idx="44">
                  <c:v>LG</c:v>
                </c:pt>
                <c:pt idx="45">
                  <c:v>삼성화재</c:v>
                </c:pt>
                <c:pt idx="46">
                  <c:v>삼성에피스홀딩스</c:v>
                </c:pt>
                <c:pt idx="47">
                  <c:v>SK하이닉스</c:v>
                </c:pt>
                <c:pt idx="48">
                  <c:v>SK</c:v>
                </c:pt>
                <c:pt idx="49">
                  <c:v>삼성전자</c:v>
                </c:pt>
                <c:pt idx="50">
                  <c:v>삼성생명</c:v>
                </c:pt>
                <c:pt idx="51">
                  <c:v>삼성물산</c:v>
                </c:pt>
              </c:strCache>
            </c:strRef>
          </c:cat>
          <c:val>
            <c:numRef>
              <c:f>시가총액!$B$102:$BA$102</c:f>
              <c:numCache>
                <c:formatCode>0.0%</c:formatCode>
                <c:ptCount val="52"/>
                <c:pt idx="0">
                  <c:v>0.29807555665024621</c:v>
                </c:pt>
                <c:pt idx="1">
                  <c:v>0.19823541460983526</c:v>
                </c:pt>
                <c:pt idx="2">
                  <c:v>0.14611485313491016</c:v>
                </c:pt>
                <c:pt idx="3">
                  <c:v>0.11781786213520548</c:v>
                </c:pt>
                <c:pt idx="4">
                  <c:v>0.10640827643332658</c:v>
                </c:pt>
                <c:pt idx="5">
                  <c:v>0.10367655637333427</c:v>
                </c:pt>
                <c:pt idx="6">
                  <c:v>0.10268233279004245</c:v>
                </c:pt>
                <c:pt idx="7">
                  <c:v>9.5946004434589852E-2</c:v>
                </c:pt>
                <c:pt idx="8">
                  <c:v>9.5006181501656878E-2</c:v>
                </c:pt>
                <c:pt idx="9">
                  <c:v>9.1252326471799164E-2</c:v>
                </c:pt>
                <c:pt idx="10">
                  <c:v>9.04364914808964E-2</c:v>
                </c:pt>
                <c:pt idx="11">
                  <c:v>8.9820816010017193E-2</c:v>
                </c:pt>
                <c:pt idx="12">
                  <c:v>8.4524709933635395E-2</c:v>
                </c:pt>
                <c:pt idx="13">
                  <c:v>7.9148895904208899E-2</c:v>
                </c:pt>
                <c:pt idx="14">
                  <c:v>7.9139532366786433E-2</c:v>
                </c:pt>
                <c:pt idx="15">
                  <c:v>6.2661773844470373E-2</c:v>
                </c:pt>
                <c:pt idx="16">
                  <c:v>6.1629949759493506E-2</c:v>
                </c:pt>
                <c:pt idx="17">
                  <c:v>6.1101867146607841E-2</c:v>
                </c:pt>
                <c:pt idx="18">
                  <c:v>5.9811293056376107E-2</c:v>
                </c:pt>
                <c:pt idx="19">
                  <c:v>5.4098604448572354E-2</c:v>
                </c:pt>
                <c:pt idx="20">
                  <c:v>5.2417724628861281E-2</c:v>
                </c:pt>
                <c:pt idx="21">
                  <c:v>5.0320063432581448E-2</c:v>
                </c:pt>
                <c:pt idx="22">
                  <c:v>4.977775565610864E-2</c:v>
                </c:pt>
                <c:pt idx="23">
                  <c:v>4.5832082291613167E-2</c:v>
                </c:pt>
                <c:pt idx="24">
                  <c:v>4.2241408274935777E-2</c:v>
                </c:pt>
                <c:pt idx="25">
                  <c:v>3.9543924472779358E-2</c:v>
                </c:pt>
                <c:pt idx="26">
                  <c:v>3.9468878556348584E-2</c:v>
                </c:pt>
                <c:pt idx="27">
                  <c:v>3.7647609728158345E-2</c:v>
                </c:pt>
                <c:pt idx="28">
                  <c:v>3.695554751912964E-2</c:v>
                </c:pt>
                <c:pt idx="29">
                  <c:v>3.3235806606406959E-2</c:v>
                </c:pt>
                <c:pt idx="30">
                  <c:v>3.2813661409171635E-2</c:v>
                </c:pt>
                <c:pt idx="31">
                  <c:v>3.2639695652173839E-2</c:v>
                </c:pt>
                <c:pt idx="32">
                  <c:v>3.0052097344009612E-2</c:v>
                </c:pt>
                <c:pt idx="33">
                  <c:v>2.8785444334055728E-2</c:v>
                </c:pt>
                <c:pt idx="34">
                  <c:v>2.6863444965321163E-2</c:v>
                </c:pt>
                <c:pt idx="35">
                  <c:v>2.1525627036043146E-2</c:v>
                </c:pt>
                <c:pt idx="36">
                  <c:v>1.9154044042826269E-2</c:v>
                </c:pt>
                <c:pt idx="37">
                  <c:v>1.5435366494945821E-2</c:v>
                </c:pt>
                <c:pt idx="38">
                  <c:v>1.4574113324126886E-2</c:v>
                </c:pt>
                <c:pt idx="39">
                  <c:v>1.3495001805862755E-2</c:v>
                </c:pt>
                <c:pt idx="40">
                  <c:v>5.1067250461983701E-3</c:v>
                </c:pt>
                <c:pt idx="41">
                  <c:v>-1.748934224389946E-3</c:v>
                </c:pt>
                <c:pt idx="42">
                  <c:v>-7.4383978255235369E-3</c:v>
                </c:pt>
                <c:pt idx="43">
                  <c:v>-1.3227075990861554E-2</c:v>
                </c:pt>
                <c:pt idx="44">
                  <c:v>-2.0232708971238102E-2</c:v>
                </c:pt>
                <c:pt idx="45">
                  <c:v>-2.0410001845344004E-2</c:v>
                </c:pt>
                <c:pt idx="46">
                  <c:v>-2.2222424223236222E-2</c:v>
                </c:pt>
                <c:pt idx="47">
                  <c:v>-4.2271599312810854E-2</c:v>
                </c:pt>
                <c:pt idx="48">
                  <c:v>-6.376667475211413E-2</c:v>
                </c:pt>
                <c:pt idx="49">
                  <c:v>-7.3635704826179482E-2</c:v>
                </c:pt>
                <c:pt idx="50">
                  <c:v>-0.10518231213872832</c:v>
                </c:pt>
                <c:pt idx="51">
                  <c:v>-0.12233281884672347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6B-43B1-A666-F32D1E870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6992"/>
        <c:axId val="-220042848"/>
      </c:barChart>
      <c:catAx>
        <c:axId val="-2200569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2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284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6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시가총액!$B$105:$BA$105</c:f>
              <c:strCache>
                <c:ptCount val="52"/>
                <c:pt idx="0">
                  <c:v>SK스퀘어</c:v>
                </c:pt>
                <c:pt idx="1">
                  <c:v>삼성전기</c:v>
                </c:pt>
                <c:pt idx="2">
                  <c:v>SK하이닉스</c:v>
                </c:pt>
                <c:pt idx="3">
                  <c:v>SK</c:v>
                </c:pt>
                <c:pt idx="4">
                  <c:v>LS ELECTRIC</c:v>
                </c:pt>
                <c:pt idx="5">
                  <c:v>효성중공업</c:v>
                </c:pt>
                <c:pt idx="6">
                  <c:v>알테오젠</c:v>
                </c:pt>
                <c:pt idx="7">
                  <c:v>셀트리온</c:v>
                </c:pt>
                <c:pt idx="8">
                  <c:v>HD현대일렉트릭</c:v>
                </c:pt>
                <c:pt idx="9">
                  <c:v>삼성바이오로직스</c:v>
                </c:pt>
                <c:pt idx="10">
                  <c:v>한화에어로스페이스</c:v>
                </c:pt>
                <c:pt idx="11">
                  <c:v>메리츠금융지주</c:v>
                </c:pt>
                <c:pt idx="12">
                  <c:v>KT</c:v>
                </c:pt>
                <c:pt idx="13">
                  <c:v>현대로템</c:v>
                </c:pt>
                <c:pt idx="14">
                  <c:v>한국전력</c:v>
                </c:pt>
                <c:pt idx="15">
                  <c:v>기업은행</c:v>
                </c:pt>
                <c:pt idx="16">
                  <c:v>HMM</c:v>
                </c:pt>
                <c:pt idx="17">
                  <c:v>삼성전자</c:v>
                </c:pt>
                <c:pt idx="18">
                  <c:v>HD한국조선해양</c:v>
                </c:pt>
                <c:pt idx="19">
                  <c:v>현대글로비스</c:v>
                </c:pt>
                <c:pt idx="20">
                  <c:v>삼성물산</c:v>
                </c:pt>
                <c:pt idx="21">
                  <c:v>하나금융지주</c:v>
                </c:pt>
                <c:pt idx="22">
                  <c:v>삼성에피스홀딩스</c:v>
                </c:pt>
                <c:pt idx="23">
                  <c:v>삼성생명</c:v>
                </c:pt>
                <c:pt idx="24">
                  <c:v>우리금융지주</c:v>
                </c:pt>
                <c:pt idx="25">
                  <c:v>KT&amp;G</c:v>
                </c:pt>
                <c:pt idx="26">
                  <c:v>HD현대중공업</c:v>
                </c:pt>
                <c:pt idx="27">
                  <c:v>두산에너빌리티</c:v>
                </c:pt>
                <c:pt idx="28">
                  <c:v>한화오션</c:v>
                </c:pt>
                <c:pt idx="29">
                  <c:v>두산</c:v>
                </c:pt>
                <c:pt idx="30">
                  <c:v>신한지주</c:v>
                </c:pt>
                <c:pt idx="31">
                  <c:v>삼성화재</c:v>
                </c:pt>
                <c:pt idx="32">
                  <c:v>KB금융</c:v>
                </c:pt>
                <c:pt idx="33">
                  <c:v>기아</c:v>
                </c:pt>
                <c:pt idx="34">
                  <c:v>카카오</c:v>
                </c:pt>
                <c:pt idx="35">
                  <c:v>고려아연</c:v>
                </c:pt>
                <c:pt idx="36">
                  <c:v>삼성SDI</c:v>
                </c:pt>
                <c:pt idx="37">
                  <c:v>삼성중공업</c:v>
                </c:pt>
                <c:pt idx="38">
                  <c:v>SK이노베이션</c:v>
                </c:pt>
                <c:pt idx="39">
                  <c:v>LG에너지솔루션</c:v>
                </c:pt>
                <c:pt idx="40">
                  <c:v>포스코퓨처엠</c:v>
                </c:pt>
                <c:pt idx="41">
                  <c:v>POSCO홀딩스</c:v>
                </c:pt>
                <c:pt idx="42">
                  <c:v>LG화학</c:v>
                </c:pt>
                <c:pt idx="43">
                  <c:v>삼성에스디에스</c:v>
                </c:pt>
                <c:pt idx="44">
                  <c:v>미래에셋증권</c:v>
                </c:pt>
                <c:pt idx="45">
                  <c:v>HD현대</c:v>
                </c:pt>
                <c:pt idx="46">
                  <c:v>NAVER</c:v>
                </c:pt>
                <c:pt idx="47">
                  <c:v>LG</c:v>
                </c:pt>
                <c:pt idx="48">
                  <c:v>에코프로비엠</c:v>
                </c:pt>
                <c:pt idx="49">
                  <c:v>현대모비스</c:v>
                </c:pt>
                <c:pt idx="50">
                  <c:v>현대차</c:v>
                </c:pt>
                <c:pt idx="51">
                  <c:v>LG전자</c:v>
                </c:pt>
              </c:strCache>
            </c:strRef>
          </c:cat>
          <c:val>
            <c:numRef>
              <c:f>시가총액!$B$106:$BA$106</c:f>
              <c:numCache>
                <c:formatCode>0.0%</c:formatCode>
                <c:ptCount val="52"/>
                <c:pt idx="0">
                  <c:v>0.29906455525013231</c:v>
                </c:pt>
                <c:pt idx="1">
                  <c:v>0.21938789668893999</c:v>
                </c:pt>
                <c:pt idx="2">
                  <c:v>0.12672807793988916</c:v>
                </c:pt>
                <c:pt idx="3">
                  <c:v>0.10955042975147578</c:v>
                </c:pt>
                <c:pt idx="4">
                  <c:v>0.10440104357155033</c:v>
                </c:pt>
                <c:pt idx="5">
                  <c:v>9.9588359180547537E-2</c:v>
                </c:pt>
                <c:pt idx="6">
                  <c:v>9.317119339943658E-2</c:v>
                </c:pt>
                <c:pt idx="7">
                  <c:v>#N/A</c:v>
                </c:pt>
                <c:pt idx="8">
                  <c:v>9.1753187753310206E-2</c:v>
                </c:pt>
                <c:pt idx="9">
                  <c:v>8.8794523001876291E-2</c:v>
                </c:pt>
                <c:pt idx="10">
                  <c:v>6.1827956989247257E-2</c:v>
                </c:pt>
                <c:pt idx="11">
                  <c:v>#N/A</c:v>
                </c:pt>
                <c:pt idx="12">
                  <c:v>3.8369257353531028E-2</c:v>
                </c:pt>
                <c:pt idx="13">
                  <c:v>3.6208804085967605E-2</c:v>
                </c:pt>
                <c:pt idx="14">
                  <c:v>3.1690158301458382E-2</c:v>
                </c:pt>
                <c:pt idx="15">
                  <c:v>#N/A</c:v>
                </c:pt>
                <c:pt idx="16">
                  <c:v>2.3743016008251905E-2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1.8008922754205736E-2</c:v>
                </c:pt>
                <c:pt idx="21">
                  <c:v>1.7569667699111946E-2</c:v>
                </c:pt>
                <c:pt idx="22">
                  <c:v>#N/A</c:v>
                </c:pt>
                <c:pt idx="23">
                  <c:v>#N/A</c:v>
                </c:pt>
                <c:pt idx="24">
                  <c:v>7.8580403557613199E-3</c:v>
                </c:pt>
                <c:pt idx="25">
                  <c:v>4.0549555005555682E-3</c:v>
                </c:pt>
                <c:pt idx="26">
                  <c:v>3.8463272082576161E-3</c:v>
                </c:pt>
                <c:pt idx="27">
                  <c:v>#N/A</c:v>
                </c:pt>
                <c:pt idx="28">
                  <c:v>-6.9367194172995639E-3</c:v>
                </c:pt>
                <c:pt idx="29">
                  <c:v>-9.6623627045466787E-3</c:v>
                </c:pt>
                <c:pt idx="30">
                  <c:v>#N/A</c:v>
                </c:pt>
                <c:pt idx="31">
                  <c:v>-1.4725681240499333E-2</c:v>
                </c:pt>
                <c:pt idx="32">
                  <c:v>-1.5963407827303433E-2</c:v>
                </c:pt>
                <c:pt idx="33">
                  <c:v>-1.8211492281017372E-2</c:v>
                </c:pt>
                <c:pt idx="34">
                  <c:v>-1.8440527944589724E-2</c:v>
                </c:pt>
                <c:pt idx="35">
                  <c:v>-2.2527902928094368E-2</c:v>
                </c:pt>
                <c:pt idx="36">
                  <c:v>-2.2858085473556056E-2</c:v>
                </c:pt>
                <c:pt idx="37">
                  <c:v>#N/A</c:v>
                </c:pt>
                <c:pt idx="38">
                  <c:v>#N/A</c:v>
                </c:pt>
                <c:pt idx="39">
                  <c:v>-3.1148016489387698E-2</c:v>
                </c:pt>
                <c:pt idx="40">
                  <c:v>#N/A</c:v>
                </c:pt>
                <c:pt idx="41">
                  <c:v>-3.902941281384098E-2</c:v>
                </c:pt>
                <c:pt idx="42">
                  <c:v>-4.2414016049142744E-2</c:v>
                </c:pt>
                <c:pt idx="43">
                  <c:v>#N/A</c:v>
                </c:pt>
                <c:pt idx="44">
                  <c:v>#N/A</c:v>
                </c:pt>
                <c:pt idx="45">
                  <c:v>-4.880996738277843E-2</c:v>
                </c:pt>
                <c:pt idx="46">
                  <c:v>-5.5007025978237367E-2</c:v>
                </c:pt>
                <c:pt idx="47">
                  <c:v>#N/A</c:v>
                </c:pt>
                <c:pt idx="48">
                  <c:v>-6.3843806293275129E-2</c:v>
                </c:pt>
                <c:pt idx="49">
                  <c:v>-0.10186203559420304</c:v>
                </c:pt>
                <c:pt idx="50">
                  <c:v>-0.1120891543751964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A-4EC2-B6F3-936175C0EB7F}"/>
            </c:ext>
          </c:extLst>
        </c:ser>
        <c:ser>
          <c:idx val="1"/>
          <c:order val="1"/>
          <c:tx>
            <c:strRef>
              <c:f>시가총액!$A$107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시가총액!$B$105:$BA$105</c:f>
              <c:strCache>
                <c:ptCount val="52"/>
                <c:pt idx="0">
                  <c:v>SK스퀘어</c:v>
                </c:pt>
                <c:pt idx="1">
                  <c:v>삼성전기</c:v>
                </c:pt>
                <c:pt idx="2">
                  <c:v>SK하이닉스</c:v>
                </c:pt>
                <c:pt idx="3">
                  <c:v>SK</c:v>
                </c:pt>
                <c:pt idx="4">
                  <c:v>LS ELECTRIC</c:v>
                </c:pt>
                <c:pt idx="5">
                  <c:v>효성중공업</c:v>
                </c:pt>
                <c:pt idx="6">
                  <c:v>알테오젠</c:v>
                </c:pt>
                <c:pt idx="7">
                  <c:v>셀트리온</c:v>
                </c:pt>
                <c:pt idx="8">
                  <c:v>HD현대일렉트릭</c:v>
                </c:pt>
                <c:pt idx="9">
                  <c:v>삼성바이오로직스</c:v>
                </c:pt>
                <c:pt idx="10">
                  <c:v>한화에어로스페이스</c:v>
                </c:pt>
                <c:pt idx="11">
                  <c:v>메리츠금융지주</c:v>
                </c:pt>
                <c:pt idx="12">
                  <c:v>KT</c:v>
                </c:pt>
                <c:pt idx="13">
                  <c:v>현대로템</c:v>
                </c:pt>
                <c:pt idx="14">
                  <c:v>한국전력</c:v>
                </c:pt>
                <c:pt idx="15">
                  <c:v>기업은행</c:v>
                </c:pt>
                <c:pt idx="16">
                  <c:v>HMM</c:v>
                </c:pt>
                <c:pt idx="17">
                  <c:v>삼성전자</c:v>
                </c:pt>
                <c:pt idx="18">
                  <c:v>HD한국조선해양</c:v>
                </c:pt>
                <c:pt idx="19">
                  <c:v>현대글로비스</c:v>
                </c:pt>
                <c:pt idx="20">
                  <c:v>삼성물산</c:v>
                </c:pt>
                <c:pt idx="21">
                  <c:v>하나금융지주</c:v>
                </c:pt>
                <c:pt idx="22">
                  <c:v>삼성에피스홀딩스</c:v>
                </c:pt>
                <c:pt idx="23">
                  <c:v>삼성생명</c:v>
                </c:pt>
                <c:pt idx="24">
                  <c:v>우리금융지주</c:v>
                </c:pt>
                <c:pt idx="25">
                  <c:v>KT&amp;G</c:v>
                </c:pt>
                <c:pt idx="26">
                  <c:v>HD현대중공업</c:v>
                </c:pt>
                <c:pt idx="27">
                  <c:v>두산에너빌리티</c:v>
                </c:pt>
                <c:pt idx="28">
                  <c:v>한화오션</c:v>
                </c:pt>
                <c:pt idx="29">
                  <c:v>두산</c:v>
                </c:pt>
                <c:pt idx="30">
                  <c:v>신한지주</c:v>
                </c:pt>
                <c:pt idx="31">
                  <c:v>삼성화재</c:v>
                </c:pt>
                <c:pt idx="32">
                  <c:v>KB금융</c:v>
                </c:pt>
                <c:pt idx="33">
                  <c:v>기아</c:v>
                </c:pt>
                <c:pt idx="34">
                  <c:v>카카오</c:v>
                </c:pt>
                <c:pt idx="35">
                  <c:v>고려아연</c:v>
                </c:pt>
                <c:pt idx="36">
                  <c:v>삼성SDI</c:v>
                </c:pt>
                <c:pt idx="37">
                  <c:v>삼성중공업</c:v>
                </c:pt>
                <c:pt idx="38">
                  <c:v>SK이노베이션</c:v>
                </c:pt>
                <c:pt idx="39">
                  <c:v>LG에너지솔루션</c:v>
                </c:pt>
                <c:pt idx="40">
                  <c:v>포스코퓨처엠</c:v>
                </c:pt>
                <c:pt idx="41">
                  <c:v>POSCO홀딩스</c:v>
                </c:pt>
                <c:pt idx="42">
                  <c:v>LG화학</c:v>
                </c:pt>
                <c:pt idx="43">
                  <c:v>삼성에스디에스</c:v>
                </c:pt>
                <c:pt idx="44">
                  <c:v>미래에셋증권</c:v>
                </c:pt>
                <c:pt idx="45">
                  <c:v>HD현대</c:v>
                </c:pt>
                <c:pt idx="46">
                  <c:v>NAVER</c:v>
                </c:pt>
                <c:pt idx="47">
                  <c:v>LG</c:v>
                </c:pt>
                <c:pt idx="48">
                  <c:v>에코프로비엠</c:v>
                </c:pt>
                <c:pt idx="49">
                  <c:v>현대모비스</c:v>
                </c:pt>
                <c:pt idx="50">
                  <c:v>현대차</c:v>
                </c:pt>
                <c:pt idx="51">
                  <c:v>LG전자</c:v>
                </c:pt>
              </c:strCache>
            </c:strRef>
          </c:cat>
          <c:val>
            <c:numRef>
              <c:f>시가총액!$B$107:$BA$107</c:f>
              <c:numCache>
                <c:formatCode>0.0%</c:formatCode>
                <c:ptCount val="52"/>
                <c:pt idx="0">
                  <c:v>0.39666133847056995</c:v>
                </c:pt>
                <c:pt idx="1">
                  <c:v>0.2549801191464407</c:v>
                </c:pt>
                <c:pt idx="2">
                  <c:v>0.23671496913259116</c:v>
                </c:pt>
                <c:pt idx="3">
                  <c:v>0.22079993044121493</c:v>
                </c:pt>
                <c:pt idx="4">
                  <c:v>0.16079295154185025</c:v>
                </c:pt>
                <c:pt idx="5">
                  <c:v>0.10000009518681519</c:v>
                </c:pt>
                <c:pt idx="6">
                  <c:v>7.6691627201632695E-2</c:v>
                </c:pt>
                <c:pt idx="7">
                  <c:v>6.8249519058143804E-2</c:v>
                </c:pt>
                <c:pt idx="8">
                  <c:v>5.8577420427578186E-2</c:v>
                </c:pt>
                <c:pt idx="9">
                  <c:v>4.1791156421898012E-2</c:v>
                </c:pt>
                <c:pt idx="10">
                  <c:v>4.0038077271570049E-2</c:v>
                </c:pt>
                <c:pt idx="11">
                  <c:v>-3.7279270408926424E-3</c:v>
                </c:pt>
                <c:pt idx="12">
                  <c:v>-5.5558127350896491E-3</c:v>
                </c:pt>
                <c:pt idx="13">
                  <c:v>-8.3590914813572725E-3</c:v>
                </c:pt>
                <c:pt idx="14">
                  <c:v>-1.3123276951514162E-2</c:v>
                </c:pt>
                <c:pt idx="15">
                  <c:v>-1.9370443873870102E-2</c:v>
                </c:pt>
                <c:pt idx="16">
                  <c:v>-4.0617072513978503E-2</c:v>
                </c:pt>
                <c:pt idx="17">
                  <c:v>-4.4072948470490814E-2</c:v>
                </c:pt>
                <c:pt idx="18">
                  <c:v>-5.408975353623624E-2</c:v>
                </c:pt>
                <c:pt idx="19">
                  <c:v>-5.632458233890214E-2</c:v>
                </c:pt>
                <c:pt idx="20">
                  <c:v>-5.7546134298684604E-2</c:v>
                </c:pt>
                <c:pt idx="21">
                  <c:v>-5.8252203875636344E-2</c:v>
                </c:pt>
                <c:pt idx="22">
                  <c:v>-6.0810621221625172E-2</c:v>
                </c:pt>
                <c:pt idx="23">
                  <c:v>-6.1818181818181772E-2</c:v>
                </c:pt>
                <c:pt idx="24">
                  <c:v>-6.6966683229141122E-2</c:v>
                </c:pt>
                <c:pt idx="25">
                  <c:v>-6.8041998129285575E-2</c:v>
                </c:pt>
                <c:pt idx="26">
                  <c:v>-7.3795183964243782E-2</c:v>
                </c:pt>
                <c:pt idx="27">
                  <c:v>-7.4267872787410982E-2</c:v>
                </c:pt>
                <c:pt idx="28">
                  <c:v>-7.9322667699838201E-2</c:v>
                </c:pt>
                <c:pt idx="29">
                  <c:v>-8.6206719103731455E-2</c:v>
                </c:pt>
                <c:pt idx="30">
                  <c:v>-0.10325575488570971</c:v>
                </c:pt>
                <c:pt idx="31">
                  <c:v>-0.10359687515207061</c:v>
                </c:pt>
                <c:pt idx="32">
                  <c:v>-0.1213346620582253</c:v>
                </c:pt>
                <c:pt idx="33">
                  <c:v>-0.12166349500512985</c:v>
                </c:pt>
                <c:pt idx="34">
                  <c:v>-0.1330525470417333</c:v>
                </c:pt>
                <c:pt idx="35">
                  <c:v>-0.13438752991462377</c:v>
                </c:pt>
                <c:pt idx="36">
                  <c:v>-0.13556325642994127</c:v>
                </c:pt>
                <c:pt idx="37">
                  <c:v>-0.14414414414414412</c:v>
                </c:pt>
                <c:pt idx="38">
                  <c:v>-0.14708479178260903</c:v>
                </c:pt>
                <c:pt idx="39">
                  <c:v>-0.15942028985507251</c:v>
                </c:pt>
                <c:pt idx="40">
                  <c:v>-0.1856457533609901</c:v>
                </c:pt>
                <c:pt idx="41">
                  <c:v>-0.19230784165259085</c:v>
                </c:pt>
                <c:pt idx="42">
                  <c:v>-0.19770765032534754</c:v>
                </c:pt>
                <c:pt idx="43">
                  <c:v>-0.21821752502445246</c:v>
                </c:pt>
                <c:pt idx="44">
                  <c:v>-0.22606391658694969</c:v>
                </c:pt>
                <c:pt idx="45">
                  <c:v>-0.22651914380914107</c:v>
                </c:pt>
                <c:pt idx="46">
                  <c:v>-0.22732873849992197</c:v>
                </c:pt>
                <c:pt idx="47">
                  <c:v>-0.22943542281428086</c:v>
                </c:pt>
                <c:pt idx="48">
                  <c:v>-0.26318698969196197</c:v>
                </c:pt>
                <c:pt idx="49">
                  <c:v>-0.29124813944710526</c:v>
                </c:pt>
                <c:pt idx="50">
                  <c:v>-0.30357145348887504</c:v>
                </c:pt>
                <c:pt idx="51">
                  <c:v>-0.36204627583754534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A-4EC2-B6F3-936175C0E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7952"/>
        <c:axId val="-220048288"/>
      </c:barChart>
      <c:catAx>
        <c:axId val="-2200379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8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828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79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영업이익!$A$90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영업이익!$B$89:$BA$89</c:f>
              <c:strCache>
                <c:ptCount val="52"/>
                <c:pt idx="0">
                  <c:v>삼성SDI</c:v>
                </c:pt>
                <c:pt idx="1">
                  <c:v>LG에너지솔루션</c:v>
                </c:pt>
                <c:pt idx="2">
                  <c:v>포스코퓨처엠</c:v>
                </c:pt>
                <c:pt idx="3">
                  <c:v>SK스퀘어</c:v>
                </c:pt>
                <c:pt idx="4">
                  <c:v>에코프로비엠</c:v>
                </c:pt>
                <c:pt idx="5">
                  <c:v>삼성전자</c:v>
                </c:pt>
                <c:pt idx="6">
                  <c:v>LG화학</c:v>
                </c:pt>
                <c:pt idx="7">
                  <c:v>삼성전기</c:v>
                </c:pt>
                <c:pt idx="8">
                  <c:v>SK</c:v>
                </c:pt>
                <c:pt idx="9">
                  <c:v>SK하이닉스</c:v>
                </c:pt>
                <c:pt idx="10">
                  <c:v>알테오젠</c:v>
                </c:pt>
                <c:pt idx="11">
                  <c:v>삼성생명</c:v>
                </c:pt>
                <c:pt idx="12">
                  <c:v>두산에너빌리티</c:v>
                </c:pt>
                <c:pt idx="13">
                  <c:v>LS ELECTRIC</c:v>
                </c:pt>
                <c:pt idx="14">
                  <c:v>효성중공업</c:v>
                </c:pt>
                <c:pt idx="15">
                  <c:v>두산</c:v>
                </c:pt>
                <c:pt idx="16">
                  <c:v>삼성중공업</c:v>
                </c:pt>
                <c:pt idx="17">
                  <c:v>현대로템</c:v>
                </c:pt>
                <c:pt idx="18">
                  <c:v>한화에어로스페이스</c:v>
                </c:pt>
                <c:pt idx="19">
                  <c:v>한국전력</c:v>
                </c:pt>
                <c:pt idx="20">
                  <c:v>삼성에스디에스</c:v>
                </c:pt>
                <c:pt idx="21">
                  <c:v>한화오션</c:v>
                </c:pt>
                <c:pt idx="22">
                  <c:v>POSCO홀딩스</c:v>
                </c:pt>
                <c:pt idx="23">
                  <c:v>HD현대일렉트릭</c:v>
                </c:pt>
                <c:pt idx="24">
                  <c:v>HD한국조선해양</c:v>
                </c:pt>
                <c:pt idx="25">
                  <c:v>셀트리온</c:v>
                </c:pt>
                <c:pt idx="26">
                  <c:v>HD현대중공업</c:v>
                </c:pt>
                <c:pt idx="27">
                  <c:v>카카오</c:v>
                </c:pt>
                <c:pt idx="28">
                  <c:v>삼성바이오로직스</c:v>
                </c:pt>
                <c:pt idx="29">
                  <c:v>NAVER</c:v>
                </c:pt>
                <c:pt idx="30">
                  <c:v>현대모비스</c:v>
                </c:pt>
                <c:pt idx="31">
                  <c:v>KB금융</c:v>
                </c:pt>
                <c:pt idx="32">
                  <c:v>삼성물산</c:v>
                </c:pt>
                <c:pt idx="33">
                  <c:v>우리금융지주</c:v>
                </c:pt>
                <c:pt idx="34">
                  <c:v>LG전자</c:v>
                </c:pt>
                <c:pt idx="35">
                  <c:v>삼성화재</c:v>
                </c:pt>
                <c:pt idx="36">
                  <c:v>KT</c:v>
                </c:pt>
                <c:pt idx="37">
                  <c:v>현대차</c:v>
                </c:pt>
                <c:pt idx="38">
                  <c:v>기아</c:v>
                </c:pt>
                <c:pt idx="39">
                  <c:v>HD현대</c:v>
                </c:pt>
                <c:pt idx="40">
                  <c:v>기업은행</c:v>
                </c:pt>
                <c:pt idx="41">
                  <c:v>KT&amp;G</c:v>
                </c:pt>
                <c:pt idx="42">
                  <c:v>신한지주</c:v>
                </c:pt>
                <c:pt idx="43">
                  <c:v>메리츠금융지주</c:v>
                </c:pt>
                <c:pt idx="44">
                  <c:v>현대글로비스</c:v>
                </c:pt>
                <c:pt idx="45">
                  <c:v>고려아연</c:v>
                </c:pt>
                <c:pt idx="46">
                  <c:v>하나금융지주</c:v>
                </c:pt>
                <c:pt idx="47">
                  <c:v>LG</c:v>
                </c:pt>
                <c:pt idx="48">
                  <c:v>HMM</c:v>
                </c:pt>
                <c:pt idx="49">
                  <c:v>미래에셋증권</c:v>
                </c:pt>
                <c:pt idx="50">
                  <c:v>SK이노베이션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영업이익!$B$90:$BA$90</c:f>
              <c:numCache>
                <c:formatCode>0.0%</c:formatCode>
                <c:ptCount val="52"/>
                <c:pt idx="0">
                  <c:v>-2.43271879635516E-2</c:v>
                </c:pt>
                <c:pt idx="1">
                  <c:v>2.2268772911667511E-2</c:v>
                </c:pt>
                <c:pt idx="2">
                  <c:v>8.7656386963106403E-3</c:v>
                </c:pt>
                <c:pt idx="3">
                  <c:v>1.5058535092054681E-2</c:v>
                </c:pt>
                <c:pt idx="4">
                  <c:v>2.2921571056870871E-3</c:v>
                </c:pt>
                <c:pt idx="5">
                  <c:v>2.4974664753565357E-2</c:v>
                </c:pt>
                <c:pt idx="6">
                  <c:v>0</c:v>
                </c:pt>
                <c:pt idx="7">
                  <c:v>6.5433077069230183E-3</c:v>
                </c:pt>
                <c:pt idx="8">
                  <c:v>0.14112640646023644</c:v>
                </c:pt>
                <c:pt idx="9">
                  <c:v>3.0677326873237654E-2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4.3897067576683657E-3</c:v>
                </c:pt>
                <c:pt idx="16">
                  <c:v>-1.8734940098978914E-3</c:v>
                </c:pt>
                <c:pt idx="17">
                  <c:v>0</c:v>
                </c:pt>
                <c:pt idx="18">
                  <c:v>0</c:v>
                </c:pt>
                <c:pt idx="19">
                  <c:v>-1.0238195838174646E-2</c:v>
                </c:pt>
                <c:pt idx="20">
                  <c:v>1.3222476093763813E-3</c:v>
                </c:pt>
                <c:pt idx="21">
                  <c:v>4.7258523412252451E-4</c:v>
                </c:pt>
                <c:pt idx="22">
                  <c:v>-8.1446668941309586E-4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-4.8584152992448004E-4</c:v>
                </c:pt>
                <c:pt idx="27">
                  <c:v>-1.3340448239060887E-2</c:v>
                </c:pt>
                <c:pt idx="28">
                  <c:v>0</c:v>
                </c:pt>
                <c:pt idx="29">
                  <c:v>1.0562176653363675E-3</c:v>
                </c:pt>
                <c:pt idx="30">
                  <c:v>-1.0675674998371631E-3</c:v>
                </c:pt>
                <c:pt idx="31">
                  <c:v>9.9153614333657991E-4</c:v>
                </c:pt>
                <c:pt idx="32">
                  <c:v>-2.3874646516155451E-3</c:v>
                </c:pt>
                <c:pt idx="33">
                  <c:v>0</c:v>
                </c:pt>
                <c:pt idx="34">
                  <c:v>2.8745474116842473E-3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-1.5529159214365706E-2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1.4478816049581233E-3</c:v>
                </c:pt>
                <c:pt idx="48">
                  <c:v>1.0360796984383525E-2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0-477B-B68A-737693CAA516}"/>
            </c:ext>
          </c:extLst>
        </c:ser>
        <c:ser>
          <c:idx val="1"/>
          <c:order val="1"/>
          <c:tx>
            <c:strRef>
              <c:f>영업이익!$A$91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영업이익!$B$89:$BA$89</c:f>
              <c:strCache>
                <c:ptCount val="52"/>
                <c:pt idx="0">
                  <c:v>삼성SDI</c:v>
                </c:pt>
                <c:pt idx="1">
                  <c:v>LG에너지솔루션</c:v>
                </c:pt>
                <c:pt idx="2">
                  <c:v>포스코퓨처엠</c:v>
                </c:pt>
                <c:pt idx="3">
                  <c:v>SK스퀘어</c:v>
                </c:pt>
                <c:pt idx="4">
                  <c:v>에코프로비엠</c:v>
                </c:pt>
                <c:pt idx="5">
                  <c:v>삼성전자</c:v>
                </c:pt>
                <c:pt idx="6">
                  <c:v>LG화학</c:v>
                </c:pt>
                <c:pt idx="7">
                  <c:v>삼성전기</c:v>
                </c:pt>
                <c:pt idx="8">
                  <c:v>SK</c:v>
                </c:pt>
                <c:pt idx="9">
                  <c:v>SK하이닉스</c:v>
                </c:pt>
                <c:pt idx="10">
                  <c:v>알테오젠</c:v>
                </c:pt>
                <c:pt idx="11">
                  <c:v>삼성생명</c:v>
                </c:pt>
                <c:pt idx="12">
                  <c:v>두산에너빌리티</c:v>
                </c:pt>
                <c:pt idx="13">
                  <c:v>LS ELECTRIC</c:v>
                </c:pt>
                <c:pt idx="14">
                  <c:v>효성중공업</c:v>
                </c:pt>
                <c:pt idx="15">
                  <c:v>두산</c:v>
                </c:pt>
                <c:pt idx="16">
                  <c:v>삼성중공업</c:v>
                </c:pt>
                <c:pt idx="17">
                  <c:v>현대로템</c:v>
                </c:pt>
                <c:pt idx="18">
                  <c:v>한화에어로스페이스</c:v>
                </c:pt>
                <c:pt idx="19">
                  <c:v>한국전력</c:v>
                </c:pt>
                <c:pt idx="20">
                  <c:v>삼성에스디에스</c:v>
                </c:pt>
                <c:pt idx="21">
                  <c:v>한화오션</c:v>
                </c:pt>
                <c:pt idx="22">
                  <c:v>POSCO홀딩스</c:v>
                </c:pt>
                <c:pt idx="23">
                  <c:v>HD현대일렉트릭</c:v>
                </c:pt>
                <c:pt idx="24">
                  <c:v>HD한국조선해양</c:v>
                </c:pt>
                <c:pt idx="25">
                  <c:v>셀트리온</c:v>
                </c:pt>
                <c:pt idx="26">
                  <c:v>HD현대중공업</c:v>
                </c:pt>
                <c:pt idx="27">
                  <c:v>카카오</c:v>
                </c:pt>
                <c:pt idx="28">
                  <c:v>삼성바이오로직스</c:v>
                </c:pt>
                <c:pt idx="29">
                  <c:v>NAVER</c:v>
                </c:pt>
                <c:pt idx="30">
                  <c:v>현대모비스</c:v>
                </c:pt>
                <c:pt idx="31">
                  <c:v>KB금융</c:v>
                </c:pt>
                <c:pt idx="32">
                  <c:v>삼성물산</c:v>
                </c:pt>
                <c:pt idx="33">
                  <c:v>우리금융지주</c:v>
                </c:pt>
                <c:pt idx="34">
                  <c:v>LG전자</c:v>
                </c:pt>
                <c:pt idx="35">
                  <c:v>삼성화재</c:v>
                </c:pt>
                <c:pt idx="36">
                  <c:v>KT</c:v>
                </c:pt>
                <c:pt idx="37">
                  <c:v>현대차</c:v>
                </c:pt>
                <c:pt idx="38">
                  <c:v>기아</c:v>
                </c:pt>
                <c:pt idx="39">
                  <c:v>HD현대</c:v>
                </c:pt>
                <c:pt idx="40">
                  <c:v>기업은행</c:v>
                </c:pt>
                <c:pt idx="41">
                  <c:v>KT&amp;G</c:v>
                </c:pt>
                <c:pt idx="42">
                  <c:v>신한지주</c:v>
                </c:pt>
                <c:pt idx="43">
                  <c:v>메리츠금융지주</c:v>
                </c:pt>
                <c:pt idx="44">
                  <c:v>현대글로비스</c:v>
                </c:pt>
                <c:pt idx="45">
                  <c:v>고려아연</c:v>
                </c:pt>
                <c:pt idx="46">
                  <c:v>하나금융지주</c:v>
                </c:pt>
                <c:pt idx="47">
                  <c:v>LG</c:v>
                </c:pt>
                <c:pt idx="48">
                  <c:v>HMM</c:v>
                </c:pt>
                <c:pt idx="49">
                  <c:v>미래에셋증권</c:v>
                </c:pt>
                <c:pt idx="50">
                  <c:v>SK이노베이션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영업이익!$B$91:$BA$91</c:f>
              <c:numCache>
                <c:formatCode>0.0%</c:formatCode>
                <c:ptCount val="52"/>
                <c:pt idx="0">
                  <c:v>0.19800665716809282</c:v>
                </c:pt>
                <c:pt idx="1">
                  <c:v>9.4314553117306077E-2</c:v>
                </c:pt>
                <c:pt idx="2">
                  <c:v>7.6739321036416883E-2</c:v>
                </c:pt>
                <c:pt idx="3">
                  <c:v>6.5259227772330994E-2</c:v>
                </c:pt>
                <c:pt idx="4">
                  <c:v>6.3023879040731853E-2</c:v>
                </c:pt>
                <c:pt idx="5">
                  <c:v>6.236134895518014E-2</c:v>
                </c:pt>
                <c:pt idx="6">
                  <c:v>6.2326227756766939E-2</c:v>
                </c:pt>
                <c:pt idx="7">
                  <c:v>6.1171793374922366E-2</c:v>
                </c:pt>
                <c:pt idx="8">
                  <c:v>4.966330821191816E-2</c:v>
                </c:pt>
                <c:pt idx="9">
                  <c:v>4.9036072394799152E-2</c:v>
                </c:pt>
                <c:pt idx="10">
                  <c:v>4.634797966915033E-2</c:v>
                </c:pt>
                <c:pt idx="11">
                  <c:v>3.8313584145112413E-2</c:v>
                </c:pt>
                <c:pt idx="12">
                  <c:v>2.8438372549019729E-2</c:v>
                </c:pt>
                <c:pt idx="13">
                  <c:v>2.7680945160718295E-2</c:v>
                </c:pt>
                <c:pt idx="14">
                  <c:v>2.7542816826853847E-2</c:v>
                </c:pt>
                <c:pt idx="15">
                  <c:v>2.5055271890880172E-2</c:v>
                </c:pt>
                <c:pt idx="16">
                  <c:v>2.4630015134811219E-2</c:v>
                </c:pt>
                <c:pt idx="17">
                  <c:v>2.4621802074902468E-2</c:v>
                </c:pt>
                <c:pt idx="18">
                  <c:v>2.1093756771941963E-2</c:v>
                </c:pt>
                <c:pt idx="19">
                  <c:v>2.0792469076643821E-2</c:v>
                </c:pt>
                <c:pt idx="20">
                  <c:v>2.0416416359429847E-2</c:v>
                </c:pt>
                <c:pt idx="21">
                  <c:v>2.0391226386719929E-2</c:v>
                </c:pt>
                <c:pt idx="22">
                  <c:v>1.7629414548979261E-2</c:v>
                </c:pt>
                <c:pt idx="23">
                  <c:v>1.534146603993961E-2</c:v>
                </c:pt>
                <c:pt idx="24">
                  <c:v>1.4955815919898981E-2</c:v>
                </c:pt>
                <c:pt idx="25">
                  <c:v>1.4483050100096194E-2</c:v>
                </c:pt>
                <c:pt idx="26">
                  <c:v>1.3416260123044327E-2</c:v>
                </c:pt>
                <c:pt idx="27">
                  <c:v>1.2668656128619898E-2</c:v>
                </c:pt>
                <c:pt idx="28">
                  <c:v>1.2535009780965745E-2</c:v>
                </c:pt>
                <c:pt idx="29">
                  <c:v>1.1694033755630507E-2</c:v>
                </c:pt>
                <c:pt idx="30">
                  <c:v>1.1290612495358907E-2</c:v>
                </c:pt>
                <c:pt idx="31">
                  <c:v>1.093110387594883E-2</c:v>
                </c:pt>
                <c:pt idx="32">
                  <c:v>1.0494449641281505E-2</c:v>
                </c:pt>
                <c:pt idx="33">
                  <c:v>9.6328207857752594E-3</c:v>
                </c:pt>
                <c:pt idx="34">
                  <c:v>8.6414848085671174E-3</c:v>
                </c:pt>
                <c:pt idx="35">
                  <c:v>8.4840486171456047E-3</c:v>
                </c:pt>
                <c:pt idx="36">
                  <c:v>8.4503715015779076E-3</c:v>
                </c:pt>
                <c:pt idx="37">
                  <c:v>8.1932193006857782E-3</c:v>
                </c:pt>
                <c:pt idx="38">
                  <c:v>8.0587404183232094E-3</c:v>
                </c:pt>
                <c:pt idx="39">
                  <c:v>7.7444267236335797E-3</c:v>
                </c:pt>
                <c:pt idx="40">
                  <c:v>7.327988764279772E-3</c:v>
                </c:pt>
                <c:pt idx="41">
                  <c:v>6.5562851861076087E-3</c:v>
                </c:pt>
                <c:pt idx="42">
                  <c:v>5.9131919469661409E-3</c:v>
                </c:pt>
                <c:pt idx="43">
                  <c:v>5.1597240920580219E-3</c:v>
                </c:pt>
                <c:pt idx="44">
                  <c:v>4.2650169035047336E-3</c:v>
                </c:pt>
                <c:pt idx="45">
                  <c:v>3.420255857394115E-3</c:v>
                </c:pt>
                <c:pt idx="46">
                  <c:v>3.2077127733928529E-3</c:v>
                </c:pt>
                <c:pt idx="47">
                  <c:v>-1.3414381538724661E-3</c:v>
                </c:pt>
                <c:pt idx="48">
                  <c:v>-1.7282877798149531E-2</c:v>
                </c:pt>
                <c:pt idx="49">
                  <c:v>-2.4659462198039685E-2</c:v>
                </c:pt>
                <c:pt idx="50">
                  <c:v>-4.1402754822510525E-2</c:v>
                </c:pt>
                <c:pt idx="51">
                  <c:v>-0.33034447577092513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0-477B-B68A-737693CAA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9376"/>
        <c:axId val="-220039584"/>
      </c:barChart>
      <c:catAx>
        <c:axId val="-2200493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58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93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영업이익!$A$95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영업이익!$B$94:$BA$94</c:f>
              <c:strCache>
                <c:ptCount val="52"/>
                <c:pt idx="0">
                  <c:v>SK</c:v>
                </c:pt>
                <c:pt idx="1">
                  <c:v>삼성SDI</c:v>
                </c:pt>
                <c:pt idx="2">
                  <c:v>삼성전자</c:v>
                </c:pt>
                <c:pt idx="3">
                  <c:v>SK하이닉스</c:v>
                </c:pt>
                <c:pt idx="4">
                  <c:v>LG에너지솔루션</c:v>
                </c:pt>
                <c:pt idx="5">
                  <c:v>SK스퀘어</c:v>
                </c:pt>
                <c:pt idx="6">
                  <c:v>포스코퓨처엠</c:v>
                </c:pt>
                <c:pt idx="7">
                  <c:v>삼성생명</c:v>
                </c:pt>
                <c:pt idx="8">
                  <c:v>삼성전기</c:v>
                </c:pt>
                <c:pt idx="9">
                  <c:v>에코프로비엠</c:v>
                </c:pt>
                <c:pt idx="10">
                  <c:v>알테오젠</c:v>
                </c:pt>
                <c:pt idx="11">
                  <c:v>LS ELECTRIC</c:v>
                </c:pt>
                <c:pt idx="12">
                  <c:v>효성중공업</c:v>
                </c:pt>
                <c:pt idx="13">
                  <c:v>두산에너빌리티</c:v>
                </c:pt>
                <c:pt idx="14">
                  <c:v>두산</c:v>
                </c:pt>
                <c:pt idx="15">
                  <c:v>LG화학</c:v>
                </c:pt>
                <c:pt idx="16">
                  <c:v>한화에어로스페이스</c:v>
                </c:pt>
                <c:pt idx="17">
                  <c:v>한화오션</c:v>
                </c:pt>
                <c:pt idx="18">
                  <c:v>삼성에스디에스</c:v>
                </c:pt>
                <c:pt idx="19">
                  <c:v>현대로템</c:v>
                </c:pt>
                <c:pt idx="20">
                  <c:v>NAVER</c:v>
                </c:pt>
                <c:pt idx="21">
                  <c:v>삼성중공업</c:v>
                </c:pt>
                <c:pt idx="22">
                  <c:v>HD한국조선해양</c:v>
                </c:pt>
                <c:pt idx="23">
                  <c:v>고려아연</c:v>
                </c:pt>
                <c:pt idx="24">
                  <c:v>KB금융</c:v>
                </c:pt>
                <c:pt idx="25">
                  <c:v>삼성바이오로직스</c:v>
                </c:pt>
                <c:pt idx="26">
                  <c:v>LG전자</c:v>
                </c:pt>
                <c:pt idx="27">
                  <c:v>셀트리온</c:v>
                </c:pt>
                <c:pt idx="28">
                  <c:v>한국전력</c:v>
                </c:pt>
                <c:pt idx="29">
                  <c:v>HD현대일렉트릭</c:v>
                </c:pt>
                <c:pt idx="30">
                  <c:v>POSCO홀딩스</c:v>
                </c:pt>
                <c:pt idx="31">
                  <c:v>기아</c:v>
                </c:pt>
                <c:pt idx="32">
                  <c:v>현대모비스</c:v>
                </c:pt>
                <c:pt idx="33">
                  <c:v>HD현대중공업</c:v>
                </c:pt>
                <c:pt idx="34">
                  <c:v>우리금융지주</c:v>
                </c:pt>
                <c:pt idx="35">
                  <c:v>KT</c:v>
                </c:pt>
                <c:pt idx="36">
                  <c:v>삼성화재</c:v>
                </c:pt>
                <c:pt idx="37">
                  <c:v>KT&amp;G</c:v>
                </c:pt>
                <c:pt idx="38">
                  <c:v>기업은행</c:v>
                </c:pt>
                <c:pt idx="39">
                  <c:v>신한지주</c:v>
                </c:pt>
                <c:pt idx="40">
                  <c:v>삼성물산</c:v>
                </c:pt>
                <c:pt idx="41">
                  <c:v>메리츠금융지주</c:v>
                </c:pt>
                <c:pt idx="42">
                  <c:v>하나금융지주</c:v>
                </c:pt>
                <c:pt idx="43">
                  <c:v>HMM</c:v>
                </c:pt>
                <c:pt idx="44">
                  <c:v>현대차</c:v>
                </c:pt>
                <c:pt idx="45">
                  <c:v>현대글로비스</c:v>
                </c:pt>
                <c:pt idx="46">
                  <c:v>LG</c:v>
                </c:pt>
                <c:pt idx="47">
                  <c:v>카카오</c:v>
                </c:pt>
                <c:pt idx="48">
                  <c:v>HD현대</c:v>
                </c:pt>
                <c:pt idx="49">
                  <c:v>미래에셋증권</c:v>
                </c:pt>
                <c:pt idx="50">
                  <c:v>SK이노베이션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영업이익!$B$95:$BA$95</c:f>
              <c:numCache>
                <c:formatCode>0.0%</c:formatCode>
                <c:ptCount val="52"/>
                <c:pt idx="0">
                  <c:v>0.1613883991011662</c:v>
                </c:pt>
                <c:pt idx="1">
                  <c:v>0.17718347310288407</c:v>
                </c:pt>
                <c:pt idx="2">
                  <c:v>0.1078432332857957</c:v>
                </c:pt>
                <c:pt idx="3">
                  <c:v>0.10653615284759876</c:v>
                </c:pt>
                <c:pt idx="4">
                  <c:v>0.12207761009634766</c:v>
                </c:pt>
                <c:pt idx="5">
                  <c:v>4.6175009376532516E-2</c:v>
                </c:pt>
                <c:pt idx="6">
                  <c:v>6.181848683106872E-2</c:v>
                </c:pt>
                <c:pt idx="7">
                  <c:v>8.3615387920901618E-2</c:v>
                </c:pt>
                <c:pt idx="8">
                  <c:v>8.1994570225908614E-2</c:v>
                </c:pt>
                <c:pt idx="9">
                  <c:v>5.6070496083550969E-2</c:v>
                </c:pt>
                <c:pt idx="10">
                  <c:v>4.8568629008765685E-2</c:v>
                </c:pt>
                <c:pt idx="11">
                  <c:v>4.5552053814984728E-2</c:v>
                </c:pt>
                <c:pt idx="12">
                  <c:v>3.5041169656554239E-2</c:v>
                </c:pt>
                <c:pt idx="13">
                  <c:v>3.256804841012606E-2</c:v>
                </c:pt>
                <c:pt idx="14">
                  <c:v>1.4387263865024202E-2</c:v>
                </c:pt>
                <c:pt idx="15">
                  <c:v>6.2964248254134159E-2</c:v>
                </c:pt>
                <c:pt idx="16">
                  <c:v>2.779645299640654E-2</c:v>
                </c:pt>
                <c:pt idx="17">
                  <c:v>2.5095237389383573E-2</c:v>
                </c:pt>
                <c:pt idx="18">
                  <c:v>2.1914909695458507E-2</c:v>
                </c:pt>
                <c:pt idx="19">
                  <c:v>2.4043279409880824E-2</c:v>
                </c:pt>
                <c:pt idx="20">
                  <c:v>1.9495098844532155E-2</c:v>
                </c:pt>
                <c:pt idx="21">
                  <c:v>1.8589223087953188E-2</c:v>
                </c:pt>
                <c:pt idx="22">
                  <c:v>1.5161246343149859E-2</c:v>
                </c:pt>
                <c:pt idx="23">
                  <c:v>4.9674830496748701E-3</c:v>
                </c:pt>
                <c:pt idx="24">
                  <c:v>4.9730436203234696E-3</c:v>
                </c:pt>
                <c:pt idx="25">
                  <c:v>1.2130779932277624E-2</c:v>
                </c:pt>
                <c:pt idx="26">
                  <c:v>1.2402664276029762E-2</c:v>
                </c:pt>
                <c:pt idx="27">
                  <c:v>1.1008248300660828E-2</c:v>
                </c:pt>
                <c:pt idx="28">
                  <c:v>-1.8110007643488135E-3</c:v>
                </c:pt>
                <c:pt idx="29">
                  <c:v>1.2904349593200859E-2</c:v>
                </c:pt>
                <c:pt idx="30">
                  <c:v>1.0341805433830009E-2</c:v>
                </c:pt>
                <c:pt idx="31">
                  <c:v>1.0089790312207692E-2</c:v>
                </c:pt>
                <c:pt idx="32">
                  <c:v>1.1608017500850165E-2</c:v>
                </c:pt>
                <c:pt idx="33">
                  <c:v>9.3458393458392131E-3</c:v>
                </c:pt>
                <c:pt idx="34">
                  <c:v>8.3132735563049565E-3</c:v>
                </c:pt>
                <c:pt idx="35">
                  <c:v>6.4689249772122981E-3</c:v>
                </c:pt>
                <c:pt idx="36">
                  <c:v>7.2812265548352073E-3</c:v>
                </c:pt>
                <c:pt idx="37">
                  <c:v>7.7542825518990277E-3</c:v>
                </c:pt>
                <c:pt idx="38">
                  <c:v>5.596799428769339E-3</c:v>
                </c:pt>
                <c:pt idx="39">
                  <c:v>6.1193353803830064E-3</c:v>
                </c:pt>
                <c:pt idx="40">
                  <c:v>2.297762010852189E-3</c:v>
                </c:pt>
                <c:pt idx="41">
                  <c:v>5.1511458640400853E-3</c:v>
                </c:pt>
                <c:pt idx="42">
                  <c:v>3.9382641681453556E-3</c:v>
                </c:pt>
                <c:pt idx="43">
                  <c:v>2.843520834669544E-3</c:v>
                </c:pt>
                <c:pt idx="44">
                  <c:v>1.3644255050506704E-3</c:v>
                </c:pt>
                <c:pt idx="45">
                  <c:v>2.1085152945041763E-3</c:v>
                </c:pt>
                <c:pt idx="46">
                  <c:v>1.7479006193647839E-2</c:v>
                </c:pt>
                <c:pt idx="47">
                  <c:v>1.2784957022882182E-4</c:v>
                </c:pt>
                <c:pt idx="48">
                  <c:v>-8.5700516523851133E-3</c:v>
                </c:pt>
                <c:pt idx="49">
                  <c:v>-1.6275534129636671E-2</c:v>
                </c:pt>
                <c:pt idx="50">
                  <c:v>-2.3610526624844641E-2</c:v>
                </c:pt>
                <c:pt idx="51">
                  <c:v>1.3194278124931902E-2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8F-46DE-90F1-5D3378DEBB2F}"/>
            </c:ext>
          </c:extLst>
        </c:ser>
        <c:ser>
          <c:idx val="1"/>
          <c:order val="1"/>
          <c:tx>
            <c:strRef>
              <c:f>영업이익!$A$96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영업이익!$B$94:$BA$94</c:f>
              <c:strCache>
                <c:ptCount val="52"/>
                <c:pt idx="0">
                  <c:v>SK</c:v>
                </c:pt>
                <c:pt idx="1">
                  <c:v>삼성SDI</c:v>
                </c:pt>
                <c:pt idx="2">
                  <c:v>삼성전자</c:v>
                </c:pt>
                <c:pt idx="3">
                  <c:v>SK하이닉스</c:v>
                </c:pt>
                <c:pt idx="4">
                  <c:v>LG에너지솔루션</c:v>
                </c:pt>
                <c:pt idx="5">
                  <c:v>SK스퀘어</c:v>
                </c:pt>
                <c:pt idx="6">
                  <c:v>포스코퓨처엠</c:v>
                </c:pt>
                <c:pt idx="7">
                  <c:v>삼성생명</c:v>
                </c:pt>
                <c:pt idx="8">
                  <c:v>삼성전기</c:v>
                </c:pt>
                <c:pt idx="9">
                  <c:v>에코프로비엠</c:v>
                </c:pt>
                <c:pt idx="10">
                  <c:v>알테오젠</c:v>
                </c:pt>
                <c:pt idx="11">
                  <c:v>LS ELECTRIC</c:v>
                </c:pt>
                <c:pt idx="12">
                  <c:v>효성중공업</c:v>
                </c:pt>
                <c:pt idx="13">
                  <c:v>두산에너빌리티</c:v>
                </c:pt>
                <c:pt idx="14">
                  <c:v>두산</c:v>
                </c:pt>
                <c:pt idx="15">
                  <c:v>LG화학</c:v>
                </c:pt>
                <c:pt idx="16">
                  <c:v>한화에어로스페이스</c:v>
                </c:pt>
                <c:pt idx="17">
                  <c:v>한화오션</c:v>
                </c:pt>
                <c:pt idx="18">
                  <c:v>삼성에스디에스</c:v>
                </c:pt>
                <c:pt idx="19">
                  <c:v>현대로템</c:v>
                </c:pt>
                <c:pt idx="20">
                  <c:v>NAVER</c:v>
                </c:pt>
                <c:pt idx="21">
                  <c:v>삼성중공업</c:v>
                </c:pt>
                <c:pt idx="22">
                  <c:v>HD한국조선해양</c:v>
                </c:pt>
                <c:pt idx="23">
                  <c:v>고려아연</c:v>
                </c:pt>
                <c:pt idx="24">
                  <c:v>KB금융</c:v>
                </c:pt>
                <c:pt idx="25">
                  <c:v>삼성바이오로직스</c:v>
                </c:pt>
                <c:pt idx="26">
                  <c:v>LG전자</c:v>
                </c:pt>
                <c:pt idx="27">
                  <c:v>셀트리온</c:v>
                </c:pt>
                <c:pt idx="28">
                  <c:v>한국전력</c:v>
                </c:pt>
                <c:pt idx="29">
                  <c:v>HD현대일렉트릭</c:v>
                </c:pt>
                <c:pt idx="30">
                  <c:v>POSCO홀딩스</c:v>
                </c:pt>
                <c:pt idx="31">
                  <c:v>기아</c:v>
                </c:pt>
                <c:pt idx="32">
                  <c:v>현대모비스</c:v>
                </c:pt>
                <c:pt idx="33">
                  <c:v>HD현대중공업</c:v>
                </c:pt>
                <c:pt idx="34">
                  <c:v>우리금융지주</c:v>
                </c:pt>
                <c:pt idx="35">
                  <c:v>KT</c:v>
                </c:pt>
                <c:pt idx="36">
                  <c:v>삼성화재</c:v>
                </c:pt>
                <c:pt idx="37">
                  <c:v>KT&amp;G</c:v>
                </c:pt>
                <c:pt idx="38">
                  <c:v>기업은행</c:v>
                </c:pt>
                <c:pt idx="39">
                  <c:v>신한지주</c:v>
                </c:pt>
                <c:pt idx="40">
                  <c:v>삼성물산</c:v>
                </c:pt>
                <c:pt idx="41">
                  <c:v>메리츠금융지주</c:v>
                </c:pt>
                <c:pt idx="42">
                  <c:v>하나금융지주</c:v>
                </c:pt>
                <c:pt idx="43">
                  <c:v>HMM</c:v>
                </c:pt>
                <c:pt idx="44">
                  <c:v>현대차</c:v>
                </c:pt>
                <c:pt idx="45">
                  <c:v>현대글로비스</c:v>
                </c:pt>
                <c:pt idx="46">
                  <c:v>LG</c:v>
                </c:pt>
                <c:pt idx="47">
                  <c:v>카카오</c:v>
                </c:pt>
                <c:pt idx="48">
                  <c:v>HD현대</c:v>
                </c:pt>
                <c:pt idx="49">
                  <c:v>미래에셋증권</c:v>
                </c:pt>
                <c:pt idx="50">
                  <c:v>SK이노베이션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영업이익!$B$96:$BA$96</c:f>
              <c:numCache>
                <c:formatCode>0.0%</c:formatCode>
                <c:ptCount val="52"/>
                <c:pt idx="0">
                  <c:v>0.21124692955044266</c:v>
                </c:pt>
                <c:pt idx="1">
                  <c:v>0.17527735556912938</c:v>
                </c:pt>
                <c:pt idx="2">
                  <c:v>0.13561298789828347</c:v>
                </c:pt>
                <c:pt idx="3">
                  <c:v>0.11158316742682683</c:v>
                </c:pt>
                <c:pt idx="4">
                  <c:v>0.10580522535956693</c:v>
                </c:pt>
                <c:pt idx="5">
                  <c:v>9.8581365193971981E-2</c:v>
                </c:pt>
                <c:pt idx="6">
                  <c:v>8.9267162151362767E-2</c:v>
                </c:pt>
                <c:pt idx="7">
                  <c:v>8.5767812188981996E-2</c:v>
                </c:pt>
                <c:pt idx="8">
                  <c:v>8.4380542839533668E-2</c:v>
                </c:pt>
                <c:pt idx="9">
                  <c:v>6.5419402800148685E-2</c:v>
                </c:pt>
                <c:pt idx="10">
                  <c:v>4.6318979669150329E-2</c:v>
                </c:pt>
                <c:pt idx="11">
                  <c:v>3.6707680120612762E-2</c:v>
                </c:pt>
                <c:pt idx="12">
                  <c:v>3.3827378416215304E-2</c:v>
                </c:pt>
                <c:pt idx="13">
                  <c:v>3.0859942210944791E-2</c:v>
                </c:pt>
                <c:pt idx="14">
                  <c:v>2.9507757628665754E-2</c:v>
                </c:pt>
                <c:pt idx="15">
                  <c:v>2.7759934415291676E-2</c:v>
                </c:pt>
                <c:pt idx="16">
                  <c:v>2.6893373065382642E-2</c:v>
                </c:pt>
                <c:pt idx="17">
                  <c:v>2.4795108750901518E-2</c:v>
                </c:pt>
                <c:pt idx="18">
                  <c:v>2.133846528005412E-2</c:v>
                </c:pt>
                <c:pt idx="19">
                  <c:v>2.0183593778617892E-2</c:v>
                </c:pt>
                <c:pt idx="20">
                  <c:v>1.9391802556192328E-2</c:v>
                </c:pt>
                <c:pt idx="21">
                  <c:v>1.7020679592581134E-2</c:v>
                </c:pt>
                <c:pt idx="22">
                  <c:v>1.493481591989898E-2</c:v>
                </c:pt>
                <c:pt idx="23">
                  <c:v>1.4148077021203465E-2</c:v>
                </c:pt>
                <c:pt idx="24">
                  <c:v>1.37643743431628E-2</c:v>
                </c:pt>
                <c:pt idx="25">
                  <c:v>1.2530009780965745E-2</c:v>
                </c:pt>
                <c:pt idx="26">
                  <c:v>1.1495743223407517E-2</c:v>
                </c:pt>
                <c:pt idx="27">
                  <c:v>1.0812855225867946E-2</c:v>
                </c:pt>
                <c:pt idx="28">
                  <c:v>1.0320912148571892E-2</c:v>
                </c:pt>
                <c:pt idx="29">
                  <c:v>1.0252315326427341E-2</c:v>
                </c:pt>
                <c:pt idx="30">
                  <c:v>1.0011999092551349E-2</c:v>
                </c:pt>
                <c:pt idx="31">
                  <c:v>9.7993748042146667E-3</c:v>
                </c:pt>
                <c:pt idx="32">
                  <c:v>9.6606620446439972E-3</c:v>
                </c:pt>
                <c:pt idx="33">
                  <c:v>9.6571108431218189E-3</c:v>
                </c:pt>
                <c:pt idx="34">
                  <c:v>9.5998207857752593E-3</c:v>
                </c:pt>
                <c:pt idx="35">
                  <c:v>8.4003715015779079E-3</c:v>
                </c:pt>
                <c:pt idx="36">
                  <c:v>8.0208969659947282E-3</c:v>
                </c:pt>
                <c:pt idx="37">
                  <c:v>7.8583577375090918E-3</c:v>
                </c:pt>
                <c:pt idx="38">
                  <c:v>7.2859887642797716E-3</c:v>
                </c:pt>
                <c:pt idx="39">
                  <c:v>7.1726924348973764E-3</c:v>
                </c:pt>
                <c:pt idx="40">
                  <c:v>6.3428154181579544E-3</c:v>
                </c:pt>
                <c:pt idx="41">
                  <c:v>5.121724092058022E-3</c:v>
                </c:pt>
                <c:pt idx="42">
                  <c:v>3.181712773392853E-3</c:v>
                </c:pt>
                <c:pt idx="43">
                  <c:v>1.8474847039133824E-3</c:v>
                </c:pt>
                <c:pt idx="44">
                  <c:v>1.5563714936626116E-3</c:v>
                </c:pt>
                <c:pt idx="45">
                  <c:v>9.4927347465012524E-4</c:v>
                </c:pt>
                <c:pt idx="46">
                  <c:v>5.3427365496627743E-5</c:v>
                </c:pt>
                <c:pt idx="47">
                  <c:v>-8.6349083147385652E-4</c:v>
                </c:pt>
                <c:pt idx="48">
                  <c:v>-7.948313643342142E-3</c:v>
                </c:pt>
                <c:pt idx="49">
                  <c:v>-1.3582817413521964E-2</c:v>
                </c:pt>
                <c:pt idx="50">
                  <c:v>-2.8650653990599628E-2</c:v>
                </c:pt>
                <c:pt idx="51">
                  <c:v>-0.33039647577092512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F-46DE-90F1-5D3378DEB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3600"/>
        <c:axId val="-220041216"/>
      </c:barChart>
      <c:catAx>
        <c:axId val="-22003360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1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121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36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영업이익!$B$100:$BA$100</c:f>
              <c:strCache>
                <c:ptCount val="52"/>
                <c:pt idx="0">
                  <c:v>삼성SDI</c:v>
                </c:pt>
                <c:pt idx="1">
                  <c:v>LG에너지솔루션</c:v>
                </c:pt>
                <c:pt idx="2">
                  <c:v>포스코퓨처엠</c:v>
                </c:pt>
                <c:pt idx="3">
                  <c:v>SK스퀘어</c:v>
                </c:pt>
                <c:pt idx="4">
                  <c:v>에코프로비엠</c:v>
                </c:pt>
                <c:pt idx="5">
                  <c:v>삼성전자</c:v>
                </c:pt>
                <c:pt idx="6">
                  <c:v>LG화학</c:v>
                </c:pt>
                <c:pt idx="7">
                  <c:v>삼성전기</c:v>
                </c:pt>
                <c:pt idx="8">
                  <c:v>SK</c:v>
                </c:pt>
                <c:pt idx="9">
                  <c:v>SK하이닉스</c:v>
                </c:pt>
                <c:pt idx="10">
                  <c:v>알테오젠</c:v>
                </c:pt>
                <c:pt idx="11">
                  <c:v>삼성생명</c:v>
                </c:pt>
                <c:pt idx="12">
                  <c:v>두산에너빌리티</c:v>
                </c:pt>
                <c:pt idx="13">
                  <c:v>LS ELECTRIC</c:v>
                </c:pt>
                <c:pt idx="14">
                  <c:v>효성중공업</c:v>
                </c:pt>
                <c:pt idx="15">
                  <c:v>두산</c:v>
                </c:pt>
                <c:pt idx="16">
                  <c:v>삼성중공업</c:v>
                </c:pt>
                <c:pt idx="17">
                  <c:v>현대로템</c:v>
                </c:pt>
                <c:pt idx="18">
                  <c:v>한화에어로스페이스</c:v>
                </c:pt>
                <c:pt idx="19">
                  <c:v>한국전력</c:v>
                </c:pt>
                <c:pt idx="20">
                  <c:v>삼성에스디에스</c:v>
                </c:pt>
                <c:pt idx="21">
                  <c:v>한화오션</c:v>
                </c:pt>
                <c:pt idx="22">
                  <c:v>POSCO홀딩스</c:v>
                </c:pt>
                <c:pt idx="23">
                  <c:v>HD현대일렉트릭</c:v>
                </c:pt>
                <c:pt idx="24">
                  <c:v>HD한국조선해양</c:v>
                </c:pt>
                <c:pt idx="25">
                  <c:v>셀트리온</c:v>
                </c:pt>
                <c:pt idx="26">
                  <c:v>HD현대중공업</c:v>
                </c:pt>
                <c:pt idx="27">
                  <c:v>카카오</c:v>
                </c:pt>
                <c:pt idx="28">
                  <c:v>삼성바이오로직스</c:v>
                </c:pt>
                <c:pt idx="29">
                  <c:v>NAVER</c:v>
                </c:pt>
                <c:pt idx="30">
                  <c:v>현대모비스</c:v>
                </c:pt>
                <c:pt idx="31">
                  <c:v>KB금융</c:v>
                </c:pt>
                <c:pt idx="32">
                  <c:v>삼성물산</c:v>
                </c:pt>
                <c:pt idx="33">
                  <c:v>우리금융지주</c:v>
                </c:pt>
                <c:pt idx="34">
                  <c:v>LG전자</c:v>
                </c:pt>
                <c:pt idx="35">
                  <c:v>삼성화재</c:v>
                </c:pt>
                <c:pt idx="36">
                  <c:v>KT</c:v>
                </c:pt>
                <c:pt idx="37">
                  <c:v>현대차</c:v>
                </c:pt>
                <c:pt idx="38">
                  <c:v>기아</c:v>
                </c:pt>
                <c:pt idx="39">
                  <c:v>HD현대</c:v>
                </c:pt>
                <c:pt idx="40">
                  <c:v>기업은행</c:v>
                </c:pt>
                <c:pt idx="41">
                  <c:v>KT&amp;G</c:v>
                </c:pt>
                <c:pt idx="42">
                  <c:v>신한지주</c:v>
                </c:pt>
                <c:pt idx="43">
                  <c:v>메리츠금융지주</c:v>
                </c:pt>
                <c:pt idx="44">
                  <c:v>현대글로비스</c:v>
                </c:pt>
                <c:pt idx="45">
                  <c:v>고려아연</c:v>
                </c:pt>
                <c:pt idx="46">
                  <c:v>하나금융지주</c:v>
                </c:pt>
                <c:pt idx="47">
                  <c:v>LG</c:v>
                </c:pt>
                <c:pt idx="48">
                  <c:v>HMM</c:v>
                </c:pt>
                <c:pt idx="49">
                  <c:v>미래에셋증권</c:v>
                </c:pt>
                <c:pt idx="50">
                  <c:v>SK이노베이션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B-4796-B159-5F5D38BB867F}"/>
            </c:ext>
          </c:extLst>
        </c:ser>
        <c:ser>
          <c:idx val="1"/>
          <c:order val="1"/>
          <c:tx>
            <c:strRef>
              <c:f>영업이익!$A$102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영업이익!$B$100:$BA$100</c:f>
              <c:strCache>
                <c:ptCount val="52"/>
                <c:pt idx="0">
                  <c:v>삼성SDI</c:v>
                </c:pt>
                <c:pt idx="1">
                  <c:v>LG에너지솔루션</c:v>
                </c:pt>
                <c:pt idx="2">
                  <c:v>포스코퓨처엠</c:v>
                </c:pt>
                <c:pt idx="3">
                  <c:v>SK스퀘어</c:v>
                </c:pt>
                <c:pt idx="4">
                  <c:v>에코프로비엠</c:v>
                </c:pt>
                <c:pt idx="5">
                  <c:v>삼성전자</c:v>
                </c:pt>
                <c:pt idx="6">
                  <c:v>LG화학</c:v>
                </c:pt>
                <c:pt idx="7">
                  <c:v>삼성전기</c:v>
                </c:pt>
                <c:pt idx="8">
                  <c:v>SK</c:v>
                </c:pt>
                <c:pt idx="9">
                  <c:v>SK하이닉스</c:v>
                </c:pt>
                <c:pt idx="10">
                  <c:v>알테오젠</c:v>
                </c:pt>
                <c:pt idx="11">
                  <c:v>삼성생명</c:v>
                </c:pt>
                <c:pt idx="12">
                  <c:v>두산에너빌리티</c:v>
                </c:pt>
                <c:pt idx="13">
                  <c:v>LS ELECTRIC</c:v>
                </c:pt>
                <c:pt idx="14">
                  <c:v>효성중공업</c:v>
                </c:pt>
                <c:pt idx="15">
                  <c:v>두산</c:v>
                </c:pt>
                <c:pt idx="16">
                  <c:v>삼성중공업</c:v>
                </c:pt>
                <c:pt idx="17">
                  <c:v>현대로템</c:v>
                </c:pt>
                <c:pt idx="18">
                  <c:v>한화에어로스페이스</c:v>
                </c:pt>
                <c:pt idx="19">
                  <c:v>한국전력</c:v>
                </c:pt>
                <c:pt idx="20">
                  <c:v>삼성에스디에스</c:v>
                </c:pt>
                <c:pt idx="21">
                  <c:v>한화오션</c:v>
                </c:pt>
                <c:pt idx="22">
                  <c:v>POSCO홀딩스</c:v>
                </c:pt>
                <c:pt idx="23">
                  <c:v>HD현대일렉트릭</c:v>
                </c:pt>
                <c:pt idx="24">
                  <c:v>HD한국조선해양</c:v>
                </c:pt>
                <c:pt idx="25">
                  <c:v>셀트리온</c:v>
                </c:pt>
                <c:pt idx="26">
                  <c:v>HD현대중공업</c:v>
                </c:pt>
                <c:pt idx="27">
                  <c:v>카카오</c:v>
                </c:pt>
                <c:pt idx="28">
                  <c:v>삼성바이오로직스</c:v>
                </c:pt>
                <c:pt idx="29">
                  <c:v>NAVER</c:v>
                </c:pt>
                <c:pt idx="30">
                  <c:v>현대모비스</c:v>
                </c:pt>
                <c:pt idx="31">
                  <c:v>KB금융</c:v>
                </c:pt>
                <c:pt idx="32">
                  <c:v>삼성물산</c:v>
                </c:pt>
                <c:pt idx="33">
                  <c:v>우리금융지주</c:v>
                </c:pt>
                <c:pt idx="34">
                  <c:v>LG전자</c:v>
                </c:pt>
                <c:pt idx="35">
                  <c:v>삼성화재</c:v>
                </c:pt>
                <c:pt idx="36">
                  <c:v>KT</c:v>
                </c:pt>
                <c:pt idx="37">
                  <c:v>현대차</c:v>
                </c:pt>
                <c:pt idx="38">
                  <c:v>기아</c:v>
                </c:pt>
                <c:pt idx="39">
                  <c:v>HD현대</c:v>
                </c:pt>
                <c:pt idx="40">
                  <c:v>기업은행</c:v>
                </c:pt>
                <c:pt idx="41">
                  <c:v>KT&amp;G</c:v>
                </c:pt>
                <c:pt idx="42">
                  <c:v>신한지주</c:v>
                </c:pt>
                <c:pt idx="43">
                  <c:v>메리츠금융지주</c:v>
                </c:pt>
                <c:pt idx="44">
                  <c:v>현대글로비스</c:v>
                </c:pt>
                <c:pt idx="45">
                  <c:v>고려아연</c:v>
                </c:pt>
                <c:pt idx="46">
                  <c:v>하나금융지주</c:v>
                </c:pt>
                <c:pt idx="47">
                  <c:v>LG</c:v>
                </c:pt>
                <c:pt idx="48">
                  <c:v>HMM</c:v>
                </c:pt>
                <c:pt idx="49">
                  <c:v>미래에셋증권</c:v>
                </c:pt>
                <c:pt idx="50">
                  <c:v>SK이노베이션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영업이익!$B$102:$BA$102</c:f>
              <c:numCache>
                <c:formatCode>0.0%</c:formatCode>
                <c:ptCount val="52"/>
                <c:pt idx="0">
                  <c:v>0.19800665716809282</c:v>
                </c:pt>
                <c:pt idx="1">
                  <c:v>9.4314553117306077E-2</c:v>
                </c:pt>
                <c:pt idx="2">
                  <c:v>7.6739321036416883E-2</c:v>
                </c:pt>
                <c:pt idx="3">
                  <c:v>6.5259227772330994E-2</c:v>
                </c:pt>
                <c:pt idx="4">
                  <c:v>6.3023879040731853E-2</c:v>
                </c:pt>
                <c:pt idx="5">
                  <c:v>6.236134895518014E-2</c:v>
                </c:pt>
                <c:pt idx="6">
                  <c:v>6.2326227756766939E-2</c:v>
                </c:pt>
                <c:pt idx="7">
                  <c:v>6.1171793374922366E-2</c:v>
                </c:pt>
                <c:pt idx="8">
                  <c:v>4.966330821191816E-2</c:v>
                </c:pt>
                <c:pt idx="9">
                  <c:v>4.9036072394799152E-2</c:v>
                </c:pt>
                <c:pt idx="10">
                  <c:v>4.634797966915033E-2</c:v>
                </c:pt>
                <c:pt idx="11">
                  <c:v>3.8313584145112413E-2</c:v>
                </c:pt>
                <c:pt idx="12">
                  <c:v>2.8438372549019729E-2</c:v>
                </c:pt>
                <c:pt idx="13">
                  <c:v>2.7680945160718295E-2</c:v>
                </c:pt>
                <c:pt idx="14">
                  <c:v>2.7542816826853847E-2</c:v>
                </c:pt>
                <c:pt idx="15">
                  <c:v>2.5055271890880172E-2</c:v>
                </c:pt>
                <c:pt idx="16">
                  <c:v>2.4630015134811219E-2</c:v>
                </c:pt>
                <c:pt idx="17">
                  <c:v>2.4621802074902468E-2</c:v>
                </c:pt>
                <c:pt idx="18">
                  <c:v>2.1093756771941963E-2</c:v>
                </c:pt>
                <c:pt idx="19">
                  <c:v>2.0792469076643821E-2</c:v>
                </c:pt>
                <c:pt idx="20">
                  <c:v>2.0416416359429847E-2</c:v>
                </c:pt>
                <c:pt idx="21">
                  <c:v>2.0391226386719929E-2</c:v>
                </c:pt>
                <c:pt idx="22">
                  <c:v>1.7629414548979261E-2</c:v>
                </c:pt>
                <c:pt idx="23">
                  <c:v>1.534146603993961E-2</c:v>
                </c:pt>
                <c:pt idx="24">
                  <c:v>1.4955815919898981E-2</c:v>
                </c:pt>
                <c:pt idx="25">
                  <c:v>1.4483050100096194E-2</c:v>
                </c:pt>
                <c:pt idx="26">
                  <c:v>1.3416260123044327E-2</c:v>
                </c:pt>
                <c:pt idx="27">
                  <c:v>1.2668656128619898E-2</c:v>
                </c:pt>
                <c:pt idx="28">
                  <c:v>1.2535009780965745E-2</c:v>
                </c:pt>
                <c:pt idx="29">
                  <c:v>1.1694033755630507E-2</c:v>
                </c:pt>
                <c:pt idx="30">
                  <c:v>1.1290612495358907E-2</c:v>
                </c:pt>
                <c:pt idx="31">
                  <c:v>1.093110387594883E-2</c:v>
                </c:pt>
                <c:pt idx="32">
                  <c:v>1.0494449641281505E-2</c:v>
                </c:pt>
                <c:pt idx="33">
                  <c:v>9.6328207857752594E-3</c:v>
                </c:pt>
                <c:pt idx="34">
                  <c:v>8.6414848085671174E-3</c:v>
                </c:pt>
                <c:pt idx="35">
                  <c:v>8.4840486171456047E-3</c:v>
                </c:pt>
                <c:pt idx="36">
                  <c:v>8.4503715015779076E-3</c:v>
                </c:pt>
                <c:pt idx="37">
                  <c:v>8.1932193006857782E-3</c:v>
                </c:pt>
                <c:pt idx="38">
                  <c:v>8.0587404183232094E-3</c:v>
                </c:pt>
                <c:pt idx="39">
                  <c:v>7.7444267236335797E-3</c:v>
                </c:pt>
                <c:pt idx="40">
                  <c:v>7.327988764279772E-3</c:v>
                </c:pt>
                <c:pt idx="41">
                  <c:v>6.5562851861076087E-3</c:v>
                </c:pt>
                <c:pt idx="42">
                  <c:v>5.9131919469661409E-3</c:v>
                </c:pt>
                <c:pt idx="43">
                  <c:v>5.1597240920580219E-3</c:v>
                </c:pt>
                <c:pt idx="44">
                  <c:v>4.2650169035047336E-3</c:v>
                </c:pt>
                <c:pt idx="45">
                  <c:v>3.420255857394115E-3</c:v>
                </c:pt>
                <c:pt idx="46">
                  <c:v>3.2077127733928529E-3</c:v>
                </c:pt>
                <c:pt idx="47">
                  <c:v>-1.3414381538724661E-3</c:v>
                </c:pt>
                <c:pt idx="48">
                  <c:v>-1.7282877798149531E-2</c:v>
                </c:pt>
                <c:pt idx="49">
                  <c:v>-2.4659462198039685E-2</c:v>
                </c:pt>
                <c:pt idx="50">
                  <c:v>-4.1402754822510525E-2</c:v>
                </c:pt>
                <c:pt idx="51">
                  <c:v>-0.33034447577092513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B-4796-B159-5F5D38BB8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4816"/>
        <c:axId val="-220046112"/>
      </c:barChart>
      <c:catAx>
        <c:axId val="-2200548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6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6112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48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영업이익!$B$105:$BA$105</c:f>
              <c:strCache>
                <c:ptCount val="52"/>
                <c:pt idx="0">
                  <c:v>SK</c:v>
                </c:pt>
                <c:pt idx="1">
                  <c:v>삼성SDI</c:v>
                </c:pt>
                <c:pt idx="2">
                  <c:v>삼성전자</c:v>
                </c:pt>
                <c:pt idx="3">
                  <c:v>SK하이닉스</c:v>
                </c:pt>
                <c:pt idx="4">
                  <c:v>LG에너지솔루션</c:v>
                </c:pt>
                <c:pt idx="5">
                  <c:v>SK스퀘어</c:v>
                </c:pt>
                <c:pt idx="6">
                  <c:v>포스코퓨처엠</c:v>
                </c:pt>
                <c:pt idx="7">
                  <c:v>삼성생명</c:v>
                </c:pt>
                <c:pt idx="8">
                  <c:v>삼성전기</c:v>
                </c:pt>
                <c:pt idx="9">
                  <c:v>에코프로비엠</c:v>
                </c:pt>
                <c:pt idx="10">
                  <c:v>알테오젠</c:v>
                </c:pt>
                <c:pt idx="11">
                  <c:v>LS ELECTRIC</c:v>
                </c:pt>
                <c:pt idx="12">
                  <c:v>효성중공업</c:v>
                </c:pt>
                <c:pt idx="13">
                  <c:v>두산에너빌리티</c:v>
                </c:pt>
                <c:pt idx="14">
                  <c:v>두산</c:v>
                </c:pt>
                <c:pt idx="15">
                  <c:v>LG화학</c:v>
                </c:pt>
                <c:pt idx="16">
                  <c:v>한화에어로스페이스</c:v>
                </c:pt>
                <c:pt idx="17">
                  <c:v>한화오션</c:v>
                </c:pt>
                <c:pt idx="18">
                  <c:v>삼성에스디에스</c:v>
                </c:pt>
                <c:pt idx="19">
                  <c:v>현대로템</c:v>
                </c:pt>
                <c:pt idx="20">
                  <c:v>NAVER</c:v>
                </c:pt>
                <c:pt idx="21">
                  <c:v>삼성중공업</c:v>
                </c:pt>
                <c:pt idx="22">
                  <c:v>HD한국조선해양</c:v>
                </c:pt>
                <c:pt idx="23">
                  <c:v>고려아연</c:v>
                </c:pt>
                <c:pt idx="24">
                  <c:v>KB금융</c:v>
                </c:pt>
                <c:pt idx="25">
                  <c:v>삼성바이오로직스</c:v>
                </c:pt>
                <c:pt idx="26">
                  <c:v>LG전자</c:v>
                </c:pt>
                <c:pt idx="27">
                  <c:v>셀트리온</c:v>
                </c:pt>
                <c:pt idx="28">
                  <c:v>한국전력</c:v>
                </c:pt>
                <c:pt idx="29">
                  <c:v>HD현대일렉트릭</c:v>
                </c:pt>
                <c:pt idx="30">
                  <c:v>POSCO홀딩스</c:v>
                </c:pt>
                <c:pt idx="31">
                  <c:v>기아</c:v>
                </c:pt>
                <c:pt idx="32">
                  <c:v>현대모비스</c:v>
                </c:pt>
                <c:pt idx="33">
                  <c:v>HD현대중공업</c:v>
                </c:pt>
                <c:pt idx="34">
                  <c:v>우리금융지주</c:v>
                </c:pt>
                <c:pt idx="35">
                  <c:v>KT</c:v>
                </c:pt>
                <c:pt idx="36">
                  <c:v>삼성화재</c:v>
                </c:pt>
                <c:pt idx="37">
                  <c:v>KT&amp;G</c:v>
                </c:pt>
                <c:pt idx="38">
                  <c:v>기업은행</c:v>
                </c:pt>
                <c:pt idx="39">
                  <c:v>신한지주</c:v>
                </c:pt>
                <c:pt idx="40">
                  <c:v>삼성물산</c:v>
                </c:pt>
                <c:pt idx="41">
                  <c:v>메리츠금융지주</c:v>
                </c:pt>
                <c:pt idx="42">
                  <c:v>하나금융지주</c:v>
                </c:pt>
                <c:pt idx="43">
                  <c:v>HMM</c:v>
                </c:pt>
                <c:pt idx="44">
                  <c:v>현대차</c:v>
                </c:pt>
                <c:pt idx="45">
                  <c:v>현대글로비스</c:v>
                </c:pt>
                <c:pt idx="46">
                  <c:v>LG</c:v>
                </c:pt>
                <c:pt idx="47">
                  <c:v>카카오</c:v>
                </c:pt>
                <c:pt idx="48">
                  <c:v>HD현대</c:v>
                </c:pt>
                <c:pt idx="49">
                  <c:v>미래에셋증권</c:v>
                </c:pt>
                <c:pt idx="50">
                  <c:v>SK이노베이션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E18-9CCC-DE04CCC4B65E}"/>
            </c:ext>
          </c:extLst>
        </c:ser>
        <c:ser>
          <c:idx val="1"/>
          <c:order val="1"/>
          <c:tx>
            <c:strRef>
              <c:f>영업이익!$A$107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영업이익!$B$105:$BA$105</c:f>
              <c:strCache>
                <c:ptCount val="52"/>
                <c:pt idx="0">
                  <c:v>SK</c:v>
                </c:pt>
                <c:pt idx="1">
                  <c:v>삼성SDI</c:v>
                </c:pt>
                <c:pt idx="2">
                  <c:v>삼성전자</c:v>
                </c:pt>
                <c:pt idx="3">
                  <c:v>SK하이닉스</c:v>
                </c:pt>
                <c:pt idx="4">
                  <c:v>LG에너지솔루션</c:v>
                </c:pt>
                <c:pt idx="5">
                  <c:v>SK스퀘어</c:v>
                </c:pt>
                <c:pt idx="6">
                  <c:v>포스코퓨처엠</c:v>
                </c:pt>
                <c:pt idx="7">
                  <c:v>삼성생명</c:v>
                </c:pt>
                <c:pt idx="8">
                  <c:v>삼성전기</c:v>
                </c:pt>
                <c:pt idx="9">
                  <c:v>에코프로비엠</c:v>
                </c:pt>
                <c:pt idx="10">
                  <c:v>알테오젠</c:v>
                </c:pt>
                <c:pt idx="11">
                  <c:v>LS ELECTRIC</c:v>
                </c:pt>
                <c:pt idx="12">
                  <c:v>효성중공업</c:v>
                </c:pt>
                <c:pt idx="13">
                  <c:v>두산에너빌리티</c:v>
                </c:pt>
                <c:pt idx="14">
                  <c:v>두산</c:v>
                </c:pt>
                <c:pt idx="15">
                  <c:v>LG화학</c:v>
                </c:pt>
                <c:pt idx="16">
                  <c:v>한화에어로스페이스</c:v>
                </c:pt>
                <c:pt idx="17">
                  <c:v>한화오션</c:v>
                </c:pt>
                <c:pt idx="18">
                  <c:v>삼성에스디에스</c:v>
                </c:pt>
                <c:pt idx="19">
                  <c:v>현대로템</c:v>
                </c:pt>
                <c:pt idx="20">
                  <c:v>NAVER</c:v>
                </c:pt>
                <c:pt idx="21">
                  <c:v>삼성중공업</c:v>
                </c:pt>
                <c:pt idx="22">
                  <c:v>HD한국조선해양</c:v>
                </c:pt>
                <c:pt idx="23">
                  <c:v>고려아연</c:v>
                </c:pt>
                <c:pt idx="24">
                  <c:v>KB금융</c:v>
                </c:pt>
                <c:pt idx="25">
                  <c:v>삼성바이오로직스</c:v>
                </c:pt>
                <c:pt idx="26">
                  <c:v>LG전자</c:v>
                </c:pt>
                <c:pt idx="27">
                  <c:v>셀트리온</c:v>
                </c:pt>
                <c:pt idx="28">
                  <c:v>한국전력</c:v>
                </c:pt>
                <c:pt idx="29">
                  <c:v>HD현대일렉트릭</c:v>
                </c:pt>
                <c:pt idx="30">
                  <c:v>POSCO홀딩스</c:v>
                </c:pt>
                <c:pt idx="31">
                  <c:v>기아</c:v>
                </c:pt>
                <c:pt idx="32">
                  <c:v>현대모비스</c:v>
                </c:pt>
                <c:pt idx="33">
                  <c:v>HD현대중공업</c:v>
                </c:pt>
                <c:pt idx="34">
                  <c:v>우리금융지주</c:v>
                </c:pt>
                <c:pt idx="35">
                  <c:v>KT</c:v>
                </c:pt>
                <c:pt idx="36">
                  <c:v>삼성화재</c:v>
                </c:pt>
                <c:pt idx="37">
                  <c:v>KT&amp;G</c:v>
                </c:pt>
                <c:pt idx="38">
                  <c:v>기업은행</c:v>
                </c:pt>
                <c:pt idx="39">
                  <c:v>신한지주</c:v>
                </c:pt>
                <c:pt idx="40">
                  <c:v>삼성물산</c:v>
                </c:pt>
                <c:pt idx="41">
                  <c:v>메리츠금융지주</c:v>
                </c:pt>
                <c:pt idx="42">
                  <c:v>하나금융지주</c:v>
                </c:pt>
                <c:pt idx="43">
                  <c:v>HMM</c:v>
                </c:pt>
                <c:pt idx="44">
                  <c:v>현대차</c:v>
                </c:pt>
                <c:pt idx="45">
                  <c:v>현대글로비스</c:v>
                </c:pt>
                <c:pt idx="46">
                  <c:v>LG</c:v>
                </c:pt>
                <c:pt idx="47">
                  <c:v>카카오</c:v>
                </c:pt>
                <c:pt idx="48">
                  <c:v>HD현대</c:v>
                </c:pt>
                <c:pt idx="49">
                  <c:v>미래에셋증권</c:v>
                </c:pt>
                <c:pt idx="50">
                  <c:v>SK이노베이션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영업이익!$B$107:$BA$107</c:f>
              <c:numCache>
                <c:formatCode>0.0%</c:formatCode>
                <c:ptCount val="52"/>
                <c:pt idx="0">
                  <c:v>0.21124692955044266</c:v>
                </c:pt>
                <c:pt idx="1">
                  <c:v>0.17527735556912938</c:v>
                </c:pt>
                <c:pt idx="2">
                  <c:v>0.13561298789828347</c:v>
                </c:pt>
                <c:pt idx="3">
                  <c:v>0.11158316742682683</c:v>
                </c:pt>
                <c:pt idx="4">
                  <c:v>0.10580522535956693</c:v>
                </c:pt>
                <c:pt idx="5">
                  <c:v>9.8581365193971981E-2</c:v>
                </c:pt>
                <c:pt idx="6">
                  <c:v>8.9267162151362767E-2</c:v>
                </c:pt>
                <c:pt idx="7">
                  <c:v>8.5767812188981996E-2</c:v>
                </c:pt>
                <c:pt idx="8">
                  <c:v>8.4380542839533668E-2</c:v>
                </c:pt>
                <c:pt idx="9">
                  <c:v>6.5419402800148685E-2</c:v>
                </c:pt>
                <c:pt idx="10">
                  <c:v>4.6318979669150329E-2</c:v>
                </c:pt>
                <c:pt idx="11">
                  <c:v>3.6707680120612762E-2</c:v>
                </c:pt>
                <c:pt idx="12">
                  <c:v>3.3827378416215304E-2</c:v>
                </c:pt>
                <c:pt idx="13">
                  <c:v>3.0859942210944791E-2</c:v>
                </c:pt>
                <c:pt idx="14">
                  <c:v>2.9507757628665754E-2</c:v>
                </c:pt>
                <c:pt idx="15">
                  <c:v>2.7759934415291676E-2</c:v>
                </c:pt>
                <c:pt idx="16">
                  <c:v>2.6893373065382642E-2</c:v>
                </c:pt>
                <c:pt idx="17">
                  <c:v>2.4795108750901518E-2</c:v>
                </c:pt>
                <c:pt idx="18">
                  <c:v>2.133846528005412E-2</c:v>
                </c:pt>
                <c:pt idx="19">
                  <c:v>2.0183593778617892E-2</c:v>
                </c:pt>
                <c:pt idx="20">
                  <c:v>1.9391802556192328E-2</c:v>
                </c:pt>
                <c:pt idx="21">
                  <c:v>1.7020679592581134E-2</c:v>
                </c:pt>
                <c:pt idx="22">
                  <c:v>1.493481591989898E-2</c:v>
                </c:pt>
                <c:pt idx="23">
                  <c:v>1.4148077021203465E-2</c:v>
                </c:pt>
                <c:pt idx="24">
                  <c:v>1.37643743431628E-2</c:v>
                </c:pt>
                <c:pt idx="25">
                  <c:v>1.2530009780965745E-2</c:v>
                </c:pt>
                <c:pt idx="26">
                  <c:v>1.1495743223407517E-2</c:v>
                </c:pt>
                <c:pt idx="27">
                  <c:v>1.0812855225867946E-2</c:v>
                </c:pt>
                <c:pt idx="28">
                  <c:v>1.0320912148571892E-2</c:v>
                </c:pt>
                <c:pt idx="29">
                  <c:v>1.0252315326427341E-2</c:v>
                </c:pt>
                <c:pt idx="30">
                  <c:v>1.0011999092551349E-2</c:v>
                </c:pt>
                <c:pt idx="31">
                  <c:v>9.7993748042146667E-3</c:v>
                </c:pt>
                <c:pt idx="32">
                  <c:v>9.6606620446439972E-3</c:v>
                </c:pt>
                <c:pt idx="33">
                  <c:v>9.6571108431218189E-3</c:v>
                </c:pt>
                <c:pt idx="34">
                  <c:v>9.5998207857752593E-3</c:v>
                </c:pt>
                <c:pt idx="35">
                  <c:v>8.4003715015779079E-3</c:v>
                </c:pt>
                <c:pt idx="36">
                  <c:v>8.0208969659947282E-3</c:v>
                </c:pt>
                <c:pt idx="37">
                  <c:v>7.8583577375090918E-3</c:v>
                </c:pt>
                <c:pt idx="38">
                  <c:v>7.2859887642797716E-3</c:v>
                </c:pt>
                <c:pt idx="39">
                  <c:v>7.1726924348973764E-3</c:v>
                </c:pt>
                <c:pt idx="40">
                  <c:v>6.3428154181579544E-3</c:v>
                </c:pt>
                <c:pt idx="41">
                  <c:v>5.121724092058022E-3</c:v>
                </c:pt>
                <c:pt idx="42">
                  <c:v>3.181712773392853E-3</c:v>
                </c:pt>
                <c:pt idx="43">
                  <c:v>1.8474847039133824E-3</c:v>
                </c:pt>
                <c:pt idx="44">
                  <c:v>1.5563714936626116E-3</c:v>
                </c:pt>
                <c:pt idx="45">
                  <c:v>9.4927347465012524E-4</c:v>
                </c:pt>
                <c:pt idx="46">
                  <c:v>5.3427365496627743E-5</c:v>
                </c:pt>
                <c:pt idx="47">
                  <c:v>-8.6349083147385652E-4</c:v>
                </c:pt>
                <c:pt idx="48">
                  <c:v>-7.948313643342142E-3</c:v>
                </c:pt>
                <c:pt idx="49">
                  <c:v>-1.3582817413521964E-2</c:v>
                </c:pt>
                <c:pt idx="50">
                  <c:v>-2.8650653990599628E-2</c:v>
                </c:pt>
                <c:pt idx="51">
                  <c:v>-0.33039647577092512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D9-4E18-9CCC-DE04CCC4B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3184"/>
        <c:axId val="-220042304"/>
      </c:barChart>
      <c:catAx>
        <c:axId val="-2200531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2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230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31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영업이익fy1!$A$90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영업이익fy1!$B$89:$BA$89</c:f>
              <c:strCache>
                <c:ptCount val="52"/>
                <c:pt idx="0">
                  <c:v>SK스퀘어</c:v>
                </c:pt>
                <c:pt idx="1">
                  <c:v>포스코퓨처엠</c:v>
                </c:pt>
                <c:pt idx="2">
                  <c:v>SK</c:v>
                </c:pt>
                <c:pt idx="3">
                  <c:v>삼성전자</c:v>
                </c:pt>
                <c:pt idx="4">
                  <c:v>고려아연</c:v>
                </c:pt>
                <c:pt idx="5">
                  <c:v>HMM</c:v>
                </c:pt>
                <c:pt idx="6">
                  <c:v>SK하이닉스</c:v>
                </c:pt>
                <c:pt idx="7">
                  <c:v>미래에셋증권</c:v>
                </c:pt>
                <c:pt idx="8">
                  <c:v>LG에너지솔루션</c:v>
                </c:pt>
                <c:pt idx="9">
                  <c:v>KB금융</c:v>
                </c:pt>
                <c:pt idx="10">
                  <c:v>삼성전기</c:v>
                </c:pt>
                <c:pt idx="11">
                  <c:v>삼성화재</c:v>
                </c:pt>
                <c:pt idx="12">
                  <c:v>우리금융지주</c:v>
                </c:pt>
                <c:pt idx="13">
                  <c:v>LS ELECTRIC</c:v>
                </c:pt>
                <c:pt idx="14">
                  <c:v>신한지주</c:v>
                </c:pt>
                <c:pt idx="15">
                  <c:v>기업은행</c:v>
                </c:pt>
                <c:pt idx="16">
                  <c:v>삼성에스디에스</c:v>
                </c:pt>
                <c:pt idx="17">
                  <c:v>LG전자</c:v>
                </c:pt>
                <c:pt idx="18">
                  <c:v>HD현대</c:v>
                </c:pt>
                <c:pt idx="19">
                  <c:v>KT&amp;G</c:v>
                </c:pt>
                <c:pt idx="20">
                  <c:v>메리츠금융지주</c:v>
                </c:pt>
                <c:pt idx="21">
                  <c:v>현대로템</c:v>
                </c:pt>
                <c:pt idx="22">
                  <c:v>삼성중공업</c:v>
                </c:pt>
                <c:pt idx="23">
                  <c:v>알테오젠</c:v>
                </c:pt>
                <c:pt idx="24">
                  <c:v>POSCO홀딩스</c:v>
                </c:pt>
                <c:pt idx="25">
                  <c:v>카카오</c:v>
                </c:pt>
                <c:pt idx="26">
                  <c:v>HD한국조선해양</c:v>
                </c:pt>
                <c:pt idx="27">
                  <c:v>삼성생명</c:v>
                </c:pt>
                <c:pt idx="28">
                  <c:v>현대모비스</c:v>
                </c:pt>
                <c:pt idx="29">
                  <c:v>한화오션</c:v>
                </c:pt>
                <c:pt idx="30">
                  <c:v>삼성물산</c:v>
                </c:pt>
                <c:pt idx="31">
                  <c:v>셀트리온</c:v>
                </c:pt>
                <c:pt idx="32">
                  <c:v>HD현대중공업</c:v>
                </c:pt>
                <c:pt idx="33">
                  <c:v>한화에어로스페이스</c:v>
                </c:pt>
                <c:pt idx="34">
                  <c:v>기아</c:v>
                </c:pt>
                <c:pt idx="35">
                  <c:v>하나금융지주</c:v>
                </c:pt>
                <c:pt idx="36">
                  <c:v>NAVER</c:v>
                </c:pt>
                <c:pt idx="37">
                  <c:v>한국전력</c:v>
                </c:pt>
                <c:pt idx="38">
                  <c:v>효성중공업</c:v>
                </c:pt>
                <c:pt idx="39">
                  <c:v>두산에너빌리티</c:v>
                </c:pt>
                <c:pt idx="40">
                  <c:v>현대글로비스</c:v>
                </c:pt>
                <c:pt idx="41">
                  <c:v>HD현대일렉트릭</c:v>
                </c:pt>
                <c:pt idx="42">
                  <c:v>SK이노베이션</c:v>
                </c:pt>
                <c:pt idx="43">
                  <c:v>현대차</c:v>
                </c:pt>
                <c:pt idx="44">
                  <c:v>KT</c:v>
                </c:pt>
                <c:pt idx="45">
                  <c:v>에코프로비엠</c:v>
                </c:pt>
                <c:pt idx="46">
                  <c:v>삼성바이오로직스</c:v>
                </c:pt>
                <c:pt idx="47">
                  <c:v>두산</c:v>
                </c:pt>
                <c:pt idx="48">
                  <c:v>LG</c:v>
                </c:pt>
                <c:pt idx="49">
                  <c:v>LG화학</c:v>
                </c:pt>
                <c:pt idx="50">
                  <c:v>삼성SDI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영업이익fy1!$B$90:$BA$90</c:f>
              <c:numCache>
                <c:formatCode>0.0%</c:formatCode>
                <c:ptCount val="52"/>
                <c:pt idx="0">
                  <c:v>1.245512191118614E-2</c:v>
                </c:pt>
                <c:pt idx="1">
                  <c:v>1.2862095962420383E-2</c:v>
                </c:pt>
                <c:pt idx="2">
                  <c:v>8.7429912487163808E-2</c:v>
                </c:pt>
                <c:pt idx="3">
                  <c:v>3.4755475322842955E-3</c:v>
                </c:pt>
                <c:pt idx="4">
                  <c:v>0</c:v>
                </c:pt>
                <c:pt idx="5">
                  <c:v>8.1215512551489066E-3</c:v>
                </c:pt>
                <c:pt idx="6">
                  <c:v>1.6872935321265992E-2</c:v>
                </c:pt>
                <c:pt idx="7">
                  <c:v>0</c:v>
                </c:pt>
                <c:pt idx="8">
                  <c:v>5.8821043735475254E-3</c:v>
                </c:pt>
                <c:pt idx="9">
                  <c:v>9.9492861249794728E-4</c:v>
                </c:pt>
                <c:pt idx="10">
                  <c:v>1.1450429705686105E-3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1.9293147315238013E-3</c:v>
                </c:pt>
                <c:pt idx="17">
                  <c:v>8.0506529974098129E-3</c:v>
                </c:pt>
                <c:pt idx="18">
                  <c:v>-1.9723139143495549E-2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-3.4898015836296592E-3</c:v>
                </c:pt>
                <c:pt idx="23">
                  <c:v>0</c:v>
                </c:pt>
                <c:pt idx="24">
                  <c:v>-4.46258201917904E-4</c:v>
                </c:pt>
                <c:pt idx="25">
                  <c:v>-8.6396961865078392E-3</c:v>
                </c:pt>
                <c:pt idx="26">
                  <c:v>0</c:v>
                </c:pt>
                <c:pt idx="27">
                  <c:v>0</c:v>
                </c:pt>
                <c:pt idx="28">
                  <c:v>-6.66838754087129E-4</c:v>
                </c:pt>
                <c:pt idx="29">
                  <c:v>9.3363502559284939E-5</c:v>
                </c:pt>
                <c:pt idx="30">
                  <c:v>-1.0467483314002823E-4</c:v>
                </c:pt>
                <c:pt idx="31">
                  <c:v>0</c:v>
                </c:pt>
                <c:pt idx="32">
                  <c:v>-1.5858520268119403E-3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1.0843024458881967E-3</c:v>
                </c:pt>
                <c:pt idx="37">
                  <c:v>-1.206714661897379E-2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1.3558112568013536E-2</c:v>
                </c:pt>
                <c:pt idx="46">
                  <c:v>0</c:v>
                </c:pt>
                <c:pt idx="47">
                  <c:v>3.1726961501896689E-3</c:v>
                </c:pt>
                <c:pt idx="48">
                  <c:v>1.1143791446683871E-3</c:v>
                </c:pt>
                <c:pt idx="49">
                  <c:v>0</c:v>
                </c:pt>
                <c:pt idx="50">
                  <c:v>0.16095420893885404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0-477B-B68A-737693CAA516}"/>
            </c:ext>
          </c:extLst>
        </c:ser>
        <c:ser>
          <c:idx val="1"/>
          <c:order val="1"/>
          <c:tx>
            <c:strRef>
              <c:f>영업이익fy1!$A$91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영업이익fy1!$B$89:$BA$89</c:f>
              <c:strCache>
                <c:ptCount val="52"/>
                <c:pt idx="0">
                  <c:v>SK스퀘어</c:v>
                </c:pt>
                <c:pt idx="1">
                  <c:v>포스코퓨처엠</c:v>
                </c:pt>
                <c:pt idx="2">
                  <c:v>SK</c:v>
                </c:pt>
                <c:pt idx="3">
                  <c:v>삼성전자</c:v>
                </c:pt>
                <c:pt idx="4">
                  <c:v>고려아연</c:v>
                </c:pt>
                <c:pt idx="5">
                  <c:v>HMM</c:v>
                </c:pt>
                <c:pt idx="6">
                  <c:v>SK하이닉스</c:v>
                </c:pt>
                <c:pt idx="7">
                  <c:v>미래에셋증권</c:v>
                </c:pt>
                <c:pt idx="8">
                  <c:v>LG에너지솔루션</c:v>
                </c:pt>
                <c:pt idx="9">
                  <c:v>KB금융</c:v>
                </c:pt>
                <c:pt idx="10">
                  <c:v>삼성전기</c:v>
                </c:pt>
                <c:pt idx="11">
                  <c:v>삼성화재</c:v>
                </c:pt>
                <c:pt idx="12">
                  <c:v>우리금융지주</c:v>
                </c:pt>
                <c:pt idx="13">
                  <c:v>LS ELECTRIC</c:v>
                </c:pt>
                <c:pt idx="14">
                  <c:v>신한지주</c:v>
                </c:pt>
                <c:pt idx="15">
                  <c:v>기업은행</c:v>
                </c:pt>
                <c:pt idx="16">
                  <c:v>삼성에스디에스</c:v>
                </c:pt>
                <c:pt idx="17">
                  <c:v>LG전자</c:v>
                </c:pt>
                <c:pt idx="18">
                  <c:v>HD현대</c:v>
                </c:pt>
                <c:pt idx="19">
                  <c:v>KT&amp;G</c:v>
                </c:pt>
                <c:pt idx="20">
                  <c:v>메리츠금융지주</c:v>
                </c:pt>
                <c:pt idx="21">
                  <c:v>현대로템</c:v>
                </c:pt>
                <c:pt idx="22">
                  <c:v>삼성중공업</c:v>
                </c:pt>
                <c:pt idx="23">
                  <c:v>알테오젠</c:v>
                </c:pt>
                <c:pt idx="24">
                  <c:v>POSCO홀딩스</c:v>
                </c:pt>
                <c:pt idx="25">
                  <c:v>카카오</c:v>
                </c:pt>
                <c:pt idx="26">
                  <c:v>HD한국조선해양</c:v>
                </c:pt>
                <c:pt idx="27">
                  <c:v>삼성생명</c:v>
                </c:pt>
                <c:pt idx="28">
                  <c:v>현대모비스</c:v>
                </c:pt>
                <c:pt idx="29">
                  <c:v>한화오션</c:v>
                </c:pt>
                <c:pt idx="30">
                  <c:v>삼성물산</c:v>
                </c:pt>
                <c:pt idx="31">
                  <c:v>셀트리온</c:v>
                </c:pt>
                <c:pt idx="32">
                  <c:v>HD현대중공업</c:v>
                </c:pt>
                <c:pt idx="33">
                  <c:v>한화에어로스페이스</c:v>
                </c:pt>
                <c:pt idx="34">
                  <c:v>기아</c:v>
                </c:pt>
                <c:pt idx="35">
                  <c:v>하나금융지주</c:v>
                </c:pt>
                <c:pt idx="36">
                  <c:v>NAVER</c:v>
                </c:pt>
                <c:pt idx="37">
                  <c:v>한국전력</c:v>
                </c:pt>
                <c:pt idx="38">
                  <c:v>효성중공업</c:v>
                </c:pt>
                <c:pt idx="39">
                  <c:v>두산에너빌리티</c:v>
                </c:pt>
                <c:pt idx="40">
                  <c:v>현대글로비스</c:v>
                </c:pt>
                <c:pt idx="41">
                  <c:v>HD현대일렉트릭</c:v>
                </c:pt>
                <c:pt idx="42">
                  <c:v>SK이노베이션</c:v>
                </c:pt>
                <c:pt idx="43">
                  <c:v>현대차</c:v>
                </c:pt>
                <c:pt idx="44">
                  <c:v>KT</c:v>
                </c:pt>
                <c:pt idx="45">
                  <c:v>에코프로비엠</c:v>
                </c:pt>
                <c:pt idx="46">
                  <c:v>삼성바이오로직스</c:v>
                </c:pt>
                <c:pt idx="47">
                  <c:v>두산</c:v>
                </c:pt>
                <c:pt idx="48">
                  <c:v>LG</c:v>
                </c:pt>
                <c:pt idx="49">
                  <c:v>LG화학</c:v>
                </c:pt>
                <c:pt idx="50">
                  <c:v>삼성SDI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영업이익fy1!$B$91:$BA$91</c:f>
              <c:numCache>
                <c:formatCode>0.0%</c:formatCode>
                <c:ptCount val="52"/>
                <c:pt idx="0">
                  <c:v>4.0144231286272133E-2</c:v>
                </c:pt>
                <c:pt idx="1">
                  <c:v>2.9518215547703168E-2</c:v>
                </c:pt>
                <c:pt idx="2">
                  <c:v>2.9017617260092155E-2</c:v>
                </c:pt>
                <c:pt idx="3">
                  <c:v>2.340346750524119E-2</c:v>
                </c:pt>
                <c:pt idx="4">
                  <c:v>1.9231592648388116E-2</c:v>
                </c:pt>
                <c:pt idx="5">
                  <c:v>1.7153443202405295E-2</c:v>
                </c:pt>
                <c:pt idx="6">
                  <c:v>1.4546317992739446E-2</c:v>
                </c:pt>
                <c:pt idx="7">
                  <c:v>1.0604047546330627E-2</c:v>
                </c:pt>
                <c:pt idx="8">
                  <c:v>8.187429814906607E-3</c:v>
                </c:pt>
                <c:pt idx="9">
                  <c:v>7.5574504424954139E-3</c:v>
                </c:pt>
                <c:pt idx="10">
                  <c:v>5.3587590367503903E-3</c:v>
                </c:pt>
                <c:pt idx="11">
                  <c:v>4.6043091859595793E-3</c:v>
                </c:pt>
                <c:pt idx="12">
                  <c:v>1.4447407849834063E-3</c:v>
                </c:pt>
                <c:pt idx="13">
                  <c:v>6.413653100481127E-4</c:v>
                </c:pt>
                <c:pt idx="14">
                  <c:v>5.0838251424954522E-4</c:v>
                </c:pt>
                <c:pt idx="15">
                  <c:v>1.8783912863819214E-4</c:v>
                </c:pt>
                <c:pt idx="16">
                  <c:v>4.8999999999999998E-5</c:v>
                </c:pt>
                <c:pt idx="17">
                  <c:v>4.5000000000000003E-5</c:v>
                </c:pt>
                <c:pt idx="18">
                  <c:v>4.3999999999999999E-5</c:v>
                </c:pt>
                <c:pt idx="19">
                  <c:v>4.3000000000000002E-5</c:v>
                </c:pt>
                <c:pt idx="20">
                  <c:v>3.8000000000000002E-5</c:v>
                </c:pt>
                <c:pt idx="21">
                  <c:v>3.1999999999999999E-5</c:v>
                </c:pt>
                <c:pt idx="22">
                  <c:v>3.1000000000000001E-5</c:v>
                </c:pt>
                <c:pt idx="23">
                  <c:v>2.9E-5</c:v>
                </c:pt>
                <c:pt idx="24">
                  <c:v>2.6999999999999999E-5</c:v>
                </c:pt>
                <c:pt idx="25">
                  <c:v>2.3E-5</c:v>
                </c:pt>
                <c:pt idx="26">
                  <c:v>2.0999999999999999E-5</c:v>
                </c:pt>
                <c:pt idx="27">
                  <c:v>2.0000000000000002E-5</c:v>
                </c:pt>
                <c:pt idx="28">
                  <c:v>1.9000000000000001E-5</c:v>
                </c:pt>
                <c:pt idx="29">
                  <c:v>1.7E-5</c:v>
                </c:pt>
                <c:pt idx="30">
                  <c:v>1.2999999999999999E-5</c:v>
                </c:pt>
                <c:pt idx="31">
                  <c:v>1.2E-5</c:v>
                </c:pt>
                <c:pt idx="32">
                  <c:v>1.1E-5</c:v>
                </c:pt>
                <c:pt idx="33">
                  <c:v>1.0000000000000001E-5</c:v>
                </c:pt>
                <c:pt idx="34">
                  <c:v>-5.8143768911453018E-5</c:v>
                </c:pt>
                <c:pt idx="35">
                  <c:v>-4.3735124183116696E-4</c:v>
                </c:pt>
                <c:pt idx="36">
                  <c:v>-5.0175954558227928E-4</c:v>
                </c:pt>
                <c:pt idx="37">
                  <c:v>-1.1614285142224803E-3</c:v>
                </c:pt>
                <c:pt idx="38">
                  <c:v>-1.429219397346233E-3</c:v>
                </c:pt>
                <c:pt idx="39">
                  <c:v>-2.0880960548277164E-3</c:v>
                </c:pt>
                <c:pt idx="40">
                  <c:v>-2.1379576281672012E-3</c:v>
                </c:pt>
                <c:pt idx="41">
                  <c:v>-2.2137381541939781E-3</c:v>
                </c:pt>
                <c:pt idx="42">
                  <c:v>-2.2628233696203376E-3</c:v>
                </c:pt>
                <c:pt idx="43">
                  <c:v>-2.3621499639700566E-3</c:v>
                </c:pt>
                <c:pt idx="44">
                  <c:v>-2.75669377240772E-3</c:v>
                </c:pt>
                <c:pt idx="45">
                  <c:v>-2.9511675613833189E-3</c:v>
                </c:pt>
                <c:pt idx="46">
                  <c:v>-4.1545976128221414E-3</c:v>
                </c:pt>
                <c:pt idx="47">
                  <c:v>-9.5398191410815038E-3</c:v>
                </c:pt>
                <c:pt idx="48">
                  <c:v>-1.5599851581508473E-2</c:v>
                </c:pt>
                <c:pt idx="49">
                  <c:v>-4.1405414102598626E-2</c:v>
                </c:pt>
                <c:pt idx="50">
                  <c:v>-0.23615527822390173</c:v>
                </c:pt>
                <c:pt idx="51">
                  <c:v>-0.26304823310023312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0-477B-B68A-737693CAA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2640"/>
        <c:axId val="-220052096"/>
      </c:barChart>
      <c:catAx>
        <c:axId val="-2200526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209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6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영업이익fy1!$A$95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영업이익fy1!$B$94:$BA$94</c:f>
              <c:strCache>
                <c:ptCount val="52"/>
                <c:pt idx="0">
                  <c:v>SK</c:v>
                </c:pt>
                <c:pt idx="1">
                  <c:v>SK스퀘어</c:v>
                </c:pt>
                <c:pt idx="2">
                  <c:v>삼성전자</c:v>
                </c:pt>
                <c:pt idx="3">
                  <c:v>SK하이닉스</c:v>
                </c:pt>
                <c:pt idx="4">
                  <c:v>HMM</c:v>
                </c:pt>
                <c:pt idx="5">
                  <c:v>포스코퓨처엠</c:v>
                </c:pt>
                <c:pt idx="6">
                  <c:v>고려아연</c:v>
                </c:pt>
                <c:pt idx="7">
                  <c:v>미래에셋증권</c:v>
                </c:pt>
                <c:pt idx="8">
                  <c:v>삼성생명</c:v>
                </c:pt>
                <c:pt idx="9">
                  <c:v>SK이노베이션</c:v>
                </c:pt>
                <c:pt idx="10">
                  <c:v>LG에너지솔루션</c:v>
                </c:pt>
                <c:pt idx="11">
                  <c:v>에코프로비엠</c:v>
                </c:pt>
                <c:pt idx="12">
                  <c:v>KB금융</c:v>
                </c:pt>
                <c:pt idx="13">
                  <c:v>LG전자</c:v>
                </c:pt>
                <c:pt idx="14">
                  <c:v>삼성전기</c:v>
                </c:pt>
                <c:pt idx="15">
                  <c:v>삼성화재</c:v>
                </c:pt>
                <c:pt idx="16">
                  <c:v>한화에어로스페이스</c:v>
                </c:pt>
                <c:pt idx="17">
                  <c:v>한화오션</c:v>
                </c:pt>
                <c:pt idx="18">
                  <c:v>LS ELECTRIC</c:v>
                </c:pt>
                <c:pt idx="19">
                  <c:v>신한지주</c:v>
                </c:pt>
                <c:pt idx="20">
                  <c:v>삼성에스디에스</c:v>
                </c:pt>
                <c:pt idx="21">
                  <c:v>기아</c:v>
                </c:pt>
                <c:pt idx="22">
                  <c:v>우리금융지주</c:v>
                </c:pt>
                <c:pt idx="23">
                  <c:v>NAVER</c:v>
                </c:pt>
                <c:pt idx="24">
                  <c:v>KT&amp;G</c:v>
                </c:pt>
                <c:pt idx="25">
                  <c:v>기업은행</c:v>
                </c:pt>
                <c:pt idx="26">
                  <c:v>HD한국조선해양</c:v>
                </c:pt>
                <c:pt idx="27">
                  <c:v>#N/A</c:v>
                </c:pt>
                <c:pt idx="28">
                  <c:v>#N/A</c:v>
                </c:pt>
                <c:pt idx="29">
                  <c:v>효성중공업</c:v>
                </c:pt>
                <c:pt idx="30">
                  <c:v>두산에너빌리티</c:v>
                </c:pt>
                <c:pt idx="31">
                  <c:v>하나금융지주</c:v>
                </c:pt>
                <c:pt idx="32">
                  <c:v>현대로템</c:v>
                </c:pt>
                <c:pt idx="33">
                  <c:v>현대모비스</c:v>
                </c:pt>
                <c:pt idx="34">
                  <c:v>KT</c:v>
                </c:pt>
                <c:pt idx="35">
                  <c:v>셀트리온</c:v>
                </c:pt>
                <c:pt idx="36">
                  <c:v>삼성물산</c:v>
                </c:pt>
                <c:pt idx="37">
                  <c:v>삼성바이오로직스</c:v>
                </c:pt>
                <c:pt idx="38">
                  <c:v>두산</c:v>
                </c:pt>
                <c:pt idx="39">
                  <c:v>현대글로비스</c:v>
                </c:pt>
                <c:pt idx="40">
                  <c:v>HD현대중공업</c:v>
                </c:pt>
                <c:pt idx="41">
                  <c:v>HD현대일렉트릭</c:v>
                </c:pt>
                <c:pt idx="42">
                  <c:v>현대차</c:v>
                </c:pt>
                <c:pt idx="43">
                  <c:v>POSCO홀딩스</c:v>
                </c:pt>
                <c:pt idx="44">
                  <c:v>카카오</c:v>
                </c:pt>
                <c:pt idx="45">
                  <c:v>삼성중공업</c:v>
                </c:pt>
                <c:pt idx="46">
                  <c:v>한국전력</c:v>
                </c:pt>
                <c:pt idx="47">
                  <c:v>LG</c:v>
                </c:pt>
                <c:pt idx="48">
                  <c:v>HD현대</c:v>
                </c:pt>
                <c:pt idx="49">
                  <c:v>LG화학</c:v>
                </c:pt>
                <c:pt idx="50">
                  <c:v>삼성SDI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영업이익fy1!$B$95:$BA$95</c:f>
              <c:numCache>
                <c:formatCode>0.0%</c:formatCode>
                <c:ptCount val="52"/>
                <c:pt idx="0">
                  <c:v>0.11290078820711957</c:v>
                </c:pt>
                <c:pt idx="1">
                  <c:v>1.8841322004444327E-2</c:v>
                </c:pt>
                <c:pt idx="2">
                  <c:v>3.6302257156789253E-2</c:v>
                </c:pt>
                <c:pt idx="3">
                  <c:v>4.1797884340113667E-2</c:v>
                </c:pt>
                <c:pt idx="4">
                  <c:v>2.5475818724430166E-2</c:v>
                </c:pt>
                <c:pt idx="5">
                  <c:v>1.0375990181858752E-2</c:v>
                </c:pt>
                <c:pt idx="6">
                  <c:v>1.2198841110094616E-2</c:v>
                </c:pt>
                <c:pt idx="7">
                  <c:v>1.738420953850639E-2</c:v>
                </c:pt>
                <c:pt idx="8">
                  <c:v>1.9321896811995032E-2</c:v>
                </c:pt>
                <c:pt idx="9">
                  <c:v>2.0818243900420086E-2</c:v>
                </c:pt>
                <c:pt idx="10">
                  <c:v>9.5166201579317544E-3</c:v>
                </c:pt>
                <c:pt idx="11">
                  <c:v>1.3558112568013536E-2</c:v>
                </c:pt>
                <c:pt idx="12">
                  <c:v>2.4915910179410528E-3</c:v>
                </c:pt>
                <c:pt idx="13">
                  <c:v>8.0506529974098129E-3</c:v>
                </c:pt>
                <c:pt idx="14">
                  <c:v>1.8068382848255293E-3</c:v>
                </c:pt>
                <c:pt idx="15">
                  <c:v>2.3677321461335055E-4</c:v>
                </c:pt>
                <c:pt idx="16">
                  <c:v>3.6259029417169408E-3</c:v>
                </c:pt>
                <c:pt idx="17">
                  <c:v>3.4826885032706034E-3</c:v>
                </c:pt>
                <c:pt idx="18">
                  <c:v>7.9086656819300494E-3</c:v>
                </c:pt>
                <c:pt idx="19">
                  <c:v>1.5083055429898629E-3</c:v>
                </c:pt>
                <c:pt idx="20">
                  <c:v>1.9293147315238013E-3</c:v>
                </c:pt>
                <c:pt idx="21">
                  <c:v>2.1766123008275517E-3</c:v>
                </c:pt>
                <c:pt idx="22">
                  <c:v>0</c:v>
                </c:pt>
                <c:pt idx="23">
                  <c:v>1.7102936487232157E-3</c:v>
                </c:pt>
                <c:pt idx="24">
                  <c:v>4.3879477701258551E-4</c:v>
                </c:pt>
                <c:pt idx="25">
                  <c:v>0</c:v>
                </c:pt>
                <c:pt idx="26">
                  <c:v>0</c:v>
                </c:pt>
                <c:pt idx="27">
                  <c:v>#N/A</c:v>
                </c:pt>
                <c:pt idx="28">
                  <c:v>#N/A</c:v>
                </c:pt>
                <c:pt idx="29">
                  <c:v>1.4439245503727882E-3</c:v>
                </c:pt>
                <c:pt idx="30">
                  <c:v>2.0014410375470693E-3</c:v>
                </c:pt>
                <c:pt idx="31">
                  <c:v>0</c:v>
                </c:pt>
                <c:pt idx="32">
                  <c:v>2.509432003045875E-3</c:v>
                </c:pt>
                <c:pt idx="33">
                  <c:v>-2.4612626250426484E-3</c:v>
                </c:pt>
                <c:pt idx="34">
                  <c:v>0</c:v>
                </c:pt>
                <c:pt idx="35">
                  <c:v>-3.7159325572423407E-3</c:v>
                </c:pt>
                <c:pt idx="36">
                  <c:v>-8.3351090858426735E-3</c:v>
                </c:pt>
                <c:pt idx="37">
                  <c:v>0</c:v>
                </c:pt>
                <c:pt idx="38">
                  <c:v>-4.3528846543450239E-3</c:v>
                </c:pt>
                <c:pt idx="39">
                  <c:v>-4.593600890437699E-3</c:v>
                </c:pt>
                <c:pt idx="40">
                  <c:v>-6.8299260906264925E-3</c:v>
                </c:pt>
                <c:pt idx="41">
                  <c:v>-4.8009059516879171E-3</c:v>
                </c:pt>
                <c:pt idx="42">
                  <c:v>-6.9411047263965298E-3</c:v>
                </c:pt>
                <c:pt idx="43">
                  <c:v>-7.3627394647726163E-3</c:v>
                </c:pt>
                <c:pt idx="44">
                  <c:v>-8.0537054433760247E-3</c:v>
                </c:pt>
                <c:pt idx="45">
                  <c:v>-9.2067476720268937E-3</c:v>
                </c:pt>
                <c:pt idx="46">
                  <c:v>-3.9508846295613798E-2</c:v>
                </c:pt>
                <c:pt idx="47">
                  <c:v>2.5429465249446892E-3</c:v>
                </c:pt>
                <c:pt idx="48">
                  <c:v>-1.9723139143495549E-2</c:v>
                </c:pt>
                <c:pt idx="49">
                  <c:v>-6.4677181436514353E-3</c:v>
                </c:pt>
                <c:pt idx="50">
                  <c:v>-0.12808896210873144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8F-46DE-90F1-5D3378DEBB2F}"/>
            </c:ext>
          </c:extLst>
        </c:ser>
        <c:ser>
          <c:idx val="1"/>
          <c:order val="1"/>
          <c:tx>
            <c:strRef>
              <c:f>영업이익fy1!$A$96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영업이익fy1!$B$94:$BA$94</c:f>
              <c:strCache>
                <c:ptCount val="52"/>
                <c:pt idx="0">
                  <c:v>SK</c:v>
                </c:pt>
                <c:pt idx="1">
                  <c:v>SK스퀘어</c:v>
                </c:pt>
                <c:pt idx="2">
                  <c:v>삼성전자</c:v>
                </c:pt>
                <c:pt idx="3">
                  <c:v>SK하이닉스</c:v>
                </c:pt>
                <c:pt idx="4">
                  <c:v>HMM</c:v>
                </c:pt>
                <c:pt idx="5">
                  <c:v>포스코퓨처엠</c:v>
                </c:pt>
                <c:pt idx="6">
                  <c:v>고려아연</c:v>
                </c:pt>
                <c:pt idx="7">
                  <c:v>미래에셋증권</c:v>
                </c:pt>
                <c:pt idx="8">
                  <c:v>삼성생명</c:v>
                </c:pt>
                <c:pt idx="9">
                  <c:v>SK이노베이션</c:v>
                </c:pt>
                <c:pt idx="10">
                  <c:v>LG에너지솔루션</c:v>
                </c:pt>
                <c:pt idx="11">
                  <c:v>에코프로비엠</c:v>
                </c:pt>
                <c:pt idx="12">
                  <c:v>KB금융</c:v>
                </c:pt>
                <c:pt idx="13">
                  <c:v>LG전자</c:v>
                </c:pt>
                <c:pt idx="14">
                  <c:v>삼성전기</c:v>
                </c:pt>
                <c:pt idx="15">
                  <c:v>삼성화재</c:v>
                </c:pt>
                <c:pt idx="16">
                  <c:v>한화에어로스페이스</c:v>
                </c:pt>
                <c:pt idx="17">
                  <c:v>한화오션</c:v>
                </c:pt>
                <c:pt idx="18">
                  <c:v>LS ELECTRIC</c:v>
                </c:pt>
                <c:pt idx="19">
                  <c:v>신한지주</c:v>
                </c:pt>
                <c:pt idx="20">
                  <c:v>삼성에스디에스</c:v>
                </c:pt>
                <c:pt idx="21">
                  <c:v>기아</c:v>
                </c:pt>
                <c:pt idx="22">
                  <c:v>우리금융지주</c:v>
                </c:pt>
                <c:pt idx="23">
                  <c:v>NAVER</c:v>
                </c:pt>
                <c:pt idx="24">
                  <c:v>KT&amp;G</c:v>
                </c:pt>
                <c:pt idx="25">
                  <c:v>기업은행</c:v>
                </c:pt>
                <c:pt idx="26">
                  <c:v>HD한국조선해양</c:v>
                </c:pt>
                <c:pt idx="27">
                  <c:v>#N/A</c:v>
                </c:pt>
                <c:pt idx="28">
                  <c:v>#N/A</c:v>
                </c:pt>
                <c:pt idx="29">
                  <c:v>효성중공업</c:v>
                </c:pt>
                <c:pt idx="30">
                  <c:v>두산에너빌리티</c:v>
                </c:pt>
                <c:pt idx="31">
                  <c:v>하나금융지주</c:v>
                </c:pt>
                <c:pt idx="32">
                  <c:v>현대로템</c:v>
                </c:pt>
                <c:pt idx="33">
                  <c:v>현대모비스</c:v>
                </c:pt>
                <c:pt idx="34">
                  <c:v>KT</c:v>
                </c:pt>
                <c:pt idx="35">
                  <c:v>셀트리온</c:v>
                </c:pt>
                <c:pt idx="36">
                  <c:v>삼성물산</c:v>
                </c:pt>
                <c:pt idx="37">
                  <c:v>삼성바이오로직스</c:v>
                </c:pt>
                <c:pt idx="38">
                  <c:v>두산</c:v>
                </c:pt>
                <c:pt idx="39">
                  <c:v>현대글로비스</c:v>
                </c:pt>
                <c:pt idx="40">
                  <c:v>HD현대중공업</c:v>
                </c:pt>
                <c:pt idx="41">
                  <c:v>HD현대일렉트릭</c:v>
                </c:pt>
                <c:pt idx="42">
                  <c:v>현대차</c:v>
                </c:pt>
                <c:pt idx="43">
                  <c:v>POSCO홀딩스</c:v>
                </c:pt>
                <c:pt idx="44">
                  <c:v>카카오</c:v>
                </c:pt>
                <c:pt idx="45">
                  <c:v>삼성중공업</c:v>
                </c:pt>
                <c:pt idx="46">
                  <c:v>한국전력</c:v>
                </c:pt>
                <c:pt idx="47">
                  <c:v>LG</c:v>
                </c:pt>
                <c:pt idx="48">
                  <c:v>HD현대</c:v>
                </c:pt>
                <c:pt idx="49">
                  <c:v>LG화학</c:v>
                </c:pt>
                <c:pt idx="50">
                  <c:v>삼성SDI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영업이익fy1!$B$96:$BA$96</c:f>
              <c:numCache>
                <c:formatCode>0.0%</c:formatCode>
                <c:ptCount val="52"/>
                <c:pt idx="0">
                  <c:v>0.14515333999860491</c:v>
                </c:pt>
                <c:pt idx="1">
                  <c:v>5.9727659900493668E-2</c:v>
                </c:pt>
                <c:pt idx="2">
                  <c:v>5.6790075251450078E-2</c:v>
                </c:pt>
                <c:pt idx="3">
                  <c:v>5.00235905417723E-2</c:v>
                </c:pt>
                <c:pt idx="4">
                  <c:v>4.3026266379429634E-2</c:v>
                </c:pt>
                <c:pt idx="5">
                  <c:v>4.0165123284614523E-2</c:v>
                </c:pt>
                <c:pt idx="6">
                  <c:v>3.1640744129307841E-2</c:v>
                </c:pt>
                <c:pt idx="7">
                  <c:v>2.6596007735695482E-2</c:v>
                </c:pt>
                <c:pt idx="8">
                  <c:v>1.9321896811995032E-2</c:v>
                </c:pt>
                <c:pt idx="9">
                  <c:v>1.8473604701694679E-2</c:v>
                </c:pt>
                <c:pt idx="10">
                  <c:v>1.0765096826907739E-2</c:v>
                </c:pt>
                <c:pt idx="11">
                  <c:v>1.0525376862010605E-2</c:v>
                </c:pt>
                <c:pt idx="12">
                  <c:v>1.0058849111758361E-2</c:v>
                </c:pt>
                <c:pt idx="13">
                  <c:v>8.0506529974098129E-3</c:v>
                </c:pt>
                <c:pt idx="14">
                  <c:v>7.0124196624723467E-3</c:v>
                </c:pt>
                <c:pt idx="15">
                  <c:v>4.8121654744635034E-3</c:v>
                </c:pt>
                <c:pt idx="16">
                  <c:v>4.1085041085042739E-3</c:v>
                </c:pt>
                <c:pt idx="17">
                  <c:v>3.4826885032706034E-3</c:v>
                </c:pt>
                <c:pt idx="18">
                  <c:v>2.0332660673882952E-3</c:v>
                </c:pt>
                <c:pt idx="19">
                  <c:v>2.0014307205149517E-3</c:v>
                </c:pt>
                <c:pt idx="20">
                  <c:v>1.9293147315238013E-3</c:v>
                </c:pt>
                <c:pt idx="21">
                  <c:v>1.8744133185226719E-3</c:v>
                </c:pt>
                <c:pt idx="22">
                  <c:v>1.4117407849834063E-3</c:v>
                </c:pt>
                <c:pt idx="23">
                  <c:v>1.2880193492810221E-3</c:v>
                </c:pt>
                <c:pt idx="24">
                  <c:v>4.5874914400068079E-4</c:v>
                </c:pt>
                <c:pt idx="25">
                  <c:v>1.4583912863819215E-4</c:v>
                </c:pt>
                <c:pt idx="26">
                  <c:v>0</c:v>
                </c:pt>
                <c:pt idx="27">
                  <c:v>#N/A</c:v>
                </c:pt>
                <c:pt idx="28">
                  <c:v>#N/A</c:v>
                </c:pt>
                <c:pt idx="29">
                  <c:v>-2.7416288931103594E-5</c:v>
                </c:pt>
                <c:pt idx="30">
                  <c:v>-9.7848228502450674E-5</c:v>
                </c:pt>
                <c:pt idx="31">
                  <c:v>-4.6335124183116694E-4</c:v>
                </c:pt>
                <c:pt idx="32">
                  <c:v>-7.1590605242499716E-4</c:v>
                </c:pt>
                <c:pt idx="33">
                  <c:v>-2.6673822621763321E-3</c:v>
                </c:pt>
                <c:pt idx="34">
                  <c:v>-2.8066937724077201E-3</c:v>
                </c:pt>
                <c:pt idx="35">
                  <c:v>-3.7159325572423407E-3</c:v>
                </c:pt>
                <c:pt idx="36">
                  <c:v>-3.9595646948419327E-3</c:v>
                </c:pt>
                <c:pt idx="37">
                  <c:v>-4.1595976128221412E-3</c:v>
                </c:pt>
                <c:pt idx="38">
                  <c:v>-6.4445390550732506E-3</c:v>
                </c:pt>
                <c:pt idx="39">
                  <c:v>-6.7695171016977085E-3</c:v>
                </c:pt>
                <c:pt idx="40">
                  <c:v>-6.8299260906264925E-3</c:v>
                </c:pt>
                <c:pt idx="41">
                  <c:v>-7.025910537270974E-3</c:v>
                </c:pt>
                <c:pt idx="42">
                  <c:v>-7.3364977723904268E-3</c:v>
                </c:pt>
                <c:pt idx="43">
                  <c:v>-7.3627394647726163E-3</c:v>
                </c:pt>
                <c:pt idx="44">
                  <c:v>-8.6396961865078392E-3</c:v>
                </c:pt>
                <c:pt idx="45">
                  <c:v>-9.6753216896672267E-3</c:v>
                </c:pt>
                <c:pt idx="46">
                  <c:v>-1.3238442376202531E-2</c:v>
                </c:pt>
                <c:pt idx="47">
                  <c:v>-1.4553913419439013E-2</c:v>
                </c:pt>
                <c:pt idx="48">
                  <c:v>-1.9723139143495549E-2</c:v>
                </c:pt>
                <c:pt idx="49">
                  <c:v>-5.4508948983175487E-2</c:v>
                </c:pt>
                <c:pt idx="50">
                  <c:v>-0.23780344096158368</c:v>
                </c:pt>
                <c:pt idx="51">
                  <c:v>-0.26310023310023312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F-46DE-90F1-5D3378DEB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5568"/>
        <c:axId val="-220045024"/>
      </c:barChart>
      <c:catAx>
        <c:axId val="-220045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502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5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영업이익fy1!$B$100:$BA$100</c:f>
              <c:strCache>
                <c:ptCount val="52"/>
                <c:pt idx="0">
                  <c:v>SK스퀘어</c:v>
                </c:pt>
                <c:pt idx="1">
                  <c:v>포스코퓨처엠</c:v>
                </c:pt>
                <c:pt idx="2">
                  <c:v>SK</c:v>
                </c:pt>
                <c:pt idx="3">
                  <c:v>삼성전자</c:v>
                </c:pt>
                <c:pt idx="4">
                  <c:v>고려아연</c:v>
                </c:pt>
                <c:pt idx="5">
                  <c:v>HMM</c:v>
                </c:pt>
                <c:pt idx="6">
                  <c:v>SK하이닉스</c:v>
                </c:pt>
                <c:pt idx="7">
                  <c:v>미래에셋증권</c:v>
                </c:pt>
                <c:pt idx="8">
                  <c:v>LG에너지솔루션</c:v>
                </c:pt>
                <c:pt idx="9">
                  <c:v>KB금융</c:v>
                </c:pt>
                <c:pt idx="10">
                  <c:v>삼성전기</c:v>
                </c:pt>
                <c:pt idx="11">
                  <c:v>삼성화재</c:v>
                </c:pt>
                <c:pt idx="12">
                  <c:v>우리금융지주</c:v>
                </c:pt>
                <c:pt idx="13">
                  <c:v>LS ELECTRIC</c:v>
                </c:pt>
                <c:pt idx="14">
                  <c:v>신한지주</c:v>
                </c:pt>
                <c:pt idx="15">
                  <c:v>기업은행</c:v>
                </c:pt>
                <c:pt idx="16">
                  <c:v>삼성에스디에스</c:v>
                </c:pt>
                <c:pt idx="17">
                  <c:v>LG전자</c:v>
                </c:pt>
                <c:pt idx="18">
                  <c:v>HD현대</c:v>
                </c:pt>
                <c:pt idx="19">
                  <c:v>KT&amp;G</c:v>
                </c:pt>
                <c:pt idx="20">
                  <c:v>메리츠금융지주</c:v>
                </c:pt>
                <c:pt idx="21">
                  <c:v>현대로템</c:v>
                </c:pt>
                <c:pt idx="22">
                  <c:v>삼성중공업</c:v>
                </c:pt>
                <c:pt idx="23">
                  <c:v>알테오젠</c:v>
                </c:pt>
                <c:pt idx="24">
                  <c:v>POSCO홀딩스</c:v>
                </c:pt>
                <c:pt idx="25">
                  <c:v>카카오</c:v>
                </c:pt>
                <c:pt idx="26">
                  <c:v>HD한국조선해양</c:v>
                </c:pt>
                <c:pt idx="27">
                  <c:v>삼성생명</c:v>
                </c:pt>
                <c:pt idx="28">
                  <c:v>현대모비스</c:v>
                </c:pt>
                <c:pt idx="29">
                  <c:v>한화오션</c:v>
                </c:pt>
                <c:pt idx="30">
                  <c:v>삼성물산</c:v>
                </c:pt>
                <c:pt idx="31">
                  <c:v>셀트리온</c:v>
                </c:pt>
                <c:pt idx="32">
                  <c:v>HD현대중공업</c:v>
                </c:pt>
                <c:pt idx="33">
                  <c:v>한화에어로스페이스</c:v>
                </c:pt>
                <c:pt idx="34">
                  <c:v>기아</c:v>
                </c:pt>
                <c:pt idx="35">
                  <c:v>하나금융지주</c:v>
                </c:pt>
                <c:pt idx="36">
                  <c:v>NAVER</c:v>
                </c:pt>
                <c:pt idx="37">
                  <c:v>한국전력</c:v>
                </c:pt>
                <c:pt idx="38">
                  <c:v>효성중공업</c:v>
                </c:pt>
                <c:pt idx="39">
                  <c:v>두산에너빌리티</c:v>
                </c:pt>
                <c:pt idx="40">
                  <c:v>현대글로비스</c:v>
                </c:pt>
                <c:pt idx="41">
                  <c:v>HD현대일렉트릭</c:v>
                </c:pt>
                <c:pt idx="42">
                  <c:v>SK이노베이션</c:v>
                </c:pt>
                <c:pt idx="43">
                  <c:v>현대차</c:v>
                </c:pt>
                <c:pt idx="44">
                  <c:v>KT</c:v>
                </c:pt>
                <c:pt idx="45">
                  <c:v>에코프로비엠</c:v>
                </c:pt>
                <c:pt idx="46">
                  <c:v>삼성바이오로직스</c:v>
                </c:pt>
                <c:pt idx="47">
                  <c:v>두산</c:v>
                </c:pt>
                <c:pt idx="48">
                  <c:v>LG</c:v>
                </c:pt>
                <c:pt idx="49">
                  <c:v>LG화학</c:v>
                </c:pt>
                <c:pt idx="50">
                  <c:v>삼성SDI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영업이익fy1!$B$101:$BA$101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B-4796-B159-5F5D38BB867F}"/>
            </c:ext>
          </c:extLst>
        </c:ser>
        <c:ser>
          <c:idx val="1"/>
          <c:order val="1"/>
          <c:tx>
            <c:strRef>
              <c:f>영업이익fy1!$A$102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영업이익fy1!$B$100:$BA$100</c:f>
              <c:strCache>
                <c:ptCount val="52"/>
                <c:pt idx="0">
                  <c:v>SK스퀘어</c:v>
                </c:pt>
                <c:pt idx="1">
                  <c:v>포스코퓨처엠</c:v>
                </c:pt>
                <c:pt idx="2">
                  <c:v>SK</c:v>
                </c:pt>
                <c:pt idx="3">
                  <c:v>삼성전자</c:v>
                </c:pt>
                <c:pt idx="4">
                  <c:v>고려아연</c:v>
                </c:pt>
                <c:pt idx="5">
                  <c:v>HMM</c:v>
                </c:pt>
                <c:pt idx="6">
                  <c:v>SK하이닉스</c:v>
                </c:pt>
                <c:pt idx="7">
                  <c:v>미래에셋증권</c:v>
                </c:pt>
                <c:pt idx="8">
                  <c:v>LG에너지솔루션</c:v>
                </c:pt>
                <c:pt idx="9">
                  <c:v>KB금융</c:v>
                </c:pt>
                <c:pt idx="10">
                  <c:v>삼성전기</c:v>
                </c:pt>
                <c:pt idx="11">
                  <c:v>삼성화재</c:v>
                </c:pt>
                <c:pt idx="12">
                  <c:v>우리금융지주</c:v>
                </c:pt>
                <c:pt idx="13">
                  <c:v>LS ELECTRIC</c:v>
                </c:pt>
                <c:pt idx="14">
                  <c:v>신한지주</c:v>
                </c:pt>
                <c:pt idx="15">
                  <c:v>기업은행</c:v>
                </c:pt>
                <c:pt idx="16">
                  <c:v>삼성에스디에스</c:v>
                </c:pt>
                <c:pt idx="17">
                  <c:v>LG전자</c:v>
                </c:pt>
                <c:pt idx="18">
                  <c:v>HD현대</c:v>
                </c:pt>
                <c:pt idx="19">
                  <c:v>KT&amp;G</c:v>
                </c:pt>
                <c:pt idx="20">
                  <c:v>메리츠금융지주</c:v>
                </c:pt>
                <c:pt idx="21">
                  <c:v>현대로템</c:v>
                </c:pt>
                <c:pt idx="22">
                  <c:v>삼성중공업</c:v>
                </c:pt>
                <c:pt idx="23">
                  <c:v>알테오젠</c:v>
                </c:pt>
                <c:pt idx="24">
                  <c:v>POSCO홀딩스</c:v>
                </c:pt>
                <c:pt idx="25">
                  <c:v>카카오</c:v>
                </c:pt>
                <c:pt idx="26">
                  <c:v>HD한국조선해양</c:v>
                </c:pt>
                <c:pt idx="27">
                  <c:v>삼성생명</c:v>
                </c:pt>
                <c:pt idx="28">
                  <c:v>현대모비스</c:v>
                </c:pt>
                <c:pt idx="29">
                  <c:v>한화오션</c:v>
                </c:pt>
                <c:pt idx="30">
                  <c:v>삼성물산</c:v>
                </c:pt>
                <c:pt idx="31">
                  <c:v>셀트리온</c:v>
                </c:pt>
                <c:pt idx="32">
                  <c:v>HD현대중공업</c:v>
                </c:pt>
                <c:pt idx="33">
                  <c:v>한화에어로스페이스</c:v>
                </c:pt>
                <c:pt idx="34">
                  <c:v>기아</c:v>
                </c:pt>
                <c:pt idx="35">
                  <c:v>하나금융지주</c:v>
                </c:pt>
                <c:pt idx="36">
                  <c:v>NAVER</c:v>
                </c:pt>
                <c:pt idx="37">
                  <c:v>한국전력</c:v>
                </c:pt>
                <c:pt idx="38">
                  <c:v>효성중공업</c:v>
                </c:pt>
                <c:pt idx="39">
                  <c:v>두산에너빌리티</c:v>
                </c:pt>
                <c:pt idx="40">
                  <c:v>현대글로비스</c:v>
                </c:pt>
                <c:pt idx="41">
                  <c:v>HD현대일렉트릭</c:v>
                </c:pt>
                <c:pt idx="42">
                  <c:v>SK이노베이션</c:v>
                </c:pt>
                <c:pt idx="43">
                  <c:v>현대차</c:v>
                </c:pt>
                <c:pt idx="44">
                  <c:v>KT</c:v>
                </c:pt>
                <c:pt idx="45">
                  <c:v>에코프로비엠</c:v>
                </c:pt>
                <c:pt idx="46">
                  <c:v>삼성바이오로직스</c:v>
                </c:pt>
                <c:pt idx="47">
                  <c:v>두산</c:v>
                </c:pt>
                <c:pt idx="48">
                  <c:v>LG</c:v>
                </c:pt>
                <c:pt idx="49">
                  <c:v>LG화학</c:v>
                </c:pt>
                <c:pt idx="50">
                  <c:v>삼성SDI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영업이익fy1!$B$102:$BA$102</c:f>
              <c:numCache>
                <c:formatCode>0.0%</c:formatCode>
                <c:ptCount val="52"/>
                <c:pt idx="0">
                  <c:v>4.0144231286272133E-2</c:v>
                </c:pt>
                <c:pt idx="1">
                  <c:v>2.9518215547703168E-2</c:v>
                </c:pt>
                <c:pt idx="2">
                  <c:v>2.9017617260092155E-2</c:v>
                </c:pt>
                <c:pt idx="3">
                  <c:v>2.340346750524119E-2</c:v>
                </c:pt>
                <c:pt idx="4">
                  <c:v>1.9231592648388116E-2</c:v>
                </c:pt>
                <c:pt idx="5">
                  <c:v>1.7153443202405295E-2</c:v>
                </c:pt>
                <c:pt idx="6">
                  <c:v>1.4546317992739446E-2</c:v>
                </c:pt>
                <c:pt idx="7">
                  <c:v>1.0604047546330627E-2</c:v>
                </c:pt>
                <c:pt idx="8">
                  <c:v>8.187429814906607E-3</c:v>
                </c:pt>
                <c:pt idx="9">
                  <c:v>7.5574504424954139E-3</c:v>
                </c:pt>
                <c:pt idx="10">
                  <c:v>5.3587590367503903E-3</c:v>
                </c:pt>
                <c:pt idx="11">
                  <c:v>4.6043091859595793E-3</c:v>
                </c:pt>
                <c:pt idx="12">
                  <c:v>1.4447407849834063E-3</c:v>
                </c:pt>
                <c:pt idx="13">
                  <c:v>6.413653100481127E-4</c:v>
                </c:pt>
                <c:pt idx="14">
                  <c:v>5.0838251424954522E-4</c:v>
                </c:pt>
                <c:pt idx="15">
                  <c:v>1.8783912863819214E-4</c:v>
                </c:pt>
                <c:pt idx="16">
                  <c:v>4.8999999999999998E-5</c:v>
                </c:pt>
                <c:pt idx="17">
                  <c:v>4.5000000000000003E-5</c:v>
                </c:pt>
                <c:pt idx="18">
                  <c:v>4.3999999999999999E-5</c:v>
                </c:pt>
                <c:pt idx="19">
                  <c:v>4.3000000000000002E-5</c:v>
                </c:pt>
                <c:pt idx="20">
                  <c:v>3.8000000000000002E-5</c:v>
                </c:pt>
                <c:pt idx="21">
                  <c:v>3.1999999999999999E-5</c:v>
                </c:pt>
                <c:pt idx="22">
                  <c:v>3.1000000000000001E-5</c:v>
                </c:pt>
                <c:pt idx="23">
                  <c:v>2.9E-5</c:v>
                </c:pt>
                <c:pt idx="24">
                  <c:v>2.6999999999999999E-5</c:v>
                </c:pt>
                <c:pt idx="25">
                  <c:v>2.3E-5</c:v>
                </c:pt>
                <c:pt idx="26">
                  <c:v>2.0999999999999999E-5</c:v>
                </c:pt>
                <c:pt idx="27">
                  <c:v>2.0000000000000002E-5</c:v>
                </c:pt>
                <c:pt idx="28">
                  <c:v>1.9000000000000001E-5</c:v>
                </c:pt>
                <c:pt idx="29">
                  <c:v>1.7E-5</c:v>
                </c:pt>
                <c:pt idx="30">
                  <c:v>1.2999999999999999E-5</c:v>
                </c:pt>
                <c:pt idx="31">
                  <c:v>1.2E-5</c:v>
                </c:pt>
                <c:pt idx="32">
                  <c:v>1.1E-5</c:v>
                </c:pt>
                <c:pt idx="33">
                  <c:v>1.0000000000000001E-5</c:v>
                </c:pt>
                <c:pt idx="34">
                  <c:v>-5.8143768911453018E-5</c:v>
                </c:pt>
                <c:pt idx="35">
                  <c:v>-4.3735124183116696E-4</c:v>
                </c:pt>
                <c:pt idx="36">
                  <c:v>-5.0175954558227928E-4</c:v>
                </c:pt>
                <c:pt idx="37">
                  <c:v>-1.1614285142224803E-3</c:v>
                </c:pt>
                <c:pt idx="38">
                  <c:v>-1.429219397346233E-3</c:v>
                </c:pt>
                <c:pt idx="39">
                  <c:v>-2.0880960548277164E-3</c:v>
                </c:pt>
                <c:pt idx="40">
                  <c:v>-2.1379576281672012E-3</c:v>
                </c:pt>
                <c:pt idx="41">
                  <c:v>-2.2137381541939781E-3</c:v>
                </c:pt>
                <c:pt idx="42">
                  <c:v>-2.2628233696203376E-3</c:v>
                </c:pt>
                <c:pt idx="43">
                  <c:v>-2.3621499639700566E-3</c:v>
                </c:pt>
                <c:pt idx="44">
                  <c:v>-2.75669377240772E-3</c:v>
                </c:pt>
                <c:pt idx="45">
                  <c:v>-2.9511675613833189E-3</c:v>
                </c:pt>
                <c:pt idx="46">
                  <c:v>-4.1545976128221414E-3</c:v>
                </c:pt>
                <c:pt idx="47">
                  <c:v>-9.5398191410815038E-3</c:v>
                </c:pt>
                <c:pt idx="48">
                  <c:v>-1.5599851581508473E-2</c:v>
                </c:pt>
                <c:pt idx="49">
                  <c:v>-4.1405414102598626E-2</c:v>
                </c:pt>
                <c:pt idx="50">
                  <c:v>-0.23615527822390173</c:v>
                </c:pt>
                <c:pt idx="51">
                  <c:v>-0.26304823310023312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B-4796-B159-5F5D38BB8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4688"/>
        <c:axId val="-220039040"/>
      </c:barChart>
      <c:catAx>
        <c:axId val="-2200346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04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46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영업이익fy1!$B$105:$BA$105</c:f>
              <c:strCache>
                <c:ptCount val="52"/>
                <c:pt idx="0">
                  <c:v>SK</c:v>
                </c:pt>
                <c:pt idx="1">
                  <c:v>SK스퀘어</c:v>
                </c:pt>
                <c:pt idx="2">
                  <c:v>삼성전자</c:v>
                </c:pt>
                <c:pt idx="3">
                  <c:v>SK하이닉스</c:v>
                </c:pt>
                <c:pt idx="4">
                  <c:v>HMM</c:v>
                </c:pt>
                <c:pt idx="5">
                  <c:v>포스코퓨처엠</c:v>
                </c:pt>
                <c:pt idx="6">
                  <c:v>고려아연</c:v>
                </c:pt>
                <c:pt idx="7">
                  <c:v>미래에셋증권</c:v>
                </c:pt>
                <c:pt idx="8">
                  <c:v>삼성생명</c:v>
                </c:pt>
                <c:pt idx="9">
                  <c:v>SK이노베이션</c:v>
                </c:pt>
                <c:pt idx="10">
                  <c:v>LG에너지솔루션</c:v>
                </c:pt>
                <c:pt idx="11">
                  <c:v>에코프로비엠</c:v>
                </c:pt>
                <c:pt idx="12">
                  <c:v>KB금융</c:v>
                </c:pt>
                <c:pt idx="13">
                  <c:v>LG전자</c:v>
                </c:pt>
                <c:pt idx="14">
                  <c:v>삼성전기</c:v>
                </c:pt>
                <c:pt idx="15">
                  <c:v>삼성화재</c:v>
                </c:pt>
                <c:pt idx="16">
                  <c:v>한화에어로스페이스</c:v>
                </c:pt>
                <c:pt idx="17">
                  <c:v>한화오션</c:v>
                </c:pt>
                <c:pt idx="18">
                  <c:v>LS ELECTRIC</c:v>
                </c:pt>
                <c:pt idx="19">
                  <c:v>신한지주</c:v>
                </c:pt>
                <c:pt idx="20">
                  <c:v>삼성에스디에스</c:v>
                </c:pt>
                <c:pt idx="21">
                  <c:v>기아</c:v>
                </c:pt>
                <c:pt idx="22">
                  <c:v>우리금융지주</c:v>
                </c:pt>
                <c:pt idx="23">
                  <c:v>NAVER</c:v>
                </c:pt>
                <c:pt idx="24">
                  <c:v>KT&amp;G</c:v>
                </c:pt>
                <c:pt idx="25">
                  <c:v>기업은행</c:v>
                </c:pt>
                <c:pt idx="26">
                  <c:v>HD한국조선해양</c:v>
                </c:pt>
                <c:pt idx="27">
                  <c:v>#N/A</c:v>
                </c:pt>
                <c:pt idx="28">
                  <c:v>#N/A</c:v>
                </c:pt>
                <c:pt idx="29">
                  <c:v>효성중공업</c:v>
                </c:pt>
                <c:pt idx="30">
                  <c:v>두산에너빌리티</c:v>
                </c:pt>
                <c:pt idx="31">
                  <c:v>하나금융지주</c:v>
                </c:pt>
                <c:pt idx="32">
                  <c:v>현대로템</c:v>
                </c:pt>
                <c:pt idx="33">
                  <c:v>현대모비스</c:v>
                </c:pt>
                <c:pt idx="34">
                  <c:v>KT</c:v>
                </c:pt>
                <c:pt idx="35">
                  <c:v>셀트리온</c:v>
                </c:pt>
                <c:pt idx="36">
                  <c:v>삼성물산</c:v>
                </c:pt>
                <c:pt idx="37">
                  <c:v>삼성바이오로직스</c:v>
                </c:pt>
                <c:pt idx="38">
                  <c:v>두산</c:v>
                </c:pt>
                <c:pt idx="39">
                  <c:v>현대글로비스</c:v>
                </c:pt>
                <c:pt idx="40">
                  <c:v>HD현대중공업</c:v>
                </c:pt>
                <c:pt idx="41">
                  <c:v>HD현대일렉트릭</c:v>
                </c:pt>
                <c:pt idx="42">
                  <c:v>현대차</c:v>
                </c:pt>
                <c:pt idx="43">
                  <c:v>POSCO홀딩스</c:v>
                </c:pt>
                <c:pt idx="44">
                  <c:v>카카오</c:v>
                </c:pt>
                <c:pt idx="45">
                  <c:v>삼성중공업</c:v>
                </c:pt>
                <c:pt idx="46">
                  <c:v>한국전력</c:v>
                </c:pt>
                <c:pt idx="47">
                  <c:v>LG</c:v>
                </c:pt>
                <c:pt idx="48">
                  <c:v>HD현대</c:v>
                </c:pt>
                <c:pt idx="49">
                  <c:v>LG화학</c:v>
                </c:pt>
                <c:pt idx="50">
                  <c:v>삼성SDI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영업이익fy1!$B$106:$BA$106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E18-9CCC-DE04CCC4B65E}"/>
            </c:ext>
          </c:extLst>
        </c:ser>
        <c:ser>
          <c:idx val="1"/>
          <c:order val="1"/>
          <c:tx>
            <c:strRef>
              <c:f>영업이익fy1!$A$107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영업이익fy1!$B$105:$BA$105</c:f>
              <c:strCache>
                <c:ptCount val="52"/>
                <c:pt idx="0">
                  <c:v>SK</c:v>
                </c:pt>
                <c:pt idx="1">
                  <c:v>SK스퀘어</c:v>
                </c:pt>
                <c:pt idx="2">
                  <c:v>삼성전자</c:v>
                </c:pt>
                <c:pt idx="3">
                  <c:v>SK하이닉스</c:v>
                </c:pt>
                <c:pt idx="4">
                  <c:v>HMM</c:v>
                </c:pt>
                <c:pt idx="5">
                  <c:v>포스코퓨처엠</c:v>
                </c:pt>
                <c:pt idx="6">
                  <c:v>고려아연</c:v>
                </c:pt>
                <c:pt idx="7">
                  <c:v>미래에셋증권</c:v>
                </c:pt>
                <c:pt idx="8">
                  <c:v>삼성생명</c:v>
                </c:pt>
                <c:pt idx="9">
                  <c:v>SK이노베이션</c:v>
                </c:pt>
                <c:pt idx="10">
                  <c:v>LG에너지솔루션</c:v>
                </c:pt>
                <c:pt idx="11">
                  <c:v>에코프로비엠</c:v>
                </c:pt>
                <c:pt idx="12">
                  <c:v>KB금융</c:v>
                </c:pt>
                <c:pt idx="13">
                  <c:v>LG전자</c:v>
                </c:pt>
                <c:pt idx="14">
                  <c:v>삼성전기</c:v>
                </c:pt>
                <c:pt idx="15">
                  <c:v>삼성화재</c:v>
                </c:pt>
                <c:pt idx="16">
                  <c:v>한화에어로스페이스</c:v>
                </c:pt>
                <c:pt idx="17">
                  <c:v>한화오션</c:v>
                </c:pt>
                <c:pt idx="18">
                  <c:v>LS ELECTRIC</c:v>
                </c:pt>
                <c:pt idx="19">
                  <c:v>신한지주</c:v>
                </c:pt>
                <c:pt idx="20">
                  <c:v>삼성에스디에스</c:v>
                </c:pt>
                <c:pt idx="21">
                  <c:v>기아</c:v>
                </c:pt>
                <c:pt idx="22">
                  <c:v>우리금융지주</c:v>
                </c:pt>
                <c:pt idx="23">
                  <c:v>NAVER</c:v>
                </c:pt>
                <c:pt idx="24">
                  <c:v>KT&amp;G</c:v>
                </c:pt>
                <c:pt idx="25">
                  <c:v>기업은행</c:v>
                </c:pt>
                <c:pt idx="26">
                  <c:v>HD한국조선해양</c:v>
                </c:pt>
                <c:pt idx="27">
                  <c:v>#N/A</c:v>
                </c:pt>
                <c:pt idx="28">
                  <c:v>#N/A</c:v>
                </c:pt>
                <c:pt idx="29">
                  <c:v>효성중공업</c:v>
                </c:pt>
                <c:pt idx="30">
                  <c:v>두산에너빌리티</c:v>
                </c:pt>
                <c:pt idx="31">
                  <c:v>하나금융지주</c:v>
                </c:pt>
                <c:pt idx="32">
                  <c:v>현대로템</c:v>
                </c:pt>
                <c:pt idx="33">
                  <c:v>현대모비스</c:v>
                </c:pt>
                <c:pt idx="34">
                  <c:v>KT</c:v>
                </c:pt>
                <c:pt idx="35">
                  <c:v>셀트리온</c:v>
                </c:pt>
                <c:pt idx="36">
                  <c:v>삼성물산</c:v>
                </c:pt>
                <c:pt idx="37">
                  <c:v>삼성바이오로직스</c:v>
                </c:pt>
                <c:pt idx="38">
                  <c:v>두산</c:v>
                </c:pt>
                <c:pt idx="39">
                  <c:v>현대글로비스</c:v>
                </c:pt>
                <c:pt idx="40">
                  <c:v>HD현대중공업</c:v>
                </c:pt>
                <c:pt idx="41">
                  <c:v>HD현대일렉트릭</c:v>
                </c:pt>
                <c:pt idx="42">
                  <c:v>현대차</c:v>
                </c:pt>
                <c:pt idx="43">
                  <c:v>POSCO홀딩스</c:v>
                </c:pt>
                <c:pt idx="44">
                  <c:v>카카오</c:v>
                </c:pt>
                <c:pt idx="45">
                  <c:v>삼성중공업</c:v>
                </c:pt>
                <c:pt idx="46">
                  <c:v>한국전력</c:v>
                </c:pt>
                <c:pt idx="47">
                  <c:v>LG</c:v>
                </c:pt>
                <c:pt idx="48">
                  <c:v>HD현대</c:v>
                </c:pt>
                <c:pt idx="49">
                  <c:v>LG화학</c:v>
                </c:pt>
                <c:pt idx="50">
                  <c:v>삼성SDI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영업이익fy1!$B$107:$BA$107</c:f>
              <c:numCache>
                <c:formatCode>0.0%</c:formatCode>
                <c:ptCount val="52"/>
                <c:pt idx="0">
                  <c:v>0.14515333999860491</c:v>
                </c:pt>
                <c:pt idx="1">
                  <c:v>5.9727659900493668E-2</c:v>
                </c:pt>
                <c:pt idx="2">
                  <c:v>5.6790075251450078E-2</c:v>
                </c:pt>
                <c:pt idx="3">
                  <c:v>5.00235905417723E-2</c:v>
                </c:pt>
                <c:pt idx="4">
                  <c:v>4.3026266379429634E-2</c:v>
                </c:pt>
                <c:pt idx="5">
                  <c:v>4.0165123284614523E-2</c:v>
                </c:pt>
                <c:pt idx="6">
                  <c:v>3.1640744129307841E-2</c:v>
                </c:pt>
                <c:pt idx="7">
                  <c:v>2.6596007735695482E-2</c:v>
                </c:pt>
                <c:pt idx="8">
                  <c:v>1.9321896811995032E-2</c:v>
                </c:pt>
                <c:pt idx="9">
                  <c:v>1.8473604701694679E-2</c:v>
                </c:pt>
                <c:pt idx="10">
                  <c:v>1.0765096826907739E-2</c:v>
                </c:pt>
                <c:pt idx="11">
                  <c:v>1.0525376862010605E-2</c:v>
                </c:pt>
                <c:pt idx="12">
                  <c:v>1.0058849111758361E-2</c:v>
                </c:pt>
                <c:pt idx="13">
                  <c:v>8.0506529974098129E-3</c:v>
                </c:pt>
                <c:pt idx="14">
                  <c:v>7.0124196624723467E-3</c:v>
                </c:pt>
                <c:pt idx="15">
                  <c:v>4.8121654744635034E-3</c:v>
                </c:pt>
                <c:pt idx="16">
                  <c:v>4.1085041085042739E-3</c:v>
                </c:pt>
                <c:pt idx="17">
                  <c:v>3.4826885032706034E-3</c:v>
                </c:pt>
                <c:pt idx="18">
                  <c:v>2.0332660673882952E-3</c:v>
                </c:pt>
                <c:pt idx="19">
                  <c:v>2.0014307205149517E-3</c:v>
                </c:pt>
                <c:pt idx="20">
                  <c:v>1.9293147315238013E-3</c:v>
                </c:pt>
                <c:pt idx="21">
                  <c:v>1.8744133185226719E-3</c:v>
                </c:pt>
                <c:pt idx="22">
                  <c:v>1.4117407849834063E-3</c:v>
                </c:pt>
                <c:pt idx="23">
                  <c:v>1.2880193492810221E-3</c:v>
                </c:pt>
                <c:pt idx="24">
                  <c:v>4.5874914400068079E-4</c:v>
                </c:pt>
                <c:pt idx="25">
                  <c:v>1.4583912863819215E-4</c:v>
                </c:pt>
                <c:pt idx="26">
                  <c:v>0</c:v>
                </c:pt>
                <c:pt idx="27">
                  <c:v>#N/A</c:v>
                </c:pt>
                <c:pt idx="28">
                  <c:v>#N/A</c:v>
                </c:pt>
                <c:pt idx="29">
                  <c:v>-2.7416288931103594E-5</c:v>
                </c:pt>
                <c:pt idx="30">
                  <c:v>-9.7848228502450674E-5</c:v>
                </c:pt>
                <c:pt idx="31">
                  <c:v>-4.6335124183116694E-4</c:v>
                </c:pt>
                <c:pt idx="32">
                  <c:v>-7.1590605242499716E-4</c:v>
                </c:pt>
                <c:pt idx="33">
                  <c:v>-2.6673822621763321E-3</c:v>
                </c:pt>
                <c:pt idx="34">
                  <c:v>-2.8066937724077201E-3</c:v>
                </c:pt>
                <c:pt idx="35">
                  <c:v>-3.7159325572423407E-3</c:v>
                </c:pt>
                <c:pt idx="36">
                  <c:v>-3.9595646948419327E-3</c:v>
                </c:pt>
                <c:pt idx="37">
                  <c:v>-4.1595976128221412E-3</c:v>
                </c:pt>
                <c:pt idx="38">
                  <c:v>-6.4445390550732506E-3</c:v>
                </c:pt>
                <c:pt idx="39">
                  <c:v>-6.7695171016977085E-3</c:v>
                </c:pt>
                <c:pt idx="40">
                  <c:v>-6.8299260906264925E-3</c:v>
                </c:pt>
                <c:pt idx="41">
                  <c:v>-7.025910537270974E-3</c:v>
                </c:pt>
                <c:pt idx="42">
                  <c:v>-7.3364977723904268E-3</c:v>
                </c:pt>
                <c:pt idx="43">
                  <c:v>-7.3627394647726163E-3</c:v>
                </c:pt>
                <c:pt idx="44">
                  <c:v>-8.6396961865078392E-3</c:v>
                </c:pt>
                <c:pt idx="45">
                  <c:v>-9.6753216896672267E-3</c:v>
                </c:pt>
                <c:pt idx="46">
                  <c:v>-1.3238442376202531E-2</c:v>
                </c:pt>
                <c:pt idx="47">
                  <c:v>-1.4553913419439013E-2</c:v>
                </c:pt>
                <c:pt idx="48">
                  <c:v>-1.9723139143495549E-2</c:v>
                </c:pt>
                <c:pt idx="49">
                  <c:v>-5.4508948983175487E-2</c:v>
                </c:pt>
                <c:pt idx="50">
                  <c:v>-0.23780344096158368</c:v>
                </c:pt>
                <c:pt idx="51">
                  <c:v>-0.26310023310023312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D9-4E18-9CCC-DE04CCC4B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4480"/>
        <c:axId val="-220036864"/>
      </c:barChart>
      <c:catAx>
        <c:axId val="-2200444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686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44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영업이익fy2!$A$90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영업이익fy2!$B$89:$BA$89</c:f>
              <c:strCache>
                <c:ptCount val="52"/>
                <c:pt idx="0">
                  <c:v>SK스퀘어</c:v>
                </c:pt>
                <c:pt idx="1">
                  <c:v>SK</c:v>
                </c:pt>
                <c:pt idx="2">
                  <c:v>삼성전자</c:v>
                </c:pt>
                <c:pt idx="3">
                  <c:v>포스코퓨처엠</c:v>
                </c:pt>
                <c:pt idx="4">
                  <c:v>삼성전기</c:v>
                </c:pt>
                <c:pt idx="5">
                  <c:v>SK하이닉스</c:v>
                </c:pt>
                <c:pt idx="6">
                  <c:v>에코프로비엠</c:v>
                </c:pt>
                <c:pt idx="7">
                  <c:v>삼성SDI</c:v>
                </c:pt>
                <c:pt idx="8">
                  <c:v>KB금융</c:v>
                </c:pt>
                <c:pt idx="9">
                  <c:v>KT</c:v>
                </c:pt>
                <c:pt idx="10">
                  <c:v>두산</c:v>
                </c:pt>
                <c:pt idx="11">
                  <c:v>삼성바이오로직스</c:v>
                </c:pt>
                <c:pt idx="12">
                  <c:v>기업은행</c:v>
                </c:pt>
                <c:pt idx="13">
                  <c:v>LG에너지솔루션</c:v>
                </c:pt>
                <c:pt idx="14">
                  <c:v>미래에셋증권</c:v>
                </c:pt>
                <c:pt idx="15">
                  <c:v>고려아연</c:v>
                </c:pt>
                <c:pt idx="16">
                  <c:v>신한지주</c:v>
                </c:pt>
                <c:pt idx="17">
                  <c:v>우리금융지주</c:v>
                </c:pt>
                <c:pt idx="18">
                  <c:v>현대차</c:v>
                </c:pt>
                <c:pt idx="19">
                  <c:v>삼성에스디에스</c:v>
                </c:pt>
                <c:pt idx="20">
                  <c:v>LG전자</c:v>
                </c:pt>
                <c:pt idx="21">
                  <c:v>HD현대</c:v>
                </c:pt>
                <c:pt idx="22">
                  <c:v>KT&amp;G</c:v>
                </c:pt>
                <c:pt idx="23">
                  <c:v>메리츠금융지주</c:v>
                </c:pt>
                <c:pt idx="24">
                  <c:v>현대로템</c:v>
                </c:pt>
                <c:pt idx="25">
                  <c:v>삼성중공업</c:v>
                </c:pt>
                <c:pt idx="26">
                  <c:v>알테오젠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HD한국조선해양</c:v>
                </c:pt>
                <c:pt idx="30">
                  <c:v>삼성생명</c:v>
                </c:pt>
                <c:pt idx="31">
                  <c:v>현대모비스</c:v>
                </c:pt>
                <c:pt idx="32">
                  <c:v>한화오션</c:v>
                </c:pt>
                <c:pt idx="33">
                  <c:v>삼성물산</c:v>
                </c:pt>
                <c:pt idx="34">
                  <c:v>셀트리온</c:v>
                </c:pt>
                <c:pt idx="35">
                  <c:v>HD현대중공업</c:v>
                </c:pt>
                <c:pt idx="36">
                  <c:v>한화에어로스페이스</c:v>
                </c:pt>
                <c:pt idx="37">
                  <c:v>기아</c:v>
                </c:pt>
                <c:pt idx="38">
                  <c:v>NAVER</c:v>
                </c:pt>
                <c:pt idx="39">
                  <c:v>두산에너빌리티</c:v>
                </c:pt>
                <c:pt idx="40">
                  <c:v>현대글로비스</c:v>
                </c:pt>
                <c:pt idx="41">
                  <c:v>효성중공업</c:v>
                </c:pt>
                <c:pt idx="42">
                  <c:v>하나금융지주</c:v>
                </c:pt>
                <c:pt idx="43">
                  <c:v>LS ELECTRIC</c:v>
                </c:pt>
                <c:pt idx="44">
                  <c:v>삼성화재</c:v>
                </c:pt>
                <c:pt idx="45">
                  <c:v>SK이노베이션</c:v>
                </c:pt>
                <c:pt idx="46">
                  <c:v>HD현대일렉트릭</c:v>
                </c:pt>
                <c:pt idx="47">
                  <c:v>LG화학</c:v>
                </c:pt>
                <c:pt idx="48">
                  <c:v>한국전력</c:v>
                </c:pt>
                <c:pt idx="49">
                  <c:v>HMM</c:v>
                </c:pt>
                <c:pt idx="50">
                  <c:v>LG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영업이익fy2!$B$90:$BA$90</c:f>
              <c:numCache>
                <c:formatCode>0.0%</c:formatCode>
                <c:ptCount val="52"/>
                <c:pt idx="0">
                  <c:v>1.7214286342971175E-2</c:v>
                </c:pt>
                <c:pt idx="1">
                  <c:v>0.19202924691351364</c:v>
                </c:pt>
                <c:pt idx="2">
                  <c:v>4.1170651558621207E-2</c:v>
                </c:pt>
                <c:pt idx="3">
                  <c:v>6.6229264669472876E-3</c:v>
                </c:pt>
                <c:pt idx="4">
                  <c:v>9.690434272300541E-3</c:v>
                </c:pt>
                <c:pt idx="5">
                  <c:v>4.0372843625289034E-2</c:v>
                </c:pt>
                <c:pt idx="6">
                  <c:v>-3.7486950744994862E-3</c:v>
                </c:pt>
                <c:pt idx="7">
                  <c:v>-1.9667118863494037E-2</c:v>
                </c:pt>
                <c:pt idx="8">
                  <c:v>9.8716154652445098E-4</c:v>
                </c:pt>
                <c:pt idx="9">
                  <c:v>0</c:v>
                </c:pt>
                <c:pt idx="10">
                  <c:v>5.2814622401340383E-3</c:v>
                </c:pt>
                <c:pt idx="11">
                  <c:v>0</c:v>
                </c:pt>
                <c:pt idx="12">
                  <c:v>0</c:v>
                </c:pt>
                <c:pt idx="13">
                  <c:v>2.7197189793174203E-2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8.4793668739391315E-4</c:v>
                </c:pt>
                <c:pt idx="20">
                  <c:v>-1.7483448616029129E-3</c:v>
                </c:pt>
                <c:pt idx="21">
                  <c:v>-1.1674190476569812E-2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-6.6463501691138571E-4</c:v>
                </c:pt>
                <c:pt idx="26">
                  <c:v>0</c:v>
                </c:pt>
                <c:pt idx="27">
                  <c:v>-1.1171016064865924E-3</c:v>
                </c:pt>
                <c:pt idx="28">
                  <c:v>-1.7342494050024637E-2</c:v>
                </c:pt>
                <c:pt idx="29">
                  <c:v>0</c:v>
                </c:pt>
                <c:pt idx="30">
                  <c:v>0</c:v>
                </c:pt>
                <c:pt idx="31">
                  <c:v>-1.41726814525589E-3</c:v>
                </c:pt>
                <c:pt idx="32">
                  <c:v>7.650780551544667E-4</c:v>
                </c:pt>
                <c:pt idx="33">
                  <c:v>-4.3938983575477764E-3</c:v>
                </c:pt>
                <c:pt idx="34">
                  <c:v>0</c:v>
                </c:pt>
                <c:pt idx="35">
                  <c:v>4.5450935053703567E-4</c:v>
                </c:pt>
                <c:pt idx="36">
                  <c:v>0</c:v>
                </c:pt>
                <c:pt idx="37">
                  <c:v>0</c:v>
                </c:pt>
                <c:pt idx="38">
                  <c:v>1.0247333364385991E-3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-8.874859865578566E-3</c:v>
                </c:pt>
                <c:pt idx="49">
                  <c:v>1.314581218887434E-2</c:v>
                </c:pt>
                <c:pt idx="50">
                  <c:v>1.7085231031348513E-3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4-4101-B5DC-169F965E8701}"/>
            </c:ext>
          </c:extLst>
        </c:ser>
        <c:ser>
          <c:idx val="1"/>
          <c:order val="1"/>
          <c:tx>
            <c:strRef>
              <c:f>영업이익fy2!$A$91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영업이익fy2!$B$89:$BA$89</c:f>
              <c:strCache>
                <c:ptCount val="52"/>
                <c:pt idx="0">
                  <c:v>SK스퀘어</c:v>
                </c:pt>
                <c:pt idx="1">
                  <c:v>SK</c:v>
                </c:pt>
                <c:pt idx="2">
                  <c:v>삼성전자</c:v>
                </c:pt>
                <c:pt idx="3">
                  <c:v>포스코퓨처엠</c:v>
                </c:pt>
                <c:pt idx="4">
                  <c:v>삼성전기</c:v>
                </c:pt>
                <c:pt idx="5">
                  <c:v>SK하이닉스</c:v>
                </c:pt>
                <c:pt idx="6">
                  <c:v>에코프로비엠</c:v>
                </c:pt>
                <c:pt idx="7">
                  <c:v>삼성SDI</c:v>
                </c:pt>
                <c:pt idx="8">
                  <c:v>KB금융</c:v>
                </c:pt>
                <c:pt idx="9">
                  <c:v>KT</c:v>
                </c:pt>
                <c:pt idx="10">
                  <c:v>두산</c:v>
                </c:pt>
                <c:pt idx="11">
                  <c:v>삼성바이오로직스</c:v>
                </c:pt>
                <c:pt idx="12">
                  <c:v>기업은행</c:v>
                </c:pt>
                <c:pt idx="13">
                  <c:v>LG에너지솔루션</c:v>
                </c:pt>
                <c:pt idx="14">
                  <c:v>미래에셋증권</c:v>
                </c:pt>
                <c:pt idx="15">
                  <c:v>고려아연</c:v>
                </c:pt>
                <c:pt idx="16">
                  <c:v>신한지주</c:v>
                </c:pt>
                <c:pt idx="17">
                  <c:v>우리금융지주</c:v>
                </c:pt>
                <c:pt idx="18">
                  <c:v>현대차</c:v>
                </c:pt>
                <c:pt idx="19">
                  <c:v>삼성에스디에스</c:v>
                </c:pt>
                <c:pt idx="20">
                  <c:v>LG전자</c:v>
                </c:pt>
                <c:pt idx="21">
                  <c:v>HD현대</c:v>
                </c:pt>
                <c:pt idx="22">
                  <c:v>KT&amp;G</c:v>
                </c:pt>
                <c:pt idx="23">
                  <c:v>메리츠금융지주</c:v>
                </c:pt>
                <c:pt idx="24">
                  <c:v>현대로템</c:v>
                </c:pt>
                <c:pt idx="25">
                  <c:v>삼성중공업</c:v>
                </c:pt>
                <c:pt idx="26">
                  <c:v>알테오젠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HD한국조선해양</c:v>
                </c:pt>
                <c:pt idx="30">
                  <c:v>삼성생명</c:v>
                </c:pt>
                <c:pt idx="31">
                  <c:v>현대모비스</c:v>
                </c:pt>
                <c:pt idx="32">
                  <c:v>한화오션</c:v>
                </c:pt>
                <c:pt idx="33">
                  <c:v>삼성물산</c:v>
                </c:pt>
                <c:pt idx="34">
                  <c:v>셀트리온</c:v>
                </c:pt>
                <c:pt idx="35">
                  <c:v>HD현대중공업</c:v>
                </c:pt>
                <c:pt idx="36">
                  <c:v>한화에어로스페이스</c:v>
                </c:pt>
                <c:pt idx="37">
                  <c:v>기아</c:v>
                </c:pt>
                <c:pt idx="38">
                  <c:v>NAVER</c:v>
                </c:pt>
                <c:pt idx="39">
                  <c:v>두산에너빌리티</c:v>
                </c:pt>
                <c:pt idx="40">
                  <c:v>현대글로비스</c:v>
                </c:pt>
                <c:pt idx="41">
                  <c:v>효성중공업</c:v>
                </c:pt>
                <c:pt idx="42">
                  <c:v>하나금융지주</c:v>
                </c:pt>
                <c:pt idx="43">
                  <c:v>LS ELECTRIC</c:v>
                </c:pt>
                <c:pt idx="44">
                  <c:v>삼성화재</c:v>
                </c:pt>
                <c:pt idx="45">
                  <c:v>SK이노베이션</c:v>
                </c:pt>
                <c:pt idx="46">
                  <c:v>HD현대일렉트릭</c:v>
                </c:pt>
                <c:pt idx="47">
                  <c:v>LG화학</c:v>
                </c:pt>
                <c:pt idx="48">
                  <c:v>한국전력</c:v>
                </c:pt>
                <c:pt idx="49">
                  <c:v>HMM</c:v>
                </c:pt>
                <c:pt idx="50">
                  <c:v>LG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영업이익fy2!$B$91:$BA$91</c:f>
              <c:numCache>
                <c:formatCode>0.0%</c:formatCode>
                <c:ptCount val="52"/>
                <c:pt idx="0">
                  <c:v>5.3287347007200211E-2</c:v>
                </c:pt>
                <c:pt idx="1">
                  <c:v>4.2142852722562178E-2</c:v>
                </c:pt>
                <c:pt idx="2">
                  <c:v>4.0990382575876116E-2</c:v>
                </c:pt>
                <c:pt idx="3">
                  <c:v>2.7274746664207143E-2</c:v>
                </c:pt>
                <c:pt idx="4">
                  <c:v>2.0255266061711318E-2</c:v>
                </c:pt>
                <c:pt idx="5">
                  <c:v>1.8964506715110543E-2</c:v>
                </c:pt>
                <c:pt idx="6">
                  <c:v>1.8902633722314863E-2</c:v>
                </c:pt>
                <c:pt idx="7">
                  <c:v>1.2545473184369355E-2</c:v>
                </c:pt>
                <c:pt idx="8">
                  <c:v>9.5114884668413193E-3</c:v>
                </c:pt>
                <c:pt idx="9">
                  <c:v>5.1620286166825843E-3</c:v>
                </c:pt>
                <c:pt idx="10">
                  <c:v>4.9830883860278816E-3</c:v>
                </c:pt>
                <c:pt idx="11">
                  <c:v>3.4544915629168508E-3</c:v>
                </c:pt>
                <c:pt idx="12">
                  <c:v>2.79804574379118E-3</c:v>
                </c:pt>
                <c:pt idx="13">
                  <c:v>2.1444374410760597E-3</c:v>
                </c:pt>
                <c:pt idx="14">
                  <c:v>1.9866594598420299E-3</c:v>
                </c:pt>
                <c:pt idx="15">
                  <c:v>1.9422985691299503E-3</c:v>
                </c:pt>
                <c:pt idx="16">
                  <c:v>1.5433970649676282E-3</c:v>
                </c:pt>
                <c:pt idx="17">
                  <c:v>1.3367755078550984E-3</c:v>
                </c:pt>
                <c:pt idx="18">
                  <c:v>4.9773812587155478E-4</c:v>
                </c:pt>
                <c:pt idx="19">
                  <c:v>4.8999999999999998E-5</c:v>
                </c:pt>
                <c:pt idx="20">
                  <c:v>4.5000000000000003E-5</c:v>
                </c:pt>
                <c:pt idx="21">
                  <c:v>4.3999999999999999E-5</c:v>
                </c:pt>
                <c:pt idx="22">
                  <c:v>4.3000000000000002E-5</c:v>
                </c:pt>
                <c:pt idx="23">
                  <c:v>3.8000000000000002E-5</c:v>
                </c:pt>
                <c:pt idx="24">
                  <c:v>3.1999999999999999E-5</c:v>
                </c:pt>
                <c:pt idx="25">
                  <c:v>3.1000000000000001E-5</c:v>
                </c:pt>
                <c:pt idx="26">
                  <c:v>2.9E-5</c:v>
                </c:pt>
                <c:pt idx="27">
                  <c:v>2.6999999999999999E-5</c:v>
                </c:pt>
                <c:pt idx="28">
                  <c:v>2.3E-5</c:v>
                </c:pt>
                <c:pt idx="29">
                  <c:v>2.0999999999999999E-5</c:v>
                </c:pt>
                <c:pt idx="30">
                  <c:v>2.0000000000000002E-5</c:v>
                </c:pt>
                <c:pt idx="31">
                  <c:v>1.9000000000000001E-5</c:v>
                </c:pt>
                <c:pt idx="32">
                  <c:v>1.7E-5</c:v>
                </c:pt>
                <c:pt idx="33">
                  <c:v>1.2999999999999999E-5</c:v>
                </c:pt>
                <c:pt idx="34">
                  <c:v>1.2E-5</c:v>
                </c:pt>
                <c:pt idx="35">
                  <c:v>1.1E-5</c:v>
                </c:pt>
                <c:pt idx="36">
                  <c:v>1.0000000000000001E-5</c:v>
                </c:pt>
                <c:pt idx="37">
                  <c:v>-7.4378444784536593E-5</c:v>
                </c:pt>
                <c:pt idx="38">
                  <c:v>-1.5322784492964703E-4</c:v>
                </c:pt>
                <c:pt idx="39">
                  <c:v>-2.2944192239735683E-4</c:v>
                </c:pt>
                <c:pt idx="40">
                  <c:v>-7.3213150788280863E-4</c:v>
                </c:pt>
                <c:pt idx="41">
                  <c:v>-7.5406581062502202E-4</c:v>
                </c:pt>
                <c:pt idx="42">
                  <c:v>-8.9927603804404281E-4</c:v>
                </c:pt>
                <c:pt idx="43">
                  <c:v>-1.3715801582063663E-3</c:v>
                </c:pt>
                <c:pt idx="44">
                  <c:v>-1.471213455501138E-3</c:v>
                </c:pt>
                <c:pt idx="45">
                  <c:v>-1.9899993176793812E-3</c:v>
                </c:pt>
                <c:pt idx="46">
                  <c:v>-2.2911949304097123E-3</c:v>
                </c:pt>
                <c:pt idx="47">
                  <c:v>-4.6171155937240723E-3</c:v>
                </c:pt>
                <c:pt idx="48">
                  <c:v>-4.9630873733117102E-3</c:v>
                </c:pt>
                <c:pt idx="49">
                  <c:v>-1.4367334971139522E-2</c:v>
                </c:pt>
                <c:pt idx="50">
                  <c:v>-2.4620943444095069E-2</c:v>
                </c:pt>
                <c:pt idx="51">
                  <c:v>-0.38529781064381102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C4-4101-B5DC-169F965E8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2640"/>
        <c:axId val="-220052096"/>
      </c:barChart>
      <c:catAx>
        <c:axId val="-2200526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209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6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영업이익fy2!$A$95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영업이익fy2!$B$94:$BA$94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SK스퀘어</c:v>
                </c:pt>
                <c:pt idx="4">
                  <c:v>삼성생명</c:v>
                </c:pt>
                <c:pt idx="5">
                  <c:v>삼성전기</c:v>
                </c:pt>
                <c:pt idx="6">
                  <c:v>포스코퓨처엠</c:v>
                </c:pt>
                <c:pt idx="7">
                  <c:v>에코프로비엠</c:v>
                </c:pt>
                <c:pt idx="8">
                  <c:v>LG에너지솔루션</c:v>
                </c:pt>
                <c:pt idx="9">
                  <c:v>LS ELECTRIC</c:v>
                </c:pt>
                <c:pt idx="10">
                  <c:v>KB금융</c:v>
                </c:pt>
                <c:pt idx="11">
                  <c:v>NAVER</c:v>
                </c:pt>
                <c:pt idx="12">
                  <c:v>고려아연</c:v>
                </c:pt>
                <c:pt idx="13">
                  <c:v>두산</c:v>
                </c:pt>
                <c:pt idx="14">
                  <c:v>효성중공업</c:v>
                </c:pt>
                <c:pt idx="15">
                  <c:v>미래에셋증권</c:v>
                </c:pt>
                <c:pt idx="16">
                  <c:v>한화에어로스페이스</c:v>
                </c:pt>
                <c:pt idx="17">
                  <c:v>KT</c:v>
                </c:pt>
                <c:pt idx="18">
                  <c:v>한화오션</c:v>
                </c:pt>
                <c:pt idx="19">
                  <c:v>삼성바이오로직스</c:v>
                </c:pt>
                <c:pt idx="20">
                  <c:v>기업은행</c:v>
                </c:pt>
                <c:pt idx="21">
                  <c:v>신한지주</c:v>
                </c:pt>
                <c:pt idx="22">
                  <c:v>두산에너빌리티</c:v>
                </c:pt>
                <c:pt idx="23">
                  <c:v>KT&amp;G</c:v>
                </c:pt>
                <c:pt idx="24">
                  <c:v>기아</c:v>
                </c:pt>
                <c:pt idx="25">
                  <c:v>우리금융지주</c:v>
                </c:pt>
                <c:pt idx="26">
                  <c:v>삼성에스디에스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SK이노베이션</c:v>
                </c:pt>
                <c:pt idx="31">
                  <c:v>현대모비스</c:v>
                </c:pt>
                <c:pt idx="32">
                  <c:v>하나금융지주</c:v>
                </c:pt>
                <c:pt idx="33">
                  <c:v>HD현대중공업</c:v>
                </c:pt>
                <c:pt idx="34">
                  <c:v>LG전자</c:v>
                </c:pt>
                <c:pt idx="35">
                  <c:v>HMM</c:v>
                </c:pt>
                <c:pt idx="36">
                  <c:v>삼성화재</c:v>
                </c:pt>
                <c:pt idx="37">
                  <c:v>현대글로비스</c:v>
                </c:pt>
                <c:pt idx="38">
                  <c:v>셀트리온</c:v>
                </c:pt>
                <c:pt idx="39">
                  <c:v>삼성물산</c:v>
                </c:pt>
                <c:pt idx="40">
                  <c:v>삼성중공업</c:v>
                </c:pt>
                <c:pt idx="41">
                  <c:v>삼성SDI</c:v>
                </c:pt>
                <c:pt idx="42">
                  <c:v>현대로템</c:v>
                </c:pt>
                <c:pt idx="43">
                  <c:v>HD현대일렉트릭</c:v>
                </c:pt>
                <c:pt idx="44">
                  <c:v>현대차</c:v>
                </c:pt>
                <c:pt idx="45">
                  <c:v>POSCO홀딩스</c:v>
                </c:pt>
                <c:pt idx="46">
                  <c:v>HD현대</c:v>
                </c:pt>
                <c:pt idx="47">
                  <c:v>한국전력</c:v>
                </c:pt>
                <c:pt idx="48">
                  <c:v>카카오</c:v>
                </c:pt>
                <c:pt idx="49">
                  <c:v>LG</c:v>
                </c:pt>
                <c:pt idx="50">
                  <c:v>LG화학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영업이익fy2!$B$95:$BA$95</c:f>
              <c:numCache>
                <c:formatCode>0.0%</c:formatCode>
                <c:ptCount val="52"/>
                <c:pt idx="0">
                  <c:v>0.19202924691351364</c:v>
                </c:pt>
                <c:pt idx="1">
                  <c:v>0.12515270506157106</c:v>
                </c:pt>
                <c:pt idx="2">
                  <c:v>0.10324842164862469</c:v>
                </c:pt>
                <c:pt idx="3">
                  <c:v>4.1788935301706465E-2</c:v>
                </c:pt>
                <c:pt idx="4">
                  <c:v>6.2965390005141453E-2</c:v>
                </c:pt>
                <c:pt idx="5">
                  <c:v>6.1180905975459776E-2</c:v>
                </c:pt>
                <c:pt idx="6">
                  <c:v>1.2387948207171373E-2</c:v>
                </c:pt>
                <c:pt idx="7">
                  <c:v>-3.7486950744994862E-3</c:v>
                </c:pt>
                <c:pt idx="8">
                  <c:v>2.4613668344256601E-2</c:v>
                </c:pt>
                <c:pt idx="9">
                  <c:v>2.3887873248019664E-2</c:v>
                </c:pt>
                <c:pt idx="10">
                  <c:v>3.123383855399231E-3</c:v>
                </c:pt>
                <c:pt idx="11">
                  <c:v>1.4094373865698673E-2</c:v>
                </c:pt>
                <c:pt idx="12">
                  <c:v>9.1266295837295619E-3</c:v>
                </c:pt>
                <c:pt idx="13">
                  <c:v>-1.7911114670758344E-2</c:v>
                </c:pt>
                <c:pt idx="14">
                  <c:v>9.5020235790954644E-3</c:v>
                </c:pt>
                <c:pt idx="15">
                  <c:v>7.3637315578309881E-3</c:v>
                </c:pt>
                <c:pt idx="16">
                  <c:v>8.8607060284020545E-3</c:v>
                </c:pt>
                <c:pt idx="17">
                  <c:v>0</c:v>
                </c:pt>
                <c:pt idx="18">
                  <c:v>4.9940218493851329E-3</c:v>
                </c:pt>
                <c:pt idx="19">
                  <c:v>0</c:v>
                </c:pt>
                <c:pt idx="20">
                  <c:v>0</c:v>
                </c:pt>
                <c:pt idx="21">
                  <c:v>1.0424927490906288E-3</c:v>
                </c:pt>
                <c:pt idx="22">
                  <c:v>2.6076432644199787E-3</c:v>
                </c:pt>
                <c:pt idx="23">
                  <c:v>2.1431342722888491E-3</c:v>
                </c:pt>
                <c:pt idx="24">
                  <c:v>1.5056702519373744E-3</c:v>
                </c:pt>
                <c:pt idx="25">
                  <c:v>0</c:v>
                </c:pt>
                <c:pt idx="26">
                  <c:v>1.8830618585830017E-4</c:v>
                </c:pt>
                <c:pt idx="27">
                  <c:v>0</c:v>
                </c:pt>
                <c:pt idx="28">
                  <c:v>#N/A</c:v>
                </c:pt>
                <c:pt idx="29">
                  <c:v>#N/A</c:v>
                </c:pt>
                <c:pt idx="30">
                  <c:v>1.4684866702805444E-3</c:v>
                </c:pt>
                <c:pt idx="31">
                  <c:v>3.4851092928389615E-3</c:v>
                </c:pt>
                <c:pt idx="32">
                  <c:v>0</c:v>
                </c:pt>
                <c:pt idx="33">
                  <c:v>-1.0156354992145733E-3</c:v>
                </c:pt>
                <c:pt idx="34">
                  <c:v>-1.7483448616029129E-3</c:v>
                </c:pt>
                <c:pt idx="35">
                  <c:v>1.2228539697485497E-2</c:v>
                </c:pt>
                <c:pt idx="36">
                  <c:v>-1.0433650500084601E-3</c:v>
                </c:pt>
                <c:pt idx="37">
                  <c:v>-1.9892282222289115E-3</c:v>
                </c:pt>
                <c:pt idx="38">
                  <c:v>-3.5184072770960695E-3</c:v>
                </c:pt>
                <c:pt idx="39">
                  <c:v>-8.0519837225607738E-3</c:v>
                </c:pt>
                <c:pt idx="40">
                  <c:v>-3.6128018849401755E-3</c:v>
                </c:pt>
                <c:pt idx="41">
                  <c:v>-3.5507648947846304E-2</c:v>
                </c:pt>
                <c:pt idx="42">
                  <c:v>-4.9190996325029213E-3</c:v>
                </c:pt>
                <c:pt idx="43">
                  <c:v>-5.1376596252151741E-3</c:v>
                </c:pt>
                <c:pt idx="44">
                  <c:v>-8.1268039767664613E-3</c:v>
                </c:pt>
                <c:pt idx="45">
                  <c:v>-7.5370859732085682E-3</c:v>
                </c:pt>
                <c:pt idx="46">
                  <c:v>-1.1674190476569812E-2</c:v>
                </c:pt>
                <c:pt idx="47">
                  <c:v>-1.2146378410999303E-2</c:v>
                </c:pt>
                <c:pt idx="48">
                  <c:v>-1.7854097286428394E-2</c:v>
                </c:pt>
                <c:pt idx="49">
                  <c:v>-9.7527698713274491E-3</c:v>
                </c:pt>
                <c:pt idx="50">
                  <c:v>-2.3141701642099721E-2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D-481B-A2F7-D9A212BCBBBA}"/>
            </c:ext>
          </c:extLst>
        </c:ser>
        <c:ser>
          <c:idx val="1"/>
          <c:order val="1"/>
          <c:tx>
            <c:strRef>
              <c:f>영업이익fy2!$A$96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영업이익fy2!$B$94:$BA$94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SK스퀘어</c:v>
                </c:pt>
                <c:pt idx="4">
                  <c:v>삼성생명</c:v>
                </c:pt>
                <c:pt idx="5">
                  <c:v>삼성전기</c:v>
                </c:pt>
                <c:pt idx="6">
                  <c:v>포스코퓨처엠</c:v>
                </c:pt>
                <c:pt idx="7">
                  <c:v>에코프로비엠</c:v>
                </c:pt>
                <c:pt idx="8">
                  <c:v>LG에너지솔루션</c:v>
                </c:pt>
                <c:pt idx="9">
                  <c:v>LS ELECTRIC</c:v>
                </c:pt>
                <c:pt idx="10">
                  <c:v>KB금융</c:v>
                </c:pt>
                <c:pt idx="11">
                  <c:v>NAVER</c:v>
                </c:pt>
                <c:pt idx="12">
                  <c:v>고려아연</c:v>
                </c:pt>
                <c:pt idx="13">
                  <c:v>두산</c:v>
                </c:pt>
                <c:pt idx="14">
                  <c:v>효성중공업</c:v>
                </c:pt>
                <c:pt idx="15">
                  <c:v>미래에셋증권</c:v>
                </c:pt>
                <c:pt idx="16">
                  <c:v>한화에어로스페이스</c:v>
                </c:pt>
                <c:pt idx="17">
                  <c:v>KT</c:v>
                </c:pt>
                <c:pt idx="18">
                  <c:v>한화오션</c:v>
                </c:pt>
                <c:pt idx="19">
                  <c:v>삼성바이오로직스</c:v>
                </c:pt>
                <c:pt idx="20">
                  <c:v>기업은행</c:v>
                </c:pt>
                <c:pt idx="21">
                  <c:v>신한지주</c:v>
                </c:pt>
                <c:pt idx="22">
                  <c:v>두산에너빌리티</c:v>
                </c:pt>
                <c:pt idx="23">
                  <c:v>KT&amp;G</c:v>
                </c:pt>
                <c:pt idx="24">
                  <c:v>기아</c:v>
                </c:pt>
                <c:pt idx="25">
                  <c:v>우리금융지주</c:v>
                </c:pt>
                <c:pt idx="26">
                  <c:v>삼성에스디에스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SK이노베이션</c:v>
                </c:pt>
                <c:pt idx="31">
                  <c:v>현대모비스</c:v>
                </c:pt>
                <c:pt idx="32">
                  <c:v>하나금융지주</c:v>
                </c:pt>
                <c:pt idx="33">
                  <c:v>HD현대중공업</c:v>
                </c:pt>
                <c:pt idx="34">
                  <c:v>LG전자</c:v>
                </c:pt>
                <c:pt idx="35">
                  <c:v>HMM</c:v>
                </c:pt>
                <c:pt idx="36">
                  <c:v>삼성화재</c:v>
                </c:pt>
                <c:pt idx="37">
                  <c:v>현대글로비스</c:v>
                </c:pt>
                <c:pt idx="38">
                  <c:v>셀트리온</c:v>
                </c:pt>
                <c:pt idx="39">
                  <c:v>삼성물산</c:v>
                </c:pt>
                <c:pt idx="40">
                  <c:v>삼성중공업</c:v>
                </c:pt>
                <c:pt idx="41">
                  <c:v>삼성SDI</c:v>
                </c:pt>
                <c:pt idx="42">
                  <c:v>현대로템</c:v>
                </c:pt>
                <c:pt idx="43">
                  <c:v>HD현대일렉트릭</c:v>
                </c:pt>
                <c:pt idx="44">
                  <c:v>현대차</c:v>
                </c:pt>
                <c:pt idx="45">
                  <c:v>POSCO홀딩스</c:v>
                </c:pt>
                <c:pt idx="46">
                  <c:v>HD현대</c:v>
                </c:pt>
                <c:pt idx="47">
                  <c:v>한국전력</c:v>
                </c:pt>
                <c:pt idx="48">
                  <c:v>카카오</c:v>
                </c:pt>
                <c:pt idx="49">
                  <c:v>LG</c:v>
                </c:pt>
                <c:pt idx="50">
                  <c:v>LG화학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영업이익fy2!$B$96:$BA$96</c:f>
              <c:numCache>
                <c:formatCode>0.0%</c:formatCode>
                <c:ptCount val="52"/>
                <c:pt idx="0">
                  <c:v>0.24222065482504074</c:v>
                </c:pt>
                <c:pt idx="1">
                  <c:v>0.14193726176005161</c:v>
                </c:pt>
                <c:pt idx="2">
                  <c:v>9.7668971989604003E-2</c:v>
                </c:pt>
                <c:pt idx="3">
                  <c:v>9.7288518760295872E-2</c:v>
                </c:pt>
                <c:pt idx="4">
                  <c:v>6.2965390005141453E-2</c:v>
                </c:pt>
                <c:pt idx="5">
                  <c:v>5.4879674876144202E-2</c:v>
                </c:pt>
                <c:pt idx="6">
                  <c:v>3.9965139442231123E-2</c:v>
                </c:pt>
                <c:pt idx="7">
                  <c:v>1.5042232134383493E-2</c:v>
                </c:pt>
                <c:pt idx="8">
                  <c:v>1.5032958219504344E-2</c:v>
                </c:pt>
                <c:pt idx="9">
                  <c:v>1.2697123668009125E-2</c:v>
                </c:pt>
                <c:pt idx="10">
                  <c:v>1.2655552241304102E-2</c:v>
                </c:pt>
                <c:pt idx="11">
                  <c:v>1.2541866635734866E-2</c:v>
                </c:pt>
                <c:pt idx="12">
                  <c:v>1.1062435753331101E-2</c:v>
                </c:pt>
                <c:pt idx="13">
                  <c:v>1.0243620390586683E-2</c:v>
                </c:pt>
                <c:pt idx="14">
                  <c:v>8.7004125364145146E-3</c:v>
                </c:pt>
                <c:pt idx="15">
                  <c:v>6.9269710040738008E-3</c:v>
                </c:pt>
                <c:pt idx="16">
                  <c:v>6.9209733351907055E-3</c:v>
                </c:pt>
                <c:pt idx="17">
                  <c:v>5.1120286166825846E-3</c:v>
                </c:pt>
                <c:pt idx="18">
                  <c:v>4.9940218493851329E-3</c:v>
                </c:pt>
                <c:pt idx="19">
                  <c:v>3.449491562916851E-3</c:v>
                </c:pt>
                <c:pt idx="20">
                  <c:v>2.7560457437911801E-3</c:v>
                </c:pt>
                <c:pt idx="21">
                  <c:v>2.5714821144235955E-3</c:v>
                </c:pt>
                <c:pt idx="22">
                  <c:v>2.3705847858364049E-3</c:v>
                </c:pt>
                <c:pt idx="23">
                  <c:v>2.1431342722888491E-3</c:v>
                </c:pt>
                <c:pt idx="24">
                  <c:v>1.4644794237501646E-3</c:v>
                </c:pt>
                <c:pt idx="25">
                  <c:v>1.3037755078550983E-3</c:v>
                </c:pt>
                <c:pt idx="26">
                  <c:v>1.8830618585830017E-4</c:v>
                </c:pt>
                <c:pt idx="27">
                  <c:v>0</c:v>
                </c:pt>
                <c:pt idx="28">
                  <c:v>#N/A</c:v>
                </c:pt>
                <c:pt idx="29">
                  <c:v>#N/A</c:v>
                </c:pt>
                <c:pt idx="30">
                  <c:v>-5.5848486341758541E-4</c:v>
                </c:pt>
                <c:pt idx="31">
                  <c:v>-6.5281815491979867E-4</c:v>
                </c:pt>
                <c:pt idx="32">
                  <c:v>-9.2527603804404279E-4</c:v>
                </c:pt>
                <c:pt idx="33">
                  <c:v>-1.0156354992145733E-3</c:v>
                </c:pt>
                <c:pt idx="34">
                  <c:v>-1.7483448616029129E-3</c:v>
                </c:pt>
                <c:pt idx="35">
                  <c:v>-2.3539637127438784E-3</c:v>
                </c:pt>
                <c:pt idx="36">
                  <c:v>-2.5430121918574855E-3</c:v>
                </c:pt>
                <c:pt idx="37">
                  <c:v>-2.7678078704992393E-3</c:v>
                </c:pt>
                <c:pt idx="38">
                  <c:v>-3.5184072770960695E-3</c:v>
                </c:pt>
                <c:pt idx="39">
                  <c:v>-4.2132963117935684E-3</c:v>
                </c:pt>
                <c:pt idx="40">
                  <c:v>-5.7017457922684534E-3</c:v>
                </c:pt>
                <c:pt idx="41">
                  <c:v>-6.1639443728150889E-3</c:v>
                </c:pt>
                <c:pt idx="42">
                  <c:v>-6.9528897151988067E-3</c:v>
                </c:pt>
                <c:pt idx="43">
                  <c:v>-7.438970147425672E-3</c:v>
                </c:pt>
                <c:pt idx="44">
                  <c:v>-7.5211751149335537E-3</c:v>
                </c:pt>
                <c:pt idx="45">
                  <c:v>-7.5370859732085682E-3</c:v>
                </c:pt>
                <c:pt idx="46">
                  <c:v>-1.1674190476569812E-2</c:v>
                </c:pt>
                <c:pt idx="47">
                  <c:v>-1.3811740786473958E-2</c:v>
                </c:pt>
                <c:pt idx="48">
                  <c:v>-1.7342494050024637E-2</c:v>
                </c:pt>
                <c:pt idx="49">
                  <c:v>-2.3005572926333651E-2</c:v>
                </c:pt>
                <c:pt idx="50">
                  <c:v>-4.3874126043597972E-2</c:v>
                </c:pt>
                <c:pt idx="51">
                  <c:v>-0.38534981064381102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D-481B-A2F7-D9A212BC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5568"/>
        <c:axId val="-220045024"/>
      </c:barChart>
      <c:catAx>
        <c:axId val="-220045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502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5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영업이익fy2!$B$100:$BA$100</c:f>
              <c:strCache>
                <c:ptCount val="52"/>
                <c:pt idx="0">
                  <c:v>SK스퀘어</c:v>
                </c:pt>
                <c:pt idx="1">
                  <c:v>SK</c:v>
                </c:pt>
                <c:pt idx="2">
                  <c:v>삼성전자</c:v>
                </c:pt>
                <c:pt idx="3">
                  <c:v>포스코퓨처엠</c:v>
                </c:pt>
                <c:pt idx="4">
                  <c:v>삼성전기</c:v>
                </c:pt>
                <c:pt idx="5">
                  <c:v>SK하이닉스</c:v>
                </c:pt>
                <c:pt idx="6">
                  <c:v>에코프로비엠</c:v>
                </c:pt>
                <c:pt idx="7">
                  <c:v>삼성SDI</c:v>
                </c:pt>
                <c:pt idx="8">
                  <c:v>KB금융</c:v>
                </c:pt>
                <c:pt idx="9">
                  <c:v>KT</c:v>
                </c:pt>
                <c:pt idx="10">
                  <c:v>두산</c:v>
                </c:pt>
                <c:pt idx="11">
                  <c:v>삼성바이오로직스</c:v>
                </c:pt>
                <c:pt idx="12">
                  <c:v>기업은행</c:v>
                </c:pt>
                <c:pt idx="13">
                  <c:v>LG에너지솔루션</c:v>
                </c:pt>
                <c:pt idx="14">
                  <c:v>미래에셋증권</c:v>
                </c:pt>
                <c:pt idx="15">
                  <c:v>고려아연</c:v>
                </c:pt>
                <c:pt idx="16">
                  <c:v>신한지주</c:v>
                </c:pt>
                <c:pt idx="17">
                  <c:v>우리금융지주</c:v>
                </c:pt>
                <c:pt idx="18">
                  <c:v>현대차</c:v>
                </c:pt>
                <c:pt idx="19">
                  <c:v>삼성에스디에스</c:v>
                </c:pt>
                <c:pt idx="20">
                  <c:v>LG전자</c:v>
                </c:pt>
                <c:pt idx="21">
                  <c:v>HD현대</c:v>
                </c:pt>
                <c:pt idx="22">
                  <c:v>KT&amp;G</c:v>
                </c:pt>
                <c:pt idx="23">
                  <c:v>메리츠금융지주</c:v>
                </c:pt>
                <c:pt idx="24">
                  <c:v>현대로템</c:v>
                </c:pt>
                <c:pt idx="25">
                  <c:v>삼성중공업</c:v>
                </c:pt>
                <c:pt idx="26">
                  <c:v>알테오젠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HD한국조선해양</c:v>
                </c:pt>
                <c:pt idx="30">
                  <c:v>삼성생명</c:v>
                </c:pt>
                <c:pt idx="31">
                  <c:v>현대모비스</c:v>
                </c:pt>
                <c:pt idx="32">
                  <c:v>한화오션</c:v>
                </c:pt>
                <c:pt idx="33">
                  <c:v>삼성물산</c:v>
                </c:pt>
                <c:pt idx="34">
                  <c:v>셀트리온</c:v>
                </c:pt>
                <c:pt idx="35">
                  <c:v>HD현대중공업</c:v>
                </c:pt>
                <c:pt idx="36">
                  <c:v>한화에어로스페이스</c:v>
                </c:pt>
                <c:pt idx="37">
                  <c:v>기아</c:v>
                </c:pt>
                <c:pt idx="38">
                  <c:v>NAVER</c:v>
                </c:pt>
                <c:pt idx="39">
                  <c:v>두산에너빌리티</c:v>
                </c:pt>
                <c:pt idx="40">
                  <c:v>현대글로비스</c:v>
                </c:pt>
                <c:pt idx="41">
                  <c:v>효성중공업</c:v>
                </c:pt>
                <c:pt idx="42">
                  <c:v>하나금융지주</c:v>
                </c:pt>
                <c:pt idx="43">
                  <c:v>LS ELECTRIC</c:v>
                </c:pt>
                <c:pt idx="44">
                  <c:v>삼성화재</c:v>
                </c:pt>
                <c:pt idx="45">
                  <c:v>SK이노베이션</c:v>
                </c:pt>
                <c:pt idx="46">
                  <c:v>HD현대일렉트릭</c:v>
                </c:pt>
                <c:pt idx="47">
                  <c:v>LG화학</c:v>
                </c:pt>
                <c:pt idx="48">
                  <c:v>한국전력</c:v>
                </c:pt>
                <c:pt idx="49">
                  <c:v>HMM</c:v>
                </c:pt>
                <c:pt idx="50">
                  <c:v>LG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영업이익fy2!$B$101:$BA$101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7-48B9-AF69-F27A807AF478}"/>
            </c:ext>
          </c:extLst>
        </c:ser>
        <c:ser>
          <c:idx val="1"/>
          <c:order val="1"/>
          <c:tx>
            <c:strRef>
              <c:f>영업이익fy2!$A$102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영업이익fy2!$B$100:$BA$100</c:f>
              <c:strCache>
                <c:ptCount val="52"/>
                <c:pt idx="0">
                  <c:v>SK스퀘어</c:v>
                </c:pt>
                <c:pt idx="1">
                  <c:v>SK</c:v>
                </c:pt>
                <c:pt idx="2">
                  <c:v>삼성전자</c:v>
                </c:pt>
                <c:pt idx="3">
                  <c:v>포스코퓨처엠</c:v>
                </c:pt>
                <c:pt idx="4">
                  <c:v>삼성전기</c:v>
                </c:pt>
                <c:pt idx="5">
                  <c:v>SK하이닉스</c:v>
                </c:pt>
                <c:pt idx="6">
                  <c:v>에코프로비엠</c:v>
                </c:pt>
                <c:pt idx="7">
                  <c:v>삼성SDI</c:v>
                </c:pt>
                <c:pt idx="8">
                  <c:v>KB금융</c:v>
                </c:pt>
                <c:pt idx="9">
                  <c:v>KT</c:v>
                </c:pt>
                <c:pt idx="10">
                  <c:v>두산</c:v>
                </c:pt>
                <c:pt idx="11">
                  <c:v>삼성바이오로직스</c:v>
                </c:pt>
                <c:pt idx="12">
                  <c:v>기업은행</c:v>
                </c:pt>
                <c:pt idx="13">
                  <c:v>LG에너지솔루션</c:v>
                </c:pt>
                <c:pt idx="14">
                  <c:v>미래에셋증권</c:v>
                </c:pt>
                <c:pt idx="15">
                  <c:v>고려아연</c:v>
                </c:pt>
                <c:pt idx="16">
                  <c:v>신한지주</c:v>
                </c:pt>
                <c:pt idx="17">
                  <c:v>우리금융지주</c:v>
                </c:pt>
                <c:pt idx="18">
                  <c:v>현대차</c:v>
                </c:pt>
                <c:pt idx="19">
                  <c:v>삼성에스디에스</c:v>
                </c:pt>
                <c:pt idx="20">
                  <c:v>LG전자</c:v>
                </c:pt>
                <c:pt idx="21">
                  <c:v>HD현대</c:v>
                </c:pt>
                <c:pt idx="22">
                  <c:v>KT&amp;G</c:v>
                </c:pt>
                <c:pt idx="23">
                  <c:v>메리츠금융지주</c:v>
                </c:pt>
                <c:pt idx="24">
                  <c:v>현대로템</c:v>
                </c:pt>
                <c:pt idx="25">
                  <c:v>삼성중공업</c:v>
                </c:pt>
                <c:pt idx="26">
                  <c:v>알테오젠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HD한국조선해양</c:v>
                </c:pt>
                <c:pt idx="30">
                  <c:v>삼성생명</c:v>
                </c:pt>
                <c:pt idx="31">
                  <c:v>현대모비스</c:v>
                </c:pt>
                <c:pt idx="32">
                  <c:v>한화오션</c:v>
                </c:pt>
                <c:pt idx="33">
                  <c:v>삼성물산</c:v>
                </c:pt>
                <c:pt idx="34">
                  <c:v>셀트리온</c:v>
                </c:pt>
                <c:pt idx="35">
                  <c:v>HD현대중공업</c:v>
                </c:pt>
                <c:pt idx="36">
                  <c:v>한화에어로스페이스</c:v>
                </c:pt>
                <c:pt idx="37">
                  <c:v>기아</c:v>
                </c:pt>
                <c:pt idx="38">
                  <c:v>NAVER</c:v>
                </c:pt>
                <c:pt idx="39">
                  <c:v>두산에너빌리티</c:v>
                </c:pt>
                <c:pt idx="40">
                  <c:v>현대글로비스</c:v>
                </c:pt>
                <c:pt idx="41">
                  <c:v>효성중공업</c:v>
                </c:pt>
                <c:pt idx="42">
                  <c:v>하나금융지주</c:v>
                </c:pt>
                <c:pt idx="43">
                  <c:v>LS ELECTRIC</c:v>
                </c:pt>
                <c:pt idx="44">
                  <c:v>삼성화재</c:v>
                </c:pt>
                <c:pt idx="45">
                  <c:v>SK이노베이션</c:v>
                </c:pt>
                <c:pt idx="46">
                  <c:v>HD현대일렉트릭</c:v>
                </c:pt>
                <c:pt idx="47">
                  <c:v>LG화학</c:v>
                </c:pt>
                <c:pt idx="48">
                  <c:v>한국전력</c:v>
                </c:pt>
                <c:pt idx="49">
                  <c:v>HMM</c:v>
                </c:pt>
                <c:pt idx="50">
                  <c:v>LG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영업이익fy2!$B$102:$BA$102</c:f>
              <c:numCache>
                <c:formatCode>0.0%</c:formatCode>
                <c:ptCount val="52"/>
                <c:pt idx="0">
                  <c:v>5.3287347007200211E-2</c:v>
                </c:pt>
                <c:pt idx="1">
                  <c:v>4.2142852722562178E-2</c:v>
                </c:pt>
                <c:pt idx="2">
                  <c:v>4.0990382575876116E-2</c:v>
                </c:pt>
                <c:pt idx="3">
                  <c:v>2.7274746664207143E-2</c:v>
                </c:pt>
                <c:pt idx="4">
                  <c:v>2.0255266061711318E-2</c:v>
                </c:pt>
                <c:pt idx="5">
                  <c:v>1.8964506715110543E-2</c:v>
                </c:pt>
                <c:pt idx="6">
                  <c:v>1.8902633722314863E-2</c:v>
                </c:pt>
                <c:pt idx="7">
                  <c:v>1.2545473184369355E-2</c:v>
                </c:pt>
                <c:pt idx="8">
                  <c:v>9.5114884668413193E-3</c:v>
                </c:pt>
                <c:pt idx="9">
                  <c:v>5.1620286166825843E-3</c:v>
                </c:pt>
                <c:pt idx="10">
                  <c:v>4.9830883860278816E-3</c:v>
                </c:pt>
                <c:pt idx="11">
                  <c:v>3.4544915629168508E-3</c:v>
                </c:pt>
                <c:pt idx="12">
                  <c:v>2.79804574379118E-3</c:v>
                </c:pt>
                <c:pt idx="13">
                  <c:v>2.1444374410760597E-3</c:v>
                </c:pt>
                <c:pt idx="14">
                  <c:v>1.9866594598420299E-3</c:v>
                </c:pt>
                <c:pt idx="15">
                  <c:v>1.9422985691299503E-3</c:v>
                </c:pt>
                <c:pt idx="16">
                  <c:v>1.5433970649676282E-3</c:v>
                </c:pt>
                <c:pt idx="17">
                  <c:v>1.3367755078550984E-3</c:v>
                </c:pt>
                <c:pt idx="18">
                  <c:v>4.9773812587155478E-4</c:v>
                </c:pt>
                <c:pt idx="19">
                  <c:v>4.8999999999999998E-5</c:v>
                </c:pt>
                <c:pt idx="20">
                  <c:v>4.5000000000000003E-5</c:v>
                </c:pt>
                <c:pt idx="21">
                  <c:v>4.3999999999999999E-5</c:v>
                </c:pt>
                <c:pt idx="22">
                  <c:v>4.3000000000000002E-5</c:v>
                </c:pt>
                <c:pt idx="23">
                  <c:v>3.8000000000000002E-5</c:v>
                </c:pt>
                <c:pt idx="24">
                  <c:v>3.1999999999999999E-5</c:v>
                </c:pt>
                <c:pt idx="25">
                  <c:v>3.1000000000000001E-5</c:v>
                </c:pt>
                <c:pt idx="26">
                  <c:v>2.9E-5</c:v>
                </c:pt>
                <c:pt idx="27">
                  <c:v>2.6999999999999999E-5</c:v>
                </c:pt>
                <c:pt idx="28">
                  <c:v>2.3E-5</c:v>
                </c:pt>
                <c:pt idx="29">
                  <c:v>2.0999999999999999E-5</c:v>
                </c:pt>
                <c:pt idx="30">
                  <c:v>2.0000000000000002E-5</c:v>
                </c:pt>
                <c:pt idx="31">
                  <c:v>1.9000000000000001E-5</c:v>
                </c:pt>
                <c:pt idx="32">
                  <c:v>1.7E-5</c:v>
                </c:pt>
                <c:pt idx="33">
                  <c:v>1.2999999999999999E-5</c:v>
                </c:pt>
                <c:pt idx="34">
                  <c:v>1.2E-5</c:v>
                </c:pt>
                <c:pt idx="35">
                  <c:v>1.1E-5</c:v>
                </c:pt>
                <c:pt idx="36">
                  <c:v>1.0000000000000001E-5</c:v>
                </c:pt>
                <c:pt idx="37">
                  <c:v>-7.4378444784536593E-5</c:v>
                </c:pt>
                <c:pt idx="38">
                  <c:v>-1.5322784492964703E-4</c:v>
                </c:pt>
                <c:pt idx="39">
                  <c:v>-2.2944192239735683E-4</c:v>
                </c:pt>
                <c:pt idx="40">
                  <c:v>-7.3213150788280863E-4</c:v>
                </c:pt>
                <c:pt idx="41">
                  <c:v>-7.5406581062502202E-4</c:v>
                </c:pt>
                <c:pt idx="42">
                  <c:v>-8.9927603804404281E-4</c:v>
                </c:pt>
                <c:pt idx="43">
                  <c:v>-1.3715801582063663E-3</c:v>
                </c:pt>
                <c:pt idx="44">
                  <c:v>-1.471213455501138E-3</c:v>
                </c:pt>
                <c:pt idx="45">
                  <c:v>-1.9899993176793812E-3</c:v>
                </c:pt>
                <c:pt idx="46">
                  <c:v>-2.2911949304097123E-3</c:v>
                </c:pt>
                <c:pt idx="47">
                  <c:v>-4.6171155937240723E-3</c:v>
                </c:pt>
                <c:pt idx="48">
                  <c:v>-4.9630873733117102E-3</c:v>
                </c:pt>
                <c:pt idx="49">
                  <c:v>-1.4367334971139522E-2</c:v>
                </c:pt>
                <c:pt idx="50">
                  <c:v>-2.4620943444095069E-2</c:v>
                </c:pt>
                <c:pt idx="51">
                  <c:v>-0.38529781064381102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B7-48B9-AF69-F27A807A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4688"/>
        <c:axId val="-220039040"/>
      </c:barChart>
      <c:catAx>
        <c:axId val="-2200346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04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46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영업이익fy2!$B$105:$BA$105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SK스퀘어</c:v>
                </c:pt>
                <c:pt idx="4">
                  <c:v>삼성생명</c:v>
                </c:pt>
                <c:pt idx="5">
                  <c:v>삼성전기</c:v>
                </c:pt>
                <c:pt idx="6">
                  <c:v>포스코퓨처엠</c:v>
                </c:pt>
                <c:pt idx="7">
                  <c:v>에코프로비엠</c:v>
                </c:pt>
                <c:pt idx="8">
                  <c:v>LG에너지솔루션</c:v>
                </c:pt>
                <c:pt idx="9">
                  <c:v>LS ELECTRIC</c:v>
                </c:pt>
                <c:pt idx="10">
                  <c:v>KB금융</c:v>
                </c:pt>
                <c:pt idx="11">
                  <c:v>NAVER</c:v>
                </c:pt>
                <c:pt idx="12">
                  <c:v>고려아연</c:v>
                </c:pt>
                <c:pt idx="13">
                  <c:v>두산</c:v>
                </c:pt>
                <c:pt idx="14">
                  <c:v>효성중공업</c:v>
                </c:pt>
                <c:pt idx="15">
                  <c:v>미래에셋증권</c:v>
                </c:pt>
                <c:pt idx="16">
                  <c:v>한화에어로스페이스</c:v>
                </c:pt>
                <c:pt idx="17">
                  <c:v>KT</c:v>
                </c:pt>
                <c:pt idx="18">
                  <c:v>한화오션</c:v>
                </c:pt>
                <c:pt idx="19">
                  <c:v>삼성바이오로직스</c:v>
                </c:pt>
                <c:pt idx="20">
                  <c:v>기업은행</c:v>
                </c:pt>
                <c:pt idx="21">
                  <c:v>신한지주</c:v>
                </c:pt>
                <c:pt idx="22">
                  <c:v>두산에너빌리티</c:v>
                </c:pt>
                <c:pt idx="23">
                  <c:v>KT&amp;G</c:v>
                </c:pt>
                <c:pt idx="24">
                  <c:v>기아</c:v>
                </c:pt>
                <c:pt idx="25">
                  <c:v>우리금융지주</c:v>
                </c:pt>
                <c:pt idx="26">
                  <c:v>삼성에스디에스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SK이노베이션</c:v>
                </c:pt>
                <c:pt idx="31">
                  <c:v>현대모비스</c:v>
                </c:pt>
                <c:pt idx="32">
                  <c:v>하나금융지주</c:v>
                </c:pt>
                <c:pt idx="33">
                  <c:v>HD현대중공업</c:v>
                </c:pt>
                <c:pt idx="34">
                  <c:v>LG전자</c:v>
                </c:pt>
                <c:pt idx="35">
                  <c:v>HMM</c:v>
                </c:pt>
                <c:pt idx="36">
                  <c:v>삼성화재</c:v>
                </c:pt>
                <c:pt idx="37">
                  <c:v>현대글로비스</c:v>
                </c:pt>
                <c:pt idx="38">
                  <c:v>셀트리온</c:v>
                </c:pt>
                <c:pt idx="39">
                  <c:v>삼성물산</c:v>
                </c:pt>
                <c:pt idx="40">
                  <c:v>삼성중공업</c:v>
                </c:pt>
                <c:pt idx="41">
                  <c:v>삼성SDI</c:v>
                </c:pt>
                <c:pt idx="42">
                  <c:v>현대로템</c:v>
                </c:pt>
                <c:pt idx="43">
                  <c:v>HD현대일렉트릭</c:v>
                </c:pt>
                <c:pt idx="44">
                  <c:v>현대차</c:v>
                </c:pt>
                <c:pt idx="45">
                  <c:v>POSCO홀딩스</c:v>
                </c:pt>
                <c:pt idx="46">
                  <c:v>HD현대</c:v>
                </c:pt>
                <c:pt idx="47">
                  <c:v>한국전력</c:v>
                </c:pt>
                <c:pt idx="48">
                  <c:v>카카오</c:v>
                </c:pt>
                <c:pt idx="49">
                  <c:v>LG</c:v>
                </c:pt>
                <c:pt idx="50">
                  <c:v>LG화학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영업이익fy2!$B$106:$BA$106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6-4B32-97EC-2BBE05DD2EB6}"/>
            </c:ext>
          </c:extLst>
        </c:ser>
        <c:ser>
          <c:idx val="1"/>
          <c:order val="1"/>
          <c:tx>
            <c:strRef>
              <c:f>영업이익fy2!$A$107</c:f>
              <c:strCache>
                <c:ptCount val="1"/>
                <c:pt idx="0">
                  <c:v>2026-07-01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영업이익fy2!$B$105:$BA$105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SK스퀘어</c:v>
                </c:pt>
                <c:pt idx="4">
                  <c:v>삼성생명</c:v>
                </c:pt>
                <c:pt idx="5">
                  <c:v>삼성전기</c:v>
                </c:pt>
                <c:pt idx="6">
                  <c:v>포스코퓨처엠</c:v>
                </c:pt>
                <c:pt idx="7">
                  <c:v>에코프로비엠</c:v>
                </c:pt>
                <c:pt idx="8">
                  <c:v>LG에너지솔루션</c:v>
                </c:pt>
                <c:pt idx="9">
                  <c:v>LS ELECTRIC</c:v>
                </c:pt>
                <c:pt idx="10">
                  <c:v>KB금융</c:v>
                </c:pt>
                <c:pt idx="11">
                  <c:v>NAVER</c:v>
                </c:pt>
                <c:pt idx="12">
                  <c:v>고려아연</c:v>
                </c:pt>
                <c:pt idx="13">
                  <c:v>두산</c:v>
                </c:pt>
                <c:pt idx="14">
                  <c:v>효성중공업</c:v>
                </c:pt>
                <c:pt idx="15">
                  <c:v>미래에셋증권</c:v>
                </c:pt>
                <c:pt idx="16">
                  <c:v>한화에어로스페이스</c:v>
                </c:pt>
                <c:pt idx="17">
                  <c:v>KT</c:v>
                </c:pt>
                <c:pt idx="18">
                  <c:v>한화오션</c:v>
                </c:pt>
                <c:pt idx="19">
                  <c:v>삼성바이오로직스</c:v>
                </c:pt>
                <c:pt idx="20">
                  <c:v>기업은행</c:v>
                </c:pt>
                <c:pt idx="21">
                  <c:v>신한지주</c:v>
                </c:pt>
                <c:pt idx="22">
                  <c:v>두산에너빌리티</c:v>
                </c:pt>
                <c:pt idx="23">
                  <c:v>KT&amp;G</c:v>
                </c:pt>
                <c:pt idx="24">
                  <c:v>기아</c:v>
                </c:pt>
                <c:pt idx="25">
                  <c:v>우리금융지주</c:v>
                </c:pt>
                <c:pt idx="26">
                  <c:v>삼성에스디에스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SK이노베이션</c:v>
                </c:pt>
                <c:pt idx="31">
                  <c:v>현대모비스</c:v>
                </c:pt>
                <c:pt idx="32">
                  <c:v>하나금융지주</c:v>
                </c:pt>
                <c:pt idx="33">
                  <c:v>HD현대중공업</c:v>
                </c:pt>
                <c:pt idx="34">
                  <c:v>LG전자</c:v>
                </c:pt>
                <c:pt idx="35">
                  <c:v>HMM</c:v>
                </c:pt>
                <c:pt idx="36">
                  <c:v>삼성화재</c:v>
                </c:pt>
                <c:pt idx="37">
                  <c:v>현대글로비스</c:v>
                </c:pt>
                <c:pt idx="38">
                  <c:v>셀트리온</c:v>
                </c:pt>
                <c:pt idx="39">
                  <c:v>삼성물산</c:v>
                </c:pt>
                <c:pt idx="40">
                  <c:v>삼성중공업</c:v>
                </c:pt>
                <c:pt idx="41">
                  <c:v>삼성SDI</c:v>
                </c:pt>
                <c:pt idx="42">
                  <c:v>현대로템</c:v>
                </c:pt>
                <c:pt idx="43">
                  <c:v>HD현대일렉트릭</c:v>
                </c:pt>
                <c:pt idx="44">
                  <c:v>현대차</c:v>
                </c:pt>
                <c:pt idx="45">
                  <c:v>POSCO홀딩스</c:v>
                </c:pt>
                <c:pt idx="46">
                  <c:v>HD현대</c:v>
                </c:pt>
                <c:pt idx="47">
                  <c:v>한국전력</c:v>
                </c:pt>
                <c:pt idx="48">
                  <c:v>카카오</c:v>
                </c:pt>
                <c:pt idx="49">
                  <c:v>LG</c:v>
                </c:pt>
                <c:pt idx="50">
                  <c:v>LG화학</c:v>
                </c:pt>
                <c:pt idx="51">
                  <c:v>삼성에피스홀딩스</c:v>
                </c:pt>
              </c:strCache>
            </c:strRef>
          </c:cat>
          <c:val>
            <c:numRef>
              <c:f>영업이익fy2!$B$107:$BA$107</c:f>
              <c:numCache>
                <c:formatCode>0.0%</c:formatCode>
                <c:ptCount val="52"/>
                <c:pt idx="0">
                  <c:v>0.24222065482504074</c:v>
                </c:pt>
                <c:pt idx="1">
                  <c:v>0.14193726176005161</c:v>
                </c:pt>
                <c:pt idx="2">
                  <c:v>9.7668971989604003E-2</c:v>
                </c:pt>
                <c:pt idx="3">
                  <c:v>9.7288518760295872E-2</c:v>
                </c:pt>
                <c:pt idx="4">
                  <c:v>6.2965390005141453E-2</c:v>
                </c:pt>
                <c:pt idx="5">
                  <c:v>5.4879674876144202E-2</c:v>
                </c:pt>
                <c:pt idx="6">
                  <c:v>3.9965139442231123E-2</c:v>
                </c:pt>
                <c:pt idx="7">
                  <c:v>1.5042232134383493E-2</c:v>
                </c:pt>
                <c:pt idx="8">
                  <c:v>1.5032958219504344E-2</c:v>
                </c:pt>
                <c:pt idx="9">
                  <c:v>1.2697123668009125E-2</c:v>
                </c:pt>
                <c:pt idx="10">
                  <c:v>1.2655552241304102E-2</c:v>
                </c:pt>
                <c:pt idx="11">
                  <c:v>1.2541866635734866E-2</c:v>
                </c:pt>
                <c:pt idx="12">
                  <c:v>1.1062435753331101E-2</c:v>
                </c:pt>
                <c:pt idx="13">
                  <c:v>1.0243620390586683E-2</c:v>
                </c:pt>
                <c:pt idx="14">
                  <c:v>8.7004125364145146E-3</c:v>
                </c:pt>
                <c:pt idx="15">
                  <c:v>6.9269710040738008E-3</c:v>
                </c:pt>
                <c:pt idx="16">
                  <c:v>6.9209733351907055E-3</c:v>
                </c:pt>
                <c:pt idx="17">
                  <c:v>5.1120286166825846E-3</c:v>
                </c:pt>
                <c:pt idx="18">
                  <c:v>4.9940218493851329E-3</c:v>
                </c:pt>
                <c:pt idx="19">
                  <c:v>3.449491562916851E-3</c:v>
                </c:pt>
                <c:pt idx="20">
                  <c:v>2.7560457437911801E-3</c:v>
                </c:pt>
                <c:pt idx="21">
                  <c:v>2.5714821144235955E-3</c:v>
                </c:pt>
                <c:pt idx="22">
                  <c:v>2.3705847858364049E-3</c:v>
                </c:pt>
                <c:pt idx="23">
                  <c:v>2.1431342722888491E-3</c:v>
                </c:pt>
                <c:pt idx="24">
                  <c:v>1.4644794237501646E-3</c:v>
                </c:pt>
                <c:pt idx="25">
                  <c:v>1.3037755078550983E-3</c:v>
                </c:pt>
                <c:pt idx="26">
                  <c:v>1.8830618585830017E-4</c:v>
                </c:pt>
                <c:pt idx="27">
                  <c:v>0</c:v>
                </c:pt>
                <c:pt idx="28">
                  <c:v>#N/A</c:v>
                </c:pt>
                <c:pt idx="29">
                  <c:v>#N/A</c:v>
                </c:pt>
                <c:pt idx="30">
                  <c:v>-5.5848486341758541E-4</c:v>
                </c:pt>
                <c:pt idx="31">
                  <c:v>-6.5281815491979867E-4</c:v>
                </c:pt>
                <c:pt idx="32">
                  <c:v>-9.2527603804404279E-4</c:v>
                </c:pt>
                <c:pt idx="33">
                  <c:v>-1.0156354992145733E-3</c:v>
                </c:pt>
                <c:pt idx="34">
                  <c:v>-1.7483448616029129E-3</c:v>
                </c:pt>
                <c:pt idx="35">
                  <c:v>-2.3539637127438784E-3</c:v>
                </c:pt>
                <c:pt idx="36">
                  <c:v>-2.5430121918574855E-3</c:v>
                </c:pt>
                <c:pt idx="37">
                  <c:v>-2.7678078704992393E-3</c:v>
                </c:pt>
                <c:pt idx="38">
                  <c:v>-3.5184072770960695E-3</c:v>
                </c:pt>
                <c:pt idx="39">
                  <c:v>-4.2132963117935684E-3</c:v>
                </c:pt>
                <c:pt idx="40">
                  <c:v>-5.7017457922684534E-3</c:v>
                </c:pt>
                <c:pt idx="41">
                  <c:v>-6.1639443728150889E-3</c:v>
                </c:pt>
                <c:pt idx="42">
                  <c:v>-6.9528897151988067E-3</c:v>
                </c:pt>
                <c:pt idx="43">
                  <c:v>-7.438970147425672E-3</c:v>
                </c:pt>
                <c:pt idx="44">
                  <c:v>-7.5211751149335537E-3</c:v>
                </c:pt>
                <c:pt idx="45">
                  <c:v>-7.5370859732085682E-3</c:v>
                </c:pt>
                <c:pt idx="46">
                  <c:v>-1.1674190476569812E-2</c:v>
                </c:pt>
                <c:pt idx="47">
                  <c:v>-1.3811740786473958E-2</c:v>
                </c:pt>
                <c:pt idx="48">
                  <c:v>-1.7342494050024637E-2</c:v>
                </c:pt>
                <c:pt idx="49">
                  <c:v>-2.3005572926333651E-2</c:v>
                </c:pt>
                <c:pt idx="50">
                  <c:v>-4.3874126043597972E-2</c:v>
                </c:pt>
                <c:pt idx="51">
                  <c:v>-0.38534981064381102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06-4B32-97EC-2BBE05D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4480"/>
        <c:axId val="-220036864"/>
      </c:barChart>
      <c:catAx>
        <c:axId val="-2200444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686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44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4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chart" Target="../charts/chart4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chart" Target="../charts/chart4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4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331333</xdr:colOff>
      <xdr:row>1</xdr:row>
      <xdr:rowOff>123824</xdr:rowOff>
    </xdr:from>
    <xdr:to>
      <xdr:col>9</xdr:col>
      <xdr:colOff>525781</xdr:colOff>
      <xdr:row>18</xdr:row>
      <xdr:rowOff>22860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6B0405F-D66C-4121-B826-7F6914846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12</xdr:col>
      <xdr:colOff>280989</xdr:colOff>
      <xdr:row>41</xdr:row>
      <xdr:rowOff>201932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719B7B8C-C702-4250-B301-A272A729AE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12</xdr:col>
      <xdr:colOff>280989</xdr:colOff>
      <xdr:row>62</xdr:row>
      <xdr:rowOff>201932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1B6FC20-1CAB-4C67-B145-A45C21E67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12</xdr:col>
      <xdr:colOff>280989</xdr:colOff>
      <xdr:row>83</xdr:row>
      <xdr:rowOff>201932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50852440-8BE2-4CC5-845B-13FC50D32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86</xdr:row>
      <xdr:rowOff>0</xdr:rowOff>
    </xdr:from>
    <xdr:to>
      <xdr:col>12</xdr:col>
      <xdr:colOff>280989</xdr:colOff>
      <xdr:row>104</xdr:row>
      <xdr:rowOff>201932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55CCBA1-7847-4281-BC68-700BC99EE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107</xdr:row>
      <xdr:rowOff>0</xdr:rowOff>
    </xdr:from>
    <xdr:to>
      <xdr:col>12</xdr:col>
      <xdr:colOff>280989</xdr:colOff>
      <xdr:row>125</xdr:row>
      <xdr:rowOff>201932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F0851F6-1395-4D3D-B8A2-330D51895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128</xdr:row>
      <xdr:rowOff>0</xdr:rowOff>
    </xdr:from>
    <xdr:to>
      <xdr:col>12</xdr:col>
      <xdr:colOff>280989</xdr:colOff>
      <xdr:row>146</xdr:row>
      <xdr:rowOff>201932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628C2A86-B52C-4A33-AFFB-AAEC24D41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148</xdr:row>
      <xdr:rowOff>0</xdr:rowOff>
    </xdr:from>
    <xdr:to>
      <xdr:col>12</xdr:col>
      <xdr:colOff>280989</xdr:colOff>
      <xdr:row>166</xdr:row>
      <xdr:rowOff>201932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8DB8AABA-850D-4F6E-B95C-D49E304AA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168</xdr:row>
      <xdr:rowOff>0</xdr:rowOff>
    </xdr:from>
    <xdr:to>
      <xdr:col>12</xdr:col>
      <xdr:colOff>280989</xdr:colOff>
      <xdr:row>186</xdr:row>
      <xdr:rowOff>201932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C7923597-155D-49AC-8218-E4A62CE61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188</xdr:row>
      <xdr:rowOff>0</xdr:rowOff>
    </xdr:from>
    <xdr:to>
      <xdr:col>12</xdr:col>
      <xdr:colOff>280989</xdr:colOff>
      <xdr:row>206</xdr:row>
      <xdr:rowOff>201932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A2EE5E03-078B-441A-BDAD-F03AC21D4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208</xdr:row>
      <xdr:rowOff>0</xdr:rowOff>
    </xdr:from>
    <xdr:to>
      <xdr:col>12</xdr:col>
      <xdr:colOff>280989</xdr:colOff>
      <xdr:row>226</xdr:row>
      <xdr:rowOff>201932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E9D61DD3-0F1E-4E84-AD45-081C5855B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228</xdr:row>
      <xdr:rowOff>0</xdr:rowOff>
    </xdr:from>
    <xdr:to>
      <xdr:col>12</xdr:col>
      <xdr:colOff>280989</xdr:colOff>
      <xdr:row>246</xdr:row>
      <xdr:rowOff>201932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5FC3D010-6E38-47CD-8592-3E69C6B8EA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248</xdr:row>
      <xdr:rowOff>0</xdr:rowOff>
    </xdr:from>
    <xdr:to>
      <xdr:col>12</xdr:col>
      <xdr:colOff>280989</xdr:colOff>
      <xdr:row>266</xdr:row>
      <xdr:rowOff>201932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DD43D044-CA4B-4424-876C-CFD76DE18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269</xdr:row>
      <xdr:rowOff>0</xdr:rowOff>
    </xdr:from>
    <xdr:to>
      <xdr:col>12</xdr:col>
      <xdr:colOff>280989</xdr:colOff>
      <xdr:row>287</xdr:row>
      <xdr:rowOff>201932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B00E2652-AE7D-436B-8415-A30EF34C3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289</xdr:row>
      <xdr:rowOff>0</xdr:rowOff>
    </xdr:from>
    <xdr:to>
      <xdr:col>12</xdr:col>
      <xdr:colOff>280989</xdr:colOff>
      <xdr:row>307</xdr:row>
      <xdr:rowOff>201932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08626B73-4D54-4677-9A2A-F8A3B2068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310</xdr:row>
      <xdr:rowOff>0</xdr:rowOff>
    </xdr:from>
    <xdr:to>
      <xdr:col>12</xdr:col>
      <xdr:colOff>280989</xdr:colOff>
      <xdr:row>328</xdr:row>
      <xdr:rowOff>201932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id="{2C8931CA-53A5-4EF3-ADE4-57A0830B8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330</xdr:row>
      <xdr:rowOff>0</xdr:rowOff>
    </xdr:from>
    <xdr:to>
      <xdr:col>12</xdr:col>
      <xdr:colOff>280989</xdr:colOff>
      <xdr:row>348</xdr:row>
      <xdr:rowOff>201932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8F9B172D-9861-408E-BBCE-D27E0FD88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351</xdr:row>
      <xdr:rowOff>0</xdr:rowOff>
    </xdr:from>
    <xdr:to>
      <xdr:col>12</xdr:col>
      <xdr:colOff>280989</xdr:colOff>
      <xdr:row>369</xdr:row>
      <xdr:rowOff>201932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75CF4E90-7A94-458C-B0C8-4D77E0B0C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331333</xdr:colOff>
      <xdr:row>1</xdr:row>
      <xdr:rowOff>123824</xdr:rowOff>
    </xdr:from>
    <xdr:to>
      <xdr:col>9</xdr:col>
      <xdr:colOff>525781</xdr:colOff>
      <xdr:row>18</xdr:row>
      <xdr:rowOff>22860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12</xdr:col>
      <xdr:colOff>280989</xdr:colOff>
      <xdr:row>41</xdr:row>
      <xdr:rowOff>201932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981D7C0-68CE-40A3-AC48-05CF1A82AA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12</xdr:col>
      <xdr:colOff>280989</xdr:colOff>
      <xdr:row>62</xdr:row>
      <xdr:rowOff>201932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704EBBA7-01CD-44F5-BC7F-F26F4C0AF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12</xdr:col>
      <xdr:colOff>280989</xdr:colOff>
      <xdr:row>83</xdr:row>
      <xdr:rowOff>201932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C999FE51-25E2-407B-96F1-E51334AA0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86</xdr:row>
      <xdr:rowOff>0</xdr:rowOff>
    </xdr:from>
    <xdr:to>
      <xdr:col>12</xdr:col>
      <xdr:colOff>280989</xdr:colOff>
      <xdr:row>104</xdr:row>
      <xdr:rowOff>201932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2087105-9210-4ACD-A99A-791A60178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107</xdr:row>
      <xdr:rowOff>0</xdr:rowOff>
    </xdr:from>
    <xdr:to>
      <xdr:col>12</xdr:col>
      <xdr:colOff>280989</xdr:colOff>
      <xdr:row>125</xdr:row>
      <xdr:rowOff>201932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C74A5CE3-F545-4274-9FF0-A62F57F5B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128</xdr:row>
      <xdr:rowOff>0</xdr:rowOff>
    </xdr:from>
    <xdr:to>
      <xdr:col>12</xdr:col>
      <xdr:colOff>280989</xdr:colOff>
      <xdr:row>146</xdr:row>
      <xdr:rowOff>201932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5F0F6C41-4C54-4088-8168-C850A442F2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148</xdr:row>
      <xdr:rowOff>0</xdr:rowOff>
    </xdr:from>
    <xdr:to>
      <xdr:col>12</xdr:col>
      <xdr:colOff>280989</xdr:colOff>
      <xdr:row>166</xdr:row>
      <xdr:rowOff>201932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8447D80B-02E0-459A-956E-80EBA90E4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168</xdr:row>
      <xdr:rowOff>0</xdr:rowOff>
    </xdr:from>
    <xdr:to>
      <xdr:col>12</xdr:col>
      <xdr:colOff>280989</xdr:colOff>
      <xdr:row>186</xdr:row>
      <xdr:rowOff>201932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CC5E97E0-13B4-49A4-A027-8F37A3BB7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188</xdr:row>
      <xdr:rowOff>0</xdr:rowOff>
    </xdr:from>
    <xdr:to>
      <xdr:col>12</xdr:col>
      <xdr:colOff>280989</xdr:colOff>
      <xdr:row>206</xdr:row>
      <xdr:rowOff>201932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2B8B626C-1D55-42D3-9A8F-E2EFE051A9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208</xdr:row>
      <xdr:rowOff>0</xdr:rowOff>
    </xdr:from>
    <xdr:to>
      <xdr:col>12</xdr:col>
      <xdr:colOff>280989</xdr:colOff>
      <xdr:row>226</xdr:row>
      <xdr:rowOff>201932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E27749B2-772E-43A0-A332-B384CB68F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228</xdr:row>
      <xdr:rowOff>0</xdr:rowOff>
    </xdr:from>
    <xdr:to>
      <xdr:col>12</xdr:col>
      <xdr:colOff>280989</xdr:colOff>
      <xdr:row>246</xdr:row>
      <xdr:rowOff>201932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CBB895BD-B02D-4997-B3D3-4E4293DCB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248</xdr:row>
      <xdr:rowOff>0</xdr:rowOff>
    </xdr:from>
    <xdr:to>
      <xdr:col>12</xdr:col>
      <xdr:colOff>280989</xdr:colOff>
      <xdr:row>266</xdr:row>
      <xdr:rowOff>201932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2B051FC1-0311-4647-9F7F-92F811EB3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269</xdr:row>
      <xdr:rowOff>0</xdr:rowOff>
    </xdr:from>
    <xdr:to>
      <xdr:col>12</xdr:col>
      <xdr:colOff>280989</xdr:colOff>
      <xdr:row>287</xdr:row>
      <xdr:rowOff>201932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5024943C-52B5-4736-8EA3-4F21684664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289</xdr:row>
      <xdr:rowOff>0</xdr:rowOff>
    </xdr:from>
    <xdr:to>
      <xdr:col>12</xdr:col>
      <xdr:colOff>280989</xdr:colOff>
      <xdr:row>307</xdr:row>
      <xdr:rowOff>201932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id="{892C58AD-3E99-44B4-B09A-52899B7C7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310</xdr:row>
      <xdr:rowOff>0</xdr:rowOff>
    </xdr:from>
    <xdr:to>
      <xdr:col>12</xdr:col>
      <xdr:colOff>280989</xdr:colOff>
      <xdr:row>328</xdr:row>
      <xdr:rowOff>201932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90D97ED4-D117-46FC-81FA-E1E83E9E4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330</xdr:row>
      <xdr:rowOff>0</xdr:rowOff>
    </xdr:from>
    <xdr:to>
      <xdr:col>12</xdr:col>
      <xdr:colOff>280989</xdr:colOff>
      <xdr:row>348</xdr:row>
      <xdr:rowOff>201932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8E8D719C-C4BA-4E9A-84F7-CBDAEC280E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351</xdr:row>
      <xdr:rowOff>0</xdr:rowOff>
    </xdr:from>
    <xdr:to>
      <xdr:col>12</xdr:col>
      <xdr:colOff>280989</xdr:colOff>
      <xdr:row>369</xdr:row>
      <xdr:rowOff>201932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F26550DD-C01A-4299-92BB-EA78D0BDDA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327523</xdr:colOff>
      <xdr:row>1</xdr:row>
      <xdr:rowOff>131444</xdr:rowOff>
    </xdr:from>
    <xdr:to>
      <xdr:col>10</xdr:col>
      <xdr:colOff>369094</xdr:colOff>
      <xdr:row>23</xdr:row>
      <xdr:rowOff>190499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52350567-004D-42BB-BD31-55CE6F863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B9C95262-426F-4191-8B00-684683DAA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6538AFF2-F637-4DDC-BBAA-DE79920C0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9600CC03-D025-4B6F-B542-7E270F248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A45DD-0EA0-4598-91D6-928547F2F32B}">
  <sheetPr codeName="Sheet4">
    <tabColor rgb="FF00B050"/>
  </sheetPr>
  <dimension ref="A2:R368"/>
  <sheetViews>
    <sheetView tabSelected="1" topLeftCell="A10" zoomScale="85" zoomScaleNormal="85" workbookViewId="0">
      <selection activeCell="G22" sqref="G22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 t="s">
        <v>5563</v>
      </c>
      <c r="D2" t="s">
        <v>2685</v>
      </c>
      <c r="R2" s="40"/>
    </row>
    <row r="3" spans="1:18" x14ac:dyDescent="0.4">
      <c r="N3" s="93" t="s">
        <v>352</v>
      </c>
      <c r="P3" t="s">
        <v>352</v>
      </c>
    </row>
    <row r="4" spans="1:18" x14ac:dyDescent="0.4">
      <c r="N4" s="93" t="s">
        <v>5462</v>
      </c>
      <c r="O4" s="93"/>
      <c r="P4" t="s">
        <v>88</v>
      </c>
    </row>
    <row r="5" spans="1:18" x14ac:dyDescent="0.4">
      <c r="N5" s="95" t="s">
        <v>2560</v>
      </c>
      <c r="P5" t="s">
        <v>2614</v>
      </c>
    </row>
    <row r="6" spans="1:18" x14ac:dyDescent="0.4">
      <c r="N6" s="95" t="s">
        <v>2043</v>
      </c>
      <c r="P6" s="93" t="s">
        <v>5552</v>
      </c>
    </row>
    <row r="7" spans="1:18" x14ac:dyDescent="0.4">
      <c r="N7" s="95" t="s">
        <v>323</v>
      </c>
      <c r="P7" s="93" t="s">
        <v>454</v>
      </c>
    </row>
    <row r="8" spans="1:18" x14ac:dyDescent="0.4">
      <c r="N8" s="95" t="s">
        <v>866</v>
      </c>
    </row>
    <row r="9" spans="1:18" x14ac:dyDescent="0.4">
      <c r="N9" s="95" t="s">
        <v>68</v>
      </c>
    </row>
    <row r="10" spans="1:18" x14ac:dyDescent="0.4">
      <c r="N10" s="93" t="s">
        <v>1688</v>
      </c>
    </row>
    <row r="11" spans="1:18" x14ac:dyDescent="0.4">
      <c r="B11">
        <f>HLOOKUP(C2,영업이익fy2!$B$2:$NC$7,6,0)</f>
        <v>37</v>
      </c>
      <c r="N11" s="95" t="s">
        <v>557</v>
      </c>
    </row>
    <row r="12" spans="1:18" x14ac:dyDescent="0.4">
      <c r="N12" s="95" t="s">
        <v>2454</v>
      </c>
    </row>
    <row r="13" spans="1:18" x14ac:dyDescent="0.4">
      <c r="N13" s="95" t="s">
        <v>1323</v>
      </c>
    </row>
    <row r="14" spans="1:18" x14ac:dyDescent="0.4">
      <c r="A14" s="78" t="s">
        <v>2682</v>
      </c>
      <c r="B14" s="83" t="str">
        <f>C2&amp;" "&amp;"영업이익(2027)(우)"</f>
        <v>SK 영업이익(2027)(우)</v>
      </c>
      <c r="C14" s="83" t="str">
        <f>C2&amp;" "&amp;"시가총액(좌)"</f>
        <v>SK 시가총액(좌)</v>
      </c>
      <c r="N14" s="95" t="s">
        <v>781</v>
      </c>
    </row>
    <row r="15" spans="1:18" x14ac:dyDescent="0.4">
      <c r="A15" s="79">
        <f>영업이익fy2!A15</f>
        <v>45842</v>
      </c>
      <c r="B15" s="84">
        <f>VLOOKUP(A15,영업이익fy2!$A$15:$NC$68,'그래프(fy2)'!$B$11,0)</f>
        <v>6505.86</v>
      </c>
      <c r="C15" s="85">
        <f>VLOOKUP(A15,시가총액!$A$15:$NC$68,'그래프(fy2)'!$B$11,0)</f>
        <v>14254.03</v>
      </c>
      <c r="N15" s="93" t="s">
        <v>3340</v>
      </c>
    </row>
    <row r="16" spans="1:18" x14ac:dyDescent="0.4">
      <c r="A16" s="79">
        <f>영업이익fy2!A16</f>
        <v>45849</v>
      </c>
      <c r="B16" s="84">
        <f>VLOOKUP(A16,영업이익fy2!$A$15:$NC$68,'그래프(fy2)'!$B$11,0)</f>
        <v>6505.86</v>
      </c>
      <c r="C16" s="85">
        <f>VLOOKUP(A16,시가총액!$A$15:$NC$68,'그래프(fy2)'!$B$11,0)</f>
        <v>15914.34</v>
      </c>
      <c r="N16" s="95" t="s">
        <v>888</v>
      </c>
      <c r="O16" s="93" t="s">
        <v>5552</v>
      </c>
    </row>
    <row r="17" spans="1:14" x14ac:dyDescent="0.4">
      <c r="A17" s="79">
        <f>영업이익fy2!A17</f>
        <v>45856</v>
      </c>
      <c r="B17" s="84">
        <f>VLOOKUP(A17,영업이익fy2!$A$15:$NC$68,'그래프(fy2)'!$B$11,0)</f>
        <v>6505.86</v>
      </c>
      <c r="C17" s="85">
        <f>VLOOKUP(A17,시가총액!$A$15:$NC$68,'그래프(fy2)'!$B$11,0)</f>
        <v>16059.35</v>
      </c>
      <c r="N17" s="93" t="s">
        <v>1184</v>
      </c>
    </row>
    <row r="18" spans="1:14" x14ac:dyDescent="0.4">
      <c r="A18" s="79">
        <f>영업이익fy2!A18</f>
        <v>45863</v>
      </c>
      <c r="B18" s="84">
        <f>VLOOKUP(A18,영업이익fy2!$A$15:$NC$68,'그래프(fy2)'!$B$11,0)</f>
        <v>6505.86</v>
      </c>
      <c r="C18" s="85">
        <f>VLOOKUP(A18,시가총액!$A$15:$NC$68,'그래프(fy2)'!$B$11,0)</f>
        <v>15261.82</v>
      </c>
      <c r="N18" s="95" t="s">
        <v>1019</v>
      </c>
    </row>
    <row r="19" spans="1:14" x14ac:dyDescent="0.4">
      <c r="A19" s="79">
        <f>영업이익fy2!A19</f>
        <v>45870</v>
      </c>
      <c r="B19" s="84">
        <f>VLOOKUP(A19,영업이익fy2!$A$15:$NC$68,'그래프(fy2)'!$B$11,0)</f>
        <v>6235.29</v>
      </c>
      <c r="C19" s="85">
        <f>VLOOKUP(A19,시가총액!$A$15:$NC$68,'그래프(fy2)'!$B$11,0)</f>
        <v>13666.76</v>
      </c>
      <c r="N19" s="95" t="s">
        <v>614</v>
      </c>
    </row>
    <row r="20" spans="1:14" x14ac:dyDescent="0.4">
      <c r="A20" s="79">
        <f>영업이익fy2!A20</f>
        <v>45877</v>
      </c>
      <c r="B20" s="84">
        <f>VLOOKUP(A20,영업이익fy2!$A$15:$NC$68,'그래프(fy2)'!$B$11,0)</f>
        <v>5709.88</v>
      </c>
      <c r="C20" s="85">
        <f>VLOOKUP(A20,시가총액!$A$15:$NC$68,'그래프(fy2)'!$B$11,0)</f>
        <v>13927.77</v>
      </c>
      <c r="N20" s="95" t="s">
        <v>554</v>
      </c>
    </row>
    <row r="21" spans="1:14" x14ac:dyDescent="0.4">
      <c r="A21" s="79">
        <f>영업이익fy2!A21</f>
        <v>45883</v>
      </c>
      <c r="B21" s="84">
        <f>VLOOKUP(A21,영업이익fy2!$A$15:$NC$68,'그래프(fy2)'!$B$11,0)</f>
        <v>5709.88</v>
      </c>
      <c r="C21" s="85">
        <f>VLOOKUP(A21,시가총액!$A$15:$NC$68,'그래프(fy2)'!$B$11,0)</f>
        <v>13507.25</v>
      </c>
      <c r="N21" s="95" t="s">
        <v>833</v>
      </c>
    </row>
    <row r="22" spans="1:14" x14ac:dyDescent="0.4">
      <c r="A22" s="79">
        <f>영업이익fy2!A22</f>
        <v>45891</v>
      </c>
      <c r="B22" s="84">
        <f>VLOOKUP(A22,영업이익fy2!$A$15:$NC$68,'그래프(fy2)'!$B$11,0)</f>
        <v>5470.83</v>
      </c>
      <c r="C22" s="85">
        <f>VLOOKUP(A22,시가총액!$A$15:$NC$68,'그래프(fy2)'!$B$11,0)</f>
        <v>13122.99</v>
      </c>
      <c r="N22" s="95" t="s">
        <v>476</v>
      </c>
    </row>
    <row r="23" spans="1:14" x14ac:dyDescent="0.4">
      <c r="A23" s="79">
        <f>영업이익fy2!A23</f>
        <v>45898</v>
      </c>
      <c r="B23" s="84">
        <f>VLOOKUP(A23,영업이익fy2!$A$15:$NC$68,'그래프(fy2)'!$B$11,0)</f>
        <v>5436.39</v>
      </c>
      <c r="C23" s="85">
        <f>VLOOKUP(A23,시가총액!$A$15:$NC$68,'그래프(fy2)'!$B$11,0)</f>
        <v>15008.06</v>
      </c>
      <c r="N23" s="95" t="s">
        <v>2264</v>
      </c>
    </row>
    <row r="24" spans="1:14" x14ac:dyDescent="0.4">
      <c r="A24" s="79">
        <f>영업이익fy2!A24</f>
        <v>45905</v>
      </c>
      <c r="B24" s="84">
        <f>VLOOKUP(A24,영업이익fy2!$A$15:$NC$68,'그래프(fy2)'!$B$11,0)</f>
        <v>5436.39</v>
      </c>
      <c r="C24" s="85">
        <f>VLOOKUP(A24,시가총액!$A$15:$NC$68,'그래프(fy2)'!$B$11,0)</f>
        <v>14971.81</v>
      </c>
      <c r="N24" s="95" t="s">
        <v>895</v>
      </c>
    </row>
    <row r="25" spans="1:14" x14ac:dyDescent="0.4">
      <c r="A25" s="79">
        <f>영업이익fy2!A25</f>
        <v>45912</v>
      </c>
      <c r="B25" s="84">
        <f>VLOOKUP(A25,영업이익fy2!$A$15:$NC$68,'그래프(fy2)'!$B$11,0)</f>
        <v>5446.06</v>
      </c>
      <c r="C25" s="85">
        <f>VLOOKUP(A25,시가총액!$A$15:$NC$68,'그래프(fy2)'!$B$11,0)</f>
        <v>16131.85</v>
      </c>
      <c r="N25" s="95" t="s">
        <v>496</v>
      </c>
    </row>
    <row r="26" spans="1:14" x14ac:dyDescent="0.4">
      <c r="A26" s="79">
        <f>영업이익fy2!A26</f>
        <v>45919</v>
      </c>
      <c r="B26" s="84">
        <f>VLOOKUP(A26,영업이익fy2!$A$15:$NC$68,'그래프(fy2)'!$B$11,0)</f>
        <v>5200.6099999999997</v>
      </c>
      <c r="C26" s="85">
        <f>VLOOKUP(A26,시가총액!$A$15:$NC$68,'그래프(fy2)'!$B$11,0)</f>
        <v>16458.11</v>
      </c>
      <c r="N26" s="95" t="s">
        <v>1124</v>
      </c>
    </row>
    <row r="27" spans="1:14" x14ac:dyDescent="0.4">
      <c r="A27" s="79">
        <f>영업이익fy2!A27</f>
        <v>45926</v>
      </c>
      <c r="B27" s="84">
        <f>VLOOKUP(A27,영업이익fy2!$A$15:$NC$68,'그래프(fy2)'!$B$11,0)</f>
        <v>4798.6400000000003</v>
      </c>
      <c r="C27" s="85">
        <f>VLOOKUP(A27,시가총액!$A$15:$NC$68,'그래프(fy2)'!$B$11,0)</f>
        <v>14971.81</v>
      </c>
      <c r="N27" s="93" t="s">
        <v>1495</v>
      </c>
    </row>
    <row r="28" spans="1:14" x14ac:dyDescent="0.4">
      <c r="A28" s="79">
        <f>영업이익fy2!A28</f>
        <v>45932</v>
      </c>
      <c r="B28" s="84">
        <f>VLOOKUP(A28,영업이익fy2!$A$15:$NC$68,'그래프(fy2)'!$B$11,0)</f>
        <v>4798.6400000000003</v>
      </c>
      <c r="C28" s="85">
        <f>VLOOKUP(A28,시가총액!$A$15:$NC$68,'그래프(fy2)'!$B$11,0)</f>
        <v>16095.6</v>
      </c>
      <c r="N28" s="95" t="s">
        <v>329</v>
      </c>
    </row>
    <row r="29" spans="1:14" x14ac:dyDescent="0.4">
      <c r="A29" s="79">
        <f>영업이익fy2!A29</f>
        <v>45940</v>
      </c>
      <c r="B29" s="84">
        <f>VLOOKUP(A29,영업이익fy2!$A$15:$NC$68,'그래프(fy2)'!$B$11,0)</f>
        <v>4798.6400000000003</v>
      </c>
      <c r="C29" s="85">
        <f>VLOOKUP(A29,시가총액!$A$15:$NC$68,'그래프(fy2)'!$B$11,0)</f>
        <v>15878.09</v>
      </c>
      <c r="N29" s="95" t="s">
        <v>378</v>
      </c>
    </row>
    <row r="30" spans="1:14" x14ac:dyDescent="0.4">
      <c r="A30" s="79">
        <f>영업이익fy2!A30</f>
        <v>45947</v>
      </c>
      <c r="B30" s="84">
        <f>VLOOKUP(A30,영업이익fy2!$A$15:$NC$68,'그래프(fy2)'!$B$11,0)</f>
        <v>4859.9399999999996</v>
      </c>
      <c r="C30" s="85">
        <f>VLOOKUP(A30,시가총액!$A$15:$NC$68,'그래프(fy2)'!$B$11,0)</f>
        <v>15986.85</v>
      </c>
      <c r="N30" s="95" t="s">
        <v>1998</v>
      </c>
    </row>
    <row r="31" spans="1:14" x14ac:dyDescent="0.4">
      <c r="A31" s="79">
        <f>영업이익fy2!A31</f>
        <v>45954</v>
      </c>
      <c r="B31" s="84">
        <f>VLOOKUP(A31,영업이익fy2!$A$15:$NC$68,'그래프(fy2)'!$B$11,0)</f>
        <v>4875.9399999999996</v>
      </c>
      <c r="C31" s="85">
        <f>VLOOKUP(A31,시가총액!$A$15:$NC$68,'그래프(fy2)'!$B$11,0)</f>
        <v>17219.39</v>
      </c>
      <c r="N31" s="95" t="s">
        <v>98</v>
      </c>
    </row>
    <row r="32" spans="1:14" x14ac:dyDescent="0.4">
      <c r="A32" s="79">
        <f>영업이익fy2!A32</f>
        <v>45961</v>
      </c>
      <c r="B32" s="84">
        <f>VLOOKUP(A32,영업이익fy2!$A$15:$NC$68,'그래프(fy2)'!$B$11,0)</f>
        <v>5004.5</v>
      </c>
      <c r="C32" s="85">
        <f>VLOOKUP(A32,시가총액!$A$15:$NC$68,'그래프(fy2)'!$B$11,0)</f>
        <v>18016.919999999998</v>
      </c>
      <c r="N32" s="93" t="s">
        <v>498</v>
      </c>
    </row>
    <row r="33" spans="1:14" x14ac:dyDescent="0.4">
      <c r="A33" s="79">
        <f>영업이익fy2!A33</f>
        <v>45968</v>
      </c>
      <c r="B33" s="84">
        <f>VLOOKUP(A33,영업이익fy2!$A$15:$NC$68,'그래프(fy2)'!$B$11,0)</f>
        <v>5004.5</v>
      </c>
      <c r="C33" s="85">
        <f>VLOOKUP(A33,시가총액!$A$15:$NC$68,'그래프(fy2)'!$B$11,0)</f>
        <v>17944.419999999998</v>
      </c>
      <c r="N33" s="95" t="s">
        <v>1253</v>
      </c>
    </row>
    <row r="34" spans="1:14" x14ac:dyDescent="0.4">
      <c r="A34" s="79">
        <f>영업이익fy2!A34</f>
        <v>45975</v>
      </c>
      <c r="B34" s="84">
        <f>VLOOKUP(A34,영업이익fy2!$A$15:$NC$68,'그래프(fy2)'!$B$11,0)</f>
        <v>5004.5</v>
      </c>
      <c r="C34" s="85">
        <f>VLOOKUP(A34,시가총액!$A$15:$NC$68,'그래프(fy2)'!$B$11,0)</f>
        <v>18705.7</v>
      </c>
      <c r="N34" s="95" t="s">
        <v>2416</v>
      </c>
    </row>
    <row r="35" spans="1:14" x14ac:dyDescent="0.4">
      <c r="A35" s="79">
        <f>영업이익fy2!A35</f>
        <v>45982</v>
      </c>
      <c r="B35" s="84">
        <f>VLOOKUP(A35,영업이익fy2!$A$15:$NC$68,'그래프(fy2)'!$B$11,0)</f>
        <v>5175.6099999999997</v>
      </c>
      <c r="C35" s="85">
        <f>VLOOKUP(A35,시가총액!$A$15:$NC$68,'그래프(fy2)'!$B$11,0)</f>
        <v>18053.169999999998</v>
      </c>
      <c r="N35" s="95" t="s">
        <v>1611</v>
      </c>
    </row>
    <row r="36" spans="1:14" x14ac:dyDescent="0.4">
      <c r="A36" s="79">
        <f>영업이익fy2!A36</f>
        <v>45989</v>
      </c>
      <c r="B36" s="84">
        <f>VLOOKUP(A36,영업이익fy2!$A$15:$NC$68,'그래프(fy2)'!$B$11,0)</f>
        <v>5393.83</v>
      </c>
      <c r="C36" s="85">
        <f>VLOOKUP(A36,시가총액!$A$15:$NC$68,'그래프(fy2)'!$B$11,0)</f>
        <v>19249.47</v>
      </c>
      <c r="N36" s="95" t="s">
        <v>247</v>
      </c>
    </row>
    <row r="37" spans="1:14" x14ac:dyDescent="0.4">
      <c r="A37" s="79">
        <f>영업이익fy2!A37</f>
        <v>45996</v>
      </c>
      <c r="B37" s="84">
        <f>VLOOKUP(A37,영업이익fy2!$A$15:$NC$68,'그래프(fy2)'!$B$11,0)</f>
        <v>5407.3</v>
      </c>
      <c r="C37" s="85">
        <f>VLOOKUP(A37,시가총액!$A$15:$NC$68,'그래프(fy2)'!$B$11,0)</f>
        <v>19140.71</v>
      </c>
      <c r="N37" s="93" t="s">
        <v>454</v>
      </c>
    </row>
    <row r="38" spans="1:14" x14ac:dyDescent="0.4">
      <c r="A38" s="79">
        <f>영업이익fy2!A38</f>
        <v>46003</v>
      </c>
      <c r="B38" s="84">
        <f>VLOOKUP(A38,영업이익fy2!$A$15:$NC$68,'그래프(fy2)'!$B$11,0)</f>
        <v>5484.1</v>
      </c>
      <c r="C38" s="85">
        <f>VLOOKUP(A38,시가총액!$A$15:$NC$68,'그래프(fy2)'!$B$11,0)</f>
        <v>19394.47</v>
      </c>
      <c r="N38" s="93" t="s">
        <v>875</v>
      </c>
    </row>
    <row r="39" spans="1:14" x14ac:dyDescent="0.4">
      <c r="A39" s="79">
        <f>영업이익fy2!A39</f>
        <v>46010</v>
      </c>
      <c r="B39" s="84">
        <f>VLOOKUP(A39,영업이익fy2!$A$15:$NC$68,'그래프(fy2)'!$B$11,0)</f>
        <v>5484.1</v>
      </c>
      <c r="C39" s="85">
        <f>VLOOKUP(A39,시가총액!$A$15:$NC$68,'그래프(fy2)'!$B$11,0)</f>
        <v>18125.68</v>
      </c>
      <c r="N39" s="95" t="s">
        <v>1839</v>
      </c>
    </row>
    <row r="40" spans="1:14" x14ac:dyDescent="0.4">
      <c r="A40" s="79">
        <f>영업이익fy2!A40</f>
        <v>46017</v>
      </c>
      <c r="B40" s="84">
        <f>VLOOKUP(A40,영업이익fy2!$A$15:$NC$68,'그래프(fy2)'!$B$11,0)</f>
        <v>5484.1</v>
      </c>
      <c r="C40" s="85">
        <f>VLOOKUP(A40,시가총액!$A$15:$NC$68,'그래프(fy2)'!$B$11,0)</f>
        <v>17763.16</v>
      </c>
      <c r="N40" s="95" t="s">
        <v>526</v>
      </c>
    </row>
    <row r="41" spans="1:14" x14ac:dyDescent="0.4">
      <c r="A41" s="79">
        <f>영업이익fy2!A41</f>
        <v>46024</v>
      </c>
      <c r="B41" s="84">
        <f>VLOOKUP(A41,영업이익fy2!$A$15:$NC$68,'그래프(fy2)'!$B$11,0)</f>
        <v>5496.91</v>
      </c>
      <c r="C41" s="85">
        <f>VLOOKUP(A41,시가총액!$A$15:$NC$68,'그래프(fy2)'!$B$11,0)</f>
        <v>18778.2</v>
      </c>
      <c r="N41" s="95" t="s">
        <v>2359</v>
      </c>
    </row>
    <row r="42" spans="1:14" x14ac:dyDescent="0.4">
      <c r="A42" s="79">
        <f>영업이익fy2!A42</f>
        <v>46031</v>
      </c>
      <c r="B42" s="84">
        <f>VLOOKUP(A42,영업이익fy2!$A$15:$NC$68,'그래프(fy2)'!$B$11,0)</f>
        <v>5465.55</v>
      </c>
      <c r="C42" s="85">
        <f>VLOOKUP(A42,시가총액!$A$15:$NC$68,'그래프(fy2)'!$B$11,0)</f>
        <v>20590.77</v>
      </c>
      <c r="N42" s="95" t="s">
        <v>2193</v>
      </c>
    </row>
    <row r="43" spans="1:14" x14ac:dyDescent="0.4">
      <c r="A43" s="79">
        <f>영업이익fy2!A43</f>
        <v>46038</v>
      </c>
      <c r="B43" s="84">
        <f>VLOOKUP(A43,영업이익fy2!$A$15:$NC$68,'그래프(fy2)'!$B$11,0)</f>
        <v>5465.55</v>
      </c>
      <c r="C43" s="85">
        <f>VLOOKUP(A43,시가총액!$A$15:$NC$68,'그래프(fy2)'!$B$11,0)</f>
        <v>21678.31</v>
      </c>
      <c r="N43" s="95" t="s">
        <v>728</v>
      </c>
    </row>
    <row r="44" spans="1:14" x14ac:dyDescent="0.4">
      <c r="A44" s="79">
        <f>영업이익fy2!A44</f>
        <v>46045</v>
      </c>
      <c r="B44" s="84">
        <f>VLOOKUP(A44,영업이익fy2!$A$15:$NC$68,'그래프(fy2)'!$B$11,0)</f>
        <v>5511.7</v>
      </c>
      <c r="C44" s="85">
        <f>VLOOKUP(A44,시가총액!$A$15:$NC$68,'그래프(fy2)'!$B$11,0)</f>
        <v>21497.05</v>
      </c>
      <c r="N44" s="95" t="s">
        <v>861</v>
      </c>
    </row>
    <row r="45" spans="1:14" x14ac:dyDescent="0.4">
      <c r="A45" s="79">
        <f>영업이익fy2!A45</f>
        <v>46052</v>
      </c>
      <c r="B45" s="84">
        <f>VLOOKUP(A45,영업이익fy2!$A$15:$NC$68,'그래프(fy2)'!$B$11,0)</f>
        <v>5712.44</v>
      </c>
      <c r="C45" s="85">
        <f>VLOOKUP(A45,시가총액!$A$15:$NC$68,'그래프(fy2)'!$B$11,0)</f>
        <v>24179.65</v>
      </c>
      <c r="N45" s="95" t="s">
        <v>2262</v>
      </c>
    </row>
    <row r="46" spans="1:14" x14ac:dyDescent="0.4">
      <c r="A46" s="79">
        <f>영업이익fy2!A46</f>
        <v>46059</v>
      </c>
      <c r="B46" s="84">
        <f>VLOOKUP(A46,영업이익fy2!$A$15:$NC$68,'그래프(fy2)'!$B$11,0)</f>
        <v>6575.75</v>
      </c>
      <c r="C46" s="85">
        <f>VLOOKUP(A46,시가총액!$A$15:$NC$68,'그래프(fy2)'!$B$11,0)</f>
        <v>22838.35</v>
      </c>
      <c r="N46" s="95" t="s">
        <v>1290</v>
      </c>
    </row>
    <row r="47" spans="1:14" x14ac:dyDescent="0.4">
      <c r="A47" s="79">
        <f>영업이익fy2!A47</f>
        <v>46066</v>
      </c>
      <c r="B47" s="84">
        <f>VLOOKUP(A47,영업이익fy2!$A$15:$NC$68,'그래프(fy2)'!$B$11,0)</f>
        <v>6575.75</v>
      </c>
      <c r="C47" s="85">
        <f>VLOOKUP(A47,시가총액!$A$15:$NC$68,'그래프(fy2)'!$B$11,0)</f>
        <v>25339.69</v>
      </c>
      <c r="N47" s="95" t="s">
        <v>494</v>
      </c>
    </row>
    <row r="48" spans="1:14" x14ac:dyDescent="0.4">
      <c r="A48" s="79">
        <f>영업이익fy2!A48</f>
        <v>46073</v>
      </c>
      <c r="B48" s="84">
        <f>VLOOKUP(A48,영업이익fy2!$A$15:$NC$68,'그래프(fy2)'!$B$11,0)</f>
        <v>6700.07</v>
      </c>
      <c r="C48" s="85">
        <f>VLOOKUP(A48,시가총액!$A$15:$NC$68,'그래프(fy2)'!$B$11,0)</f>
        <v>27659.78</v>
      </c>
      <c r="N48" s="95" t="s">
        <v>55</v>
      </c>
    </row>
    <row r="49" spans="1:14" x14ac:dyDescent="0.4">
      <c r="A49" s="79">
        <f>영업이익fy2!A49</f>
        <v>46080</v>
      </c>
      <c r="B49" s="84">
        <f>VLOOKUP(A49,영업이익fy2!$A$15:$NC$68,'그래프(fy2)'!$B$11,0)</f>
        <v>6618.75</v>
      </c>
      <c r="C49" s="85">
        <f>VLOOKUP(A49,시가총액!$A$15:$NC$68,'그래프(fy2)'!$B$11,0)</f>
        <v>29073.58</v>
      </c>
      <c r="N49" s="95" t="s">
        <v>1487</v>
      </c>
    </row>
    <row r="50" spans="1:14" x14ac:dyDescent="0.4">
      <c r="A50" s="79">
        <f>영업이익fy2!A50</f>
        <v>46087</v>
      </c>
      <c r="B50" s="84">
        <f>VLOOKUP(A50,영업이익fy2!$A$15:$NC$68,'그래프(fy2)'!$B$11,0)</f>
        <v>6208.04</v>
      </c>
      <c r="C50" s="85">
        <f>VLOOKUP(A50,시가총액!$A$15:$NC$68,'그래프(fy2)'!$B$11,0)</f>
        <v>25992.22</v>
      </c>
      <c r="N50" s="95" t="s">
        <v>660</v>
      </c>
    </row>
    <row r="51" spans="1:14" x14ac:dyDescent="0.4">
      <c r="A51" s="79">
        <f>영업이익fy2!A51</f>
        <v>46094</v>
      </c>
      <c r="B51" s="84">
        <f>VLOOKUP(A51,영업이익fy2!$A$15:$NC$68,'그래프(fy2)'!$B$11,0)</f>
        <v>6208.04</v>
      </c>
      <c r="C51" s="85">
        <f>VLOOKUP(A51,시가총액!$A$15:$NC$68,'그래프(fy2)'!$B$11,0)</f>
        <v>23998.39</v>
      </c>
      <c r="N51" s="95" t="s">
        <v>794</v>
      </c>
    </row>
    <row r="52" spans="1:14" x14ac:dyDescent="0.4">
      <c r="A52" s="79">
        <f>영업이익fy2!A52</f>
        <v>46101</v>
      </c>
      <c r="B52" s="84">
        <f>VLOOKUP(A52,영업이익fy2!$A$15:$NC$68,'그래프(fy2)'!$B$11,0)</f>
        <v>6185.16</v>
      </c>
      <c r="C52" s="85">
        <f>VLOOKUP(A52,시가총액!$A$15:$NC$68,'그래프(fy2)'!$B$11,0)</f>
        <v>26100.97</v>
      </c>
      <c r="N52" s="95" t="s">
        <v>239</v>
      </c>
    </row>
    <row r="53" spans="1:14" x14ac:dyDescent="0.4">
      <c r="A53" s="79">
        <f>영업이익fy2!A53</f>
        <v>46108</v>
      </c>
      <c r="B53" s="84">
        <f>VLOOKUP(A53,영업이익fy2!$A$15:$NC$68,'그래프(fy2)'!$B$11,0)</f>
        <v>6101.81</v>
      </c>
      <c r="C53" s="85">
        <f>VLOOKUP(A53,시가총액!$A$15:$NC$68,'그래프(fy2)'!$B$11,0)</f>
        <v>24215.9</v>
      </c>
      <c r="N53" s="95" t="s">
        <v>3264</v>
      </c>
    </row>
    <row r="54" spans="1:14" x14ac:dyDescent="0.4">
      <c r="A54" s="79">
        <f>영업이익fy2!A54</f>
        <v>46115</v>
      </c>
      <c r="B54" s="84">
        <f>VLOOKUP(A54,영업이익fy2!$A$15:$NC$68,'그래프(fy2)'!$B$11,0)</f>
        <v>6056.7</v>
      </c>
      <c r="C54" s="85">
        <f>VLOOKUP(A54,시가총액!$A$15:$NC$68,'그래프(fy2)'!$B$11,0)</f>
        <v>22657.09</v>
      </c>
      <c r="N54" s="95" t="s">
        <v>391</v>
      </c>
    </row>
    <row r="55" spans="1:14" x14ac:dyDescent="0.4">
      <c r="A55" s="79">
        <f>영업이익fy2!A55</f>
        <v>46122</v>
      </c>
      <c r="B55" s="84">
        <f>VLOOKUP(A55,영업이익fy2!$A$15:$NC$68,'그래프(fy2)'!$B$11,0)</f>
        <v>6052.14</v>
      </c>
      <c r="C55" s="85">
        <f>VLOOKUP(A55,시가총액!$A$15:$NC$68,'그래프(fy2)'!$B$11,0)</f>
        <v>25665.96</v>
      </c>
      <c r="N55" s="95" t="s">
        <v>2509</v>
      </c>
    </row>
    <row r="56" spans="1:14" x14ac:dyDescent="0.4">
      <c r="A56" s="79">
        <f>영업이익fy2!A56</f>
        <v>46129</v>
      </c>
      <c r="B56" s="84">
        <f>VLOOKUP(A56,영업이익fy2!$A$15:$NC$68,'그래프(fy2)'!$B$11,0)</f>
        <v>6052.14</v>
      </c>
      <c r="C56" s="85">
        <f>VLOOKUP(A56,시가총액!$A$15:$NC$68,'그래프(fy2)'!$B$11,0)</f>
        <v>26717.25</v>
      </c>
      <c r="N56" s="95" t="s">
        <v>2233</v>
      </c>
    </row>
    <row r="57" spans="1:14" x14ac:dyDescent="0.4">
      <c r="A57" s="79">
        <f>영업이익fy2!A57</f>
        <v>46136</v>
      </c>
      <c r="B57" s="84">
        <f>VLOOKUP(A57,영업이익fy2!$A$15:$NC$68,'그래프(fy2)'!$B$11,0)</f>
        <v>6052.14</v>
      </c>
      <c r="C57" s="85">
        <f>VLOOKUP(A57,시가총액!$A$15:$NC$68,'그래프(fy2)'!$B$11,0)</f>
        <v>28892.33</v>
      </c>
      <c r="N57" s="95" t="s">
        <v>646</v>
      </c>
    </row>
    <row r="58" spans="1:14" x14ac:dyDescent="0.4">
      <c r="A58" s="79">
        <f>영업이익fy2!A58</f>
        <v>46142</v>
      </c>
      <c r="B58" s="84">
        <f>VLOOKUP(A58,영업이익fy2!$A$15:$NC$68,'그래프(fy2)'!$B$11,0)</f>
        <v>6052.14</v>
      </c>
      <c r="C58" s="85">
        <f>VLOOKUP(A58,시가총액!$A$15:$NC$68,'그래프(fy2)'!$B$11,0)</f>
        <v>30813.65</v>
      </c>
      <c r="N58" s="95" t="s">
        <v>1075</v>
      </c>
    </row>
    <row r="59" spans="1:14" x14ac:dyDescent="0.4">
      <c r="A59" s="79">
        <f>영업이익fy2!A59</f>
        <v>46150</v>
      </c>
      <c r="B59" s="84">
        <f>VLOOKUP(A59,영업이익fy2!$A$15:$NC$68,'그래프(fy2)'!$B$11,0)</f>
        <v>5442.98</v>
      </c>
      <c r="C59" s="85">
        <f>VLOOKUP(A59,시가총액!$A$15:$NC$68,'그래프(fy2)'!$B$11,0)</f>
        <v>39876.49</v>
      </c>
      <c r="N59" s="95" t="s">
        <v>2449</v>
      </c>
    </row>
    <row r="60" spans="1:14" x14ac:dyDescent="0.4">
      <c r="A60" s="79">
        <f>영업이익fy2!A60</f>
        <v>46157</v>
      </c>
      <c r="B60" s="84">
        <f>VLOOKUP(A60,영업이익fy2!$A$15:$NC$68,'그래프(fy2)'!$B$11,0)</f>
        <v>5336.35</v>
      </c>
      <c r="C60" s="85">
        <f>VLOOKUP(A60,시가총액!$A$15:$NC$68,'그래프(fy2)'!$B$11,0)</f>
        <v>36468.86</v>
      </c>
      <c r="N60" s="95" t="s">
        <v>419</v>
      </c>
    </row>
    <row r="61" spans="1:14" x14ac:dyDescent="0.4">
      <c r="A61" s="79">
        <f>영업이익fy2!A61</f>
        <v>46164</v>
      </c>
      <c r="B61" s="84">
        <f>VLOOKUP(A61,영업이익fy2!$A$15:$NC$68,'그래프(fy2)'!$B$11,0)</f>
        <v>9112.15</v>
      </c>
      <c r="C61" s="85">
        <f>VLOOKUP(A61,시가총액!$A$15:$NC$68,'그래프(fy2)'!$B$11,0)</f>
        <v>46546.74</v>
      </c>
      <c r="N61" s="95" t="s">
        <v>2363</v>
      </c>
    </row>
    <row r="62" spans="1:14" x14ac:dyDescent="0.4">
      <c r="A62" s="79">
        <f>영업이익fy2!A62</f>
        <v>46171</v>
      </c>
      <c r="B62" s="84">
        <f>VLOOKUP(A62,영업이익fy2!$A$15:$NC$68,'그래프(fy2)'!$B$11,0)</f>
        <v>9286.4500000000007</v>
      </c>
      <c r="C62" s="85">
        <f>VLOOKUP(A62,시가총액!$A$15:$NC$68,'그래프(fy2)'!$B$11,0)</f>
        <v>49011.83</v>
      </c>
      <c r="N62" s="93" t="s">
        <v>2768</v>
      </c>
    </row>
    <row r="63" spans="1:14" x14ac:dyDescent="0.4">
      <c r="A63" s="79">
        <f>영업이익fy2!A63</f>
        <v>46178</v>
      </c>
      <c r="B63" s="84">
        <f>VLOOKUP(A63,영업이익fy2!$A$15:$NC$68,'그래프(fy2)'!$B$11,0)</f>
        <v>9286.4500000000007</v>
      </c>
      <c r="C63" s="85">
        <f>VLOOKUP(A63,시가총액!$A$15:$NC$68,'그래프(fy2)'!$B$11,0)</f>
        <v>45314.19</v>
      </c>
      <c r="N63" s="95" t="s">
        <v>223</v>
      </c>
    </row>
    <row r="64" spans="1:14" x14ac:dyDescent="0.4">
      <c r="A64" s="79">
        <f>영업이익fy2!A64</f>
        <v>46185</v>
      </c>
      <c r="B64" s="84">
        <f>VLOOKUP(A64,영업이익fy2!$A$15:$NC$68,'그래프(fy2)'!$B$11,0)</f>
        <v>9286.4500000000007</v>
      </c>
      <c r="C64" s="85">
        <f>VLOOKUP(A64,시가총액!$A$15:$NC$68,'그래프(fy2)'!$B$11,0)</f>
        <v>42994.1</v>
      </c>
      <c r="N64" s="95" t="s">
        <v>1068</v>
      </c>
    </row>
    <row r="65" spans="1:14" x14ac:dyDescent="0.4">
      <c r="A65" s="79">
        <f>영업이익fy2!A65</f>
        <v>46192</v>
      </c>
      <c r="B65" s="84">
        <f>VLOOKUP(A65,영업이익fy2!$A$15:$NC$68,'그래프(fy2)'!$B$11,0)</f>
        <v>9286.4500000000007</v>
      </c>
      <c r="C65" s="85">
        <f>VLOOKUP(A65,시가총액!$A$15:$NC$68,'그래프(fy2)'!$B$11,0)</f>
        <v>52491.96</v>
      </c>
      <c r="N65" s="95" t="s">
        <v>50</v>
      </c>
    </row>
    <row r="66" spans="1:14" x14ac:dyDescent="0.4">
      <c r="A66" s="79">
        <f>영업이익fy2!A66</f>
        <v>46199</v>
      </c>
      <c r="B66" s="84">
        <f>VLOOKUP(A66,영업이익fy2!$A$15:$NC$68,'그래프(fy2)'!$B$11,0)</f>
        <v>11069.72</v>
      </c>
      <c r="C66" s="85">
        <f>VLOOKUP(A66,시가총액!$A$15:$NC$68,'그래프(fy2)'!$B$11,0)</f>
        <v>59089.7</v>
      </c>
      <c r="N66" s="95" t="s">
        <v>2284</v>
      </c>
    </row>
    <row r="67" spans="1:14" x14ac:dyDescent="0.4">
      <c r="A67" s="79">
        <f>영업이익fy2!A67</f>
        <v>46204</v>
      </c>
      <c r="B67" s="84">
        <f>VLOOKUP(A67,영업이익fy2!$A$15:$NC$68,'그래프(fy2)'!$B$11,0)</f>
        <v>11535.82</v>
      </c>
      <c r="C67" s="85">
        <f>VLOOKUP(A67,시가총액!$A$15:$NC$68,'그래프(fy2)'!$B$11,0)</f>
        <v>55319.56</v>
      </c>
      <c r="N67" s="95" t="s">
        <v>1351</v>
      </c>
    </row>
    <row r="68" spans="1:14" x14ac:dyDescent="0.4">
      <c r="N68" s="93" t="s">
        <v>514</v>
      </c>
    </row>
    <row r="69" spans="1:14" x14ac:dyDescent="0.4">
      <c r="N69" s="95" t="s">
        <v>2779</v>
      </c>
    </row>
    <row r="70" spans="1:14" x14ac:dyDescent="0.4">
      <c r="N70" s="95" t="s">
        <v>2790</v>
      </c>
    </row>
    <row r="71" spans="1:14" x14ac:dyDescent="0.4">
      <c r="N71" s="95" t="s">
        <v>344</v>
      </c>
    </row>
    <row r="72" spans="1:14" x14ac:dyDescent="0.4">
      <c r="N72" s="95" t="s">
        <v>1420</v>
      </c>
    </row>
    <row r="73" spans="1:14" x14ac:dyDescent="0.4">
      <c r="N73" s="95" t="s">
        <v>2396</v>
      </c>
    </row>
    <row r="74" spans="1:14" x14ac:dyDescent="0.4">
      <c r="N74" s="95" t="s">
        <v>95</v>
      </c>
    </row>
    <row r="75" spans="1:14" x14ac:dyDescent="0.4">
      <c r="N75" s="95" t="s">
        <v>234</v>
      </c>
    </row>
    <row r="76" spans="1:14" x14ac:dyDescent="0.4">
      <c r="N76" s="93" t="s">
        <v>979</v>
      </c>
    </row>
    <row r="77" spans="1:14" x14ac:dyDescent="0.4">
      <c r="N77" s="93" t="s">
        <v>354</v>
      </c>
    </row>
    <row r="78" spans="1:14" x14ac:dyDescent="0.4">
      <c r="N78" s="95" t="s">
        <v>1903</v>
      </c>
    </row>
    <row r="79" spans="1:14" x14ac:dyDescent="0.4">
      <c r="N79" s="93" t="s">
        <v>621</v>
      </c>
    </row>
    <row r="80" spans="1:14" x14ac:dyDescent="0.4">
      <c r="N80" s="95" t="s">
        <v>1538</v>
      </c>
    </row>
    <row r="81" spans="5:14" x14ac:dyDescent="0.4">
      <c r="N81" s="95" t="s">
        <v>519</v>
      </c>
    </row>
    <row r="82" spans="5:14" x14ac:dyDescent="0.4">
      <c r="N82" s="95" t="s">
        <v>2781</v>
      </c>
    </row>
    <row r="83" spans="5:14" x14ac:dyDescent="0.4">
      <c r="N83" s="95" t="s">
        <v>2572</v>
      </c>
    </row>
    <row r="84" spans="5:14" x14ac:dyDescent="0.4">
      <c r="N84" s="95" t="s">
        <v>826</v>
      </c>
    </row>
    <row r="85" spans="5:14" x14ac:dyDescent="0.4">
      <c r="N85" s="95" t="s">
        <v>869</v>
      </c>
    </row>
    <row r="86" spans="5:14" x14ac:dyDescent="0.4">
      <c r="N86" s="95" t="s">
        <v>2674</v>
      </c>
    </row>
    <row r="87" spans="5:14" x14ac:dyDescent="0.4">
      <c r="E87" s="93"/>
      <c r="N87" s="95" t="s">
        <v>698</v>
      </c>
    </row>
    <row r="88" spans="5:14" x14ac:dyDescent="0.4">
      <c r="N88" s="95" t="s">
        <v>102</v>
      </c>
    </row>
    <row r="89" spans="5:14" x14ac:dyDescent="0.4">
      <c r="N89" s="95" t="s">
        <v>2888</v>
      </c>
    </row>
    <row r="90" spans="5:14" x14ac:dyDescent="0.4">
      <c r="N90" s="95" t="s">
        <v>369</v>
      </c>
    </row>
    <row r="91" spans="5:14" x14ac:dyDescent="0.4">
      <c r="N91" s="95" t="s">
        <v>2173</v>
      </c>
    </row>
    <row r="92" spans="5:14" x14ac:dyDescent="0.4">
      <c r="N92" s="95" t="s">
        <v>112</v>
      </c>
    </row>
    <row r="93" spans="5:14" x14ac:dyDescent="0.4">
      <c r="N93" s="95" t="s">
        <v>1803</v>
      </c>
    </row>
    <row r="94" spans="5:14" x14ac:dyDescent="0.4">
      <c r="N94" s="95" t="s">
        <v>1411</v>
      </c>
    </row>
    <row r="95" spans="5:14" x14ac:dyDescent="0.4">
      <c r="N95" s="95" t="s">
        <v>1299</v>
      </c>
    </row>
    <row r="96" spans="5:14" x14ac:dyDescent="0.4">
      <c r="N96" s="95" t="s">
        <v>2778</v>
      </c>
    </row>
    <row r="97" spans="14:14" x14ac:dyDescent="0.4">
      <c r="N97" s="93" t="s">
        <v>1202</v>
      </c>
    </row>
    <row r="98" spans="14:14" x14ac:dyDescent="0.4">
      <c r="N98" s="95" t="s">
        <v>1846</v>
      </c>
    </row>
    <row r="99" spans="14:14" x14ac:dyDescent="0.4">
      <c r="N99" s="95" t="s">
        <v>1933</v>
      </c>
    </row>
    <row r="100" spans="14:14" x14ac:dyDescent="0.4">
      <c r="N100" s="95" t="s">
        <v>485</v>
      </c>
    </row>
    <row r="101" spans="14:14" x14ac:dyDescent="0.4">
      <c r="N101" s="95" t="s">
        <v>2812</v>
      </c>
    </row>
    <row r="102" spans="14:14" x14ac:dyDescent="0.4">
      <c r="N102" s="95" t="s">
        <v>920</v>
      </c>
    </row>
    <row r="103" spans="14:14" x14ac:dyDescent="0.4">
      <c r="N103" s="95" t="s">
        <v>134</v>
      </c>
    </row>
    <row r="104" spans="14:14" x14ac:dyDescent="0.4">
      <c r="N104" s="95" t="s">
        <v>2205</v>
      </c>
    </row>
    <row r="105" spans="14:14" x14ac:dyDescent="0.4">
      <c r="N105" s="95" t="s">
        <v>1703</v>
      </c>
    </row>
    <row r="106" spans="14:14" x14ac:dyDescent="0.4">
      <c r="N106" s="95" t="s">
        <v>544</v>
      </c>
    </row>
    <row r="107" spans="14:14" x14ac:dyDescent="0.4">
      <c r="N107" s="95" t="s">
        <v>261</v>
      </c>
    </row>
    <row r="108" spans="14:14" x14ac:dyDescent="0.4">
      <c r="N108" s="95" t="s">
        <v>2378</v>
      </c>
    </row>
    <row r="109" spans="14:14" x14ac:dyDescent="0.4">
      <c r="N109" s="95" t="s">
        <v>1122</v>
      </c>
    </row>
    <row r="110" spans="14:14" x14ac:dyDescent="0.4">
      <c r="N110" s="95" t="s">
        <v>2404</v>
      </c>
    </row>
    <row r="111" spans="14:14" x14ac:dyDescent="0.4">
      <c r="N111" s="95" t="s">
        <v>2278</v>
      </c>
    </row>
    <row r="112" spans="14:14" x14ac:dyDescent="0.4">
      <c r="N112" s="95" t="s">
        <v>2072</v>
      </c>
    </row>
    <row r="113" spans="14:14" x14ac:dyDescent="0.4">
      <c r="N113" s="95" t="s">
        <v>1719</v>
      </c>
    </row>
    <row r="114" spans="14:14" x14ac:dyDescent="0.4">
      <c r="N114" s="95" t="s">
        <v>913</v>
      </c>
    </row>
    <row r="115" spans="14:14" x14ac:dyDescent="0.4">
      <c r="N115" s="95" t="s">
        <v>183</v>
      </c>
    </row>
    <row r="116" spans="14:14" x14ac:dyDescent="0.4">
      <c r="N116" s="95" t="s">
        <v>885</v>
      </c>
    </row>
    <row r="117" spans="14:14" x14ac:dyDescent="0.4">
      <c r="N117" s="95" t="s">
        <v>1137</v>
      </c>
    </row>
    <row r="118" spans="14:14" x14ac:dyDescent="0.4">
      <c r="N118" s="95" t="s">
        <v>2771</v>
      </c>
    </row>
    <row r="119" spans="14:14" x14ac:dyDescent="0.4">
      <c r="N119" s="95" t="s">
        <v>2896</v>
      </c>
    </row>
    <row r="120" spans="14:14" x14ac:dyDescent="0.4">
      <c r="N120" s="95" t="s">
        <v>2060</v>
      </c>
    </row>
    <row r="121" spans="14:14" x14ac:dyDescent="0.4">
      <c r="N121" s="95" t="s">
        <v>967</v>
      </c>
    </row>
    <row r="122" spans="14:14" x14ac:dyDescent="0.4">
      <c r="N122" s="95" t="s">
        <v>1620</v>
      </c>
    </row>
    <row r="123" spans="14:14" x14ac:dyDescent="0.4">
      <c r="N123" s="95" t="s">
        <v>2894</v>
      </c>
    </row>
    <row r="124" spans="14:14" x14ac:dyDescent="0.4">
      <c r="N124" s="95" t="s">
        <v>524</v>
      </c>
    </row>
    <row r="125" spans="14:14" x14ac:dyDescent="0.4">
      <c r="N125" s="93" t="s">
        <v>2170</v>
      </c>
    </row>
    <row r="126" spans="14:14" x14ac:dyDescent="0.4">
      <c r="N126" s="95" t="s">
        <v>305</v>
      </c>
    </row>
    <row r="127" spans="14:14" x14ac:dyDescent="0.4">
      <c r="N127" s="95" t="s">
        <v>1671</v>
      </c>
    </row>
    <row r="128" spans="14:14" x14ac:dyDescent="0.4">
      <c r="N128" s="95" t="s">
        <v>108</v>
      </c>
    </row>
    <row r="129" spans="14:14" x14ac:dyDescent="0.4">
      <c r="N129" s="95" t="s">
        <v>559</v>
      </c>
    </row>
    <row r="130" spans="14:14" x14ac:dyDescent="0.4">
      <c r="N130" s="95" t="s">
        <v>2815</v>
      </c>
    </row>
    <row r="131" spans="14:14" x14ac:dyDescent="0.4">
      <c r="N131" s="95" t="s">
        <v>3265</v>
      </c>
    </row>
    <row r="132" spans="14:14" x14ac:dyDescent="0.4">
      <c r="N132" s="95" t="s">
        <v>2588</v>
      </c>
    </row>
    <row r="133" spans="14:14" x14ac:dyDescent="0.4">
      <c r="N133" s="95" t="s">
        <v>2029</v>
      </c>
    </row>
    <row r="134" spans="14:14" x14ac:dyDescent="0.4">
      <c r="N134" s="95" t="s">
        <v>1871</v>
      </c>
    </row>
    <row r="135" spans="14:14" x14ac:dyDescent="0.4">
      <c r="N135" s="95" t="s">
        <v>2895</v>
      </c>
    </row>
    <row r="136" spans="14:14" x14ac:dyDescent="0.4">
      <c r="N136" s="95" t="s">
        <v>64</v>
      </c>
    </row>
    <row r="137" spans="14:14" x14ac:dyDescent="0.4">
      <c r="N137" s="95" t="s">
        <v>596</v>
      </c>
    </row>
    <row r="138" spans="14:14" x14ac:dyDescent="0.4">
      <c r="N138" s="95" t="s">
        <v>790</v>
      </c>
    </row>
    <row r="139" spans="14:14" x14ac:dyDescent="0.4">
      <c r="N139" s="95" t="s">
        <v>1508</v>
      </c>
    </row>
    <row r="140" spans="14:14" x14ac:dyDescent="0.4">
      <c r="N140" s="95" t="s">
        <v>275</v>
      </c>
    </row>
    <row r="141" spans="14:14" x14ac:dyDescent="0.4">
      <c r="N141" s="95" t="s">
        <v>136</v>
      </c>
    </row>
    <row r="142" spans="14:14" x14ac:dyDescent="0.4">
      <c r="N142" s="95" t="s">
        <v>1674</v>
      </c>
    </row>
    <row r="143" spans="14:14" x14ac:dyDescent="0.4">
      <c r="N143" s="95" t="s">
        <v>2158</v>
      </c>
    </row>
    <row r="144" spans="14:14" x14ac:dyDescent="0.4">
      <c r="N144" s="95" t="s">
        <v>2227</v>
      </c>
    </row>
    <row r="145" spans="14:14" x14ac:dyDescent="0.4">
      <c r="N145" s="95" t="s">
        <v>2618</v>
      </c>
    </row>
    <row r="146" spans="14:14" x14ac:dyDescent="0.4">
      <c r="N146" s="95" t="s">
        <v>671</v>
      </c>
    </row>
    <row r="147" spans="14:14" x14ac:dyDescent="0.4">
      <c r="N147" s="95" t="s">
        <v>468</v>
      </c>
    </row>
    <row r="148" spans="14:14" x14ac:dyDescent="0.4">
      <c r="N148" s="95" t="s">
        <v>2536</v>
      </c>
    </row>
    <row r="149" spans="14:14" x14ac:dyDescent="0.4">
      <c r="N149" s="95" t="s">
        <v>1118</v>
      </c>
    </row>
    <row r="150" spans="14:14" x14ac:dyDescent="0.4">
      <c r="N150" s="95" t="s">
        <v>2248</v>
      </c>
    </row>
    <row r="151" spans="14:14" x14ac:dyDescent="0.4">
      <c r="N151" s="93" t="s">
        <v>2514</v>
      </c>
    </row>
    <row r="152" spans="14:14" x14ac:dyDescent="0.4">
      <c r="N152" s="95" t="s">
        <v>901</v>
      </c>
    </row>
    <row r="153" spans="14:14" x14ac:dyDescent="0.4">
      <c r="N153" s="95" t="s">
        <v>2131</v>
      </c>
    </row>
    <row r="154" spans="14:14" x14ac:dyDescent="0.4">
      <c r="N154" s="95" t="s">
        <v>269</v>
      </c>
    </row>
    <row r="155" spans="14:14" x14ac:dyDescent="0.4">
      <c r="N155" s="95" t="s">
        <v>2893</v>
      </c>
    </row>
    <row r="156" spans="14:14" x14ac:dyDescent="0.4">
      <c r="N156" s="95" t="s">
        <v>999</v>
      </c>
    </row>
    <row r="157" spans="14:14" x14ac:dyDescent="0.4">
      <c r="N157" s="93" t="s">
        <v>1592</v>
      </c>
    </row>
    <row r="158" spans="14:14" x14ac:dyDescent="0.4">
      <c r="N158" s="95" t="s">
        <v>294</v>
      </c>
    </row>
    <row r="159" spans="14:14" x14ac:dyDescent="0.4">
      <c r="N159" s="95" t="s">
        <v>2808</v>
      </c>
    </row>
    <row r="160" spans="14:14" x14ac:dyDescent="0.4">
      <c r="N160" s="95" t="s">
        <v>1850</v>
      </c>
    </row>
    <row r="161" spans="14:14" x14ac:dyDescent="0.4">
      <c r="N161" s="95" t="s">
        <v>667</v>
      </c>
    </row>
    <row r="162" spans="14:14" x14ac:dyDescent="0.4">
      <c r="N162" s="95" t="s">
        <v>784</v>
      </c>
    </row>
    <row r="163" spans="14:14" x14ac:dyDescent="0.4">
      <c r="N163" s="95" t="s">
        <v>2897</v>
      </c>
    </row>
    <row r="164" spans="14:14" x14ac:dyDescent="0.4">
      <c r="N164" s="95" t="s">
        <v>52</v>
      </c>
    </row>
    <row r="165" spans="14:14" x14ac:dyDescent="0.4">
      <c r="N165" s="95" t="s">
        <v>346</v>
      </c>
    </row>
    <row r="166" spans="14:14" x14ac:dyDescent="0.4">
      <c r="N166" s="95" t="s">
        <v>2528</v>
      </c>
    </row>
    <row r="167" spans="14:14" x14ac:dyDescent="0.4">
      <c r="N167" s="95" t="s">
        <v>2472</v>
      </c>
    </row>
    <row r="168" spans="14:14" x14ac:dyDescent="0.4">
      <c r="N168" s="95" t="s">
        <v>1341</v>
      </c>
    </row>
    <row r="169" spans="14:14" x14ac:dyDescent="0.4">
      <c r="N169" s="95" t="s">
        <v>2113</v>
      </c>
    </row>
    <row r="170" spans="14:14" x14ac:dyDescent="0.4">
      <c r="N170" s="95" t="s">
        <v>713</v>
      </c>
    </row>
    <row r="171" spans="14:14" x14ac:dyDescent="0.4">
      <c r="N171" s="95" t="s">
        <v>970</v>
      </c>
    </row>
    <row r="172" spans="14:14" x14ac:dyDescent="0.4">
      <c r="N172" s="95" t="s">
        <v>1346</v>
      </c>
    </row>
    <row r="173" spans="14:14" x14ac:dyDescent="0.4">
      <c r="N173" s="95" t="s">
        <v>317</v>
      </c>
    </row>
    <row r="174" spans="14:14" x14ac:dyDescent="0.4">
      <c r="N174" s="95" t="s">
        <v>687</v>
      </c>
    </row>
    <row r="175" spans="14:14" x14ac:dyDescent="0.4">
      <c r="N175" s="95" t="s">
        <v>2308</v>
      </c>
    </row>
    <row r="176" spans="14:14" x14ac:dyDescent="0.4">
      <c r="N176" s="95" t="s">
        <v>399</v>
      </c>
    </row>
    <row r="177" spans="5:14" x14ac:dyDescent="0.4">
      <c r="N177" s="95" t="s">
        <v>1986</v>
      </c>
    </row>
    <row r="178" spans="5:14" x14ac:dyDescent="0.4">
      <c r="N178" s="95" t="s">
        <v>491</v>
      </c>
    </row>
    <row r="179" spans="5:14" x14ac:dyDescent="0.4">
      <c r="N179" s="95" t="s">
        <v>1724</v>
      </c>
    </row>
    <row r="180" spans="5:14" x14ac:dyDescent="0.4">
      <c r="N180" s="95" t="s">
        <v>528</v>
      </c>
    </row>
    <row r="181" spans="5:14" x14ac:dyDescent="0.4">
      <c r="N181" s="95" t="s">
        <v>359</v>
      </c>
    </row>
    <row r="182" spans="5:14" x14ac:dyDescent="0.4">
      <c r="N182" s="95" t="s">
        <v>818</v>
      </c>
    </row>
    <row r="183" spans="5:14" x14ac:dyDescent="0.4">
      <c r="N183" s="95" t="s">
        <v>1623</v>
      </c>
    </row>
    <row r="184" spans="5:14" x14ac:dyDescent="0.4">
      <c r="N184" s="95" t="s">
        <v>446</v>
      </c>
    </row>
    <row r="185" spans="5:14" x14ac:dyDescent="0.4">
      <c r="N185" s="95" t="s">
        <v>1468</v>
      </c>
    </row>
    <row r="186" spans="5:14" x14ac:dyDescent="0.4">
      <c r="N186" s="95" t="s">
        <v>309</v>
      </c>
    </row>
    <row r="187" spans="5:14" x14ac:dyDescent="0.4">
      <c r="N187" s="95" t="s">
        <v>1374</v>
      </c>
    </row>
    <row r="188" spans="5:14" x14ac:dyDescent="0.4">
      <c r="N188" s="95" t="s">
        <v>1516</v>
      </c>
    </row>
    <row r="189" spans="5:14" x14ac:dyDescent="0.4">
      <c r="E189" s="93"/>
      <c r="N189" s="95" t="s">
        <v>1258</v>
      </c>
    </row>
    <row r="190" spans="5:14" x14ac:dyDescent="0.4">
      <c r="N190" s="95" t="s">
        <v>691</v>
      </c>
    </row>
    <row r="191" spans="5:14" x14ac:dyDescent="0.4">
      <c r="N191" s="95" t="s">
        <v>374</v>
      </c>
    </row>
    <row r="192" spans="5:14" x14ac:dyDescent="0.4">
      <c r="N192" s="95" t="s">
        <v>2924</v>
      </c>
    </row>
    <row r="193" spans="14:14" x14ac:dyDescent="0.4">
      <c r="N193" s="95" t="s">
        <v>2266</v>
      </c>
    </row>
    <row r="194" spans="14:14" x14ac:dyDescent="0.4">
      <c r="N194" s="95" t="s">
        <v>1309</v>
      </c>
    </row>
    <row r="195" spans="14:14" x14ac:dyDescent="0.4">
      <c r="N195" s="95" t="s">
        <v>2331</v>
      </c>
    </row>
    <row r="196" spans="14:14" x14ac:dyDescent="0.4">
      <c r="N196" s="95" t="s">
        <v>409</v>
      </c>
    </row>
    <row r="197" spans="14:14" x14ac:dyDescent="0.4">
      <c r="N197" s="95" t="s">
        <v>871</v>
      </c>
    </row>
    <row r="198" spans="14:14" x14ac:dyDescent="0.4">
      <c r="N198" s="95" t="s">
        <v>1459</v>
      </c>
    </row>
    <row r="199" spans="14:14" x14ac:dyDescent="0.4">
      <c r="N199" s="95" t="s">
        <v>2562</v>
      </c>
    </row>
    <row r="200" spans="14:14" x14ac:dyDescent="0.4">
      <c r="N200" s="95" t="s">
        <v>1858</v>
      </c>
    </row>
    <row r="201" spans="14:14" x14ac:dyDescent="0.4">
      <c r="N201" s="95" t="s">
        <v>371</v>
      </c>
    </row>
    <row r="202" spans="14:14" x14ac:dyDescent="0.4">
      <c r="N202" s="95" t="s">
        <v>1907</v>
      </c>
    </row>
    <row r="203" spans="14:14" x14ac:dyDescent="0.4">
      <c r="N203" s="95" t="s">
        <v>1066</v>
      </c>
    </row>
    <row r="204" spans="14:14" x14ac:dyDescent="0.4">
      <c r="N204" s="95" t="s">
        <v>655</v>
      </c>
    </row>
    <row r="205" spans="14:14" x14ac:dyDescent="0.4">
      <c r="N205" s="95" t="s">
        <v>1937</v>
      </c>
    </row>
    <row r="206" spans="14:14" x14ac:dyDescent="0.4">
      <c r="N206" s="95" t="s">
        <v>2342</v>
      </c>
    </row>
    <row r="207" spans="14:14" x14ac:dyDescent="0.4">
      <c r="N207" s="95" t="s">
        <v>2799</v>
      </c>
    </row>
    <row r="208" spans="14:14" x14ac:dyDescent="0.4">
      <c r="N208" s="95" t="s">
        <v>1995</v>
      </c>
    </row>
    <row r="209" spans="14:14" x14ac:dyDescent="0.4">
      <c r="N209" s="95" t="s">
        <v>934</v>
      </c>
    </row>
    <row r="210" spans="14:14" x14ac:dyDescent="0.4">
      <c r="N210" s="95" t="s">
        <v>2374</v>
      </c>
    </row>
    <row r="211" spans="14:14" x14ac:dyDescent="0.4">
      <c r="N211" s="95" t="s">
        <v>897</v>
      </c>
    </row>
    <row r="212" spans="14:14" x14ac:dyDescent="0.4">
      <c r="N212" s="95" t="s">
        <v>48</v>
      </c>
    </row>
    <row r="213" spans="14:14" x14ac:dyDescent="0.4">
      <c r="N213" s="95" t="s">
        <v>2350</v>
      </c>
    </row>
    <row r="214" spans="14:14" x14ac:dyDescent="0.4">
      <c r="N214" s="95" t="s">
        <v>1605</v>
      </c>
    </row>
    <row r="215" spans="14:14" x14ac:dyDescent="0.4">
      <c r="N215" s="95" t="s">
        <v>327</v>
      </c>
    </row>
    <row r="216" spans="14:14" x14ac:dyDescent="0.4">
      <c r="N216" s="95" t="s">
        <v>2891</v>
      </c>
    </row>
    <row r="217" spans="14:14" x14ac:dyDescent="0.4">
      <c r="N217" s="95" t="s">
        <v>1356</v>
      </c>
    </row>
    <row r="218" spans="14:14" x14ac:dyDescent="0.4">
      <c r="N218" s="95" t="s">
        <v>117</v>
      </c>
    </row>
    <row r="219" spans="14:14" x14ac:dyDescent="0.4">
      <c r="N219" s="95" t="s">
        <v>2314</v>
      </c>
    </row>
    <row r="220" spans="14:14" x14ac:dyDescent="0.4">
      <c r="N220" s="95" t="s">
        <v>259</v>
      </c>
    </row>
    <row r="221" spans="14:14" x14ac:dyDescent="0.4">
      <c r="N221" s="95" t="s">
        <v>2433</v>
      </c>
    </row>
    <row r="222" spans="14:14" x14ac:dyDescent="0.4">
      <c r="N222" s="95" t="s">
        <v>319</v>
      </c>
    </row>
    <row r="223" spans="14:14" x14ac:dyDescent="0.4">
      <c r="N223" s="95" t="s">
        <v>1958</v>
      </c>
    </row>
    <row r="224" spans="14:14" x14ac:dyDescent="0.4">
      <c r="N224" s="95" t="s">
        <v>1407</v>
      </c>
    </row>
    <row r="225" spans="14:14" x14ac:dyDescent="0.4">
      <c r="N225" s="95" t="s">
        <v>1756</v>
      </c>
    </row>
    <row r="226" spans="14:14" x14ac:dyDescent="0.4">
      <c r="N226" s="95" t="s">
        <v>1527</v>
      </c>
    </row>
    <row r="227" spans="14:14" x14ac:dyDescent="0.4">
      <c r="N227" s="95" t="s">
        <v>2214</v>
      </c>
    </row>
    <row r="228" spans="14:14" x14ac:dyDescent="0.4">
      <c r="N228" s="95" t="s">
        <v>1770</v>
      </c>
    </row>
    <row r="229" spans="14:14" x14ac:dyDescent="0.4">
      <c r="N229" s="95" t="s">
        <v>1977</v>
      </c>
    </row>
    <row r="230" spans="14:14" x14ac:dyDescent="0.4">
      <c r="N230" s="95" t="s">
        <v>1637</v>
      </c>
    </row>
    <row r="231" spans="14:14" x14ac:dyDescent="0.4">
      <c r="N231" s="95" t="s">
        <v>132</v>
      </c>
    </row>
    <row r="232" spans="14:14" x14ac:dyDescent="0.4">
      <c r="N232" s="95" t="s">
        <v>2304</v>
      </c>
    </row>
    <row r="233" spans="14:14" x14ac:dyDescent="0.4">
      <c r="N233" s="95" t="s">
        <v>2746</v>
      </c>
    </row>
    <row r="234" spans="14:14" x14ac:dyDescent="0.4">
      <c r="N234" s="95" t="s">
        <v>2027</v>
      </c>
    </row>
    <row r="235" spans="14:14" x14ac:dyDescent="0.4">
      <c r="N235" s="95" t="s">
        <v>460</v>
      </c>
    </row>
    <row r="236" spans="14:14" x14ac:dyDescent="0.4">
      <c r="N236" s="95" t="s">
        <v>563</v>
      </c>
    </row>
    <row r="237" spans="14:14" x14ac:dyDescent="0.4">
      <c r="N237" s="95" t="s">
        <v>1444</v>
      </c>
    </row>
    <row r="238" spans="14:14" x14ac:dyDescent="0.4">
      <c r="N238" s="95" t="s">
        <v>2057</v>
      </c>
    </row>
    <row r="239" spans="14:14" x14ac:dyDescent="0.4">
      <c r="N239" s="95" t="s">
        <v>153</v>
      </c>
    </row>
    <row r="240" spans="14:14" x14ac:dyDescent="0.4">
      <c r="N240" s="95" t="s">
        <v>1947</v>
      </c>
    </row>
    <row r="241" spans="14:14" x14ac:dyDescent="0.4">
      <c r="N241" s="95" t="s">
        <v>1387</v>
      </c>
    </row>
    <row r="242" spans="14:14" x14ac:dyDescent="0.4">
      <c r="N242" s="95" t="s">
        <v>3266</v>
      </c>
    </row>
    <row r="243" spans="14:14" x14ac:dyDescent="0.4">
      <c r="N243" s="95" t="s">
        <v>792</v>
      </c>
    </row>
    <row r="244" spans="14:14" x14ac:dyDescent="0.4">
      <c r="N244" s="95" t="s">
        <v>1263</v>
      </c>
    </row>
    <row r="245" spans="14:14" x14ac:dyDescent="0.4">
      <c r="N245" s="95" t="s">
        <v>2357</v>
      </c>
    </row>
    <row r="246" spans="14:14" x14ac:dyDescent="0.4">
      <c r="N246" s="95" t="s">
        <v>2892</v>
      </c>
    </row>
    <row r="247" spans="14:14" x14ac:dyDescent="0.4">
      <c r="N247" s="95" t="s">
        <v>812</v>
      </c>
    </row>
    <row r="248" spans="14:14" x14ac:dyDescent="0.4">
      <c r="N248" s="95" t="s">
        <v>1905</v>
      </c>
    </row>
    <row r="249" spans="14:14" x14ac:dyDescent="0.4">
      <c r="N249" s="95" t="s">
        <v>2609</v>
      </c>
    </row>
    <row r="250" spans="14:14" x14ac:dyDescent="0.4">
      <c r="N250" s="95" t="s">
        <v>1953</v>
      </c>
    </row>
    <row r="251" spans="14:14" x14ac:dyDescent="0.4">
      <c r="N251" s="95" t="s">
        <v>282</v>
      </c>
    </row>
    <row r="252" spans="14:14" x14ac:dyDescent="0.4">
      <c r="N252" s="95" t="s">
        <v>1721</v>
      </c>
    </row>
    <row r="253" spans="14:14" x14ac:dyDescent="0.4">
      <c r="N253" s="95" t="s">
        <v>426</v>
      </c>
    </row>
    <row r="254" spans="14:14" x14ac:dyDescent="0.4">
      <c r="N254" s="95" t="s">
        <v>1414</v>
      </c>
    </row>
    <row r="255" spans="14:14" x14ac:dyDescent="0.4">
      <c r="N255" s="95" t="s">
        <v>384</v>
      </c>
    </row>
    <row r="256" spans="14:14" x14ac:dyDescent="0.4">
      <c r="N256" s="95" t="s">
        <v>2435</v>
      </c>
    </row>
    <row r="257" spans="14:14" x14ac:dyDescent="0.4">
      <c r="N257" s="95" t="s">
        <v>1993</v>
      </c>
    </row>
    <row r="258" spans="14:14" x14ac:dyDescent="0.4">
      <c r="N258" s="95" t="s">
        <v>1573</v>
      </c>
    </row>
    <row r="259" spans="14:14" x14ac:dyDescent="0.4">
      <c r="N259" s="95" t="s">
        <v>1727</v>
      </c>
    </row>
    <row r="260" spans="14:14" x14ac:dyDescent="0.4">
      <c r="N260" s="95" t="s">
        <v>1499</v>
      </c>
    </row>
    <row r="261" spans="14:14" x14ac:dyDescent="0.4">
      <c r="N261" s="95" t="s">
        <v>1912</v>
      </c>
    </row>
    <row r="262" spans="14:14" x14ac:dyDescent="0.4">
      <c r="N262" s="95" t="s">
        <v>2831</v>
      </c>
    </row>
    <row r="263" spans="14:14" x14ac:dyDescent="0.4">
      <c r="N263" s="95" t="s">
        <v>2199</v>
      </c>
    </row>
    <row r="264" spans="14:14" x14ac:dyDescent="0.4">
      <c r="N264" s="95" t="s">
        <v>1188</v>
      </c>
    </row>
    <row r="265" spans="14:14" x14ac:dyDescent="0.4">
      <c r="N265" s="95" t="s">
        <v>471</v>
      </c>
    </row>
    <row r="266" spans="14:14" x14ac:dyDescent="0.4">
      <c r="N266" s="95" t="s">
        <v>1822</v>
      </c>
    </row>
    <row r="267" spans="14:14" x14ac:dyDescent="0.4">
      <c r="N267" s="95" t="s">
        <v>1490</v>
      </c>
    </row>
    <row r="268" spans="14:14" x14ac:dyDescent="0.4">
      <c r="N268" s="95" t="s">
        <v>2780</v>
      </c>
    </row>
    <row r="269" spans="14:14" x14ac:dyDescent="0.4">
      <c r="N269" s="95" t="s">
        <v>60</v>
      </c>
    </row>
    <row r="270" spans="14:14" x14ac:dyDescent="0.4">
      <c r="N270" s="95" t="s">
        <v>1009</v>
      </c>
    </row>
    <row r="271" spans="14:14" x14ac:dyDescent="0.4">
      <c r="N271" s="95" t="s">
        <v>1647</v>
      </c>
    </row>
    <row r="272" spans="14:14" x14ac:dyDescent="0.4">
      <c r="N272" s="95" t="s">
        <v>1450</v>
      </c>
    </row>
    <row r="273" spans="14:14" x14ac:dyDescent="0.4">
      <c r="N273" s="95" t="s">
        <v>2582</v>
      </c>
    </row>
    <row r="274" spans="14:14" x14ac:dyDescent="0.4">
      <c r="N274" s="95" t="s">
        <v>2053</v>
      </c>
    </row>
    <row r="275" spans="14:14" x14ac:dyDescent="0.4">
      <c r="N275" s="95" t="s">
        <v>2196</v>
      </c>
    </row>
    <row r="276" spans="14:14" x14ac:dyDescent="0.4">
      <c r="N276" s="95" t="s">
        <v>2097</v>
      </c>
    </row>
    <row r="277" spans="14:14" x14ac:dyDescent="0.4">
      <c r="N277" s="95" t="s">
        <v>85</v>
      </c>
    </row>
    <row r="278" spans="14:14" x14ac:dyDescent="0.4">
      <c r="N278" s="95" t="s">
        <v>2858</v>
      </c>
    </row>
    <row r="279" spans="14:14" x14ac:dyDescent="0.4">
      <c r="N279" s="95" t="s">
        <v>255</v>
      </c>
    </row>
    <row r="280" spans="14:14" x14ac:dyDescent="0.4">
      <c r="N280" s="95" t="s">
        <v>1596</v>
      </c>
    </row>
    <row r="281" spans="14:14" x14ac:dyDescent="0.4">
      <c r="N281" s="95" t="s">
        <v>2566</v>
      </c>
    </row>
    <row r="282" spans="14:14" x14ac:dyDescent="0.4">
      <c r="N282" s="95" t="s">
        <v>1334</v>
      </c>
    </row>
    <row r="283" spans="14:14" x14ac:dyDescent="0.4">
      <c r="N283" s="95" t="s">
        <v>180</v>
      </c>
    </row>
    <row r="284" spans="14:14" x14ac:dyDescent="0.4">
      <c r="N284" s="95" t="s">
        <v>855</v>
      </c>
    </row>
    <row r="285" spans="14:14" x14ac:dyDescent="0.4">
      <c r="N285" s="95" t="s">
        <v>387</v>
      </c>
    </row>
    <row r="286" spans="14:14" x14ac:dyDescent="0.4">
      <c r="N286" s="95" t="s">
        <v>2177</v>
      </c>
    </row>
    <row r="287" spans="14:14" x14ac:dyDescent="0.4">
      <c r="N287" s="95" t="s">
        <v>2890</v>
      </c>
    </row>
    <row r="288" spans="14:14" x14ac:dyDescent="0.4">
      <c r="N288" s="95" t="s">
        <v>2065</v>
      </c>
    </row>
    <row r="289" spans="14:14" x14ac:dyDescent="0.4">
      <c r="N289" s="95" t="s">
        <v>1760</v>
      </c>
    </row>
    <row r="290" spans="14:14" x14ac:dyDescent="0.4">
      <c r="N290" s="95" t="s">
        <v>2823</v>
      </c>
    </row>
    <row r="291" spans="14:14" x14ac:dyDescent="0.4">
      <c r="N291" s="95" t="s">
        <v>2498</v>
      </c>
    </row>
    <row r="292" spans="14:14" x14ac:dyDescent="0.4">
      <c r="N292" s="95" t="s">
        <v>150</v>
      </c>
    </row>
    <row r="293" spans="14:14" x14ac:dyDescent="0.4">
      <c r="N293" s="95" t="s">
        <v>314</v>
      </c>
    </row>
    <row r="294" spans="14:14" x14ac:dyDescent="0.4">
      <c r="N294" s="95" t="s">
        <v>917</v>
      </c>
    </row>
    <row r="295" spans="14:14" x14ac:dyDescent="0.4">
      <c r="N295" s="95" t="s">
        <v>2784</v>
      </c>
    </row>
    <row r="296" spans="14:14" x14ac:dyDescent="0.4">
      <c r="N296" s="95" t="s">
        <v>748</v>
      </c>
    </row>
    <row r="297" spans="14:14" x14ac:dyDescent="0.4">
      <c r="N297" s="95" t="s">
        <v>2688</v>
      </c>
    </row>
    <row r="298" spans="14:14" x14ac:dyDescent="0.4">
      <c r="N298" s="95" t="s">
        <v>2476</v>
      </c>
    </row>
    <row r="299" spans="14:14" x14ac:dyDescent="0.4">
      <c r="N299" s="95" t="s">
        <v>2209</v>
      </c>
    </row>
    <row r="300" spans="14:14" x14ac:dyDescent="0.4">
      <c r="N300" s="95" t="s">
        <v>2818</v>
      </c>
    </row>
    <row r="301" spans="14:14" x14ac:dyDescent="0.4">
      <c r="N301" s="95" t="s">
        <v>1817</v>
      </c>
    </row>
    <row r="302" spans="14:14" x14ac:dyDescent="0.4">
      <c r="N302" s="95" t="s">
        <v>2522</v>
      </c>
    </row>
    <row r="303" spans="14:14" x14ac:dyDescent="0.4">
      <c r="N303" s="95" t="s">
        <v>1668</v>
      </c>
    </row>
    <row r="304" spans="14:14" x14ac:dyDescent="0.4">
      <c r="N304" s="95" t="s">
        <v>1194</v>
      </c>
    </row>
    <row r="305" spans="14:14" x14ac:dyDescent="0.4">
      <c r="N305" s="95" t="s">
        <v>2776</v>
      </c>
    </row>
    <row r="306" spans="14:14" x14ac:dyDescent="0.4">
      <c r="N306" s="95" t="s">
        <v>2300</v>
      </c>
    </row>
    <row r="307" spans="14:14" x14ac:dyDescent="0.4">
      <c r="N307" s="95" t="s">
        <v>1221</v>
      </c>
    </row>
    <row r="308" spans="14:14" x14ac:dyDescent="0.4">
      <c r="N308" s="95" t="s">
        <v>1579</v>
      </c>
    </row>
    <row r="309" spans="14:14" x14ac:dyDescent="0.4">
      <c r="N309" s="95" t="s">
        <v>1540</v>
      </c>
    </row>
    <row r="310" spans="14:14" x14ac:dyDescent="0.4">
      <c r="N310" s="95" t="s">
        <v>2591</v>
      </c>
    </row>
    <row r="311" spans="14:14" x14ac:dyDescent="0.4">
      <c r="N311" s="95" t="s">
        <v>744</v>
      </c>
    </row>
    <row r="312" spans="14:14" x14ac:dyDescent="0.4">
      <c r="N312" s="95" t="s">
        <v>73</v>
      </c>
    </row>
    <row r="313" spans="14:14" x14ac:dyDescent="0.4">
      <c r="N313" s="95" t="s">
        <v>820</v>
      </c>
    </row>
    <row r="314" spans="14:14" x14ac:dyDescent="0.4">
      <c r="N314" s="95" t="s">
        <v>923</v>
      </c>
    </row>
    <row r="315" spans="14:14" x14ac:dyDescent="0.4">
      <c r="N315" s="95" t="s">
        <v>350</v>
      </c>
    </row>
    <row r="316" spans="14:14" x14ac:dyDescent="0.4">
      <c r="N316" s="95" t="s">
        <v>2611</v>
      </c>
    </row>
    <row r="317" spans="14:14" x14ac:dyDescent="0.4">
      <c r="N317" s="95" t="s">
        <v>798</v>
      </c>
    </row>
    <row r="318" spans="14:14" x14ac:dyDescent="0.4">
      <c r="N318" s="95" t="s">
        <v>2474</v>
      </c>
    </row>
    <row r="319" spans="14:14" x14ac:dyDescent="0.4">
      <c r="N319" s="95" t="s">
        <v>653</v>
      </c>
    </row>
    <row r="320" spans="14:14" x14ac:dyDescent="0.4">
      <c r="N320" s="95" t="s">
        <v>1753</v>
      </c>
    </row>
    <row r="321" spans="14:14" x14ac:dyDescent="0.4">
      <c r="N321" s="95" t="s">
        <v>1571</v>
      </c>
    </row>
    <row r="322" spans="14:14" x14ac:dyDescent="0.4">
      <c r="N322" s="95" t="s">
        <v>1382</v>
      </c>
    </row>
    <row r="323" spans="14:14" x14ac:dyDescent="0.4">
      <c r="N323" s="95" t="s">
        <v>511</v>
      </c>
    </row>
    <row r="324" spans="14:14" x14ac:dyDescent="0.4">
      <c r="N324" s="95" t="s">
        <v>1874</v>
      </c>
    </row>
    <row r="325" spans="14:14" x14ac:dyDescent="0.4">
      <c r="N325" s="95" t="s">
        <v>1598</v>
      </c>
    </row>
    <row r="326" spans="14:14" x14ac:dyDescent="0.4">
      <c r="N326" s="95" t="s">
        <v>1628</v>
      </c>
    </row>
    <row r="327" spans="14:14" x14ac:dyDescent="0.4">
      <c r="N327" s="95" t="s">
        <v>2544</v>
      </c>
    </row>
    <row r="328" spans="14:14" x14ac:dyDescent="0.4">
      <c r="N328" s="95" t="s">
        <v>1224</v>
      </c>
    </row>
    <row r="329" spans="14:14" x14ac:dyDescent="0.4">
      <c r="N329" s="95" t="s">
        <v>1925</v>
      </c>
    </row>
    <row r="330" spans="14:14" x14ac:dyDescent="0.4">
      <c r="N330" s="95" t="s">
        <v>1690</v>
      </c>
    </row>
    <row r="331" spans="14:14" x14ac:dyDescent="0.4">
      <c r="N331" s="95" t="s">
        <v>1042</v>
      </c>
    </row>
    <row r="332" spans="14:14" x14ac:dyDescent="0.4">
      <c r="N332" s="95" t="s">
        <v>2889</v>
      </c>
    </row>
    <row r="333" spans="14:14" x14ac:dyDescent="0.4">
      <c r="N333" s="95" t="s">
        <v>1921</v>
      </c>
    </row>
    <row r="334" spans="14:14" x14ac:dyDescent="0.4">
      <c r="N334" s="95" t="s">
        <v>1514</v>
      </c>
    </row>
    <row r="335" spans="14:14" x14ac:dyDescent="0.4">
      <c r="N335" s="95" t="s">
        <v>1331</v>
      </c>
    </row>
    <row r="336" spans="14:14" x14ac:dyDescent="0.4">
      <c r="N336" s="95" t="s">
        <v>649</v>
      </c>
    </row>
    <row r="337" spans="14:14" x14ac:dyDescent="0.4">
      <c r="N337" s="95" t="s">
        <v>1984</v>
      </c>
    </row>
    <row r="338" spans="14:14" x14ac:dyDescent="0.4">
      <c r="N338" s="95" t="s">
        <v>1615</v>
      </c>
    </row>
    <row r="339" spans="14:14" x14ac:dyDescent="0.4">
      <c r="N339" s="95" t="s">
        <v>1967</v>
      </c>
    </row>
    <row r="340" spans="14:14" x14ac:dyDescent="0.4">
      <c r="N340" s="95" t="s">
        <v>1940</v>
      </c>
    </row>
    <row r="341" spans="14:14" x14ac:dyDescent="0.4">
      <c r="N341" s="95" t="s">
        <v>2015</v>
      </c>
    </row>
    <row r="342" spans="14:14" x14ac:dyDescent="0.4">
      <c r="N342" s="95" t="s">
        <v>2647</v>
      </c>
    </row>
    <row r="343" spans="14:14" x14ac:dyDescent="0.4">
      <c r="N343" s="95" t="s">
        <v>2857</v>
      </c>
    </row>
    <row r="344" spans="14:14" x14ac:dyDescent="0.4">
      <c r="N344" s="95" t="s">
        <v>487</v>
      </c>
    </row>
    <row r="345" spans="14:14" x14ac:dyDescent="0.4">
      <c r="N345" s="95" t="s">
        <v>1108</v>
      </c>
    </row>
    <row r="346" spans="14:14" x14ac:dyDescent="0.4">
      <c r="N346" s="95" t="s">
        <v>1211</v>
      </c>
    </row>
    <row r="347" spans="14:14" x14ac:dyDescent="0.4">
      <c r="N347" s="95" t="s">
        <v>1789</v>
      </c>
    </row>
    <row r="348" spans="14:14" x14ac:dyDescent="0.4">
      <c r="N348" s="95" t="s">
        <v>2798</v>
      </c>
    </row>
    <row r="349" spans="14:14" x14ac:dyDescent="0.4">
      <c r="N349" s="95" t="s">
        <v>2079</v>
      </c>
    </row>
    <row r="350" spans="14:14" x14ac:dyDescent="0.4">
      <c r="N350" s="95" t="s">
        <v>1237</v>
      </c>
    </row>
    <row r="351" spans="14:14" x14ac:dyDescent="0.4">
      <c r="N351" s="95" t="s">
        <v>332</v>
      </c>
    </row>
    <row r="352" spans="14:14" x14ac:dyDescent="0.4">
      <c r="N352" s="95" t="s">
        <v>601</v>
      </c>
    </row>
    <row r="353" spans="14:14" x14ac:dyDescent="0.4">
      <c r="N353" s="95" t="s">
        <v>1522</v>
      </c>
    </row>
    <row r="354" spans="14:14" x14ac:dyDescent="0.4">
      <c r="N354" s="95" t="s">
        <v>1951</v>
      </c>
    </row>
    <row r="355" spans="14:14" x14ac:dyDescent="0.4">
      <c r="N355" s="95" t="s">
        <v>847</v>
      </c>
    </row>
    <row r="356" spans="14:14" x14ac:dyDescent="0.4">
      <c r="N356" s="95" t="s">
        <v>1551</v>
      </c>
    </row>
    <row r="357" spans="14:14" x14ac:dyDescent="0.4">
      <c r="N357" s="95" t="s">
        <v>977</v>
      </c>
    </row>
    <row r="358" spans="14:14" x14ac:dyDescent="0.4">
      <c r="N358" s="95" t="s">
        <v>2505</v>
      </c>
    </row>
    <row r="359" spans="14:14" x14ac:dyDescent="0.4">
      <c r="N359" s="95" t="s">
        <v>2642</v>
      </c>
    </row>
    <row r="360" spans="14:14" x14ac:dyDescent="0.4">
      <c r="N360" s="95" t="s">
        <v>2212</v>
      </c>
    </row>
    <row r="361" spans="14:14" x14ac:dyDescent="0.4">
      <c r="N361" s="95" t="s">
        <v>1684</v>
      </c>
    </row>
    <row r="362" spans="14:14" x14ac:dyDescent="0.4">
      <c r="N362" s="95" t="s">
        <v>1062</v>
      </c>
    </row>
    <row r="363" spans="14:14" x14ac:dyDescent="0.4">
      <c r="N363" s="95" t="s">
        <v>2017</v>
      </c>
    </row>
    <row r="364" spans="14:14" x14ac:dyDescent="0.4">
      <c r="N364" s="95" t="s">
        <v>1916</v>
      </c>
    </row>
    <row r="365" spans="14:14" x14ac:dyDescent="0.4">
      <c r="N365" s="95" t="s">
        <v>1464</v>
      </c>
    </row>
    <row r="366" spans="14:14" x14ac:dyDescent="0.4">
      <c r="N366" s="95" t="s">
        <v>1402</v>
      </c>
    </row>
    <row r="367" spans="14:14" x14ac:dyDescent="0.4">
      <c r="N367" s="95" t="s">
        <v>2616</v>
      </c>
    </row>
    <row r="368" spans="14:14" x14ac:dyDescent="0.4">
      <c r="N368" s="95" t="s">
        <v>806</v>
      </c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</sheetPr>
  <dimension ref="A2:R368"/>
  <sheetViews>
    <sheetView topLeftCell="L84" zoomScaleNormal="100" workbookViewId="0">
      <selection activeCell="Q92" sqref="Q92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 t="s">
        <v>5529</v>
      </c>
      <c r="D2" t="s">
        <v>2685</v>
      </c>
      <c r="R2" s="40"/>
    </row>
    <row r="3" spans="1:18" x14ac:dyDescent="0.4">
      <c r="N3" s="93" t="s">
        <v>352</v>
      </c>
    </row>
    <row r="4" spans="1:18" x14ac:dyDescent="0.4">
      <c r="N4" s="93" t="s">
        <v>5462</v>
      </c>
      <c r="O4" s="93"/>
    </row>
    <row r="5" spans="1:18" x14ac:dyDescent="0.4">
      <c r="N5" s="95" t="s">
        <v>2560</v>
      </c>
    </row>
    <row r="6" spans="1:18" x14ac:dyDescent="0.4">
      <c r="N6" s="95" t="s">
        <v>2043</v>
      </c>
    </row>
    <row r="7" spans="1:18" x14ac:dyDescent="0.4">
      <c r="N7" s="95" t="s">
        <v>323</v>
      </c>
    </row>
    <row r="8" spans="1:18" x14ac:dyDescent="0.4">
      <c r="N8" s="95" t="s">
        <v>866</v>
      </c>
    </row>
    <row r="9" spans="1:18" x14ac:dyDescent="0.4">
      <c r="N9" s="95" t="s">
        <v>68</v>
      </c>
    </row>
    <row r="10" spans="1:18" x14ac:dyDescent="0.4">
      <c r="N10" s="95" t="s">
        <v>1688</v>
      </c>
    </row>
    <row r="11" spans="1:18" x14ac:dyDescent="0.4">
      <c r="B11">
        <f>HLOOKUP(C2,영업이익fy1!$B$2:$NC$7,6,0)</f>
        <v>89</v>
      </c>
      <c r="N11" s="95" t="s">
        <v>557</v>
      </c>
    </row>
    <row r="12" spans="1:18" x14ac:dyDescent="0.4">
      <c r="N12" s="95" t="s">
        <v>2454</v>
      </c>
    </row>
    <row r="13" spans="1:18" x14ac:dyDescent="0.4">
      <c r="N13" s="95" t="s">
        <v>1323</v>
      </c>
    </row>
    <row r="14" spans="1:18" x14ac:dyDescent="0.4">
      <c r="A14" s="78" t="s">
        <v>2682</v>
      </c>
      <c r="B14" s="83" t="str">
        <f>C2&amp;" "&amp;"영업이익(2026)(우)"</f>
        <v>LS 영업이익(2026)(우)</v>
      </c>
      <c r="C14" s="83" t="str">
        <f>C2&amp;" "&amp;"시가총액(좌)"</f>
        <v>LS 시가총액(좌)</v>
      </c>
      <c r="N14" s="95" t="s">
        <v>781</v>
      </c>
    </row>
    <row r="15" spans="1:18" x14ac:dyDescent="0.4">
      <c r="A15" s="79">
        <f>영업이익fy1!A15</f>
        <v>45842</v>
      </c>
      <c r="B15" s="84">
        <f>VLOOKUP(A15,영업이익fy1!$A$15:$NC$68,'그래프(fy1)'!$B$11,0)</f>
        <v>1378.61</v>
      </c>
      <c r="C15" s="85">
        <f>VLOOKUP(A15,시가총액!$A$15:$NC$68,'그래프(fy1)'!$B$11,0)</f>
        <v>5580.26</v>
      </c>
      <c r="N15" s="95" t="s">
        <v>3340</v>
      </c>
    </row>
    <row r="16" spans="1:18" x14ac:dyDescent="0.4">
      <c r="A16" s="79">
        <f>영업이익fy1!A16</f>
        <v>45849</v>
      </c>
      <c r="B16" s="84">
        <f>VLOOKUP(A16,영업이익fy1!$A$15:$NC$68,'그래프(fy1)'!$B$11,0)</f>
        <v>1392.99</v>
      </c>
      <c r="C16" s="85">
        <f>VLOOKUP(A16,시가총액!$A$15:$NC$68,'그래프(fy1)'!$B$11,0)</f>
        <v>5873.28</v>
      </c>
      <c r="N16" s="95" t="s">
        <v>888</v>
      </c>
    </row>
    <row r="17" spans="1:14" x14ac:dyDescent="0.4">
      <c r="A17" s="79">
        <f>영업이익fy1!A17</f>
        <v>45856</v>
      </c>
      <c r="B17" s="84">
        <f>VLOOKUP(A17,영업이익fy1!$A$15:$NC$68,'그래프(fy1)'!$B$11,0)</f>
        <v>1377.86</v>
      </c>
      <c r="C17" s="85">
        <f>VLOOKUP(A17,시가총액!$A$15:$NC$68,'그래프(fy1)'!$B$11,0)</f>
        <v>5899.04</v>
      </c>
      <c r="N17" s="95" t="s">
        <v>1184</v>
      </c>
    </row>
    <row r="18" spans="1:14" x14ac:dyDescent="0.4">
      <c r="A18" s="79">
        <f>영업이익fy1!A18</f>
        <v>45863</v>
      </c>
      <c r="B18" s="84">
        <f>VLOOKUP(A18,영업이익fy1!$A$15:$NC$68,'그래프(fy1)'!$B$11,0)</f>
        <v>1377.86</v>
      </c>
      <c r="C18" s="85">
        <f>VLOOKUP(A18,시가총액!$A$15:$NC$68,'그래프(fy1)'!$B$11,0)</f>
        <v>5680.08</v>
      </c>
      <c r="N18" s="95" t="s">
        <v>1019</v>
      </c>
    </row>
    <row r="19" spans="1:14" x14ac:dyDescent="0.4">
      <c r="A19" s="79">
        <f>영업이익fy1!A19</f>
        <v>45870</v>
      </c>
      <c r="B19" s="84">
        <f>VLOOKUP(A19,영업이익fy1!$A$15:$NC$68,'그래프(fy1)'!$B$11,0)</f>
        <v>1377.86</v>
      </c>
      <c r="C19" s="85">
        <f>VLOOKUP(A19,시가총액!$A$15:$NC$68,'그래프(fy1)'!$B$11,0)</f>
        <v>5216.3999999999996</v>
      </c>
      <c r="N19" s="95" t="s">
        <v>614</v>
      </c>
    </row>
    <row r="20" spans="1:14" x14ac:dyDescent="0.4">
      <c r="A20" s="79">
        <f>영업이익fy1!A20</f>
        <v>45877</v>
      </c>
      <c r="B20" s="84">
        <f>VLOOKUP(A20,영업이익fy1!$A$15:$NC$68,'그래프(fy1)'!$B$11,0)</f>
        <v>1378.56</v>
      </c>
      <c r="C20" s="85">
        <f>VLOOKUP(A20,시가총액!$A$15:$NC$68,'그래프(fy1)'!$B$11,0)</f>
        <v>5409.6</v>
      </c>
      <c r="N20" s="95" t="s">
        <v>554</v>
      </c>
    </row>
    <row r="21" spans="1:14" x14ac:dyDescent="0.4">
      <c r="A21" s="79">
        <f>영업이익fy1!A21</f>
        <v>45883</v>
      </c>
      <c r="B21" s="84">
        <f>VLOOKUP(A21,영업이익fy1!$A$15:$NC$68,'그래프(fy1)'!$B$11,0)</f>
        <v>1378.36</v>
      </c>
      <c r="C21" s="85">
        <f>VLOOKUP(A21,시가총액!$A$15:$NC$68,'그래프(fy1)'!$B$11,0)</f>
        <v>5329.1</v>
      </c>
      <c r="N21" s="95" t="s">
        <v>833</v>
      </c>
    </row>
    <row r="22" spans="1:14" x14ac:dyDescent="0.4">
      <c r="A22" s="79">
        <f>영업이익fy1!A22</f>
        <v>45891</v>
      </c>
      <c r="B22" s="84">
        <f>VLOOKUP(A22,영업이익fy1!$A$15:$NC$68,'그래프(fy1)'!$B$11,0)</f>
        <v>1396.06</v>
      </c>
      <c r="C22" s="85">
        <f>VLOOKUP(A22,시가총액!$A$15:$NC$68,'그래프(fy1)'!$B$11,0)</f>
        <v>5164.88</v>
      </c>
      <c r="N22" s="95" t="s">
        <v>476</v>
      </c>
    </row>
    <row r="23" spans="1:14" x14ac:dyDescent="0.4">
      <c r="A23" s="79">
        <f>영업이익fy1!A23</f>
        <v>45898</v>
      </c>
      <c r="B23" s="84">
        <f>VLOOKUP(A23,영업이익fy1!$A$15:$NC$68,'그래프(fy1)'!$B$11,0)</f>
        <v>1386.2</v>
      </c>
      <c r="C23" s="85">
        <f>VLOOKUP(A23,시가총액!$A$15:$NC$68,'그래프(fy1)'!$B$11,0)</f>
        <v>5718.72</v>
      </c>
      <c r="N23" s="95" t="s">
        <v>2264</v>
      </c>
    </row>
    <row r="24" spans="1:14" x14ac:dyDescent="0.4">
      <c r="A24" s="79">
        <f>영업이익fy1!A24</f>
        <v>45905</v>
      </c>
      <c r="B24" s="84">
        <f>VLOOKUP(A24,영업이익fy1!$A$15:$NC$68,'그래프(fy1)'!$B$11,0)</f>
        <v>1386.2</v>
      </c>
      <c r="C24" s="85">
        <f>VLOOKUP(A24,시가총액!$A$15:$NC$68,'그래프(fy1)'!$B$11,0)</f>
        <v>5760.58</v>
      </c>
      <c r="N24" s="95" t="s">
        <v>895</v>
      </c>
    </row>
    <row r="25" spans="1:14" x14ac:dyDescent="0.4">
      <c r="A25" s="79">
        <f>영업이익fy1!A25</f>
        <v>45912</v>
      </c>
      <c r="B25" s="84">
        <f>VLOOKUP(A25,영업이익fy1!$A$15:$NC$68,'그래프(fy1)'!$B$11,0)</f>
        <v>1386.2</v>
      </c>
      <c r="C25" s="85">
        <f>VLOOKUP(A25,시가총액!$A$15:$NC$68,'그래프(fy1)'!$B$11,0)</f>
        <v>5788.42</v>
      </c>
      <c r="N25" s="95" t="s">
        <v>496</v>
      </c>
    </row>
    <row r="26" spans="1:14" x14ac:dyDescent="0.4">
      <c r="A26" s="79">
        <f>영업이익fy1!A26</f>
        <v>45919</v>
      </c>
      <c r="B26" s="84">
        <f>VLOOKUP(A26,영업이익fy1!$A$15:$NC$68,'그래프(fy1)'!$B$11,0)</f>
        <v>1349.48</v>
      </c>
      <c r="C26" s="85">
        <f>VLOOKUP(A26,시가총액!$A$15:$NC$68,'그래프(fy1)'!$B$11,0)</f>
        <v>5839.14</v>
      </c>
      <c r="N26" s="95" t="s">
        <v>1124</v>
      </c>
    </row>
    <row r="27" spans="1:14" x14ac:dyDescent="0.4">
      <c r="A27" s="79">
        <f>영업이익fy1!A27</f>
        <v>45926</v>
      </c>
      <c r="B27" s="84">
        <f>VLOOKUP(A27,영업이익fy1!$A$15:$NC$68,'그래프(fy1)'!$B$11,0)</f>
        <v>1323.59</v>
      </c>
      <c r="C27" s="85">
        <f>VLOOKUP(A27,시가총액!$A$15:$NC$68,'그래프(fy1)'!$B$11,0)</f>
        <v>5148.08</v>
      </c>
      <c r="N27" s="95" t="s">
        <v>1495</v>
      </c>
    </row>
    <row r="28" spans="1:14" x14ac:dyDescent="0.4">
      <c r="A28" s="79">
        <f>영업이익fy1!A28</f>
        <v>45932</v>
      </c>
      <c r="B28" s="84">
        <f>VLOOKUP(A28,영업이익fy1!$A$15:$NC$68,'그래프(fy1)'!$B$11,0)</f>
        <v>1323.59</v>
      </c>
      <c r="C28" s="85">
        <f>VLOOKUP(A28,시가총액!$A$15:$NC$68,'그래프(fy1)'!$B$11,0)</f>
        <v>5420.7</v>
      </c>
      <c r="N28" s="95" t="s">
        <v>329</v>
      </c>
    </row>
    <row r="29" spans="1:14" x14ac:dyDescent="0.4">
      <c r="A29" s="79">
        <f>영업이익fy1!A29</f>
        <v>45940</v>
      </c>
      <c r="B29" s="84">
        <f>VLOOKUP(A29,영업이익fy1!$A$15:$NC$68,'그래프(fy1)'!$B$11,0)</f>
        <v>1303.54</v>
      </c>
      <c r="C29" s="85">
        <f>VLOOKUP(A29,시가총액!$A$15:$NC$68,'그래프(fy1)'!$B$11,0)</f>
        <v>5449.23</v>
      </c>
      <c r="N29" s="95" t="s">
        <v>378</v>
      </c>
    </row>
    <row r="30" spans="1:14" x14ac:dyDescent="0.4">
      <c r="A30" s="79">
        <f>영업이익fy1!A30</f>
        <v>45947</v>
      </c>
      <c r="B30" s="84">
        <f>VLOOKUP(A30,영업이익fy1!$A$15:$NC$68,'그래프(fy1)'!$B$11,0)</f>
        <v>1308.04</v>
      </c>
      <c r="C30" s="85">
        <f>VLOOKUP(A30,시가총액!$A$15:$NC$68,'그래프(fy1)'!$B$11,0)</f>
        <v>5953.26</v>
      </c>
      <c r="N30" s="95" t="s">
        <v>1998</v>
      </c>
    </row>
    <row r="31" spans="1:14" x14ac:dyDescent="0.4">
      <c r="A31" s="79">
        <f>영업이익fy1!A31</f>
        <v>45954</v>
      </c>
      <c r="B31" s="84">
        <f>VLOOKUP(A31,영업이익fy1!$A$15:$NC$68,'그래프(fy1)'!$B$11,0)</f>
        <v>1316.1</v>
      </c>
      <c r="C31" s="85">
        <f>VLOOKUP(A31,시가총액!$A$15:$NC$68,'그래프(fy1)'!$B$11,0)</f>
        <v>6704.55</v>
      </c>
      <c r="N31" s="95" t="s">
        <v>98</v>
      </c>
    </row>
    <row r="32" spans="1:14" x14ac:dyDescent="0.4">
      <c r="A32" s="79">
        <f>영업이익fy1!A32</f>
        <v>45961</v>
      </c>
      <c r="B32" s="84">
        <f>VLOOKUP(A32,영업이익fy1!$A$15:$NC$68,'그래프(fy1)'!$B$11,0)</f>
        <v>1307.3900000000001</v>
      </c>
      <c r="C32" s="85">
        <f>VLOOKUP(A32,시가총액!$A$15:$NC$68,'그래프(fy1)'!$B$11,0)</f>
        <v>6625.3</v>
      </c>
      <c r="N32" s="95" t="s">
        <v>498</v>
      </c>
    </row>
    <row r="33" spans="1:14" x14ac:dyDescent="0.4">
      <c r="A33" s="79">
        <f>영업이익fy1!A33</f>
        <v>45968</v>
      </c>
      <c r="B33" s="84">
        <f>VLOOKUP(A33,영업이익fy1!$A$15:$NC$68,'그래프(fy1)'!$B$11,0)</f>
        <v>1296.67</v>
      </c>
      <c r="C33" s="85">
        <f>VLOOKUP(A33,시가총액!$A$15:$NC$68,'그래프(fy1)'!$B$11,0)</f>
        <v>6403.4</v>
      </c>
      <c r="N33" s="95" t="s">
        <v>1253</v>
      </c>
    </row>
    <row r="34" spans="1:14" x14ac:dyDescent="0.4">
      <c r="A34" s="79">
        <f>영업이익fy1!A34</f>
        <v>45975</v>
      </c>
      <c r="B34" s="84">
        <f>VLOOKUP(A34,영업이익fy1!$A$15:$NC$68,'그래프(fy1)'!$B$11,0)</f>
        <v>1301.57</v>
      </c>
      <c r="C34" s="85">
        <f>VLOOKUP(A34,시가총액!$A$15:$NC$68,'그래프(fy1)'!$B$11,0)</f>
        <v>6121.27</v>
      </c>
      <c r="N34" s="95" t="s">
        <v>2416</v>
      </c>
    </row>
    <row r="35" spans="1:14" x14ac:dyDescent="0.4">
      <c r="A35" s="79">
        <f>영업이익fy1!A35</f>
        <v>45982</v>
      </c>
      <c r="B35" s="84">
        <f>VLOOKUP(A35,영업이익fy1!$A$15:$NC$68,'그래프(fy1)'!$B$11,0)</f>
        <v>1280.56</v>
      </c>
      <c r="C35" s="85">
        <f>VLOOKUP(A35,시가총액!$A$15:$NC$68,'그래프(fy1)'!$B$11,0)</f>
        <v>5775.74</v>
      </c>
      <c r="N35" s="95" t="s">
        <v>1611</v>
      </c>
    </row>
    <row r="36" spans="1:14" x14ac:dyDescent="0.4">
      <c r="A36" s="79">
        <f>영업이익fy1!A36</f>
        <v>45989</v>
      </c>
      <c r="B36" s="84">
        <f>VLOOKUP(A36,영업이익fy1!$A$15:$NC$68,'그래프(fy1)'!$B$11,0)</f>
        <v>1285.21</v>
      </c>
      <c r="C36" s="85">
        <f>VLOOKUP(A36,시가총액!$A$15:$NC$68,'그래프(fy1)'!$B$11,0)</f>
        <v>5671.13</v>
      </c>
      <c r="N36" s="95" t="s">
        <v>247</v>
      </c>
    </row>
    <row r="37" spans="1:14" x14ac:dyDescent="0.4">
      <c r="A37" s="79">
        <f>영업이익fy1!A37</f>
        <v>45996</v>
      </c>
      <c r="B37" s="84">
        <f>VLOOKUP(A37,영업이익fy1!$A$15:$NC$68,'그래프(fy1)'!$B$11,0)</f>
        <v>1285.21</v>
      </c>
      <c r="C37" s="85">
        <f>VLOOKUP(A37,시가총액!$A$15:$NC$68,'그래프(fy1)'!$B$11,0)</f>
        <v>5975.45</v>
      </c>
      <c r="N37" s="95" t="s">
        <v>454</v>
      </c>
    </row>
    <row r="38" spans="1:14" x14ac:dyDescent="0.4">
      <c r="A38" s="79">
        <f>영업이익fy1!A38</f>
        <v>46003</v>
      </c>
      <c r="B38" s="84">
        <f>VLOOKUP(A38,영업이익fy1!$A$15:$NC$68,'그래프(fy1)'!$B$11,0)</f>
        <v>1285.21</v>
      </c>
      <c r="C38" s="85">
        <f>VLOOKUP(A38,시가총액!$A$15:$NC$68,'그래프(fy1)'!$B$11,0)</f>
        <v>6181.5</v>
      </c>
      <c r="N38" s="95" t="s">
        <v>875</v>
      </c>
    </row>
    <row r="39" spans="1:14" x14ac:dyDescent="0.4">
      <c r="A39" s="79">
        <f>영업이익fy1!A39</f>
        <v>46010</v>
      </c>
      <c r="B39" s="84">
        <f>VLOOKUP(A39,영업이익fy1!$A$15:$NC$68,'그래프(fy1)'!$B$11,0)</f>
        <v>1285.21</v>
      </c>
      <c r="C39" s="85">
        <f>VLOOKUP(A39,시가총액!$A$15:$NC$68,'그래프(fy1)'!$B$11,0)</f>
        <v>5886.69</v>
      </c>
      <c r="N39" s="95" t="s">
        <v>1839</v>
      </c>
    </row>
    <row r="40" spans="1:14" x14ac:dyDescent="0.4">
      <c r="A40" s="79">
        <f>영업이익fy1!A40</f>
        <v>46017</v>
      </c>
      <c r="B40" s="84">
        <f>VLOOKUP(A40,영업이익fy1!$A$15:$NC$68,'그래프(fy1)'!$B$11,0)</f>
        <v>1285.21</v>
      </c>
      <c r="C40" s="85">
        <f>VLOOKUP(A40,시가총액!$A$15:$NC$68,'그래프(fy1)'!$B$11,0)</f>
        <v>5997.64</v>
      </c>
      <c r="N40" s="95" t="s">
        <v>526</v>
      </c>
    </row>
    <row r="41" spans="1:14" x14ac:dyDescent="0.4">
      <c r="A41" s="79">
        <f>영업이익fy1!A41</f>
        <v>46024</v>
      </c>
      <c r="B41" s="84">
        <f>VLOOKUP(A41,영업이익fy1!$A$15:$NC$68,'그래프(fy1)'!$B$11,0)</f>
        <v>1294.81</v>
      </c>
      <c r="C41" s="85">
        <f>VLOOKUP(A41,시가총액!$A$15:$NC$68,'그래프(fy1)'!$B$11,0)</f>
        <v>6609.45</v>
      </c>
      <c r="N41" s="95" t="s">
        <v>2359</v>
      </c>
    </row>
    <row r="42" spans="1:14" x14ac:dyDescent="0.4">
      <c r="A42" s="79">
        <f>영업이익fy1!A42</f>
        <v>46031</v>
      </c>
      <c r="B42" s="84">
        <f>VLOOKUP(A42,영업이익fy1!$A$15:$NC$68,'그래프(fy1)'!$B$11,0)</f>
        <v>1294.81</v>
      </c>
      <c r="C42" s="85">
        <f>VLOOKUP(A42,시가총액!$A$15:$NC$68,'그래프(fy1)'!$B$11,0)</f>
        <v>6435.1</v>
      </c>
      <c r="N42" s="95" t="s">
        <v>2193</v>
      </c>
    </row>
    <row r="43" spans="1:14" x14ac:dyDescent="0.4">
      <c r="A43" s="79">
        <f>영업이익fy1!A43</f>
        <v>46038</v>
      </c>
      <c r="B43" s="84">
        <f>VLOOKUP(A43,영업이익fy1!$A$15:$NC$68,'그래프(fy1)'!$B$11,0)</f>
        <v>1287.3</v>
      </c>
      <c r="C43" s="85">
        <f>VLOOKUP(A43,시가총액!$A$15:$NC$68,'그래프(fy1)'!$B$11,0)</f>
        <v>7037.4</v>
      </c>
      <c r="N43" s="95" t="s">
        <v>728</v>
      </c>
    </row>
    <row r="44" spans="1:14" x14ac:dyDescent="0.4">
      <c r="A44" s="79">
        <f>영업이익fy1!A44</f>
        <v>46045</v>
      </c>
      <c r="B44" s="84">
        <f>VLOOKUP(A44,영업이익fy1!$A$15:$NC$68,'그래프(fy1)'!$B$11,0)</f>
        <v>1287.3</v>
      </c>
      <c r="C44" s="85">
        <f>VLOOKUP(A44,시가총액!$A$15:$NC$68,'그래프(fy1)'!$B$11,0)</f>
        <v>7227.6</v>
      </c>
      <c r="N44" s="95" t="s">
        <v>861</v>
      </c>
    </row>
    <row r="45" spans="1:14" x14ac:dyDescent="0.4">
      <c r="A45" s="79">
        <f>영업이익fy1!A45</f>
        <v>46052</v>
      </c>
      <c r="B45" s="84">
        <f>VLOOKUP(A45,영업이익fy1!$A$15:$NC$68,'그래프(fy1)'!$B$11,0)</f>
        <v>1287.3</v>
      </c>
      <c r="C45" s="85">
        <f>VLOOKUP(A45,시가총액!$A$15:$NC$68,'그래프(fy1)'!$B$11,0)</f>
        <v>7259.3</v>
      </c>
      <c r="N45" s="95" t="s">
        <v>2262</v>
      </c>
    </row>
    <row r="46" spans="1:14" x14ac:dyDescent="0.4">
      <c r="A46" s="79">
        <f>영업이익fy1!A46</f>
        <v>46059</v>
      </c>
      <c r="B46" s="84">
        <f>VLOOKUP(A46,영업이익fy1!$A$15:$NC$68,'그래프(fy1)'!$B$11,0)</f>
        <v>1327.91</v>
      </c>
      <c r="C46" s="85">
        <f>VLOOKUP(A46,시가총액!$A$15:$NC$68,'그래프(fy1)'!$B$11,0)</f>
        <v>6799.65</v>
      </c>
      <c r="N46" s="95" t="s">
        <v>1290</v>
      </c>
    </row>
    <row r="47" spans="1:14" x14ac:dyDescent="0.4">
      <c r="A47" s="79">
        <f>영업이익fy1!A47</f>
        <v>46066</v>
      </c>
      <c r="B47" s="84">
        <f>VLOOKUP(A47,영업이익fy1!$A$15:$NC$68,'그래프(fy1)'!$B$11,0)</f>
        <v>1349.38</v>
      </c>
      <c r="C47" s="85">
        <f>VLOOKUP(A47,시가총액!$A$15:$NC$68,'그래프(fy1)'!$B$11,0)</f>
        <v>7861.6</v>
      </c>
      <c r="N47" s="95" t="s">
        <v>494</v>
      </c>
    </row>
    <row r="48" spans="1:14" x14ac:dyDescent="0.4">
      <c r="A48" s="79">
        <f>영업이익fy1!A48</f>
        <v>46073</v>
      </c>
      <c r="B48" s="84">
        <f>VLOOKUP(A48,영업이익fy1!$A$15:$NC$68,'그래프(fy1)'!$B$11,0)</f>
        <v>1349.38</v>
      </c>
      <c r="C48" s="85">
        <f>VLOOKUP(A48,시가총액!$A$15:$NC$68,'그래프(fy1)'!$B$11,0)</f>
        <v>8099.35</v>
      </c>
      <c r="N48" s="95" t="s">
        <v>55</v>
      </c>
    </row>
    <row r="49" spans="1:14" x14ac:dyDescent="0.4">
      <c r="A49" s="79">
        <f>영업이익fy1!A49</f>
        <v>46080</v>
      </c>
      <c r="B49" s="84">
        <f>VLOOKUP(A49,영업이익fy1!$A$15:$NC$68,'그래프(fy1)'!$B$11,0)</f>
        <v>1380.43</v>
      </c>
      <c r="C49" s="85">
        <f>VLOOKUP(A49,시가총액!$A$15:$NC$68,'그래프(fy1)'!$B$11,0)</f>
        <v>9018.65</v>
      </c>
      <c r="N49" s="95" t="s">
        <v>1487</v>
      </c>
    </row>
    <row r="50" spans="1:14" x14ac:dyDescent="0.4">
      <c r="A50" s="79">
        <f>영업이익fy1!A50</f>
        <v>46087</v>
      </c>
      <c r="B50" s="84">
        <f>VLOOKUP(A50,영업이익fy1!$A$15:$NC$68,'그래프(fy1)'!$B$11,0)</f>
        <v>1369.27</v>
      </c>
      <c r="C50" s="85">
        <f>VLOOKUP(A50,시가총액!$A$15:$NC$68,'그래프(fy1)'!$B$11,0)</f>
        <v>7893.3</v>
      </c>
      <c r="N50" s="95" t="s">
        <v>660</v>
      </c>
    </row>
    <row r="51" spans="1:14" x14ac:dyDescent="0.4">
      <c r="A51" s="79">
        <f>영업이익fy1!A51</f>
        <v>46094</v>
      </c>
      <c r="B51" s="84">
        <f>VLOOKUP(A51,영업이익fy1!$A$15:$NC$68,'그래프(fy1)'!$B$11,0)</f>
        <v>1369.27</v>
      </c>
      <c r="C51" s="85">
        <f>VLOOKUP(A51,시가총액!$A$15:$NC$68,'그래프(fy1)'!$B$11,0)</f>
        <v>7925</v>
      </c>
      <c r="N51" s="95" t="s">
        <v>794</v>
      </c>
    </row>
    <row r="52" spans="1:14" x14ac:dyDescent="0.4">
      <c r="A52" s="79">
        <f>영업이익fy1!A52</f>
        <v>46101</v>
      </c>
      <c r="B52" s="84">
        <f>VLOOKUP(A52,영업이익fy1!$A$15:$NC$68,'그래프(fy1)'!$B$11,0)</f>
        <v>1369.27</v>
      </c>
      <c r="C52" s="85">
        <f>VLOOKUP(A52,시가총액!$A$15:$NC$68,'그래프(fy1)'!$B$11,0)</f>
        <v>9469.2000000000007</v>
      </c>
      <c r="N52" s="95" t="s">
        <v>239</v>
      </c>
    </row>
    <row r="53" spans="1:14" x14ac:dyDescent="0.4">
      <c r="A53" s="79">
        <f>영업이익fy1!A53</f>
        <v>46108</v>
      </c>
      <c r="B53" s="84">
        <f>VLOOKUP(A53,영업이익fy1!$A$15:$NC$68,'그래프(fy1)'!$B$11,0)</f>
        <v>1369.27</v>
      </c>
      <c r="C53" s="85">
        <f>VLOOKUP(A53,시가총액!$A$15:$NC$68,'그래프(fy1)'!$B$11,0)</f>
        <v>8361.6</v>
      </c>
      <c r="N53" s="95" t="s">
        <v>3264</v>
      </c>
    </row>
    <row r="54" spans="1:14" x14ac:dyDescent="0.4">
      <c r="A54" s="79">
        <f>영업이익fy1!A54</f>
        <v>46115</v>
      </c>
      <c r="B54" s="84">
        <f>VLOOKUP(A54,영업이익fy1!$A$15:$NC$68,'그래프(fy1)'!$B$11,0)</f>
        <v>1391.68</v>
      </c>
      <c r="C54" s="85">
        <f>VLOOKUP(A54,시가총액!$A$15:$NC$68,'그래프(fy1)'!$B$11,0)</f>
        <v>8361.6</v>
      </c>
      <c r="N54" s="95" t="s">
        <v>391</v>
      </c>
    </row>
    <row r="55" spans="1:14" x14ac:dyDescent="0.4">
      <c r="A55" s="79">
        <f>영업이익fy1!A55</f>
        <v>46122</v>
      </c>
      <c r="B55" s="84">
        <f>VLOOKUP(A55,영업이익fy1!$A$15:$NC$68,'그래프(fy1)'!$B$11,0)</f>
        <v>1381.88</v>
      </c>
      <c r="C55" s="85">
        <f>VLOOKUP(A55,시가총액!$A$15:$NC$68,'그래프(fy1)'!$B$11,0)</f>
        <v>9157.2000000000007</v>
      </c>
      <c r="N55" s="95" t="s">
        <v>2509</v>
      </c>
    </row>
    <row r="56" spans="1:14" x14ac:dyDescent="0.4">
      <c r="A56" s="79">
        <f>영업이익fy1!A56</f>
        <v>46129</v>
      </c>
      <c r="B56" s="84">
        <f>VLOOKUP(A56,영업이익fy1!$A$15:$NC$68,'그래프(fy1)'!$B$11,0)</f>
        <v>1381.88</v>
      </c>
      <c r="C56" s="85">
        <f>VLOOKUP(A56,시가총액!$A$15:$NC$68,'그래프(fy1)'!$B$11,0)</f>
        <v>10280.4</v>
      </c>
      <c r="N56" s="95" t="s">
        <v>2233</v>
      </c>
    </row>
    <row r="57" spans="1:14" x14ac:dyDescent="0.4">
      <c r="A57" s="79">
        <f>영업이익fy1!A57</f>
        <v>46136</v>
      </c>
      <c r="B57" s="84">
        <f>VLOOKUP(A57,영업이익fy1!$A$15:$NC$68,'그래프(fy1)'!$B$11,0)</f>
        <v>1388.08</v>
      </c>
      <c r="C57" s="85">
        <f>VLOOKUP(A57,시가총액!$A$15:$NC$68,'그래프(fy1)'!$B$11,0)</f>
        <v>12433.2</v>
      </c>
      <c r="N57" s="95" t="s">
        <v>646</v>
      </c>
    </row>
    <row r="58" spans="1:14" x14ac:dyDescent="0.4">
      <c r="A58" s="79">
        <f>영업이익fy1!A58</f>
        <v>46142</v>
      </c>
      <c r="B58" s="84">
        <f>VLOOKUP(A58,영업이익fy1!$A$15:$NC$68,'그래프(fy1)'!$B$11,0)</f>
        <v>1389.04</v>
      </c>
      <c r="C58" s="85">
        <f>VLOOKUP(A58,시가총액!$A$15:$NC$68,'그래프(fy1)'!$B$11,0)</f>
        <v>14133.6</v>
      </c>
      <c r="N58" s="95" t="s">
        <v>1075</v>
      </c>
    </row>
    <row r="59" spans="1:14" x14ac:dyDescent="0.4">
      <c r="A59" s="79">
        <f>영업이익fy1!A59</f>
        <v>46150</v>
      </c>
      <c r="B59" s="84">
        <f>VLOOKUP(A59,영업이익fy1!$A$15:$NC$68,'그래프(fy1)'!$B$11,0)</f>
        <v>1395.99</v>
      </c>
      <c r="C59" s="85">
        <f>VLOOKUP(A59,시가총액!$A$15:$NC$68,'그래프(fy1)'!$B$11,0)</f>
        <v>16941.599999999999</v>
      </c>
      <c r="N59" s="95" t="s">
        <v>2449</v>
      </c>
    </row>
    <row r="60" spans="1:14" x14ac:dyDescent="0.4">
      <c r="A60" s="79">
        <f>영업이익fy1!A60</f>
        <v>46157</v>
      </c>
      <c r="B60" s="84">
        <f>VLOOKUP(A60,영업이익fy1!$A$15:$NC$68,'그래프(fy1)'!$B$11,0)</f>
        <v>1417.26</v>
      </c>
      <c r="C60" s="85">
        <f>VLOOKUP(A60,시가총액!$A$15:$NC$68,'그래프(fy1)'!$B$11,0)</f>
        <v>14742</v>
      </c>
      <c r="N60" s="95" t="s">
        <v>419</v>
      </c>
    </row>
    <row r="61" spans="1:14" x14ac:dyDescent="0.4">
      <c r="A61" s="79">
        <f>영업이익fy1!A61</f>
        <v>46164</v>
      </c>
      <c r="B61" s="84">
        <f>VLOOKUP(A61,영업이익fy1!$A$15:$NC$68,'그래프(fy1)'!$B$11,0)</f>
        <v>1580.29</v>
      </c>
      <c r="C61" s="85">
        <f>VLOOKUP(A61,시가총액!$A$15:$NC$68,'그래프(fy1)'!$B$11,0)</f>
        <v>16972.8</v>
      </c>
      <c r="N61" s="95" t="s">
        <v>2363</v>
      </c>
    </row>
    <row r="62" spans="1:14" x14ac:dyDescent="0.4">
      <c r="A62" s="79">
        <f>영업이익fy1!A62</f>
        <v>46171</v>
      </c>
      <c r="B62" s="84">
        <f>VLOOKUP(A62,영업이익fy1!$A$15:$NC$68,'그래프(fy1)'!$B$11,0)</f>
        <v>1580.29</v>
      </c>
      <c r="C62" s="85">
        <f>VLOOKUP(A62,시가총액!$A$15:$NC$68,'그래프(fy1)'!$B$11,0)</f>
        <v>13915.2</v>
      </c>
      <c r="N62" s="95" t="s">
        <v>2768</v>
      </c>
    </row>
    <row r="63" spans="1:14" x14ac:dyDescent="0.4">
      <c r="A63" s="79">
        <f>영업이익fy1!A63</f>
        <v>46178</v>
      </c>
      <c r="B63" s="84">
        <f>VLOOKUP(A63,영업이익fy1!$A$15:$NC$68,'그래프(fy1)'!$B$11,0)</f>
        <v>1585.57</v>
      </c>
      <c r="C63" s="85">
        <f>VLOOKUP(A63,시가총액!$A$15:$NC$68,'그래프(fy1)'!$B$11,0)</f>
        <v>12807.6</v>
      </c>
      <c r="N63" s="95" t="s">
        <v>223</v>
      </c>
    </row>
    <row r="64" spans="1:14" x14ac:dyDescent="0.4">
      <c r="A64" s="79">
        <f>영업이익fy1!A64</f>
        <v>46185</v>
      </c>
      <c r="B64" s="84">
        <f>VLOOKUP(A64,영업이익fy1!$A$15:$NC$68,'그래프(fy1)'!$B$11,0)</f>
        <v>1619.52</v>
      </c>
      <c r="C64" s="85">
        <f>VLOOKUP(A64,시가총액!$A$15:$NC$68,'그래프(fy1)'!$B$11,0)</f>
        <v>12058.8</v>
      </c>
      <c r="N64" s="95" t="s">
        <v>1068</v>
      </c>
    </row>
    <row r="65" spans="1:14" x14ac:dyDescent="0.4">
      <c r="A65" s="79">
        <f>영업이익fy1!A65</f>
        <v>46192</v>
      </c>
      <c r="B65" s="84">
        <f>VLOOKUP(A65,영업이익fy1!$A$15:$NC$68,'그래프(fy1)'!$B$11,0)</f>
        <v>1619.19</v>
      </c>
      <c r="C65" s="85">
        <f>VLOOKUP(A65,시가총액!$A$15:$NC$68,'그래프(fy1)'!$B$11,0)</f>
        <v>12792</v>
      </c>
      <c r="N65" s="95" t="s">
        <v>50</v>
      </c>
    </row>
    <row r="66" spans="1:14" x14ac:dyDescent="0.4">
      <c r="A66" s="79">
        <f>영업이익fy1!A66</f>
        <v>46199</v>
      </c>
      <c r="B66" s="84">
        <f>VLOOKUP(A66,영업이익fy1!$A$15:$NC$68,'그래프(fy1)'!$B$11,0)</f>
        <v>1634.78</v>
      </c>
      <c r="C66" s="85">
        <f>VLOOKUP(A66,시가총액!$A$15:$NC$68,'그래프(fy1)'!$B$11,0)</f>
        <v>10420.799999999999</v>
      </c>
      <c r="N66" s="95" t="s">
        <v>2284</v>
      </c>
    </row>
    <row r="67" spans="1:14" x14ac:dyDescent="0.4">
      <c r="A67" s="79">
        <f>영업이익fy1!A67</f>
        <v>46204</v>
      </c>
      <c r="B67" s="84">
        <f>VLOOKUP(A67,영업이익fy1!$A$15:$NC$68,'그래프(fy1)'!$B$11,0)</f>
        <v>1657.8</v>
      </c>
      <c r="C67" s="85">
        <f>VLOOKUP(A67,시가총액!$A$15:$NC$68,'그래프(fy1)'!$B$11,0)</f>
        <v>12448.8</v>
      </c>
      <c r="N67" s="95" t="s">
        <v>1351</v>
      </c>
    </row>
    <row r="68" spans="1:14" x14ac:dyDescent="0.4">
      <c r="N68" s="95" t="s">
        <v>514</v>
      </c>
    </row>
    <row r="69" spans="1:14" x14ac:dyDescent="0.4">
      <c r="N69" s="95" t="s">
        <v>2779</v>
      </c>
    </row>
    <row r="70" spans="1:14" x14ac:dyDescent="0.4">
      <c r="N70" s="95" t="s">
        <v>2790</v>
      </c>
    </row>
    <row r="71" spans="1:14" x14ac:dyDescent="0.4">
      <c r="N71" s="95" t="s">
        <v>344</v>
      </c>
    </row>
    <row r="72" spans="1:14" x14ac:dyDescent="0.4">
      <c r="N72" s="95" t="s">
        <v>1420</v>
      </c>
    </row>
    <row r="73" spans="1:14" x14ac:dyDescent="0.4">
      <c r="N73" s="95" t="s">
        <v>2396</v>
      </c>
    </row>
    <row r="74" spans="1:14" x14ac:dyDescent="0.4">
      <c r="N74" s="95" t="s">
        <v>95</v>
      </c>
    </row>
    <row r="75" spans="1:14" x14ac:dyDescent="0.4">
      <c r="N75" s="95" t="s">
        <v>234</v>
      </c>
    </row>
    <row r="76" spans="1:14" x14ac:dyDescent="0.4">
      <c r="N76" s="95" t="s">
        <v>979</v>
      </c>
    </row>
    <row r="77" spans="1:14" x14ac:dyDescent="0.4">
      <c r="N77" s="95" t="s">
        <v>354</v>
      </c>
    </row>
    <row r="78" spans="1:14" x14ac:dyDescent="0.4">
      <c r="N78" s="95" t="s">
        <v>1903</v>
      </c>
    </row>
    <row r="79" spans="1:14" x14ac:dyDescent="0.4">
      <c r="N79" s="95" t="s">
        <v>621</v>
      </c>
    </row>
    <row r="80" spans="1:14" x14ac:dyDescent="0.4">
      <c r="N80" s="95" t="s">
        <v>1538</v>
      </c>
    </row>
    <row r="81" spans="5:14" x14ac:dyDescent="0.4">
      <c r="N81" s="95" t="s">
        <v>519</v>
      </c>
    </row>
    <row r="82" spans="5:14" x14ac:dyDescent="0.4">
      <c r="N82" s="95" t="s">
        <v>2781</v>
      </c>
    </row>
    <row r="83" spans="5:14" x14ac:dyDescent="0.4">
      <c r="N83" s="95" t="s">
        <v>2572</v>
      </c>
    </row>
    <row r="84" spans="5:14" x14ac:dyDescent="0.4">
      <c r="N84" s="95" t="s">
        <v>826</v>
      </c>
    </row>
    <row r="85" spans="5:14" x14ac:dyDescent="0.4">
      <c r="N85" s="95" t="s">
        <v>869</v>
      </c>
    </row>
    <row r="86" spans="5:14" x14ac:dyDescent="0.4">
      <c r="N86" s="95" t="s">
        <v>2674</v>
      </c>
    </row>
    <row r="87" spans="5:14" x14ac:dyDescent="0.4">
      <c r="E87" s="93"/>
      <c r="N87" s="95" t="s">
        <v>698</v>
      </c>
    </row>
    <row r="88" spans="5:14" x14ac:dyDescent="0.4">
      <c r="N88" s="95" t="s">
        <v>102</v>
      </c>
    </row>
    <row r="89" spans="5:14" x14ac:dyDescent="0.4">
      <c r="N89" s="95" t="s">
        <v>2888</v>
      </c>
    </row>
    <row r="90" spans="5:14" x14ac:dyDescent="0.4">
      <c r="N90" s="95" t="s">
        <v>369</v>
      </c>
    </row>
    <row r="91" spans="5:14" x14ac:dyDescent="0.4">
      <c r="N91" s="95" t="s">
        <v>2173</v>
      </c>
    </row>
    <row r="92" spans="5:14" x14ac:dyDescent="0.4">
      <c r="N92" s="95" t="s">
        <v>112</v>
      </c>
    </row>
    <row r="93" spans="5:14" x14ac:dyDescent="0.4">
      <c r="N93" s="95" t="s">
        <v>1803</v>
      </c>
    </row>
    <row r="94" spans="5:14" x14ac:dyDescent="0.4">
      <c r="N94" s="95" t="s">
        <v>1411</v>
      </c>
    </row>
    <row r="95" spans="5:14" x14ac:dyDescent="0.4">
      <c r="N95" s="95" t="s">
        <v>1299</v>
      </c>
    </row>
    <row r="96" spans="5:14" x14ac:dyDescent="0.4">
      <c r="N96" s="95" t="s">
        <v>2778</v>
      </c>
    </row>
    <row r="97" spans="14:14" x14ac:dyDescent="0.4">
      <c r="N97" s="95" t="s">
        <v>1202</v>
      </c>
    </row>
    <row r="98" spans="14:14" x14ac:dyDescent="0.4">
      <c r="N98" s="95" t="s">
        <v>1846</v>
      </c>
    </row>
    <row r="99" spans="14:14" x14ac:dyDescent="0.4">
      <c r="N99" s="95" t="s">
        <v>1933</v>
      </c>
    </row>
    <row r="100" spans="14:14" x14ac:dyDescent="0.4">
      <c r="N100" s="95" t="s">
        <v>485</v>
      </c>
    </row>
    <row r="101" spans="14:14" x14ac:dyDescent="0.4">
      <c r="N101" s="95" t="s">
        <v>2812</v>
      </c>
    </row>
    <row r="102" spans="14:14" x14ac:dyDescent="0.4">
      <c r="N102" s="95" t="s">
        <v>920</v>
      </c>
    </row>
    <row r="103" spans="14:14" x14ac:dyDescent="0.4">
      <c r="N103" s="95" t="s">
        <v>134</v>
      </c>
    </row>
    <row r="104" spans="14:14" x14ac:dyDescent="0.4">
      <c r="N104" s="95" t="s">
        <v>2205</v>
      </c>
    </row>
    <row r="105" spans="14:14" x14ac:dyDescent="0.4">
      <c r="N105" s="95" t="s">
        <v>1703</v>
      </c>
    </row>
    <row r="106" spans="14:14" x14ac:dyDescent="0.4">
      <c r="N106" s="95" t="s">
        <v>544</v>
      </c>
    </row>
    <row r="107" spans="14:14" x14ac:dyDescent="0.4">
      <c r="N107" s="95" t="s">
        <v>261</v>
      </c>
    </row>
    <row r="108" spans="14:14" x14ac:dyDescent="0.4">
      <c r="N108" s="95" t="s">
        <v>2378</v>
      </c>
    </row>
    <row r="109" spans="14:14" x14ac:dyDescent="0.4">
      <c r="N109" s="95" t="s">
        <v>1122</v>
      </c>
    </row>
    <row r="110" spans="14:14" x14ac:dyDescent="0.4">
      <c r="N110" s="95" t="s">
        <v>2404</v>
      </c>
    </row>
    <row r="111" spans="14:14" x14ac:dyDescent="0.4">
      <c r="N111" s="95" t="s">
        <v>2278</v>
      </c>
    </row>
    <row r="112" spans="14:14" x14ac:dyDescent="0.4">
      <c r="N112" s="95" t="s">
        <v>2072</v>
      </c>
    </row>
    <row r="113" spans="14:14" x14ac:dyDescent="0.4">
      <c r="N113" s="95" t="s">
        <v>1719</v>
      </c>
    </row>
    <row r="114" spans="14:14" x14ac:dyDescent="0.4">
      <c r="N114" s="95" t="s">
        <v>913</v>
      </c>
    </row>
    <row r="115" spans="14:14" x14ac:dyDescent="0.4">
      <c r="N115" s="95" t="s">
        <v>183</v>
      </c>
    </row>
    <row r="116" spans="14:14" x14ac:dyDescent="0.4">
      <c r="N116" s="95" t="s">
        <v>885</v>
      </c>
    </row>
    <row r="117" spans="14:14" x14ac:dyDescent="0.4">
      <c r="N117" s="95" t="s">
        <v>1137</v>
      </c>
    </row>
    <row r="118" spans="14:14" x14ac:dyDescent="0.4">
      <c r="N118" s="95" t="s">
        <v>2771</v>
      </c>
    </row>
    <row r="119" spans="14:14" x14ac:dyDescent="0.4">
      <c r="N119" s="95" t="s">
        <v>2896</v>
      </c>
    </row>
    <row r="120" spans="14:14" x14ac:dyDescent="0.4">
      <c r="N120" s="95" t="s">
        <v>2060</v>
      </c>
    </row>
    <row r="121" spans="14:14" x14ac:dyDescent="0.4">
      <c r="N121" s="95" t="s">
        <v>967</v>
      </c>
    </row>
    <row r="122" spans="14:14" x14ac:dyDescent="0.4">
      <c r="N122" s="95" t="s">
        <v>1620</v>
      </c>
    </row>
    <row r="123" spans="14:14" x14ac:dyDescent="0.4">
      <c r="N123" s="95" t="s">
        <v>2894</v>
      </c>
    </row>
    <row r="124" spans="14:14" x14ac:dyDescent="0.4">
      <c r="N124" s="95" t="s">
        <v>524</v>
      </c>
    </row>
    <row r="125" spans="14:14" x14ac:dyDescent="0.4">
      <c r="N125" s="95" t="s">
        <v>2170</v>
      </c>
    </row>
    <row r="126" spans="14:14" x14ac:dyDescent="0.4">
      <c r="N126" s="95" t="s">
        <v>305</v>
      </c>
    </row>
    <row r="127" spans="14:14" x14ac:dyDescent="0.4">
      <c r="N127" s="95" t="s">
        <v>1671</v>
      </c>
    </row>
    <row r="128" spans="14:14" x14ac:dyDescent="0.4">
      <c r="N128" s="95" t="s">
        <v>108</v>
      </c>
    </row>
    <row r="129" spans="14:14" x14ac:dyDescent="0.4">
      <c r="N129" s="95" t="s">
        <v>559</v>
      </c>
    </row>
    <row r="130" spans="14:14" x14ac:dyDescent="0.4">
      <c r="N130" s="95" t="s">
        <v>2815</v>
      </c>
    </row>
    <row r="131" spans="14:14" x14ac:dyDescent="0.4">
      <c r="N131" s="95" t="s">
        <v>3265</v>
      </c>
    </row>
    <row r="132" spans="14:14" x14ac:dyDescent="0.4">
      <c r="N132" s="95" t="s">
        <v>2588</v>
      </c>
    </row>
    <row r="133" spans="14:14" x14ac:dyDescent="0.4">
      <c r="N133" s="95" t="s">
        <v>2029</v>
      </c>
    </row>
    <row r="134" spans="14:14" x14ac:dyDescent="0.4">
      <c r="N134" s="95" t="s">
        <v>1871</v>
      </c>
    </row>
    <row r="135" spans="14:14" x14ac:dyDescent="0.4">
      <c r="N135" s="95" t="s">
        <v>2895</v>
      </c>
    </row>
    <row r="136" spans="14:14" x14ac:dyDescent="0.4">
      <c r="N136" s="95" t="s">
        <v>64</v>
      </c>
    </row>
    <row r="137" spans="14:14" x14ac:dyDescent="0.4">
      <c r="N137" s="95" t="s">
        <v>596</v>
      </c>
    </row>
    <row r="138" spans="14:14" x14ac:dyDescent="0.4">
      <c r="N138" s="95" t="s">
        <v>790</v>
      </c>
    </row>
    <row r="139" spans="14:14" x14ac:dyDescent="0.4">
      <c r="N139" s="95" t="s">
        <v>1508</v>
      </c>
    </row>
    <row r="140" spans="14:14" x14ac:dyDescent="0.4">
      <c r="N140" s="95" t="s">
        <v>275</v>
      </c>
    </row>
    <row r="141" spans="14:14" x14ac:dyDescent="0.4">
      <c r="N141" s="95" t="s">
        <v>136</v>
      </c>
    </row>
    <row r="142" spans="14:14" x14ac:dyDescent="0.4">
      <c r="N142" s="95" t="s">
        <v>1674</v>
      </c>
    </row>
    <row r="143" spans="14:14" x14ac:dyDescent="0.4">
      <c r="N143" s="95" t="s">
        <v>2158</v>
      </c>
    </row>
    <row r="144" spans="14:14" x14ac:dyDescent="0.4">
      <c r="N144" s="95" t="s">
        <v>2227</v>
      </c>
    </row>
    <row r="145" spans="14:14" x14ac:dyDescent="0.4">
      <c r="N145" s="95" t="s">
        <v>2618</v>
      </c>
    </row>
    <row r="146" spans="14:14" x14ac:dyDescent="0.4">
      <c r="N146" s="95" t="s">
        <v>671</v>
      </c>
    </row>
    <row r="147" spans="14:14" x14ac:dyDescent="0.4">
      <c r="N147" s="95" t="s">
        <v>468</v>
      </c>
    </row>
    <row r="148" spans="14:14" x14ac:dyDescent="0.4">
      <c r="N148" s="95" t="s">
        <v>2536</v>
      </c>
    </row>
    <row r="149" spans="14:14" x14ac:dyDescent="0.4">
      <c r="N149" s="95" t="s">
        <v>1118</v>
      </c>
    </row>
    <row r="150" spans="14:14" x14ac:dyDescent="0.4">
      <c r="N150" s="95" t="s">
        <v>2248</v>
      </c>
    </row>
    <row r="151" spans="14:14" x14ac:dyDescent="0.4">
      <c r="N151" s="95" t="s">
        <v>2514</v>
      </c>
    </row>
    <row r="152" spans="14:14" x14ac:dyDescent="0.4">
      <c r="N152" s="95" t="s">
        <v>901</v>
      </c>
    </row>
    <row r="153" spans="14:14" x14ac:dyDescent="0.4">
      <c r="N153" s="95" t="s">
        <v>2131</v>
      </c>
    </row>
    <row r="154" spans="14:14" x14ac:dyDescent="0.4">
      <c r="N154" s="95" t="s">
        <v>269</v>
      </c>
    </row>
    <row r="155" spans="14:14" x14ac:dyDescent="0.4">
      <c r="N155" s="95" t="s">
        <v>2893</v>
      </c>
    </row>
    <row r="156" spans="14:14" x14ac:dyDescent="0.4">
      <c r="N156" s="95" t="s">
        <v>999</v>
      </c>
    </row>
    <row r="157" spans="14:14" x14ac:dyDescent="0.4">
      <c r="N157" s="95" t="s">
        <v>1592</v>
      </c>
    </row>
    <row r="158" spans="14:14" x14ac:dyDescent="0.4">
      <c r="N158" s="95" t="s">
        <v>294</v>
      </c>
    </row>
    <row r="159" spans="14:14" x14ac:dyDescent="0.4">
      <c r="N159" s="95" t="s">
        <v>2808</v>
      </c>
    </row>
    <row r="160" spans="14:14" x14ac:dyDescent="0.4">
      <c r="N160" s="95" t="s">
        <v>1850</v>
      </c>
    </row>
    <row r="161" spans="14:14" x14ac:dyDescent="0.4">
      <c r="N161" s="95" t="s">
        <v>667</v>
      </c>
    </row>
    <row r="162" spans="14:14" x14ac:dyDescent="0.4">
      <c r="N162" s="95" t="s">
        <v>784</v>
      </c>
    </row>
    <row r="163" spans="14:14" x14ac:dyDescent="0.4">
      <c r="N163" s="95" t="s">
        <v>2897</v>
      </c>
    </row>
    <row r="164" spans="14:14" x14ac:dyDescent="0.4">
      <c r="N164" s="95" t="s">
        <v>52</v>
      </c>
    </row>
    <row r="165" spans="14:14" x14ac:dyDescent="0.4">
      <c r="N165" s="95" t="s">
        <v>346</v>
      </c>
    </row>
    <row r="166" spans="14:14" x14ac:dyDescent="0.4">
      <c r="N166" s="95" t="s">
        <v>2528</v>
      </c>
    </row>
    <row r="167" spans="14:14" x14ac:dyDescent="0.4">
      <c r="N167" s="95" t="s">
        <v>2472</v>
      </c>
    </row>
    <row r="168" spans="14:14" x14ac:dyDescent="0.4">
      <c r="N168" s="95" t="s">
        <v>1341</v>
      </c>
    </row>
    <row r="169" spans="14:14" x14ac:dyDescent="0.4">
      <c r="N169" s="95" t="s">
        <v>2113</v>
      </c>
    </row>
    <row r="170" spans="14:14" x14ac:dyDescent="0.4">
      <c r="N170" s="95" t="s">
        <v>713</v>
      </c>
    </row>
    <row r="171" spans="14:14" x14ac:dyDescent="0.4">
      <c r="N171" s="95" t="s">
        <v>970</v>
      </c>
    </row>
    <row r="172" spans="14:14" x14ac:dyDescent="0.4">
      <c r="N172" s="95" t="s">
        <v>1346</v>
      </c>
    </row>
    <row r="173" spans="14:14" x14ac:dyDescent="0.4">
      <c r="N173" s="95" t="s">
        <v>317</v>
      </c>
    </row>
    <row r="174" spans="14:14" x14ac:dyDescent="0.4">
      <c r="N174" s="95" t="s">
        <v>687</v>
      </c>
    </row>
    <row r="175" spans="14:14" x14ac:dyDescent="0.4">
      <c r="N175" s="95" t="s">
        <v>2308</v>
      </c>
    </row>
    <row r="176" spans="14:14" x14ac:dyDescent="0.4">
      <c r="N176" s="95" t="s">
        <v>399</v>
      </c>
    </row>
    <row r="177" spans="5:14" x14ac:dyDescent="0.4">
      <c r="N177" s="95" t="s">
        <v>1986</v>
      </c>
    </row>
    <row r="178" spans="5:14" x14ac:dyDescent="0.4">
      <c r="N178" s="95" t="s">
        <v>491</v>
      </c>
    </row>
    <row r="179" spans="5:14" x14ac:dyDescent="0.4">
      <c r="N179" s="95" t="s">
        <v>1724</v>
      </c>
    </row>
    <row r="180" spans="5:14" x14ac:dyDescent="0.4">
      <c r="N180" s="95" t="s">
        <v>528</v>
      </c>
    </row>
    <row r="181" spans="5:14" x14ac:dyDescent="0.4">
      <c r="N181" s="95" t="s">
        <v>359</v>
      </c>
    </row>
    <row r="182" spans="5:14" x14ac:dyDescent="0.4">
      <c r="N182" s="95" t="s">
        <v>818</v>
      </c>
    </row>
    <row r="183" spans="5:14" x14ac:dyDescent="0.4">
      <c r="N183" s="95" t="s">
        <v>1623</v>
      </c>
    </row>
    <row r="184" spans="5:14" x14ac:dyDescent="0.4">
      <c r="N184" s="95" t="s">
        <v>446</v>
      </c>
    </row>
    <row r="185" spans="5:14" x14ac:dyDescent="0.4">
      <c r="N185" s="95" t="s">
        <v>1468</v>
      </c>
    </row>
    <row r="186" spans="5:14" x14ac:dyDescent="0.4">
      <c r="N186" s="95" t="s">
        <v>309</v>
      </c>
    </row>
    <row r="187" spans="5:14" x14ac:dyDescent="0.4">
      <c r="N187" s="95" t="s">
        <v>1374</v>
      </c>
    </row>
    <row r="188" spans="5:14" x14ac:dyDescent="0.4">
      <c r="N188" s="95" t="s">
        <v>1516</v>
      </c>
    </row>
    <row r="189" spans="5:14" x14ac:dyDescent="0.4">
      <c r="E189" s="93"/>
      <c r="N189" s="95" t="s">
        <v>1258</v>
      </c>
    </row>
    <row r="190" spans="5:14" x14ac:dyDescent="0.4">
      <c r="N190" s="95" t="s">
        <v>691</v>
      </c>
    </row>
    <row r="191" spans="5:14" x14ac:dyDescent="0.4">
      <c r="N191" s="95" t="s">
        <v>374</v>
      </c>
    </row>
    <row r="192" spans="5:14" x14ac:dyDescent="0.4">
      <c r="N192" s="95" t="s">
        <v>2924</v>
      </c>
    </row>
    <row r="193" spans="14:14" x14ac:dyDescent="0.4">
      <c r="N193" s="95" t="s">
        <v>2266</v>
      </c>
    </row>
    <row r="194" spans="14:14" x14ac:dyDescent="0.4">
      <c r="N194" s="95" t="s">
        <v>1309</v>
      </c>
    </row>
    <row r="195" spans="14:14" x14ac:dyDescent="0.4">
      <c r="N195" s="95" t="s">
        <v>2331</v>
      </c>
    </row>
    <row r="196" spans="14:14" x14ac:dyDescent="0.4">
      <c r="N196" s="95" t="s">
        <v>409</v>
      </c>
    </row>
    <row r="197" spans="14:14" x14ac:dyDescent="0.4">
      <c r="N197" s="95" t="s">
        <v>871</v>
      </c>
    </row>
    <row r="198" spans="14:14" x14ac:dyDescent="0.4">
      <c r="N198" s="95" t="s">
        <v>1459</v>
      </c>
    </row>
    <row r="199" spans="14:14" x14ac:dyDescent="0.4">
      <c r="N199" s="95" t="s">
        <v>2562</v>
      </c>
    </row>
    <row r="200" spans="14:14" x14ac:dyDescent="0.4">
      <c r="N200" s="95" t="s">
        <v>1858</v>
      </c>
    </row>
    <row r="201" spans="14:14" x14ac:dyDescent="0.4">
      <c r="N201" s="95" t="s">
        <v>371</v>
      </c>
    </row>
    <row r="202" spans="14:14" x14ac:dyDescent="0.4">
      <c r="N202" s="95" t="s">
        <v>1907</v>
      </c>
    </row>
    <row r="203" spans="14:14" x14ac:dyDescent="0.4">
      <c r="N203" s="95" t="s">
        <v>1066</v>
      </c>
    </row>
    <row r="204" spans="14:14" x14ac:dyDescent="0.4">
      <c r="N204" s="95" t="s">
        <v>655</v>
      </c>
    </row>
    <row r="205" spans="14:14" x14ac:dyDescent="0.4">
      <c r="N205" s="95" t="s">
        <v>1937</v>
      </c>
    </row>
    <row r="206" spans="14:14" x14ac:dyDescent="0.4">
      <c r="N206" s="95" t="s">
        <v>2342</v>
      </c>
    </row>
    <row r="207" spans="14:14" x14ac:dyDescent="0.4">
      <c r="N207" s="95" t="s">
        <v>2799</v>
      </c>
    </row>
    <row r="208" spans="14:14" x14ac:dyDescent="0.4">
      <c r="N208" s="95" t="s">
        <v>1995</v>
      </c>
    </row>
    <row r="209" spans="14:14" x14ac:dyDescent="0.4">
      <c r="N209" s="95" t="s">
        <v>934</v>
      </c>
    </row>
    <row r="210" spans="14:14" x14ac:dyDescent="0.4">
      <c r="N210" s="95" t="s">
        <v>2374</v>
      </c>
    </row>
    <row r="211" spans="14:14" x14ac:dyDescent="0.4">
      <c r="N211" s="95" t="s">
        <v>897</v>
      </c>
    </row>
    <row r="212" spans="14:14" x14ac:dyDescent="0.4">
      <c r="N212" s="95" t="s">
        <v>48</v>
      </c>
    </row>
    <row r="213" spans="14:14" x14ac:dyDescent="0.4">
      <c r="N213" s="95" t="s">
        <v>2350</v>
      </c>
    </row>
    <row r="214" spans="14:14" x14ac:dyDescent="0.4">
      <c r="N214" s="95" t="s">
        <v>1605</v>
      </c>
    </row>
    <row r="215" spans="14:14" x14ac:dyDescent="0.4">
      <c r="N215" s="95" t="s">
        <v>327</v>
      </c>
    </row>
    <row r="216" spans="14:14" x14ac:dyDescent="0.4">
      <c r="N216" s="95" t="s">
        <v>2891</v>
      </c>
    </row>
    <row r="217" spans="14:14" x14ac:dyDescent="0.4">
      <c r="N217" s="95" t="s">
        <v>1356</v>
      </c>
    </row>
    <row r="218" spans="14:14" x14ac:dyDescent="0.4">
      <c r="N218" s="95" t="s">
        <v>117</v>
      </c>
    </row>
    <row r="219" spans="14:14" x14ac:dyDescent="0.4">
      <c r="N219" s="95" t="s">
        <v>2314</v>
      </c>
    </row>
    <row r="220" spans="14:14" x14ac:dyDescent="0.4">
      <c r="N220" s="95" t="s">
        <v>259</v>
      </c>
    </row>
    <row r="221" spans="14:14" x14ac:dyDescent="0.4">
      <c r="N221" s="95" t="s">
        <v>2433</v>
      </c>
    </row>
    <row r="222" spans="14:14" x14ac:dyDescent="0.4">
      <c r="N222" s="95" t="s">
        <v>319</v>
      </c>
    </row>
    <row r="223" spans="14:14" x14ac:dyDescent="0.4">
      <c r="N223" s="95" t="s">
        <v>1958</v>
      </c>
    </row>
    <row r="224" spans="14:14" x14ac:dyDescent="0.4">
      <c r="N224" s="95" t="s">
        <v>1407</v>
      </c>
    </row>
    <row r="225" spans="14:14" x14ac:dyDescent="0.4">
      <c r="N225" s="95" t="s">
        <v>1756</v>
      </c>
    </row>
    <row r="226" spans="14:14" x14ac:dyDescent="0.4">
      <c r="N226" s="95" t="s">
        <v>1527</v>
      </c>
    </row>
    <row r="227" spans="14:14" x14ac:dyDescent="0.4">
      <c r="N227" s="95" t="s">
        <v>2214</v>
      </c>
    </row>
    <row r="228" spans="14:14" x14ac:dyDescent="0.4">
      <c r="N228" s="95" t="s">
        <v>1770</v>
      </c>
    </row>
    <row r="229" spans="14:14" x14ac:dyDescent="0.4">
      <c r="N229" s="95" t="s">
        <v>1977</v>
      </c>
    </row>
    <row r="230" spans="14:14" x14ac:dyDescent="0.4">
      <c r="N230" s="95" t="s">
        <v>1637</v>
      </c>
    </row>
    <row r="231" spans="14:14" x14ac:dyDescent="0.4">
      <c r="N231" s="95" t="s">
        <v>132</v>
      </c>
    </row>
    <row r="232" spans="14:14" x14ac:dyDescent="0.4">
      <c r="N232" s="95" t="s">
        <v>2304</v>
      </c>
    </row>
    <row r="233" spans="14:14" x14ac:dyDescent="0.4">
      <c r="N233" s="95" t="s">
        <v>2746</v>
      </c>
    </row>
    <row r="234" spans="14:14" x14ac:dyDescent="0.4">
      <c r="N234" s="95" t="s">
        <v>2027</v>
      </c>
    </row>
    <row r="235" spans="14:14" x14ac:dyDescent="0.4">
      <c r="N235" s="95" t="s">
        <v>460</v>
      </c>
    </row>
    <row r="236" spans="14:14" x14ac:dyDescent="0.4">
      <c r="N236" s="95" t="s">
        <v>563</v>
      </c>
    </row>
    <row r="237" spans="14:14" x14ac:dyDescent="0.4">
      <c r="N237" s="95" t="s">
        <v>1444</v>
      </c>
    </row>
    <row r="238" spans="14:14" x14ac:dyDescent="0.4">
      <c r="N238" s="95" t="s">
        <v>2057</v>
      </c>
    </row>
    <row r="239" spans="14:14" x14ac:dyDescent="0.4">
      <c r="N239" s="95" t="s">
        <v>153</v>
      </c>
    </row>
    <row r="240" spans="14:14" x14ac:dyDescent="0.4">
      <c r="N240" s="95" t="s">
        <v>1947</v>
      </c>
    </row>
    <row r="241" spans="14:14" x14ac:dyDescent="0.4">
      <c r="N241" s="95" t="s">
        <v>1387</v>
      </c>
    </row>
    <row r="242" spans="14:14" x14ac:dyDescent="0.4">
      <c r="N242" s="95" t="s">
        <v>3266</v>
      </c>
    </row>
    <row r="243" spans="14:14" x14ac:dyDescent="0.4">
      <c r="N243" s="95" t="s">
        <v>792</v>
      </c>
    </row>
    <row r="244" spans="14:14" x14ac:dyDescent="0.4">
      <c r="N244" s="95" t="s">
        <v>1263</v>
      </c>
    </row>
    <row r="245" spans="14:14" x14ac:dyDescent="0.4">
      <c r="N245" s="95" t="s">
        <v>2357</v>
      </c>
    </row>
    <row r="246" spans="14:14" x14ac:dyDescent="0.4">
      <c r="N246" s="95" t="s">
        <v>2892</v>
      </c>
    </row>
    <row r="247" spans="14:14" x14ac:dyDescent="0.4">
      <c r="N247" s="95" t="s">
        <v>812</v>
      </c>
    </row>
    <row r="248" spans="14:14" x14ac:dyDescent="0.4">
      <c r="N248" s="95" t="s">
        <v>1905</v>
      </c>
    </row>
    <row r="249" spans="14:14" x14ac:dyDescent="0.4">
      <c r="N249" s="95" t="s">
        <v>2609</v>
      </c>
    </row>
    <row r="250" spans="14:14" x14ac:dyDescent="0.4">
      <c r="N250" s="95" t="s">
        <v>1953</v>
      </c>
    </row>
    <row r="251" spans="14:14" x14ac:dyDescent="0.4">
      <c r="N251" s="95" t="s">
        <v>282</v>
      </c>
    </row>
    <row r="252" spans="14:14" x14ac:dyDescent="0.4">
      <c r="N252" s="95" t="s">
        <v>1721</v>
      </c>
    </row>
    <row r="253" spans="14:14" x14ac:dyDescent="0.4">
      <c r="N253" s="95" t="s">
        <v>426</v>
      </c>
    </row>
    <row r="254" spans="14:14" x14ac:dyDescent="0.4">
      <c r="N254" s="95" t="s">
        <v>1414</v>
      </c>
    </row>
    <row r="255" spans="14:14" x14ac:dyDescent="0.4">
      <c r="N255" s="95" t="s">
        <v>384</v>
      </c>
    </row>
    <row r="256" spans="14:14" x14ac:dyDescent="0.4">
      <c r="N256" s="95" t="s">
        <v>2435</v>
      </c>
    </row>
    <row r="257" spans="14:14" x14ac:dyDescent="0.4">
      <c r="N257" s="95" t="s">
        <v>1993</v>
      </c>
    </row>
    <row r="258" spans="14:14" x14ac:dyDescent="0.4">
      <c r="N258" s="95" t="s">
        <v>1573</v>
      </c>
    </row>
    <row r="259" spans="14:14" x14ac:dyDescent="0.4">
      <c r="N259" s="95" t="s">
        <v>1727</v>
      </c>
    </row>
    <row r="260" spans="14:14" x14ac:dyDescent="0.4">
      <c r="N260" s="95" t="s">
        <v>1499</v>
      </c>
    </row>
    <row r="261" spans="14:14" x14ac:dyDescent="0.4">
      <c r="N261" s="95" t="s">
        <v>1912</v>
      </c>
    </row>
    <row r="262" spans="14:14" x14ac:dyDescent="0.4">
      <c r="N262" s="95" t="s">
        <v>2831</v>
      </c>
    </row>
    <row r="263" spans="14:14" x14ac:dyDescent="0.4">
      <c r="N263" s="95" t="s">
        <v>2199</v>
      </c>
    </row>
    <row r="264" spans="14:14" x14ac:dyDescent="0.4">
      <c r="N264" s="95" t="s">
        <v>1188</v>
      </c>
    </row>
    <row r="265" spans="14:14" x14ac:dyDescent="0.4">
      <c r="N265" s="95" t="s">
        <v>471</v>
      </c>
    </row>
    <row r="266" spans="14:14" x14ac:dyDescent="0.4">
      <c r="N266" s="95" t="s">
        <v>1822</v>
      </c>
    </row>
    <row r="267" spans="14:14" x14ac:dyDescent="0.4">
      <c r="N267" s="95" t="s">
        <v>1490</v>
      </c>
    </row>
    <row r="268" spans="14:14" x14ac:dyDescent="0.4">
      <c r="N268" s="95" t="s">
        <v>2780</v>
      </c>
    </row>
    <row r="269" spans="14:14" x14ac:dyDescent="0.4">
      <c r="N269" s="95" t="s">
        <v>60</v>
      </c>
    </row>
    <row r="270" spans="14:14" x14ac:dyDescent="0.4">
      <c r="N270" s="95" t="s">
        <v>1009</v>
      </c>
    </row>
    <row r="271" spans="14:14" x14ac:dyDescent="0.4">
      <c r="N271" s="95" t="s">
        <v>1647</v>
      </c>
    </row>
    <row r="272" spans="14:14" x14ac:dyDescent="0.4">
      <c r="N272" s="95" t="s">
        <v>1450</v>
      </c>
    </row>
    <row r="273" spans="14:14" x14ac:dyDescent="0.4">
      <c r="N273" s="95" t="s">
        <v>2582</v>
      </c>
    </row>
    <row r="274" spans="14:14" x14ac:dyDescent="0.4">
      <c r="N274" s="95" t="s">
        <v>2053</v>
      </c>
    </row>
    <row r="275" spans="14:14" x14ac:dyDescent="0.4">
      <c r="N275" s="95" t="s">
        <v>2196</v>
      </c>
    </row>
    <row r="276" spans="14:14" x14ac:dyDescent="0.4">
      <c r="N276" s="95" t="s">
        <v>2097</v>
      </c>
    </row>
    <row r="277" spans="14:14" x14ac:dyDescent="0.4">
      <c r="N277" s="95" t="s">
        <v>85</v>
      </c>
    </row>
    <row r="278" spans="14:14" x14ac:dyDescent="0.4">
      <c r="N278" s="95" t="s">
        <v>2858</v>
      </c>
    </row>
    <row r="279" spans="14:14" x14ac:dyDescent="0.4">
      <c r="N279" s="95" t="s">
        <v>255</v>
      </c>
    </row>
    <row r="280" spans="14:14" x14ac:dyDescent="0.4">
      <c r="N280" s="95" t="s">
        <v>1596</v>
      </c>
    </row>
    <row r="281" spans="14:14" x14ac:dyDescent="0.4">
      <c r="N281" s="95" t="s">
        <v>2566</v>
      </c>
    </row>
    <row r="282" spans="14:14" x14ac:dyDescent="0.4">
      <c r="N282" s="95" t="s">
        <v>1334</v>
      </c>
    </row>
    <row r="283" spans="14:14" x14ac:dyDescent="0.4">
      <c r="N283" s="95" t="s">
        <v>180</v>
      </c>
    </row>
    <row r="284" spans="14:14" x14ac:dyDescent="0.4">
      <c r="N284" s="95" t="s">
        <v>855</v>
      </c>
    </row>
    <row r="285" spans="14:14" x14ac:dyDescent="0.4">
      <c r="N285" s="95" t="s">
        <v>387</v>
      </c>
    </row>
    <row r="286" spans="14:14" x14ac:dyDescent="0.4">
      <c r="N286" s="95" t="s">
        <v>2177</v>
      </c>
    </row>
    <row r="287" spans="14:14" x14ac:dyDescent="0.4">
      <c r="N287" s="95" t="s">
        <v>2890</v>
      </c>
    </row>
    <row r="288" spans="14:14" x14ac:dyDescent="0.4">
      <c r="N288" s="95" t="s">
        <v>2065</v>
      </c>
    </row>
    <row r="289" spans="14:14" x14ac:dyDescent="0.4">
      <c r="N289" s="95" t="s">
        <v>1760</v>
      </c>
    </row>
    <row r="290" spans="14:14" x14ac:dyDescent="0.4">
      <c r="N290" s="95" t="s">
        <v>2823</v>
      </c>
    </row>
    <row r="291" spans="14:14" x14ac:dyDescent="0.4">
      <c r="N291" s="95" t="s">
        <v>2498</v>
      </c>
    </row>
    <row r="292" spans="14:14" x14ac:dyDescent="0.4">
      <c r="N292" s="95" t="s">
        <v>150</v>
      </c>
    </row>
    <row r="293" spans="14:14" x14ac:dyDescent="0.4">
      <c r="N293" s="95" t="s">
        <v>314</v>
      </c>
    </row>
    <row r="294" spans="14:14" x14ac:dyDescent="0.4">
      <c r="N294" s="95" t="s">
        <v>917</v>
      </c>
    </row>
    <row r="295" spans="14:14" x14ac:dyDescent="0.4">
      <c r="N295" s="95" t="s">
        <v>2784</v>
      </c>
    </row>
    <row r="296" spans="14:14" x14ac:dyDescent="0.4">
      <c r="N296" s="95" t="s">
        <v>748</v>
      </c>
    </row>
    <row r="297" spans="14:14" x14ac:dyDescent="0.4">
      <c r="N297" s="95" t="s">
        <v>2688</v>
      </c>
    </row>
    <row r="298" spans="14:14" x14ac:dyDescent="0.4">
      <c r="N298" s="95" t="s">
        <v>2476</v>
      </c>
    </row>
    <row r="299" spans="14:14" x14ac:dyDescent="0.4">
      <c r="N299" s="95" t="s">
        <v>2209</v>
      </c>
    </row>
    <row r="300" spans="14:14" x14ac:dyDescent="0.4">
      <c r="N300" s="95" t="s">
        <v>2818</v>
      </c>
    </row>
    <row r="301" spans="14:14" x14ac:dyDescent="0.4">
      <c r="N301" s="95" t="s">
        <v>1817</v>
      </c>
    </row>
    <row r="302" spans="14:14" x14ac:dyDescent="0.4">
      <c r="N302" s="95" t="s">
        <v>2522</v>
      </c>
    </row>
    <row r="303" spans="14:14" x14ac:dyDescent="0.4">
      <c r="N303" s="95" t="s">
        <v>1668</v>
      </c>
    </row>
    <row r="304" spans="14:14" x14ac:dyDescent="0.4">
      <c r="N304" s="95" t="s">
        <v>1194</v>
      </c>
    </row>
    <row r="305" spans="14:14" x14ac:dyDescent="0.4">
      <c r="N305" s="95" t="s">
        <v>2776</v>
      </c>
    </row>
    <row r="306" spans="14:14" x14ac:dyDescent="0.4">
      <c r="N306" s="95" t="s">
        <v>2300</v>
      </c>
    </row>
    <row r="307" spans="14:14" x14ac:dyDescent="0.4">
      <c r="N307" s="95" t="s">
        <v>1221</v>
      </c>
    </row>
    <row r="308" spans="14:14" x14ac:dyDescent="0.4">
      <c r="N308" s="95" t="s">
        <v>1579</v>
      </c>
    </row>
    <row r="309" spans="14:14" x14ac:dyDescent="0.4">
      <c r="N309" s="95" t="s">
        <v>1540</v>
      </c>
    </row>
    <row r="310" spans="14:14" x14ac:dyDescent="0.4">
      <c r="N310" s="95" t="s">
        <v>2591</v>
      </c>
    </row>
    <row r="311" spans="14:14" x14ac:dyDescent="0.4">
      <c r="N311" s="95" t="s">
        <v>744</v>
      </c>
    </row>
    <row r="312" spans="14:14" x14ac:dyDescent="0.4">
      <c r="N312" s="95" t="s">
        <v>73</v>
      </c>
    </row>
    <row r="313" spans="14:14" x14ac:dyDescent="0.4">
      <c r="N313" s="95" t="s">
        <v>820</v>
      </c>
    </row>
    <row r="314" spans="14:14" x14ac:dyDescent="0.4">
      <c r="N314" s="95" t="s">
        <v>923</v>
      </c>
    </row>
    <row r="315" spans="14:14" x14ac:dyDescent="0.4">
      <c r="N315" s="95" t="s">
        <v>350</v>
      </c>
    </row>
    <row r="316" spans="14:14" x14ac:dyDescent="0.4">
      <c r="N316" s="95" t="s">
        <v>2611</v>
      </c>
    </row>
    <row r="317" spans="14:14" x14ac:dyDescent="0.4">
      <c r="N317" s="95" t="s">
        <v>798</v>
      </c>
    </row>
    <row r="318" spans="14:14" x14ac:dyDescent="0.4">
      <c r="N318" s="95" t="s">
        <v>2474</v>
      </c>
    </row>
    <row r="319" spans="14:14" x14ac:dyDescent="0.4">
      <c r="N319" s="95" t="s">
        <v>653</v>
      </c>
    </row>
    <row r="320" spans="14:14" x14ac:dyDescent="0.4">
      <c r="N320" s="95" t="s">
        <v>1753</v>
      </c>
    </row>
    <row r="321" spans="14:14" x14ac:dyDescent="0.4">
      <c r="N321" s="95" t="s">
        <v>1571</v>
      </c>
    </row>
    <row r="322" spans="14:14" x14ac:dyDescent="0.4">
      <c r="N322" s="95" t="s">
        <v>1382</v>
      </c>
    </row>
    <row r="323" spans="14:14" x14ac:dyDescent="0.4">
      <c r="N323" s="95" t="s">
        <v>511</v>
      </c>
    </row>
    <row r="324" spans="14:14" x14ac:dyDescent="0.4">
      <c r="N324" s="95" t="s">
        <v>1874</v>
      </c>
    </row>
    <row r="325" spans="14:14" x14ac:dyDescent="0.4">
      <c r="N325" s="95" t="s">
        <v>1598</v>
      </c>
    </row>
    <row r="326" spans="14:14" x14ac:dyDescent="0.4">
      <c r="N326" s="95" t="s">
        <v>1628</v>
      </c>
    </row>
    <row r="327" spans="14:14" x14ac:dyDescent="0.4">
      <c r="N327" s="95" t="s">
        <v>2544</v>
      </c>
    </row>
    <row r="328" spans="14:14" x14ac:dyDescent="0.4">
      <c r="N328" s="95" t="s">
        <v>1224</v>
      </c>
    </row>
    <row r="329" spans="14:14" x14ac:dyDescent="0.4">
      <c r="N329" s="95" t="s">
        <v>1925</v>
      </c>
    </row>
    <row r="330" spans="14:14" x14ac:dyDescent="0.4">
      <c r="N330" s="95" t="s">
        <v>1690</v>
      </c>
    </row>
    <row r="331" spans="14:14" x14ac:dyDescent="0.4">
      <c r="N331" s="95" t="s">
        <v>1042</v>
      </c>
    </row>
    <row r="332" spans="14:14" x14ac:dyDescent="0.4">
      <c r="N332" s="95" t="s">
        <v>2889</v>
      </c>
    </row>
    <row r="333" spans="14:14" x14ac:dyDescent="0.4">
      <c r="N333" s="95" t="s">
        <v>1921</v>
      </c>
    </row>
    <row r="334" spans="14:14" x14ac:dyDescent="0.4">
      <c r="N334" s="95" t="s">
        <v>1514</v>
      </c>
    </row>
    <row r="335" spans="14:14" x14ac:dyDescent="0.4">
      <c r="N335" s="95" t="s">
        <v>1331</v>
      </c>
    </row>
    <row r="336" spans="14:14" x14ac:dyDescent="0.4">
      <c r="N336" s="95" t="s">
        <v>649</v>
      </c>
    </row>
    <row r="337" spans="14:14" x14ac:dyDescent="0.4">
      <c r="N337" s="95" t="s">
        <v>1984</v>
      </c>
    </row>
    <row r="338" spans="14:14" x14ac:dyDescent="0.4">
      <c r="N338" s="95" t="s">
        <v>1615</v>
      </c>
    </row>
    <row r="339" spans="14:14" x14ac:dyDescent="0.4">
      <c r="N339" s="95" t="s">
        <v>1967</v>
      </c>
    </row>
    <row r="340" spans="14:14" x14ac:dyDescent="0.4">
      <c r="N340" s="95" t="s">
        <v>1940</v>
      </c>
    </row>
    <row r="341" spans="14:14" x14ac:dyDescent="0.4">
      <c r="N341" s="95" t="s">
        <v>2015</v>
      </c>
    </row>
    <row r="342" spans="14:14" x14ac:dyDescent="0.4">
      <c r="N342" s="95" t="s">
        <v>2647</v>
      </c>
    </row>
    <row r="343" spans="14:14" x14ac:dyDescent="0.4">
      <c r="N343" s="95" t="s">
        <v>2857</v>
      </c>
    </row>
    <row r="344" spans="14:14" x14ac:dyDescent="0.4">
      <c r="N344" s="95" t="s">
        <v>487</v>
      </c>
    </row>
    <row r="345" spans="14:14" x14ac:dyDescent="0.4">
      <c r="N345" s="95" t="s">
        <v>1108</v>
      </c>
    </row>
    <row r="346" spans="14:14" x14ac:dyDescent="0.4">
      <c r="N346" s="95" t="s">
        <v>1211</v>
      </c>
    </row>
    <row r="347" spans="14:14" x14ac:dyDescent="0.4">
      <c r="N347" s="95" t="s">
        <v>1789</v>
      </c>
    </row>
    <row r="348" spans="14:14" x14ac:dyDescent="0.4">
      <c r="N348" s="95" t="s">
        <v>2798</v>
      </c>
    </row>
    <row r="349" spans="14:14" x14ac:dyDescent="0.4">
      <c r="N349" s="95" t="s">
        <v>2079</v>
      </c>
    </row>
    <row r="350" spans="14:14" x14ac:dyDescent="0.4">
      <c r="N350" s="95" t="s">
        <v>1237</v>
      </c>
    </row>
    <row r="351" spans="14:14" x14ac:dyDescent="0.4">
      <c r="N351" s="95" t="s">
        <v>332</v>
      </c>
    </row>
    <row r="352" spans="14:14" x14ac:dyDescent="0.4">
      <c r="N352" s="95" t="s">
        <v>601</v>
      </c>
    </row>
    <row r="353" spans="14:14" x14ac:dyDescent="0.4">
      <c r="N353" s="95" t="s">
        <v>1522</v>
      </c>
    </row>
    <row r="354" spans="14:14" x14ac:dyDescent="0.4">
      <c r="N354" s="95" t="s">
        <v>1951</v>
      </c>
    </row>
    <row r="355" spans="14:14" x14ac:dyDescent="0.4">
      <c r="N355" s="95" t="s">
        <v>847</v>
      </c>
    </row>
    <row r="356" spans="14:14" x14ac:dyDescent="0.4">
      <c r="N356" s="95" t="s">
        <v>1551</v>
      </c>
    </row>
    <row r="357" spans="14:14" x14ac:dyDescent="0.4">
      <c r="N357" s="95" t="s">
        <v>977</v>
      </c>
    </row>
    <row r="358" spans="14:14" x14ac:dyDescent="0.4">
      <c r="N358" s="95" t="s">
        <v>2505</v>
      </c>
    </row>
    <row r="359" spans="14:14" x14ac:dyDescent="0.4">
      <c r="N359" s="95" t="s">
        <v>2642</v>
      </c>
    </row>
    <row r="360" spans="14:14" x14ac:dyDescent="0.4">
      <c r="N360" s="95" t="s">
        <v>2212</v>
      </c>
    </row>
    <row r="361" spans="14:14" x14ac:dyDescent="0.4">
      <c r="N361" s="95" t="s">
        <v>1684</v>
      </c>
    </row>
    <row r="362" spans="14:14" x14ac:dyDescent="0.4">
      <c r="N362" s="95" t="s">
        <v>1062</v>
      </c>
    </row>
    <row r="363" spans="14:14" x14ac:dyDescent="0.4">
      <c r="N363" s="95" t="s">
        <v>2017</v>
      </c>
    </row>
    <row r="364" spans="14:14" x14ac:dyDescent="0.4">
      <c r="N364" s="95" t="s">
        <v>1916</v>
      </c>
    </row>
    <row r="365" spans="14:14" x14ac:dyDescent="0.4">
      <c r="N365" s="95" t="s">
        <v>1464</v>
      </c>
    </row>
    <row r="366" spans="14:14" x14ac:dyDescent="0.4">
      <c r="N366" s="95" t="s">
        <v>1402</v>
      </c>
    </row>
    <row r="367" spans="14:14" x14ac:dyDescent="0.4">
      <c r="N367" s="95" t="s">
        <v>2616</v>
      </c>
    </row>
    <row r="368" spans="14:14" x14ac:dyDescent="0.4">
      <c r="N368" s="95" t="s">
        <v>806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2:R368"/>
  <sheetViews>
    <sheetView topLeftCell="A42" zoomScale="80" zoomScaleNormal="80" workbookViewId="0">
      <selection activeCell="F62" sqref="F62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>
        <v>1513.48</v>
      </c>
      <c r="D2" t="s">
        <v>2685</v>
      </c>
      <c r="R2" s="40"/>
    </row>
    <row r="3" spans="1:18" x14ac:dyDescent="0.4">
      <c r="N3" t="s">
        <v>352</v>
      </c>
    </row>
    <row r="4" spans="1:18" x14ac:dyDescent="0.4">
      <c r="N4" t="s">
        <v>88</v>
      </c>
    </row>
    <row r="5" spans="1:18" x14ac:dyDescent="0.4">
      <c r="N5" t="s">
        <v>2560</v>
      </c>
    </row>
    <row r="6" spans="1:18" x14ac:dyDescent="0.4">
      <c r="N6" t="s">
        <v>2043</v>
      </c>
    </row>
    <row r="7" spans="1:18" x14ac:dyDescent="0.4">
      <c r="N7" t="s">
        <v>323</v>
      </c>
    </row>
    <row r="8" spans="1:18" x14ac:dyDescent="0.4">
      <c r="N8" t="s">
        <v>866</v>
      </c>
    </row>
    <row r="9" spans="1:18" x14ac:dyDescent="0.4">
      <c r="N9" t="s">
        <v>68</v>
      </c>
    </row>
    <row r="10" spans="1:18" x14ac:dyDescent="0.4">
      <c r="N10" t="s">
        <v>1688</v>
      </c>
    </row>
    <row r="11" spans="1:18" x14ac:dyDescent="0.4">
      <c r="B11" t="e">
        <f>HLOOKUP(C2,영업이익!$B$2:$NC$7,6,0)</f>
        <v>#N/A</v>
      </c>
      <c r="N11" t="s">
        <v>557</v>
      </c>
    </row>
    <row r="12" spans="1:18" x14ac:dyDescent="0.4">
      <c r="N12" t="s">
        <v>2454</v>
      </c>
    </row>
    <row r="13" spans="1:18" x14ac:dyDescent="0.4">
      <c r="N13" t="s">
        <v>1323</v>
      </c>
    </row>
    <row r="14" spans="1:18" x14ac:dyDescent="0.4">
      <c r="A14" s="78" t="s">
        <v>2682</v>
      </c>
      <c r="B14" s="83" t="str">
        <f>C2&amp;" "&amp;"영업이익(Fwd.12M)(우)"</f>
        <v>1513.48 영업이익(Fwd.12M)(우)</v>
      </c>
      <c r="C14" s="83" t="str">
        <f>C2&amp;" "&amp;"시가총액(좌)"</f>
        <v>1513.48 시가총액(좌)</v>
      </c>
      <c r="N14" t="s">
        <v>781</v>
      </c>
    </row>
    <row r="15" spans="1:18" x14ac:dyDescent="0.4">
      <c r="A15" s="79">
        <f>영업이익!A15</f>
        <v>45842</v>
      </c>
      <c r="B15" s="84" t="e">
        <f>VLOOKUP(A15,영업이익!$A$15:$NC$68,'그래프(12mf)'!$B$11,0)</f>
        <v>#REF!</v>
      </c>
      <c r="C15" s="85" t="e">
        <f>VLOOKUP(A15,시가총액!$A$15:$NC$68,'그래프(12mf)'!$B$11,0)</f>
        <v>#REF!</v>
      </c>
      <c r="N15" t="s">
        <v>2614</v>
      </c>
    </row>
    <row r="16" spans="1:18" x14ac:dyDescent="0.4">
      <c r="A16" s="79">
        <f>영업이익!A16</f>
        <v>45849</v>
      </c>
      <c r="B16" s="84" t="e">
        <f>VLOOKUP(A16,영업이익!$A$15:$NC$68,'그래프(12mf)'!$B$11,0)</f>
        <v>#REF!</v>
      </c>
      <c r="C16" s="85" t="e">
        <f>VLOOKUP(A16,시가총액!$A$15:$NC$68,'그래프(12mf)'!$B$11,0)</f>
        <v>#REF!</v>
      </c>
      <c r="N16" t="s">
        <v>888</v>
      </c>
    </row>
    <row r="17" spans="1:14" x14ac:dyDescent="0.4">
      <c r="A17" s="79">
        <f>영업이익!A17</f>
        <v>45856</v>
      </c>
      <c r="B17" s="84" t="e">
        <f>VLOOKUP(A17,영업이익!$A$15:$NC$68,'그래프(12mf)'!$B$11,0)</f>
        <v>#REF!</v>
      </c>
      <c r="C17" s="85" t="e">
        <f>VLOOKUP(A17,시가총액!$A$15:$NC$68,'그래프(12mf)'!$B$11,0)</f>
        <v>#REF!</v>
      </c>
      <c r="N17" t="s">
        <v>1184</v>
      </c>
    </row>
    <row r="18" spans="1:14" x14ac:dyDescent="0.4">
      <c r="A18" s="79">
        <f>영업이익!A18</f>
        <v>45863</v>
      </c>
      <c r="B18" s="84" t="e">
        <f>VLOOKUP(A18,영업이익!$A$15:$NC$68,'그래프(12mf)'!$B$11,0)</f>
        <v>#REF!</v>
      </c>
      <c r="C18" s="85" t="e">
        <f>VLOOKUP(A18,시가총액!$A$15:$NC$68,'그래프(12mf)'!$B$11,0)</f>
        <v>#REF!</v>
      </c>
      <c r="N18" t="s">
        <v>1019</v>
      </c>
    </row>
    <row r="19" spans="1:14" x14ac:dyDescent="0.4">
      <c r="A19" s="79">
        <f>영업이익!A19</f>
        <v>45870</v>
      </c>
      <c r="B19" s="84" t="e">
        <f>VLOOKUP(A19,영업이익!$A$15:$NC$68,'그래프(12mf)'!$B$11,0)</f>
        <v>#REF!</v>
      </c>
      <c r="C19" s="85" t="e">
        <f>VLOOKUP(A19,시가총액!$A$15:$NC$68,'그래프(12mf)'!$B$11,0)</f>
        <v>#REF!</v>
      </c>
      <c r="N19" t="s">
        <v>614</v>
      </c>
    </row>
    <row r="20" spans="1:14" x14ac:dyDescent="0.4">
      <c r="A20" s="79">
        <f>영업이익!A20</f>
        <v>45877</v>
      </c>
      <c r="B20" s="84" t="e">
        <f>VLOOKUP(A20,영업이익!$A$15:$NC$68,'그래프(12mf)'!$B$11,0)</f>
        <v>#REF!</v>
      </c>
      <c r="C20" s="85" t="e">
        <f>VLOOKUP(A20,시가총액!$A$15:$NC$68,'그래프(12mf)'!$B$11,0)</f>
        <v>#REF!</v>
      </c>
      <c r="N20" t="s">
        <v>554</v>
      </c>
    </row>
    <row r="21" spans="1:14" x14ac:dyDescent="0.4">
      <c r="A21" s="79">
        <f>영업이익!A21</f>
        <v>45883</v>
      </c>
      <c r="B21" s="84" t="e">
        <f>VLOOKUP(A21,영업이익!$A$15:$NC$68,'그래프(12mf)'!$B$11,0)</f>
        <v>#REF!</v>
      </c>
      <c r="C21" s="85" t="e">
        <f>VLOOKUP(A21,시가총액!$A$15:$NC$68,'그래프(12mf)'!$B$11,0)</f>
        <v>#REF!</v>
      </c>
      <c r="N21" t="s">
        <v>833</v>
      </c>
    </row>
    <row r="22" spans="1:14" x14ac:dyDescent="0.4">
      <c r="A22" s="79">
        <f>영업이익!A22</f>
        <v>45891</v>
      </c>
      <c r="B22" s="84" t="e">
        <f>VLOOKUP(A22,영업이익!$A$15:$NC$68,'그래프(12mf)'!$B$11,0)</f>
        <v>#REF!</v>
      </c>
      <c r="C22" s="85" t="e">
        <f>VLOOKUP(A22,시가총액!$A$15:$NC$68,'그래프(12mf)'!$B$11,0)</f>
        <v>#REF!</v>
      </c>
      <c r="N22" t="s">
        <v>476</v>
      </c>
    </row>
    <row r="23" spans="1:14" x14ac:dyDescent="0.4">
      <c r="A23" s="79">
        <f>영업이익!A23</f>
        <v>45898</v>
      </c>
      <c r="B23" s="84" t="e">
        <f>VLOOKUP(A23,영업이익!$A$15:$NC$68,'그래프(12mf)'!$B$11,0)</f>
        <v>#REF!</v>
      </c>
      <c r="C23" s="85" t="e">
        <f>VLOOKUP(A23,시가총액!$A$15:$NC$68,'그래프(12mf)'!$B$11,0)</f>
        <v>#REF!</v>
      </c>
      <c r="N23" t="s">
        <v>2264</v>
      </c>
    </row>
    <row r="24" spans="1:14" x14ac:dyDescent="0.4">
      <c r="A24" s="79">
        <f>영업이익!A24</f>
        <v>45905</v>
      </c>
      <c r="B24" s="84" t="e">
        <f>VLOOKUP(A24,영업이익!$A$15:$NC$68,'그래프(12mf)'!$B$11,0)</f>
        <v>#REF!</v>
      </c>
      <c r="C24" s="85" t="e">
        <f>VLOOKUP(A24,시가총액!$A$15:$NC$68,'그래프(12mf)'!$B$11,0)</f>
        <v>#REF!</v>
      </c>
      <c r="N24" t="s">
        <v>895</v>
      </c>
    </row>
    <row r="25" spans="1:14" x14ac:dyDescent="0.4">
      <c r="A25" s="79">
        <f>영업이익!A25</f>
        <v>45912</v>
      </c>
      <c r="B25" s="84" t="e">
        <f>VLOOKUP(A25,영업이익!$A$15:$NC$68,'그래프(12mf)'!$B$11,0)</f>
        <v>#REF!</v>
      </c>
      <c r="C25" s="85" t="e">
        <f>VLOOKUP(A25,시가총액!$A$15:$NC$68,'그래프(12mf)'!$B$11,0)</f>
        <v>#REF!</v>
      </c>
      <c r="N25" t="s">
        <v>496</v>
      </c>
    </row>
    <row r="26" spans="1:14" x14ac:dyDescent="0.4">
      <c r="A26" s="79">
        <f>영업이익!A26</f>
        <v>45919</v>
      </c>
      <c r="B26" s="84" t="e">
        <f>VLOOKUP(A26,영업이익!$A$15:$NC$68,'그래프(12mf)'!$B$11,0)</f>
        <v>#REF!</v>
      </c>
      <c r="C26" s="85" t="e">
        <f>VLOOKUP(A26,시가총액!$A$15:$NC$68,'그래프(12mf)'!$B$11,0)</f>
        <v>#REF!</v>
      </c>
      <c r="N26" t="s">
        <v>1124</v>
      </c>
    </row>
    <row r="27" spans="1:14" x14ac:dyDescent="0.4">
      <c r="A27" s="79">
        <f>영업이익!A27</f>
        <v>45926</v>
      </c>
      <c r="B27" s="84" t="e">
        <f>VLOOKUP(A27,영업이익!$A$15:$NC$68,'그래프(12mf)'!$B$11,0)</f>
        <v>#REF!</v>
      </c>
      <c r="C27" s="85" t="e">
        <f>VLOOKUP(A27,시가총액!$A$15:$NC$68,'그래프(12mf)'!$B$11,0)</f>
        <v>#REF!</v>
      </c>
      <c r="N27" t="s">
        <v>1495</v>
      </c>
    </row>
    <row r="28" spans="1:14" x14ac:dyDescent="0.4">
      <c r="A28" s="79">
        <f>영업이익!A28</f>
        <v>45932</v>
      </c>
      <c r="B28" s="84" t="e">
        <f>VLOOKUP(A28,영업이익!$A$15:$NC$68,'그래프(12mf)'!$B$11,0)</f>
        <v>#REF!</v>
      </c>
      <c r="C28" s="85" t="e">
        <f>VLOOKUP(A28,시가총액!$A$15:$NC$68,'그래프(12mf)'!$B$11,0)</f>
        <v>#REF!</v>
      </c>
      <c r="N28" t="s">
        <v>329</v>
      </c>
    </row>
    <row r="29" spans="1:14" x14ac:dyDescent="0.4">
      <c r="A29" s="79">
        <f>영업이익!A29</f>
        <v>45940</v>
      </c>
      <c r="B29" s="84" t="e">
        <f>VLOOKUP(A29,영업이익!$A$15:$NC$68,'그래프(12mf)'!$B$11,0)</f>
        <v>#REF!</v>
      </c>
      <c r="C29" s="85" t="e">
        <f>VLOOKUP(A29,시가총액!$A$15:$NC$68,'그래프(12mf)'!$B$11,0)</f>
        <v>#REF!</v>
      </c>
      <c r="N29" t="s">
        <v>378</v>
      </c>
    </row>
    <row r="30" spans="1:14" x14ac:dyDescent="0.4">
      <c r="A30" s="79">
        <f>영업이익!A30</f>
        <v>45947</v>
      </c>
      <c r="B30" s="84" t="e">
        <f>VLOOKUP(A30,영업이익!$A$15:$NC$68,'그래프(12mf)'!$B$11,0)</f>
        <v>#REF!</v>
      </c>
      <c r="C30" s="85" t="e">
        <f>VLOOKUP(A30,시가총액!$A$15:$NC$68,'그래프(12mf)'!$B$11,0)</f>
        <v>#REF!</v>
      </c>
      <c r="N30" t="s">
        <v>1998</v>
      </c>
    </row>
    <row r="31" spans="1:14" x14ac:dyDescent="0.4">
      <c r="A31" s="79">
        <f>영업이익!A31</f>
        <v>45954</v>
      </c>
      <c r="B31" s="84" t="e">
        <f>VLOOKUP(A31,영업이익!$A$15:$NC$68,'그래프(12mf)'!$B$11,0)</f>
        <v>#REF!</v>
      </c>
      <c r="C31" s="85" t="e">
        <f>VLOOKUP(A31,시가총액!$A$15:$NC$68,'그래프(12mf)'!$B$11,0)</f>
        <v>#REF!</v>
      </c>
      <c r="N31" t="s">
        <v>98</v>
      </c>
    </row>
    <row r="32" spans="1:14" x14ac:dyDescent="0.4">
      <c r="A32" s="79">
        <f>영업이익!A32</f>
        <v>45961</v>
      </c>
      <c r="B32" s="84" t="e">
        <f>VLOOKUP(A32,영업이익!$A$15:$NC$68,'그래프(12mf)'!$B$11,0)</f>
        <v>#REF!</v>
      </c>
      <c r="C32" s="85" t="e">
        <f>VLOOKUP(A32,시가총액!$A$15:$NC$68,'그래프(12mf)'!$B$11,0)</f>
        <v>#REF!</v>
      </c>
      <c r="N32" t="s">
        <v>498</v>
      </c>
    </row>
    <row r="33" spans="1:14" x14ac:dyDescent="0.4">
      <c r="A33" s="79">
        <f>영업이익!A33</f>
        <v>45968</v>
      </c>
      <c r="B33" s="84" t="e">
        <f>VLOOKUP(A33,영업이익!$A$15:$NC$68,'그래프(12mf)'!$B$11,0)</f>
        <v>#REF!</v>
      </c>
      <c r="C33" s="85" t="e">
        <f>VLOOKUP(A33,시가총액!$A$15:$NC$68,'그래프(12mf)'!$B$11,0)</f>
        <v>#REF!</v>
      </c>
      <c r="N33" t="s">
        <v>1253</v>
      </c>
    </row>
    <row r="34" spans="1:14" ht="15" customHeight="1" x14ac:dyDescent="0.4">
      <c r="A34" s="79">
        <f>영업이익!A34</f>
        <v>45975</v>
      </c>
      <c r="B34" s="84" t="e">
        <f>VLOOKUP(A34,영업이익!$A$15:$NC$68,'그래프(12mf)'!$B$11,0)</f>
        <v>#REF!</v>
      </c>
      <c r="C34" s="85" t="e">
        <f>VLOOKUP(A34,시가총액!$A$15:$NC$68,'그래프(12mf)'!$B$11,0)</f>
        <v>#REF!</v>
      </c>
      <c r="N34" t="s">
        <v>2416</v>
      </c>
    </row>
    <row r="35" spans="1:14" x14ac:dyDescent="0.4">
      <c r="A35" s="79">
        <f>영업이익!A35</f>
        <v>45982</v>
      </c>
      <c r="B35" s="84" t="e">
        <f>VLOOKUP(A35,영업이익!$A$15:$NC$68,'그래프(12mf)'!$B$11,0)</f>
        <v>#REF!</v>
      </c>
      <c r="C35" s="85" t="e">
        <f>VLOOKUP(A35,시가총액!$A$15:$NC$68,'그래프(12mf)'!$B$11,0)</f>
        <v>#REF!</v>
      </c>
      <c r="N35" t="s">
        <v>1611</v>
      </c>
    </row>
    <row r="36" spans="1:14" x14ac:dyDescent="0.4">
      <c r="A36" s="79">
        <f>영업이익!A36</f>
        <v>45989</v>
      </c>
      <c r="B36" s="84" t="e">
        <f>VLOOKUP(A36,영업이익!$A$15:$NC$68,'그래프(12mf)'!$B$11,0)</f>
        <v>#REF!</v>
      </c>
      <c r="C36" s="85" t="e">
        <f>VLOOKUP(A36,시가총액!$A$15:$NC$68,'그래프(12mf)'!$B$11,0)</f>
        <v>#REF!</v>
      </c>
      <c r="N36" t="s">
        <v>247</v>
      </c>
    </row>
    <row r="37" spans="1:14" x14ac:dyDescent="0.4">
      <c r="A37" s="79">
        <f>영업이익!A37</f>
        <v>45996</v>
      </c>
      <c r="B37" s="84" t="e">
        <f>VLOOKUP(A37,영업이익!$A$15:$NC$68,'그래프(12mf)'!$B$11,0)</f>
        <v>#REF!</v>
      </c>
      <c r="C37" s="85" t="e">
        <f>VLOOKUP(A37,시가총액!$A$15:$NC$68,'그래프(12mf)'!$B$11,0)</f>
        <v>#REF!</v>
      </c>
      <c r="N37" t="s">
        <v>454</v>
      </c>
    </row>
    <row r="38" spans="1:14" x14ac:dyDescent="0.4">
      <c r="A38" s="79">
        <f>영업이익!A38</f>
        <v>46003</v>
      </c>
      <c r="B38" s="84" t="e">
        <f>VLOOKUP(A38,영업이익!$A$15:$NC$68,'그래프(12mf)'!$B$11,0)</f>
        <v>#REF!</v>
      </c>
      <c r="C38" s="85" t="e">
        <f>VLOOKUP(A38,시가총액!$A$15:$NC$68,'그래프(12mf)'!$B$11,0)</f>
        <v>#REF!</v>
      </c>
      <c r="N38" t="s">
        <v>875</v>
      </c>
    </row>
    <row r="39" spans="1:14" x14ac:dyDescent="0.4">
      <c r="A39" s="79">
        <f>영업이익!A39</f>
        <v>46010</v>
      </c>
      <c r="B39" s="84" t="e">
        <f>VLOOKUP(A39,영업이익!$A$15:$NC$68,'그래프(12mf)'!$B$11,0)</f>
        <v>#REF!</v>
      </c>
      <c r="C39" s="85" t="e">
        <f>VLOOKUP(A39,시가총액!$A$15:$NC$68,'그래프(12mf)'!$B$11,0)</f>
        <v>#REF!</v>
      </c>
      <c r="N39" t="s">
        <v>1839</v>
      </c>
    </row>
    <row r="40" spans="1:14" x14ac:dyDescent="0.4">
      <c r="A40" s="79">
        <f>영업이익!A40</f>
        <v>46017</v>
      </c>
      <c r="B40" s="84" t="e">
        <f>VLOOKUP(A40,영업이익!$A$15:$NC$68,'그래프(12mf)'!$B$11,0)</f>
        <v>#REF!</v>
      </c>
      <c r="C40" s="85" t="e">
        <f>VLOOKUP(A40,시가총액!$A$15:$NC$68,'그래프(12mf)'!$B$11,0)</f>
        <v>#REF!</v>
      </c>
      <c r="N40" t="s">
        <v>526</v>
      </c>
    </row>
    <row r="41" spans="1:14" x14ac:dyDescent="0.4">
      <c r="A41" s="79">
        <f>영업이익!A41</f>
        <v>46024</v>
      </c>
      <c r="B41" s="84" t="e">
        <f>VLOOKUP(A41,영업이익!$A$15:$NC$68,'그래프(12mf)'!$B$11,0)</f>
        <v>#REF!</v>
      </c>
      <c r="C41" s="85" t="e">
        <f>VLOOKUP(A41,시가총액!$A$15:$NC$68,'그래프(12mf)'!$B$11,0)</f>
        <v>#REF!</v>
      </c>
      <c r="N41" t="s">
        <v>2359</v>
      </c>
    </row>
    <row r="42" spans="1:14" x14ac:dyDescent="0.4">
      <c r="A42" s="79">
        <f>영업이익!A42</f>
        <v>46031</v>
      </c>
      <c r="B42" s="84" t="e">
        <f>VLOOKUP(A42,영업이익!$A$15:$NC$68,'그래프(12mf)'!$B$11,0)</f>
        <v>#REF!</v>
      </c>
      <c r="C42" s="85" t="e">
        <f>VLOOKUP(A42,시가총액!$A$15:$NC$68,'그래프(12mf)'!$B$11,0)</f>
        <v>#REF!</v>
      </c>
      <c r="N42" t="s">
        <v>2193</v>
      </c>
    </row>
    <row r="43" spans="1:14" x14ac:dyDescent="0.4">
      <c r="A43" s="79">
        <f>영업이익!A43</f>
        <v>46038</v>
      </c>
      <c r="B43" s="84" t="e">
        <f>VLOOKUP(A43,영업이익!$A$15:$NC$68,'그래프(12mf)'!$B$11,0)</f>
        <v>#REF!</v>
      </c>
      <c r="C43" s="85" t="e">
        <f>VLOOKUP(A43,시가총액!$A$15:$NC$68,'그래프(12mf)'!$B$11,0)</f>
        <v>#REF!</v>
      </c>
      <c r="N43" t="s">
        <v>728</v>
      </c>
    </row>
    <row r="44" spans="1:14" x14ac:dyDescent="0.4">
      <c r="A44" s="79">
        <f>영업이익!A44</f>
        <v>46045</v>
      </c>
      <c r="B44" s="84" t="e">
        <f>VLOOKUP(A44,영업이익!$A$15:$NC$68,'그래프(12mf)'!$B$11,0)</f>
        <v>#REF!</v>
      </c>
      <c r="C44" s="85" t="e">
        <f>VLOOKUP(A44,시가총액!$A$15:$NC$68,'그래프(12mf)'!$B$11,0)</f>
        <v>#REF!</v>
      </c>
      <c r="N44" t="s">
        <v>861</v>
      </c>
    </row>
    <row r="45" spans="1:14" x14ac:dyDescent="0.4">
      <c r="A45" s="79">
        <f>영업이익!A45</f>
        <v>46052</v>
      </c>
      <c r="B45" s="84" t="e">
        <f>VLOOKUP(A45,영업이익!$A$15:$NC$68,'그래프(12mf)'!$B$11,0)</f>
        <v>#REF!</v>
      </c>
      <c r="C45" s="85" t="e">
        <f>VLOOKUP(A45,시가총액!$A$15:$NC$68,'그래프(12mf)'!$B$11,0)</f>
        <v>#REF!</v>
      </c>
      <c r="N45" t="s">
        <v>2262</v>
      </c>
    </row>
    <row r="46" spans="1:14" x14ac:dyDescent="0.4">
      <c r="A46" s="79">
        <f>영업이익!A46</f>
        <v>46059</v>
      </c>
      <c r="B46" s="84" t="e">
        <f>VLOOKUP(A46,영업이익!$A$15:$NC$68,'그래프(12mf)'!$B$11,0)</f>
        <v>#REF!</v>
      </c>
      <c r="C46" s="85" t="e">
        <f>VLOOKUP(A46,시가총액!$A$15:$NC$68,'그래프(12mf)'!$B$11,0)</f>
        <v>#REF!</v>
      </c>
      <c r="N46" t="s">
        <v>1290</v>
      </c>
    </row>
    <row r="47" spans="1:14" x14ac:dyDescent="0.4">
      <c r="A47" s="79">
        <f>영업이익!A47</f>
        <v>46066</v>
      </c>
      <c r="B47" s="84" t="e">
        <f>VLOOKUP(A47,영업이익!$A$15:$NC$68,'그래프(12mf)'!$B$11,0)</f>
        <v>#REF!</v>
      </c>
      <c r="C47" s="85" t="e">
        <f>VLOOKUP(A47,시가총액!$A$15:$NC$68,'그래프(12mf)'!$B$11,0)</f>
        <v>#REF!</v>
      </c>
      <c r="N47" t="s">
        <v>494</v>
      </c>
    </row>
    <row r="48" spans="1:14" x14ac:dyDescent="0.4">
      <c r="A48" s="79">
        <f>영업이익!A48</f>
        <v>46073</v>
      </c>
      <c r="B48" s="84" t="e">
        <f>VLOOKUP(A48,영업이익!$A$15:$NC$68,'그래프(12mf)'!$B$11,0)</f>
        <v>#REF!</v>
      </c>
      <c r="C48" s="85" t="e">
        <f>VLOOKUP(A48,시가총액!$A$15:$NC$68,'그래프(12mf)'!$B$11,0)</f>
        <v>#REF!</v>
      </c>
      <c r="N48" t="s">
        <v>55</v>
      </c>
    </row>
    <row r="49" spans="1:14" x14ac:dyDescent="0.4">
      <c r="A49" s="79">
        <f>영업이익!A49</f>
        <v>46080</v>
      </c>
      <c r="B49" s="84" t="e">
        <f>VLOOKUP(A49,영업이익!$A$15:$NC$68,'그래프(12mf)'!$B$11,0)</f>
        <v>#REF!</v>
      </c>
      <c r="C49" s="85" t="e">
        <f>VLOOKUP(A49,시가총액!$A$15:$NC$68,'그래프(12mf)'!$B$11,0)</f>
        <v>#REF!</v>
      </c>
      <c r="N49" t="s">
        <v>1487</v>
      </c>
    </row>
    <row r="50" spans="1:14" x14ac:dyDescent="0.4">
      <c r="A50" s="79">
        <f>영업이익!A50</f>
        <v>46087</v>
      </c>
      <c r="B50" s="84" t="e">
        <f>VLOOKUP(A50,영업이익!$A$15:$NC$68,'그래프(12mf)'!$B$11,0)</f>
        <v>#REF!</v>
      </c>
      <c r="C50" s="85" t="e">
        <f>VLOOKUP(A50,시가총액!$A$15:$NC$68,'그래프(12mf)'!$B$11,0)</f>
        <v>#REF!</v>
      </c>
      <c r="N50" t="s">
        <v>660</v>
      </c>
    </row>
    <row r="51" spans="1:14" x14ac:dyDescent="0.4">
      <c r="A51" s="79">
        <f>영업이익!A51</f>
        <v>46094</v>
      </c>
      <c r="B51" s="84" t="e">
        <f>VLOOKUP(A51,영업이익!$A$15:$NC$68,'그래프(12mf)'!$B$11,0)</f>
        <v>#REF!</v>
      </c>
      <c r="C51" s="85" t="e">
        <f>VLOOKUP(A51,시가총액!$A$15:$NC$68,'그래프(12mf)'!$B$11,0)</f>
        <v>#REF!</v>
      </c>
      <c r="N51" t="s">
        <v>794</v>
      </c>
    </row>
    <row r="52" spans="1:14" x14ac:dyDescent="0.4">
      <c r="A52" s="79">
        <f>영업이익!A52</f>
        <v>46101</v>
      </c>
      <c r="B52" s="84" t="e">
        <f>VLOOKUP(A52,영업이익!$A$15:$NC$68,'그래프(12mf)'!$B$11,0)</f>
        <v>#REF!</v>
      </c>
      <c r="C52" s="85" t="e">
        <f>VLOOKUP(A52,시가총액!$A$15:$NC$68,'그래프(12mf)'!$B$11,0)</f>
        <v>#REF!</v>
      </c>
      <c r="N52" t="s">
        <v>239</v>
      </c>
    </row>
    <row r="53" spans="1:14" x14ac:dyDescent="0.4">
      <c r="A53" s="79">
        <f>영업이익!A53</f>
        <v>46108</v>
      </c>
      <c r="B53" s="84" t="e">
        <f>VLOOKUP(A53,영업이익!$A$15:$NC$68,'그래프(12mf)'!$B$11,0)</f>
        <v>#REF!</v>
      </c>
      <c r="C53" s="85" t="e">
        <f>VLOOKUP(A53,시가총액!$A$15:$NC$68,'그래프(12mf)'!$B$11,0)</f>
        <v>#REF!</v>
      </c>
      <c r="N53" t="s">
        <v>3264</v>
      </c>
    </row>
    <row r="54" spans="1:14" x14ac:dyDescent="0.4">
      <c r="A54" s="79">
        <f>영업이익!A54</f>
        <v>46115</v>
      </c>
      <c r="B54" s="84" t="e">
        <f>VLOOKUP(A54,영업이익!$A$15:$NC$68,'그래프(12mf)'!$B$11,0)</f>
        <v>#REF!</v>
      </c>
      <c r="C54" s="85" t="e">
        <f>VLOOKUP(A54,시가총액!$A$15:$NC$68,'그래프(12mf)'!$B$11,0)</f>
        <v>#REF!</v>
      </c>
      <c r="N54" t="s">
        <v>391</v>
      </c>
    </row>
    <row r="55" spans="1:14" x14ac:dyDescent="0.4">
      <c r="A55" s="79">
        <f>영업이익!A55</f>
        <v>46122</v>
      </c>
      <c r="B55" s="84" t="e">
        <f>VLOOKUP(A55,영업이익!$A$15:$NC$68,'그래프(12mf)'!$B$11,0)</f>
        <v>#REF!</v>
      </c>
      <c r="C55" s="85" t="e">
        <f>VLOOKUP(A55,시가총액!$A$15:$NC$68,'그래프(12mf)'!$B$11,0)</f>
        <v>#REF!</v>
      </c>
      <c r="H55" t="s">
        <v>5554</v>
      </c>
      <c r="N55" t="s">
        <v>2509</v>
      </c>
    </row>
    <row r="56" spans="1:14" x14ac:dyDescent="0.4">
      <c r="A56" s="79">
        <f>영업이익!A56</f>
        <v>46129</v>
      </c>
      <c r="B56" s="84" t="e">
        <f>VLOOKUP(A56,영업이익!$A$15:$NC$68,'그래프(12mf)'!$B$11,0)</f>
        <v>#REF!</v>
      </c>
      <c r="C56" s="85" t="e">
        <f>VLOOKUP(A56,시가총액!$A$15:$NC$68,'그래프(12mf)'!$B$11,0)</f>
        <v>#REF!</v>
      </c>
      <c r="N56" t="s">
        <v>2233</v>
      </c>
    </row>
    <row r="57" spans="1:14" x14ac:dyDescent="0.4">
      <c r="A57" s="79">
        <f>영업이익!A57</f>
        <v>46136</v>
      </c>
      <c r="B57" s="84" t="e">
        <f>VLOOKUP(A57,영업이익!$A$15:$NC$68,'그래프(12mf)'!$B$11,0)</f>
        <v>#REF!</v>
      </c>
      <c r="C57" s="85" t="e">
        <f>VLOOKUP(A57,시가총액!$A$15:$NC$68,'그래프(12mf)'!$B$11,0)</f>
        <v>#REF!</v>
      </c>
      <c r="N57" t="s">
        <v>646</v>
      </c>
    </row>
    <row r="58" spans="1:14" x14ac:dyDescent="0.4">
      <c r="A58" s="79">
        <f>영업이익!A58</f>
        <v>46142</v>
      </c>
      <c r="B58" s="84" t="e">
        <f>VLOOKUP(A58,영업이익!$A$15:$NC$68,'그래프(12mf)'!$B$11,0)</f>
        <v>#REF!</v>
      </c>
      <c r="C58" s="85" t="e">
        <f>VLOOKUP(A58,시가총액!$A$15:$NC$68,'그래프(12mf)'!$B$11,0)</f>
        <v>#REF!</v>
      </c>
      <c r="N58" t="s">
        <v>1075</v>
      </c>
    </row>
    <row r="59" spans="1:14" x14ac:dyDescent="0.4">
      <c r="A59" s="79">
        <f>영업이익!A59</f>
        <v>46150</v>
      </c>
      <c r="B59" s="84" t="e">
        <f>VLOOKUP(A59,영업이익!$A$15:$NC$68,'그래프(12mf)'!$B$11,0)</f>
        <v>#REF!</v>
      </c>
      <c r="C59" s="85" t="e">
        <f>VLOOKUP(A59,시가총액!$A$15:$NC$68,'그래프(12mf)'!$B$11,0)</f>
        <v>#REF!</v>
      </c>
      <c r="N59" t="s">
        <v>2449</v>
      </c>
    </row>
    <row r="60" spans="1:14" x14ac:dyDescent="0.4">
      <c r="A60" s="79">
        <f>영업이익!A60</f>
        <v>46157</v>
      </c>
      <c r="B60" s="84" t="e">
        <f>VLOOKUP(A60,영업이익!$A$15:$NC$68,'그래프(12mf)'!$B$11,0)</f>
        <v>#REF!</v>
      </c>
      <c r="C60" s="85" t="e">
        <f>VLOOKUP(A60,시가총액!$A$15:$NC$68,'그래프(12mf)'!$B$11,0)</f>
        <v>#REF!</v>
      </c>
      <c r="N60" t="s">
        <v>419</v>
      </c>
    </row>
    <row r="61" spans="1:14" x14ac:dyDescent="0.4">
      <c r="A61" s="79">
        <f>영업이익!A61</f>
        <v>46164</v>
      </c>
      <c r="B61" s="84" t="e">
        <f>VLOOKUP(A61,영업이익!$A$15:$NC$68,'그래프(12mf)'!$B$11,0)</f>
        <v>#REF!</v>
      </c>
      <c r="C61" s="85" t="e">
        <f>VLOOKUP(A61,시가총액!$A$15:$NC$68,'그래프(12mf)'!$B$11,0)</f>
        <v>#REF!</v>
      </c>
      <c r="N61" t="s">
        <v>2363</v>
      </c>
    </row>
    <row r="62" spans="1:14" x14ac:dyDescent="0.4">
      <c r="A62" s="79">
        <f>영업이익!A62</f>
        <v>46171</v>
      </c>
      <c r="B62" s="84" t="e">
        <f>VLOOKUP(A62,영업이익!$A$15:$NC$68,'그래프(12mf)'!$B$11,0)</f>
        <v>#REF!</v>
      </c>
      <c r="C62" s="85" t="e">
        <f>VLOOKUP(A62,시가총액!$A$15:$NC$68,'그래프(12mf)'!$B$11,0)</f>
        <v>#REF!</v>
      </c>
      <c r="N62" t="s">
        <v>2768</v>
      </c>
    </row>
    <row r="63" spans="1:14" x14ac:dyDescent="0.4">
      <c r="A63" s="79">
        <f>영업이익!A63</f>
        <v>46178</v>
      </c>
      <c r="B63" s="84" t="e">
        <f>VLOOKUP(A63,영업이익!$A$15:$NC$68,'그래프(12mf)'!$B$11,0)</f>
        <v>#REF!</v>
      </c>
      <c r="C63" s="85" t="e">
        <f>VLOOKUP(A63,시가총액!$A$15:$NC$68,'그래프(12mf)'!$B$11,0)</f>
        <v>#REF!</v>
      </c>
      <c r="N63" t="s">
        <v>223</v>
      </c>
    </row>
    <row r="64" spans="1:14" x14ac:dyDescent="0.4">
      <c r="A64" s="79">
        <f>영업이익!A64</f>
        <v>46185</v>
      </c>
      <c r="B64" s="84" t="e">
        <f>VLOOKUP(A64,영업이익!$A$15:$NC$68,'그래프(12mf)'!$B$11,0)</f>
        <v>#REF!</v>
      </c>
      <c r="C64" s="85" t="e">
        <f>VLOOKUP(A64,시가총액!$A$15:$NC$68,'그래프(12mf)'!$B$11,0)</f>
        <v>#REF!</v>
      </c>
      <c r="N64" t="s">
        <v>1068</v>
      </c>
    </row>
    <row r="65" spans="1:14" x14ac:dyDescent="0.4">
      <c r="A65" s="79">
        <f>영업이익!A65</f>
        <v>46192</v>
      </c>
      <c r="B65" s="84" t="e">
        <f>VLOOKUP(A65,영업이익!$A$15:$NC$68,'그래프(12mf)'!$B$11,0)</f>
        <v>#REF!</v>
      </c>
      <c r="C65" s="85" t="e">
        <f>VLOOKUP(A65,시가총액!$A$15:$NC$68,'그래프(12mf)'!$B$11,0)</f>
        <v>#REF!</v>
      </c>
      <c r="N65" t="s">
        <v>50</v>
      </c>
    </row>
    <row r="66" spans="1:14" x14ac:dyDescent="0.4">
      <c r="A66" s="79">
        <f>영업이익!A66</f>
        <v>46199</v>
      </c>
      <c r="B66" s="84" t="e">
        <f>VLOOKUP(A66,영업이익!$A$15:$NC$68,'그래프(12mf)'!$B$11,0)</f>
        <v>#REF!</v>
      </c>
      <c r="C66" s="85" t="e">
        <f>VLOOKUP(A66,시가총액!$A$15:$NC$68,'그래프(12mf)'!$B$11,0)</f>
        <v>#REF!</v>
      </c>
      <c r="N66" t="s">
        <v>2284</v>
      </c>
    </row>
    <row r="67" spans="1:14" x14ac:dyDescent="0.4">
      <c r="A67" s="79">
        <f>영업이익!A67</f>
        <v>46204</v>
      </c>
      <c r="B67" s="84" t="e">
        <f>VLOOKUP(A67,영업이익!$A$15:$NC$68,'그래프(12mf)'!$B$11,0)</f>
        <v>#REF!</v>
      </c>
      <c r="C67" s="85" t="e">
        <f>VLOOKUP(A67,시가총액!$A$15:$NC$68,'그래프(12mf)'!$B$11,0)</f>
        <v>#REF!</v>
      </c>
      <c r="N67" t="s">
        <v>1351</v>
      </c>
    </row>
    <row r="68" spans="1:14" x14ac:dyDescent="0.4">
      <c r="N68" t="s">
        <v>514</v>
      </c>
    </row>
    <row r="69" spans="1:14" x14ac:dyDescent="0.4">
      <c r="N69" t="s">
        <v>2779</v>
      </c>
    </row>
    <row r="70" spans="1:14" x14ac:dyDescent="0.4">
      <c r="N70" t="s">
        <v>2790</v>
      </c>
    </row>
    <row r="71" spans="1:14" x14ac:dyDescent="0.4">
      <c r="N71" t="s">
        <v>344</v>
      </c>
    </row>
    <row r="72" spans="1:14" x14ac:dyDescent="0.4">
      <c r="N72" t="s">
        <v>1420</v>
      </c>
    </row>
    <row r="73" spans="1:14" x14ac:dyDescent="0.4">
      <c r="N73" t="s">
        <v>2396</v>
      </c>
    </row>
    <row r="74" spans="1:14" x14ac:dyDescent="0.4">
      <c r="N74" t="s">
        <v>95</v>
      </c>
    </row>
    <row r="75" spans="1:14" x14ac:dyDescent="0.4">
      <c r="N75" t="s">
        <v>234</v>
      </c>
    </row>
    <row r="76" spans="1:14" x14ac:dyDescent="0.4">
      <c r="N76" t="s">
        <v>979</v>
      </c>
    </row>
    <row r="77" spans="1:14" x14ac:dyDescent="0.4">
      <c r="N77" t="s">
        <v>354</v>
      </c>
    </row>
    <row r="78" spans="1:14" x14ac:dyDescent="0.4">
      <c r="N78" t="s">
        <v>1903</v>
      </c>
    </row>
    <row r="79" spans="1:14" x14ac:dyDescent="0.4">
      <c r="N79" t="s">
        <v>621</v>
      </c>
    </row>
    <row r="80" spans="1:14" x14ac:dyDescent="0.4">
      <c r="N80" t="s">
        <v>1538</v>
      </c>
    </row>
    <row r="81" spans="14:14" x14ac:dyDescent="0.4">
      <c r="N81" t="s">
        <v>519</v>
      </c>
    </row>
    <row r="82" spans="14:14" x14ac:dyDescent="0.4">
      <c r="N82" t="s">
        <v>2781</v>
      </c>
    </row>
    <row r="83" spans="14:14" x14ac:dyDescent="0.4">
      <c r="N83" t="s">
        <v>2572</v>
      </c>
    </row>
    <row r="84" spans="14:14" x14ac:dyDescent="0.4">
      <c r="N84" t="s">
        <v>826</v>
      </c>
    </row>
    <row r="85" spans="14:14" x14ac:dyDescent="0.4">
      <c r="N85" t="s">
        <v>869</v>
      </c>
    </row>
    <row r="86" spans="14:14" x14ac:dyDescent="0.4">
      <c r="N86" t="s">
        <v>2674</v>
      </c>
    </row>
    <row r="87" spans="14:14" x14ac:dyDescent="0.4">
      <c r="N87" t="s">
        <v>698</v>
      </c>
    </row>
    <row r="88" spans="14:14" x14ac:dyDescent="0.4">
      <c r="N88" t="s">
        <v>102</v>
      </c>
    </row>
    <row r="89" spans="14:14" x14ac:dyDescent="0.4">
      <c r="N89" t="s">
        <v>2888</v>
      </c>
    </row>
    <row r="90" spans="14:14" x14ac:dyDescent="0.4">
      <c r="N90" t="s">
        <v>369</v>
      </c>
    </row>
    <row r="91" spans="14:14" x14ac:dyDescent="0.4">
      <c r="N91" t="s">
        <v>2173</v>
      </c>
    </row>
    <row r="92" spans="14:14" x14ac:dyDescent="0.4">
      <c r="N92" t="s">
        <v>112</v>
      </c>
    </row>
    <row r="93" spans="14:14" x14ac:dyDescent="0.4">
      <c r="N93" t="s">
        <v>1803</v>
      </c>
    </row>
    <row r="94" spans="14:14" x14ac:dyDescent="0.4">
      <c r="N94" t="s">
        <v>1411</v>
      </c>
    </row>
    <row r="95" spans="14:14" x14ac:dyDescent="0.4">
      <c r="N95" t="s">
        <v>1299</v>
      </c>
    </row>
    <row r="96" spans="14:14" x14ac:dyDescent="0.4">
      <c r="N96" t="s">
        <v>2778</v>
      </c>
    </row>
    <row r="97" spans="14:14" x14ac:dyDescent="0.4">
      <c r="N97" t="s">
        <v>1202</v>
      </c>
    </row>
    <row r="98" spans="14:14" x14ac:dyDescent="0.4">
      <c r="N98" t="s">
        <v>1846</v>
      </c>
    </row>
    <row r="99" spans="14:14" x14ac:dyDescent="0.4">
      <c r="N99" t="s">
        <v>1933</v>
      </c>
    </row>
    <row r="100" spans="14:14" x14ac:dyDescent="0.4">
      <c r="N100" t="s">
        <v>485</v>
      </c>
    </row>
    <row r="101" spans="14:14" x14ac:dyDescent="0.4">
      <c r="N101" t="s">
        <v>2812</v>
      </c>
    </row>
    <row r="102" spans="14:14" x14ac:dyDescent="0.4">
      <c r="N102" t="s">
        <v>920</v>
      </c>
    </row>
    <row r="103" spans="14:14" x14ac:dyDescent="0.4">
      <c r="N103" t="s">
        <v>134</v>
      </c>
    </row>
    <row r="104" spans="14:14" x14ac:dyDescent="0.4">
      <c r="N104" t="s">
        <v>2205</v>
      </c>
    </row>
    <row r="105" spans="14:14" x14ac:dyDescent="0.4">
      <c r="N105" t="s">
        <v>1703</v>
      </c>
    </row>
    <row r="106" spans="14:14" x14ac:dyDescent="0.4">
      <c r="N106" t="s">
        <v>544</v>
      </c>
    </row>
    <row r="107" spans="14:14" x14ac:dyDescent="0.4">
      <c r="N107" t="s">
        <v>261</v>
      </c>
    </row>
    <row r="108" spans="14:14" x14ac:dyDescent="0.4">
      <c r="N108" t="s">
        <v>2378</v>
      </c>
    </row>
    <row r="109" spans="14:14" x14ac:dyDescent="0.4">
      <c r="N109" t="s">
        <v>1122</v>
      </c>
    </row>
    <row r="110" spans="14:14" x14ac:dyDescent="0.4">
      <c r="N110" t="s">
        <v>2404</v>
      </c>
    </row>
    <row r="111" spans="14:14" x14ac:dyDescent="0.4">
      <c r="N111" t="s">
        <v>2278</v>
      </c>
    </row>
    <row r="112" spans="14:14" x14ac:dyDescent="0.4">
      <c r="N112" t="s">
        <v>2072</v>
      </c>
    </row>
    <row r="113" spans="14:14" x14ac:dyDescent="0.4">
      <c r="N113" t="s">
        <v>1719</v>
      </c>
    </row>
    <row r="114" spans="14:14" x14ac:dyDescent="0.4">
      <c r="N114" t="s">
        <v>913</v>
      </c>
    </row>
    <row r="115" spans="14:14" x14ac:dyDescent="0.4">
      <c r="N115" t="s">
        <v>183</v>
      </c>
    </row>
    <row r="116" spans="14:14" x14ac:dyDescent="0.4">
      <c r="N116" t="s">
        <v>885</v>
      </c>
    </row>
    <row r="117" spans="14:14" x14ac:dyDescent="0.4">
      <c r="N117" t="s">
        <v>1137</v>
      </c>
    </row>
    <row r="118" spans="14:14" x14ac:dyDescent="0.4">
      <c r="N118" t="s">
        <v>2771</v>
      </c>
    </row>
    <row r="119" spans="14:14" x14ac:dyDescent="0.4">
      <c r="N119" t="s">
        <v>2896</v>
      </c>
    </row>
    <row r="120" spans="14:14" x14ac:dyDescent="0.4">
      <c r="N120" t="s">
        <v>2060</v>
      </c>
    </row>
    <row r="121" spans="14:14" x14ac:dyDescent="0.4">
      <c r="N121" t="s">
        <v>967</v>
      </c>
    </row>
    <row r="122" spans="14:14" x14ac:dyDescent="0.4">
      <c r="N122" t="s">
        <v>1620</v>
      </c>
    </row>
    <row r="123" spans="14:14" x14ac:dyDescent="0.4">
      <c r="N123" t="s">
        <v>2894</v>
      </c>
    </row>
    <row r="124" spans="14:14" x14ac:dyDescent="0.4">
      <c r="N124" t="s">
        <v>524</v>
      </c>
    </row>
    <row r="125" spans="14:14" x14ac:dyDescent="0.4">
      <c r="N125" t="s">
        <v>2170</v>
      </c>
    </row>
    <row r="126" spans="14:14" x14ac:dyDescent="0.4">
      <c r="N126" t="s">
        <v>305</v>
      </c>
    </row>
    <row r="127" spans="14:14" x14ac:dyDescent="0.4">
      <c r="N127" t="s">
        <v>1671</v>
      </c>
    </row>
    <row r="128" spans="14:14" x14ac:dyDescent="0.4">
      <c r="N128" t="s">
        <v>108</v>
      </c>
    </row>
    <row r="129" spans="14:14" x14ac:dyDescent="0.4">
      <c r="N129" t="s">
        <v>559</v>
      </c>
    </row>
    <row r="130" spans="14:14" x14ac:dyDescent="0.4">
      <c r="N130" t="s">
        <v>2815</v>
      </c>
    </row>
    <row r="131" spans="14:14" x14ac:dyDescent="0.4">
      <c r="N131" t="s">
        <v>3265</v>
      </c>
    </row>
    <row r="132" spans="14:14" x14ac:dyDescent="0.4">
      <c r="N132" t="s">
        <v>2588</v>
      </c>
    </row>
    <row r="133" spans="14:14" x14ac:dyDescent="0.4">
      <c r="N133" t="s">
        <v>2029</v>
      </c>
    </row>
    <row r="134" spans="14:14" x14ac:dyDescent="0.4">
      <c r="N134" t="s">
        <v>1871</v>
      </c>
    </row>
    <row r="135" spans="14:14" x14ac:dyDescent="0.4">
      <c r="N135" t="s">
        <v>2895</v>
      </c>
    </row>
    <row r="136" spans="14:14" x14ac:dyDescent="0.4">
      <c r="N136" t="s">
        <v>64</v>
      </c>
    </row>
    <row r="137" spans="14:14" x14ac:dyDescent="0.4">
      <c r="N137" t="s">
        <v>596</v>
      </c>
    </row>
    <row r="138" spans="14:14" x14ac:dyDescent="0.4">
      <c r="N138" t="s">
        <v>790</v>
      </c>
    </row>
    <row r="139" spans="14:14" x14ac:dyDescent="0.4">
      <c r="N139" t="s">
        <v>1508</v>
      </c>
    </row>
    <row r="140" spans="14:14" x14ac:dyDescent="0.4">
      <c r="N140" t="s">
        <v>275</v>
      </c>
    </row>
    <row r="141" spans="14:14" x14ac:dyDescent="0.4">
      <c r="N141" t="s">
        <v>136</v>
      </c>
    </row>
    <row r="142" spans="14:14" x14ac:dyDescent="0.4">
      <c r="N142" t="s">
        <v>1674</v>
      </c>
    </row>
    <row r="143" spans="14:14" x14ac:dyDescent="0.4">
      <c r="N143" t="s">
        <v>2158</v>
      </c>
    </row>
    <row r="144" spans="14:14" x14ac:dyDescent="0.4">
      <c r="N144" t="s">
        <v>2227</v>
      </c>
    </row>
    <row r="145" spans="14:14" x14ac:dyDescent="0.4">
      <c r="N145" t="s">
        <v>2618</v>
      </c>
    </row>
    <row r="146" spans="14:14" x14ac:dyDescent="0.4">
      <c r="N146" t="s">
        <v>671</v>
      </c>
    </row>
    <row r="147" spans="14:14" x14ac:dyDescent="0.4">
      <c r="N147" t="s">
        <v>468</v>
      </c>
    </row>
    <row r="148" spans="14:14" x14ac:dyDescent="0.4">
      <c r="N148" t="s">
        <v>2536</v>
      </c>
    </row>
    <row r="149" spans="14:14" x14ac:dyDescent="0.4">
      <c r="N149" t="s">
        <v>1118</v>
      </c>
    </row>
    <row r="150" spans="14:14" x14ac:dyDescent="0.4">
      <c r="N150" t="s">
        <v>2248</v>
      </c>
    </row>
    <row r="151" spans="14:14" x14ac:dyDescent="0.4">
      <c r="N151" t="s">
        <v>2514</v>
      </c>
    </row>
    <row r="152" spans="14:14" x14ac:dyDescent="0.4">
      <c r="N152" t="s">
        <v>901</v>
      </c>
    </row>
    <row r="153" spans="14:14" x14ac:dyDescent="0.4">
      <c r="N153" t="s">
        <v>2131</v>
      </c>
    </row>
    <row r="154" spans="14:14" x14ac:dyDescent="0.4">
      <c r="N154" t="s">
        <v>269</v>
      </c>
    </row>
    <row r="155" spans="14:14" x14ac:dyDescent="0.4">
      <c r="N155" t="s">
        <v>2893</v>
      </c>
    </row>
    <row r="156" spans="14:14" x14ac:dyDescent="0.4">
      <c r="N156" t="s">
        <v>999</v>
      </c>
    </row>
    <row r="157" spans="14:14" x14ac:dyDescent="0.4">
      <c r="N157" t="s">
        <v>1592</v>
      </c>
    </row>
    <row r="158" spans="14:14" x14ac:dyDescent="0.4">
      <c r="N158" t="s">
        <v>294</v>
      </c>
    </row>
    <row r="159" spans="14:14" x14ac:dyDescent="0.4">
      <c r="N159" t="s">
        <v>2808</v>
      </c>
    </row>
    <row r="160" spans="14:14" x14ac:dyDescent="0.4">
      <c r="N160" t="s">
        <v>1850</v>
      </c>
    </row>
    <row r="161" spans="14:14" x14ac:dyDescent="0.4">
      <c r="N161" t="s">
        <v>667</v>
      </c>
    </row>
    <row r="162" spans="14:14" x14ac:dyDescent="0.4">
      <c r="N162" t="s">
        <v>784</v>
      </c>
    </row>
    <row r="163" spans="14:14" x14ac:dyDescent="0.4">
      <c r="N163" t="s">
        <v>2897</v>
      </c>
    </row>
    <row r="164" spans="14:14" x14ac:dyDescent="0.4">
      <c r="N164" t="s">
        <v>52</v>
      </c>
    </row>
    <row r="165" spans="14:14" x14ac:dyDescent="0.4">
      <c r="N165" t="s">
        <v>346</v>
      </c>
    </row>
    <row r="166" spans="14:14" x14ac:dyDescent="0.4">
      <c r="N166" t="s">
        <v>2528</v>
      </c>
    </row>
    <row r="167" spans="14:14" x14ac:dyDescent="0.4">
      <c r="N167" t="s">
        <v>2472</v>
      </c>
    </row>
    <row r="168" spans="14:14" x14ac:dyDescent="0.4">
      <c r="N168" t="s">
        <v>1341</v>
      </c>
    </row>
    <row r="169" spans="14:14" x14ac:dyDescent="0.4">
      <c r="N169" t="s">
        <v>2113</v>
      </c>
    </row>
    <row r="170" spans="14:14" x14ac:dyDescent="0.4">
      <c r="N170" t="s">
        <v>713</v>
      </c>
    </row>
    <row r="171" spans="14:14" x14ac:dyDescent="0.4">
      <c r="N171" t="s">
        <v>970</v>
      </c>
    </row>
    <row r="172" spans="14:14" x14ac:dyDescent="0.4">
      <c r="N172" t="s">
        <v>1346</v>
      </c>
    </row>
    <row r="173" spans="14:14" x14ac:dyDescent="0.4">
      <c r="N173" t="s">
        <v>317</v>
      </c>
    </row>
    <row r="174" spans="14:14" x14ac:dyDescent="0.4">
      <c r="N174" t="s">
        <v>687</v>
      </c>
    </row>
    <row r="175" spans="14:14" x14ac:dyDescent="0.4">
      <c r="N175" t="s">
        <v>2308</v>
      </c>
    </row>
    <row r="176" spans="14:14" x14ac:dyDescent="0.4">
      <c r="N176" t="s">
        <v>399</v>
      </c>
    </row>
    <row r="177" spans="14:14" x14ac:dyDescent="0.4">
      <c r="N177" t="s">
        <v>1986</v>
      </c>
    </row>
    <row r="178" spans="14:14" x14ac:dyDescent="0.4">
      <c r="N178" t="s">
        <v>491</v>
      </c>
    </row>
    <row r="179" spans="14:14" x14ac:dyDescent="0.4">
      <c r="N179" t="s">
        <v>1724</v>
      </c>
    </row>
    <row r="180" spans="14:14" x14ac:dyDescent="0.4">
      <c r="N180" t="s">
        <v>528</v>
      </c>
    </row>
    <row r="181" spans="14:14" x14ac:dyDescent="0.4">
      <c r="N181" t="s">
        <v>359</v>
      </c>
    </row>
    <row r="182" spans="14:14" x14ac:dyDescent="0.4">
      <c r="N182" t="s">
        <v>818</v>
      </c>
    </row>
    <row r="183" spans="14:14" x14ac:dyDescent="0.4">
      <c r="N183" t="s">
        <v>1623</v>
      </c>
    </row>
    <row r="184" spans="14:14" x14ac:dyDescent="0.4">
      <c r="N184" t="s">
        <v>446</v>
      </c>
    </row>
    <row r="185" spans="14:14" x14ac:dyDescent="0.4">
      <c r="N185" t="s">
        <v>1468</v>
      </c>
    </row>
    <row r="186" spans="14:14" x14ac:dyDescent="0.4">
      <c r="N186" t="s">
        <v>309</v>
      </c>
    </row>
    <row r="187" spans="14:14" x14ac:dyDescent="0.4">
      <c r="N187" t="s">
        <v>1374</v>
      </c>
    </row>
    <row r="188" spans="14:14" x14ac:dyDescent="0.4">
      <c r="N188" t="s">
        <v>1516</v>
      </c>
    </row>
    <row r="189" spans="14:14" x14ac:dyDescent="0.4">
      <c r="N189" t="s">
        <v>1258</v>
      </c>
    </row>
    <row r="190" spans="14:14" x14ac:dyDescent="0.4">
      <c r="N190" t="s">
        <v>691</v>
      </c>
    </row>
    <row r="191" spans="14:14" x14ac:dyDescent="0.4">
      <c r="N191" t="s">
        <v>374</v>
      </c>
    </row>
    <row r="192" spans="14:14" x14ac:dyDescent="0.4">
      <c r="N192" t="s">
        <v>2924</v>
      </c>
    </row>
    <row r="193" spans="14:14" x14ac:dyDescent="0.4">
      <c r="N193" t="s">
        <v>2266</v>
      </c>
    </row>
    <row r="194" spans="14:14" x14ac:dyDescent="0.4">
      <c r="N194" t="s">
        <v>1309</v>
      </c>
    </row>
    <row r="195" spans="14:14" x14ac:dyDescent="0.4">
      <c r="N195" t="s">
        <v>2331</v>
      </c>
    </row>
    <row r="196" spans="14:14" x14ac:dyDescent="0.4">
      <c r="N196" t="s">
        <v>409</v>
      </c>
    </row>
    <row r="197" spans="14:14" x14ac:dyDescent="0.4">
      <c r="N197" t="s">
        <v>871</v>
      </c>
    </row>
    <row r="198" spans="14:14" x14ac:dyDescent="0.4">
      <c r="N198" t="s">
        <v>1459</v>
      </c>
    </row>
    <row r="199" spans="14:14" x14ac:dyDescent="0.4">
      <c r="N199" t="s">
        <v>2562</v>
      </c>
    </row>
    <row r="200" spans="14:14" x14ac:dyDescent="0.4">
      <c r="N200" t="s">
        <v>1858</v>
      </c>
    </row>
    <row r="201" spans="14:14" x14ac:dyDescent="0.4">
      <c r="N201" t="s">
        <v>371</v>
      </c>
    </row>
    <row r="202" spans="14:14" x14ac:dyDescent="0.4">
      <c r="N202" t="s">
        <v>1907</v>
      </c>
    </row>
    <row r="203" spans="14:14" x14ac:dyDescent="0.4">
      <c r="N203" t="s">
        <v>1066</v>
      </c>
    </row>
    <row r="204" spans="14:14" x14ac:dyDescent="0.4">
      <c r="N204" t="s">
        <v>655</v>
      </c>
    </row>
    <row r="205" spans="14:14" x14ac:dyDescent="0.4">
      <c r="N205" t="s">
        <v>1937</v>
      </c>
    </row>
    <row r="206" spans="14:14" x14ac:dyDescent="0.4">
      <c r="N206" t="s">
        <v>2342</v>
      </c>
    </row>
    <row r="207" spans="14:14" x14ac:dyDescent="0.4">
      <c r="N207" t="s">
        <v>2799</v>
      </c>
    </row>
    <row r="208" spans="14:14" x14ac:dyDescent="0.4">
      <c r="N208" t="s">
        <v>1995</v>
      </c>
    </row>
    <row r="209" spans="14:14" x14ac:dyDescent="0.4">
      <c r="N209" t="s">
        <v>934</v>
      </c>
    </row>
    <row r="210" spans="14:14" x14ac:dyDescent="0.4">
      <c r="N210" t="s">
        <v>2374</v>
      </c>
    </row>
    <row r="211" spans="14:14" x14ac:dyDescent="0.4">
      <c r="N211" t="s">
        <v>897</v>
      </c>
    </row>
    <row r="212" spans="14:14" x14ac:dyDescent="0.4">
      <c r="N212" t="s">
        <v>48</v>
      </c>
    </row>
    <row r="213" spans="14:14" x14ac:dyDescent="0.4">
      <c r="N213" t="s">
        <v>2350</v>
      </c>
    </row>
    <row r="214" spans="14:14" x14ac:dyDescent="0.4">
      <c r="N214" t="s">
        <v>1605</v>
      </c>
    </row>
    <row r="215" spans="14:14" x14ac:dyDescent="0.4">
      <c r="N215" t="s">
        <v>327</v>
      </c>
    </row>
    <row r="216" spans="14:14" x14ac:dyDescent="0.4">
      <c r="N216" t="s">
        <v>2891</v>
      </c>
    </row>
    <row r="217" spans="14:14" x14ac:dyDescent="0.4">
      <c r="N217" t="s">
        <v>1356</v>
      </c>
    </row>
    <row r="218" spans="14:14" x14ac:dyDescent="0.4">
      <c r="N218" t="s">
        <v>117</v>
      </c>
    </row>
    <row r="219" spans="14:14" x14ac:dyDescent="0.4">
      <c r="N219" t="s">
        <v>2314</v>
      </c>
    </row>
    <row r="220" spans="14:14" x14ac:dyDescent="0.4">
      <c r="N220" t="s">
        <v>259</v>
      </c>
    </row>
    <row r="221" spans="14:14" x14ac:dyDescent="0.4">
      <c r="N221" t="s">
        <v>2433</v>
      </c>
    </row>
    <row r="222" spans="14:14" x14ac:dyDescent="0.4">
      <c r="N222" t="s">
        <v>319</v>
      </c>
    </row>
    <row r="223" spans="14:14" x14ac:dyDescent="0.4">
      <c r="N223" t="s">
        <v>1958</v>
      </c>
    </row>
    <row r="224" spans="14:14" x14ac:dyDescent="0.4">
      <c r="N224" t="s">
        <v>1407</v>
      </c>
    </row>
    <row r="225" spans="14:14" x14ac:dyDescent="0.4">
      <c r="N225" t="s">
        <v>1756</v>
      </c>
    </row>
    <row r="226" spans="14:14" x14ac:dyDescent="0.4">
      <c r="N226" t="s">
        <v>1527</v>
      </c>
    </row>
    <row r="227" spans="14:14" x14ac:dyDescent="0.4">
      <c r="N227" t="s">
        <v>2214</v>
      </c>
    </row>
    <row r="228" spans="14:14" x14ac:dyDescent="0.4">
      <c r="N228" t="s">
        <v>1770</v>
      </c>
    </row>
    <row r="229" spans="14:14" x14ac:dyDescent="0.4">
      <c r="N229" t="s">
        <v>1977</v>
      </c>
    </row>
    <row r="230" spans="14:14" x14ac:dyDescent="0.4">
      <c r="N230" t="s">
        <v>1637</v>
      </c>
    </row>
    <row r="231" spans="14:14" x14ac:dyDescent="0.4">
      <c r="N231" t="s">
        <v>132</v>
      </c>
    </row>
    <row r="232" spans="14:14" x14ac:dyDescent="0.4">
      <c r="N232" t="s">
        <v>2304</v>
      </c>
    </row>
    <row r="233" spans="14:14" x14ac:dyDescent="0.4">
      <c r="N233" t="s">
        <v>2746</v>
      </c>
    </row>
    <row r="234" spans="14:14" x14ac:dyDescent="0.4">
      <c r="N234" t="s">
        <v>2027</v>
      </c>
    </row>
    <row r="235" spans="14:14" x14ac:dyDescent="0.4">
      <c r="N235" t="s">
        <v>460</v>
      </c>
    </row>
    <row r="236" spans="14:14" x14ac:dyDescent="0.4">
      <c r="N236" t="s">
        <v>563</v>
      </c>
    </row>
    <row r="237" spans="14:14" x14ac:dyDescent="0.4">
      <c r="N237" t="s">
        <v>1444</v>
      </c>
    </row>
    <row r="238" spans="14:14" x14ac:dyDescent="0.4">
      <c r="N238" t="s">
        <v>2057</v>
      </c>
    </row>
    <row r="239" spans="14:14" x14ac:dyDescent="0.4">
      <c r="N239" t="s">
        <v>153</v>
      </c>
    </row>
    <row r="240" spans="14:14" x14ac:dyDescent="0.4">
      <c r="N240" t="s">
        <v>1947</v>
      </c>
    </row>
    <row r="241" spans="14:14" x14ac:dyDescent="0.4">
      <c r="N241" t="s">
        <v>1387</v>
      </c>
    </row>
    <row r="242" spans="14:14" x14ac:dyDescent="0.4">
      <c r="N242" t="s">
        <v>3266</v>
      </c>
    </row>
    <row r="243" spans="14:14" x14ac:dyDescent="0.4">
      <c r="N243" t="s">
        <v>792</v>
      </c>
    </row>
    <row r="244" spans="14:14" x14ac:dyDescent="0.4">
      <c r="N244" t="s">
        <v>1263</v>
      </c>
    </row>
    <row r="245" spans="14:14" x14ac:dyDescent="0.4">
      <c r="N245" t="s">
        <v>2357</v>
      </c>
    </row>
    <row r="246" spans="14:14" x14ac:dyDescent="0.4">
      <c r="N246" t="s">
        <v>2892</v>
      </c>
    </row>
    <row r="247" spans="14:14" x14ac:dyDescent="0.4">
      <c r="N247" t="s">
        <v>812</v>
      </c>
    </row>
    <row r="248" spans="14:14" x14ac:dyDescent="0.4">
      <c r="N248" t="s">
        <v>1905</v>
      </c>
    </row>
    <row r="249" spans="14:14" x14ac:dyDescent="0.4">
      <c r="N249" t="s">
        <v>2609</v>
      </c>
    </row>
    <row r="250" spans="14:14" x14ac:dyDescent="0.4">
      <c r="N250" t="s">
        <v>1953</v>
      </c>
    </row>
    <row r="251" spans="14:14" x14ac:dyDescent="0.4">
      <c r="N251" t="s">
        <v>282</v>
      </c>
    </row>
    <row r="252" spans="14:14" x14ac:dyDescent="0.4">
      <c r="N252" t="s">
        <v>1721</v>
      </c>
    </row>
    <row r="253" spans="14:14" x14ac:dyDescent="0.4">
      <c r="N253" t="s">
        <v>426</v>
      </c>
    </row>
    <row r="254" spans="14:14" x14ac:dyDescent="0.4">
      <c r="N254" t="s">
        <v>1414</v>
      </c>
    </row>
    <row r="255" spans="14:14" x14ac:dyDescent="0.4">
      <c r="N255" t="s">
        <v>384</v>
      </c>
    </row>
    <row r="256" spans="14:14" x14ac:dyDescent="0.4">
      <c r="N256" t="s">
        <v>2435</v>
      </c>
    </row>
    <row r="257" spans="14:14" x14ac:dyDescent="0.4">
      <c r="N257" t="s">
        <v>1993</v>
      </c>
    </row>
    <row r="258" spans="14:14" x14ac:dyDescent="0.4">
      <c r="N258" t="s">
        <v>1573</v>
      </c>
    </row>
    <row r="259" spans="14:14" x14ac:dyDescent="0.4">
      <c r="N259" t="s">
        <v>1727</v>
      </c>
    </row>
    <row r="260" spans="14:14" x14ac:dyDescent="0.4">
      <c r="N260" t="s">
        <v>1499</v>
      </c>
    </row>
    <row r="261" spans="14:14" x14ac:dyDescent="0.4">
      <c r="N261" t="s">
        <v>1912</v>
      </c>
    </row>
    <row r="262" spans="14:14" x14ac:dyDescent="0.4">
      <c r="N262" t="s">
        <v>2831</v>
      </c>
    </row>
    <row r="263" spans="14:14" x14ac:dyDescent="0.4">
      <c r="N263" t="s">
        <v>2199</v>
      </c>
    </row>
    <row r="264" spans="14:14" x14ac:dyDescent="0.4">
      <c r="N264" t="s">
        <v>1188</v>
      </c>
    </row>
    <row r="265" spans="14:14" x14ac:dyDescent="0.4">
      <c r="N265" t="s">
        <v>471</v>
      </c>
    </row>
    <row r="266" spans="14:14" x14ac:dyDescent="0.4">
      <c r="N266" t="s">
        <v>1822</v>
      </c>
    </row>
    <row r="267" spans="14:14" x14ac:dyDescent="0.4">
      <c r="N267" t="s">
        <v>1490</v>
      </c>
    </row>
    <row r="268" spans="14:14" x14ac:dyDescent="0.4">
      <c r="N268" t="s">
        <v>2780</v>
      </c>
    </row>
    <row r="269" spans="14:14" x14ac:dyDescent="0.4">
      <c r="N269" t="s">
        <v>60</v>
      </c>
    </row>
    <row r="270" spans="14:14" x14ac:dyDescent="0.4">
      <c r="N270" t="s">
        <v>1009</v>
      </c>
    </row>
    <row r="271" spans="14:14" x14ac:dyDescent="0.4">
      <c r="N271" t="s">
        <v>1647</v>
      </c>
    </row>
    <row r="272" spans="14:14" x14ac:dyDescent="0.4">
      <c r="N272" t="s">
        <v>1450</v>
      </c>
    </row>
    <row r="273" spans="14:14" x14ac:dyDescent="0.4">
      <c r="N273" t="s">
        <v>2582</v>
      </c>
    </row>
    <row r="274" spans="14:14" x14ac:dyDescent="0.4">
      <c r="N274" t="s">
        <v>2053</v>
      </c>
    </row>
    <row r="275" spans="14:14" x14ac:dyDescent="0.4">
      <c r="N275" t="s">
        <v>2196</v>
      </c>
    </row>
    <row r="276" spans="14:14" x14ac:dyDescent="0.4">
      <c r="N276" t="s">
        <v>2097</v>
      </c>
    </row>
    <row r="277" spans="14:14" x14ac:dyDescent="0.4">
      <c r="N277" t="s">
        <v>85</v>
      </c>
    </row>
    <row r="278" spans="14:14" x14ac:dyDescent="0.4">
      <c r="N278" t="s">
        <v>2858</v>
      </c>
    </row>
    <row r="279" spans="14:14" x14ac:dyDescent="0.4">
      <c r="N279" t="s">
        <v>255</v>
      </c>
    </row>
    <row r="280" spans="14:14" x14ac:dyDescent="0.4">
      <c r="N280" t="s">
        <v>1596</v>
      </c>
    </row>
    <row r="281" spans="14:14" x14ac:dyDescent="0.4">
      <c r="N281" t="s">
        <v>2566</v>
      </c>
    </row>
    <row r="282" spans="14:14" x14ac:dyDescent="0.4">
      <c r="N282" t="s">
        <v>1334</v>
      </c>
    </row>
    <row r="283" spans="14:14" x14ac:dyDescent="0.4">
      <c r="N283" t="s">
        <v>180</v>
      </c>
    </row>
    <row r="284" spans="14:14" x14ac:dyDescent="0.4">
      <c r="N284" t="s">
        <v>855</v>
      </c>
    </row>
    <row r="285" spans="14:14" x14ac:dyDescent="0.4">
      <c r="N285" t="s">
        <v>387</v>
      </c>
    </row>
    <row r="286" spans="14:14" x14ac:dyDescent="0.4">
      <c r="N286" t="s">
        <v>2177</v>
      </c>
    </row>
    <row r="287" spans="14:14" x14ac:dyDescent="0.4">
      <c r="N287" t="s">
        <v>2890</v>
      </c>
    </row>
    <row r="288" spans="14:14" x14ac:dyDescent="0.4">
      <c r="N288" t="s">
        <v>2065</v>
      </c>
    </row>
    <row r="289" spans="14:14" x14ac:dyDescent="0.4">
      <c r="N289" t="s">
        <v>1760</v>
      </c>
    </row>
    <row r="290" spans="14:14" x14ac:dyDescent="0.4">
      <c r="N290" t="s">
        <v>2823</v>
      </c>
    </row>
    <row r="291" spans="14:14" x14ac:dyDescent="0.4">
      <c r="N291" t="s">
        <v>2498</v>
      </c>
    </row>
    <row r="292" spans="14:14" x14ac:dyDescent="0.4">
      <c r="N292" t="s">
        <v>150</v>
      </c>
    </row>
    <row r="293" spans="14:14" x14ac:dyDescent="0.4">
      <c r="N293" t="s">
        <v>314</v>
      </c>
    </row>
    <row r="294" spans="14:14" x14ac:dyDescent="0.4">
      <c r="N294" t="s">
        <v>917</v>
      </c>
    </row>
    <row r="295" spans="14:14" x14ac:dyDescent="0.4">
      <c r="N295" t="s">
        <v>2784</v>
      </c>
    </row>
    <row r="296" spans="14:14" x14ac:dyDescent="0.4">
      <c r="N296" t="s">
        <v>748</v>
      </c>
    </row>
    <row r="297" spans="14:14" x14ac:dyDescent="0.4">
      <c r="N297" t="s">
        <v>2688</v>
      </c>
    </row>
    <row r="298" spans="14:14" x14ac:dyDescent="0.4">
      <c r="N298" t="s">
        <v>2476</v>
      </c>
    </row>
    <row r="299" spans="14:14" x14ac:dyDescent="0.4">
      <c r="N299" t="s">
        <v>2209</v>
      </c>
    </row>
    <row r="300" spans="14:14" x14ac:dyDescent="0.4">
      <c r="N300" t="s">
        <v>2818</v>
      </c>
    </row>
    <row r="301" spans="14:14" x14ac:dyDescent="0.4">
      <c r="N301" t="s">
        <v>1817</v>
      </c>
    </row>
    <row r="302" spans="14:14" x14ac:dyDescent="0.4">
      <c r="N302" t="s">
        <v>2522</v>
      </c>
    </row>
    <row r="303" spans="14:14" x14ac:dyDescent="0.4">
      <c r="N303" t="s">
        <v>1668</v>
      </c>
    </row>
    <row r="304" spans="14:14" x14ac:dyDescent="0.4">
      <c r="N304" t="s">
        <v>1194</v>
      </c>
    </row>
    <row r="305" spans="14:14" x14ac:dyDescent="0.4">
      <c r="N305" t="s">
        <v>2776</v>
      </c>
    </row>
    <row r="306" spans="14:14" x14ac:dyDescent="0.4">
      <c r="N306" t="s">
        <v>2300</v>
      </c>
    </row>
    <row r="307" spans="14:14" x14ac:dyDescent="0.4">
      <c r="N307" t="s">
        <v>1221</v>
      </c>
    </row>
    <row r="308" spans="14:14" x14ac:dyDescent="0.4">
      <c r="N308" t="s">
        <v>1579</v>
      </c>
    </row>
    <row r="309" spans="14:14" x14ac:dyDescent="0.4">
      <c r="N309" t="s">
        <v>1540</v>
      </c>
    </row>
    <row r="310" spans="14:14" x14ac:dyDescent="0.4">
      <c r="N310" t="s">
        <v>2591</v>
      </c>
    </row>
    <row r="311" spans="14:14" x14ac:dyDescent="0.4">
      <c r="N311" t="s">
        <v>744</v>
      </c>
    </row>
    <row r="312" spans="14:14" x14ac:dyDescent="0.4">
      <c r="N312" t="s">
        <v>73</v>
      </c>
    </row>
    <row r="313" spans="14:14" x14ac:dyDescent="0.4">
      <c r="N313" t="s">
        <v>820</v>
      </c>
    </row>
    <row r="314" spans="14:14" x14ac:dyDescent="0.4">
      <c r="N314" t="s">
        <v>923</v>
      </c>
    </row>
    <row r="315" spans="14:14" x14ac:dyDescent="0.4">
      <c r="N315" t="s">
        <v>350</v>
      </c>
    </row>
    <row r="316" spans="14:14" x14ac:dyDescent="0.4">
      <c r="N316" t="s">
        <v>2611</v>
      </c>
    </row>
    <row r="317" spans="14:14" x14ac:dyDescent="0.4">
      <c r="N317" t="s">
        <v>798</v>
      </c>
    </row>
    <row r="318" spans="14:14" x14ac:dyDescent="0.4">
      <c r="N318" t="s">
        <v>2474</v>
      </c>
    </row>
    <row r="319" spans="14:14" x14ac:dyDescent="0.4">
      <c r="N319" t="s">
        <v>653</v>
      </c>
    </row>
    <row r="320" spans="14:14" x14ac:dyDescent="0.4">
      <c r="N320" t="s">
        <v>1753</v>
      </c>
    </row>
    <row r="321" spans="14:14" x14ac:dyDescent="0.4">
      <c r="N321" t="s">
        <v>1571</v>
      </c>
    </row>
    <row r="322" spans="14:14" x14ac:dyDescent="0.4">
      <c r="N322" t="s">
        <v>1382</v>
      </c>
    </row>
    <row r="323" spans="14:14" x14ac:dyDescent="0.4">
      <c r="N323" t="s">
        <v>511</v>
      </c>
    </row>
    <row r="324" spans="14:14" x14ac:dyDescent="0.4">
      <c r="N324" t="s">
        <v>1874</v>
      </c>
    </row>
    <row r="325" spans="14:14" x14ac:dyDescent="0.4">
      <c r="N325" t="s">
        <v>1598</v>
      </c>
    </row>
    <row r="326" spans="14:14" x14ac:dyDescent="0.4">
      <c r="N326" t="s">
        <v>1628</v>
      </c>
    </row>
    <row r="327" spans="14:14" x14ac:dyDescent="0.4">
      <c r="N327" t="s">
        <v>2544</v>
      </c>
    </row>
    <row r="328" spans="14:14" x14ac:dyDescent="0.4">
      <c r="N328" t="s">
        <v>1224</v>
      </c>
    </row>
    <row r="329" spans="14:14" x14ac:dyDescent="0.4">
      <c r="N329" t="s">
        <v>1925</v>
      </c>
    </row>
    <row r="330" spans="14:14" x14ac:dyDescent="0.4">
      <c r="N330" t="s">
        <v>1690</v>
      </c>
    </row>
    <row r="331" spans="14:14" x14ac:dyDescent="0.4">
      <c r="N331" t="s">
        <v>1042</v>
      </c>
    </row>
    <row r="332" spans="14:14" x14ac:dyDescent="0.4">
      <c r="N332" t="s">
        <v>2889</v>
      </c>
    </row>
    <row r="333" spans="14:14" x14ac:dyDescent="0.4">
      <c r="N333" t="s">
        <v>1921</v>
      </c>
    </row>
    <row r="334" spans="14:14" x14ac:dyDescent="0.4">
      <c r="N334" t="s">
        <v>1514</v>
      </c>
    </row>
    <row r="335" spans="14:14" x14ac:dyDescent="0.4">
      <c r="N335" t="s">
        <v>1331</v>
      </c>
    </row>
    <row r="336" spans="14:14" x14ac:dyDescent="0.4">
      <c r="N336" t="s">
        <v>649</v>
      </c>
    </row>
    <row r="337" spans="14:14" x14ac:dyDescent="0.4">
      <c r="N337" t="s">
        <v>1984</v>
      </c>
    </row>
    <row r="338" spans="14:14" x14ac:dyDescent="0.4">
      <c r="N338" t="s">
        <v>1615</v>
      </c>
    </row>
    <row r="339" spans="14:14" x14ac:dyDescent="0.4">
      <c r="N339" t="s">
        <v>1967</v>
      </c>
    </row>
    <row r="340" spans="14:14" x14ac:dyDescent="0.4">
      <c r="N340" t="s">
        <v>1940</v>
      </c>
    </row>
    <row r="341" spans="14:14" x14ac:dyDescent="0.4">
      <c r="N341" t="s">
        <v>2015</v>
      </c>
    </row>
    <row r="342" spans="14:14" x14ac:dyDescent="0.4">
      <c r="N342" t="s">
        <v>2647</v>
      </c>
    </row>
    <row r="343" spans="14:14" x14ac:dyDescent="0.4">
      <c r="N343" t="s">
        <v>2857</v>
      </c>
    </row>
    <row r="344" spans="14:14" x14ac:dyDescent="0.4">
      <c r="N344" t="s">
        <v>487</v>
      </c>
    </row>
    <row r="345" spans="14:14" x14ac:dyDescent="0.4">
      <c r="N345" t="s">
        <v>1108</v>
      </c>
    </row>
    <row r="346" spans="14:14" x14ac:dyDescent="0.4">
      <c r="N346" t="s">
        <v>1211</v>
      </c>
    </row>
    <row r="347" spans="14:14" x14ac:dyDescent="0.4">
      <c r="N347" t="s">
        <v>1789</v>
      </c>
    </row>
    <row r="348" spans="14:14" x14ac:dyDescent="0.4">
      <c r="N348" t="s">
        <v>2798</v>
      </c>
    </row>
    <row r="349" spans="14:14" x14ac:dyDescent="0.4">
      <c r="N349" t="s">
        <v>2079</v>
      </c>
    </row>
    <row r="350" spans="14:14" x14ac:dyDescent="0.4">
      <c r="N350" t="s">
        <v>1237</v>
      </c>
    </row>
    <row r="351" spans="14:14" x14ac:dyDescent="0.4">
      <c r="N351" t="s">
        <v>332</v>
      </c>
    </row>
    <row r="352" spans="14:14" x14ac:dyDescent="0.4">
      <c r="N352" t="s">
        <v>601</v>
      </c>
    </row>
    <row r="353" spans="14:14" x14ac:dyDescent="0.4">
      <c r="N353" t="s">
        <v>1522</v>
      </c>
    </row>
    <row r="354" spans="14:14" x14ac:dyDescent="0.4">
      <c r="N354" t="s">
        <v>1951</v>
      </c>
    </row>
    <row r="355" spans="14:14" x14ac:dyDescent="0.4">
      <c r="N355" t="s">
        <v>847</v>
      </c>
    </row>
    <row r="356" spans="14:14" x14ac:dyDescent="0.4">
      <c r="N356" t="s">
        <v>1551</v>
      </c>
    </row>
    <row r="357" spans="14:14" x14ac:dyDescent="0.4">
      <c r="N357" t="s">
        <v>977</v>
      </c>
    </row>
    <row r="358" spans="14:14" x14ac:dyDescent="0.4">
      <c r="N358" t="s">
        <v>2505</v>
      </c>
    </row>
    <row r="359" spans="14:14" x14ac:dyDescent="0.4">
      <c r="N359" t="s">
        <v>2642</v>
      </c>
    </row>
    <row r="360" spans="14:14" x14ac:dyDescent="0.4">
      <c r="N360" t="s">
        <v>2212</v>
      </c>
    </row>
    <row r="361" spans="14:14" x14ac:dyDescent="0.4">
      <c r="N361" t="s">
        <v>1684</v>
      </c>
    </row>
    <row r="362" spans="14:14" x14ac:dyDescent="0.4">
      <c r="N362" t="s">
        <v>1062</v>
      </c>
    </row>
    <row r="363" spans="14:14" x14ac:dyDescent="0.4">
      <c r="N363" t="s">
        <v>2017</v>
      </c>
    </row>
    <row r="364" spans="14:14" x14ac:dyDescent="0.4">
      <c r="N364" t="s">
        <v>1916</v>
      </c>
    </row>
    <row r="365" spans="14:14" x14ac:dyDescent="0.4">
      <c r="N365" t="s">
        <v>1464</v>
      </c>
    </row>
    <row r="366" spans="14:14" x14ac:dyDescent="0.4">
      <c r="N366" t="s">
        <v>1402</v>
      </c>
    </row>
    <row r="367" spans="14:14" x14ac:dyDescent="0.4">
      <c r="N367" t="s">
        <v>2616</v>
      </c>
    </row>
    <row r="368" spans="14:14" x14ac:dyDescent="0.4">
      <c r="N368" t="s">
        <v>806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H2563"/>
  <sheetViews>
    <sheetView showGridLines="0" zoomScaleNormal="100" workbookViewId="0">
      <pane xSplit="4" ySplit="13" topLeftCell="E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8.69921875" defaultRowHeight="11.4" x14ac:dyDescent="0.4"/>
  <cols>
    <col min="1" max="1" width="8.69921875" style="33" customWidth="1"/>
    <col min="2" max="2" width="13.8984375" style="33" customWidth="1"/>
    <col min="3" max="3" width="21.3984375" style="33" customWidth="1"/>
    <col min="4" max="5" width="12.09765625" style="33" customWidth="1"/>
    <col min="6" max="6" width="16.3984375" style="33" bestFit="1" customWidth="1"/>
    <col min="7" max="8" width="12.09765625" style="33" customWidth="1"/>
    <col min="9" max="233" width="8.69921875" style="33"/>
    <col min="234" max="234" width="8.69921875" style="33" customWidth="1"/>
    <col min="235" max="235" width="13.8984375" style="33" customWidth="1"/>
    <col min="236" max="249" width="12.09765625" style="33" customWidth="1"/>
    <col min="250" max="251" width="1.8984375" style="33" customWidth="1"/>
    <col min="252" max="252" width="12.59765625" style="33" bestFit="1" customWidth="1"/>
    <col min="253" max="489" width="8.69921875" style="33"/>
    <col min="490" max="490" width="8.69921875" style="33" customWidth="1"/>
    <col min="491" max="491" width="13.8984375" style="33" customWidth="1"/>
    <col min="492" max="505" width="12.09765625" style="33" customWidth="1"/>
    <col min="506" max="507" width="1.8984375" style="33" customWidth="1"/>
    <col min="508" max="508" width="12.59765625" style="33" bestFit="1" customWidth="1"/>
    <col min="509" max="745" width="8.69921875" style="33"/>
    <col min="746" max="746" width="8.69921875" style="33" customWidth="1"/>
    <col min="747" max="747" width="13.8984375" style="33" customWidth="1"/>
    <col min="748" max="761" width="12.09765625" style="33" customWidth="1"/>
    <col min="762" max="763" width="1.8984375" style="33" customWidth="1"/>
    <col min="764" max="764" width="12.59765625" style="33" bestFit="1" customWidth="1"/>
    <col min="765" max="1001" width="8.69921875" style="33"/>
    <col min="1002" max="1002" width="8.69921875" style="33" customWidth="1"/>
    <col min="1003" max="1003" width="13.8984375" style="33" customWidth="1"/>
    <col min="1004" max="1017" width="12.09765625" style="33" customWidth="1"/>
    <col min="1018" max="1019" width="1.8984375" style="33" customWidth="1"/>
    <col min="1020" max="1020" width="12.59765625" style="33" bestFit="1" customWidth="1"/>
    <col min="1021" max="1257" width="8.69921875" style="33"/>
    <col min="1258" max="1258" width="8.69921875" style="33" customWidth="1"/>
    <col min="1259" max="1259" width="13.8984375" style="33" customWidth="1"/>
    <col min="1260" max="1273" width="12.09765625" style="33" customWidth="1"/>
    <col min="1274" max="1275" width="1.8984375" style="33" customWidth="1"/>
    <col min="1276" max="1276" width="12.59765625" style="33" bestFit="1" customWidth="1"/>
    <col min="1277" max="1513" width="8.69921875" style="33"/>
    <col min="1514" max="1514" width="8.69921875" style="33" customWidth="1"/>
    <col min="1515" max="1515" width="13.8984375" style="33" customWidth="1"/>
    <col min="1516" max="1529" width="12.09765625" style="33" customWidth="1"/>
    <col min="1530" max="1531" width="1.8984375" style="33" customWidth="1"/>
    <col min="1532" max="1532" width="12.59765625" style="33" bestFit="1" customWidth="1"/>
    <col min="1533" max="1769" width="8.69921875" style="33"/>
    <col min="1770" max="1770" width="8.69921875" style="33" customWidth="1"/>
    <col min="1771" max="1771" width="13.8984375" style="33" customWidth="1"/>
    <col min="1772" max="1785" width="12.09765625" style="33" customWidth="1"/>
    <col min="1786" max="1787" width="1.8984375" style="33" customWidth="1"/>
    <col min="1788" max="1788" width="12.59765625" style="33" bestFit="1" customWidth="1"/>
    <col min="1789" max="2025" width="8.69921875" style="33"/>
    <col min="2026" max="2026" width="8.69921875" style="33" customWidth="1"/>
    <col min="2027" max="2027" width="13.8984375" style="33" customWidth="1"/>
    <col min="2028" max="2041" width="12.09765625" style="33" customWidth="1"/>
    <col min="2042" max="2043" width="1.8984375" style="33" customWidth="1"/>
    <col min="2044" max="2044" width="12.59765625" style="33" bestFit="1" customWidth="1"/>
    <col min="2045" max="2281" width="8.69921875" style="33"/>
    <col min="2282" max="2282" width="8.69921875" style="33" customWidth="1"/>
    <col min="2283" max="2283" width="13.8984375" style="33" customWidth="1"/>
    <col min="2284" max="2297" width="12.09765625" style="33" customWidth="1"/>
    <col min="2298" max="2299" width="1.8984375" style="33" customWidth="1"/>
    <col min="2300" max="2300" width="12.59765625" style="33" bestFit="1" customWidth="1"/>
    <col min="2301" max="2537" width="8.69921875" style="33"/>
    <col min="2538" max="2538" width="8.69921875" style="33" customWidth="1"/>
    <col min="2539" max="2539" width="13.8984375" style="33" customWidth="1"/>
    <col min="2540" max="2553" width="12.09765625" style="33" customWidth="1"/>
    <col min="2554" max="2555" width="1.8984375" style="33" customWidth="1"/>
    <col min="2556" max="2556" width="12.59765625" style="33" bestFit="1" customWidth="1"/>
    <col min="2557" max="2793" width="8.69921875" style="33"/>
    <col min="2794" max="2794" width="8.69921875" style="33" customWidth="1"/>
    <col min="2795" max="2795" width="13.8984375" style="33" customWidth="1"/>
    <col min="2796" max="2809" width="12.09765625" style="33" customWidth="1"/>
    <col min="2810" max="2811" width="1.8984375" style="33" customWidth="1"/>
    <col min="2812" max="2812" width="12.59765625" style="33" bestFit="1" customWidth="1"/>
    <col min="2813" max="3049" width="8.69921875" style="33"/>
    <col min="3050" max="3050" width="8.69921875" style="33" customWidth="1"/>
    <col min="3051" max="3051" width="13.8984375" style="33" customWidth="1"/>
    <col min="3052" max="3065" width="12.09765625" style="33" customWidth="1"/>
    <col min="3066" max="3067" width="1.8984375" style="33" customWidth="1"/>
    <col min="3068" max="3068" width="12.59765625" style="33" bestFit="1" customWidth="1"/>
    <col min="3069" max="3305" width="8.69921875" style="33"/>
    <col min="3306" max="3306" width="8.69921875" style="33" customWidth="1"/>
    <col min="3307" max="3307" width="13.8984375" style="33" customWidth="1"/>
    <col min="3308" max="3321" width="12.09765625" style="33" customWidth="1"/>
    <col min="3322" max="3323" width="1.8984375" style="33" customWidth="1"/>
    <col min="3324" max="3324" width="12.59765625" style="33" bestFit="1" customWidth="1"/>
    <col min="3325" max="3561" width="8.69921875" style="33"/>
    <col min="3562" max="3562" width="8.69921875" style="33" customWidth="1"/>
    <col min="3563" max="3563" width="13.8984375" style="33" customWidth="1"/>
    <col min="3564" max="3577" width="12.09765625" style="33" customWidth="1"/>
    <col min="3578" max="3579" width="1.8984375" style="33" customWidth="1"/>
    <col min="3580" max="3580" width="12.59765625" style="33" bestFit="1" customWidth="1"/>
    <col min="3581" max="3817" width="8.69921875" style="33"/>
    <col min="3818" max="3818" width="8.69921875" style="33" customWidth="1"/>
    <col min="3819" max="3819" width="13.8984375" style="33" customWidth="1"/>
    <col min="3820" max="3833" width="12.09765625" style="33" customWidth="1"/>
    <col min="3834" max="3835" width="1.8984375" style="33" customWidth="1"/>
    <col min="3836" max="3836" width="12.59765625" style="33" bestFit="1" customWidth="1"/>
    <col min="3837" max="4073" width="8.69921875" style="33"/>
    <col min="4074" max="4074" width="8.69921875" style="33" customWidth="1"/>
    <col min="4075" max="4075" width="13.8984375" style="33" customWidth="1"/>
    <col min="4076" max="4089" width="12.09765625" style="33" customWidth="1"/>
    <col min="4090" max="4091" width="1.8984375" style="33" customWidth="1"/>
    <col min="4092" max="4092" width="12.59765625" style="33" bestFit="1" customWidth="1"/>
    <col min="4093" max="4329" width="8.69921875" style="33"/>
    <col min="4330" max="4330" width="8.69921875" style="33" customWidth="1"/>
    <col min="4331" max="4331" width="13.8984375" style="33" customWidth="1"/>
    <col min="4332" max="4345" width="12.09765625" style="33" customWidth="1"/>
    <col min="4346" max="4347" width="1.8984375" style="33" customWidth="1"/>
    <col min="4348" max="4348" width="12.59765625" style="33" bestFit="1" customWidth="1"/>
    <col min="4349" max="4585" width="8.69921875" style="33"/>
    <col min="4586" max="4586" width="8.69921875" style="33" customWidth="1"/>
    <col min="4587" max="4587" width="13.8984375" style="33" customWidth="1"/>
    <col min="4588" max="4601" width="12.09765625" style="33" customWidth="1"/>
    <col min="4602" max="4603" width="1.8984375" style="33" customWidth="1"/>
    <col min="4604" max="4604" width="12.59765625" style="33" bestFit="1" customWidth="1"/>
    <col min="4605" max="4841" width="8.69921875" style="33"/>
    <col min="4842" max="4842" width="8.69921875" style="33" customWidth="1"/>
    <col min="4843" max="4843" width="13.8984375" style="33" customWidth="1"/>
    <col min="4844" max="4857" width="12.09765625" style="33" customWidth="1"/>
    <col min="4858" max="4859" width="1.8984375" style="33" customWidth="1"/>
    <col min="4860" max="4860" width="12.59765625" style="33" bestFit="1" customWidth="1"/>
    <col min="4861" max="5097" width="8.69921875" style="33"/>
    <col min="5098" max="5098" width="8.69921875" style="33" customWidth="1"/>
    <col min="5099" max="5099" width="13.8984375" style="33" customWidth="1"/>
    <col min="5100" max="5113" width="12.09765625" style="33" customWidth="1"/>
    <col min="5114" max="5115" width="1.8984375" style="33" customWidth="1"/>
    <col min="5116" max="5116" width="12.59765625" style="33" bestFit="1" customWidth="1"/>
    <col min="5117" max="5353" width="8.69921875" style="33"/>
    <col min="5354" max="5354" width="8.69921875" style="33" customWidth="1"/>
    <col min="5355" max="5355" width="13.8984375" style="33" customWidth="1"/>
    <col min="5356" max="5369" width="12.09765625" style="33" customWidth="1"/>
    <col min="5370" max="5371" width="1.8984375" style="33" customWidth="1"/>
    <col min="5372" max="5372" width="12.59765625" style="33" bestFit="1" customWidth="1"/>
    <col min="5373" max="5609" width="8.69921875" style="33"/>
    <col min="5610" max="5610" width="8.69921875" style="33" customWidth="1"/>
    <col min="5611" max="5611" width="13.8984375" style="33" customWidth="1"/>
    <col min="5612" max="5625" width="12.09765625" style="33" customWidth="1"/>
    <col min="5626" max="5627" width="1.8984375" style="33" customWidth="1"/>
    <col min="5628" max="5628" width="12.59765625" style="33" bestFit="1" customWidth="1"/>
    <col min="5629" max="5865" width="8.69921875" style="33"/>
    <col min="5866" max="5866" width="8.69921875" style="33" customWidth="1"/>
    <col min="5867" max="5867" width="13.8984375" style="33" customWidth="1"/>
    <col min="5868" max="5881" width="12.09765625" style="33" customWidth="1"/>
    <col min="5882" max="5883" width="1.8984375" style="33" customWidth="1"/>
    <col min="5884" max="5884" width="12.59765625" style="33" bestFit="1" customWidth="1"/>
    <col min="5885" max="6121" width="8.69921875" style="33"/>
    <col min="6122" max="6122" width="8.69921875" style="33" customWidth="1"/>
    <col min="6123" max="6123" width="13.8984375" style="33" customWidth="1"/>
    <col min="6124" max="6137" width="12.09765625" style="33" customWidth="1"/>
    <col min="6138" max="6139" width="1.8984375" style="33" customWidth="1"/>
    <col min="6140" max="6140" width="12.59765625" style="33" bestFit="1" customWidth="1"/>
    <col min="6141" max="6377" width="8.69921875" style="33"/>
    <col min="6378" max="6378" width="8.69921875" style="33" customWidth="1"/>
    <col min="6379" max="6379" width="13.8984375" style="33" customWidth="1"/>
    <col min="6380" max="6393" width="12.09765625" style="33" customWidth="1"/>
    <col min="6394" max="6395" width="1.8984375" style="33" customWidth="1"/>
    <col min="6396" max="6396" width="12.59765625" style="33" bestFit="1" customWidth="1"/>
    <col min="6397" max="6633" width="8.69921875" style="33"/>
    <col min="6634" max="6634" width="8.69921875" style="33" customWidth="1"/>
    <col min="6635" max="6635" width="13.8984375" style="33" customWidth="1"/>
    <col min="6636" max="6649" width="12.09765625" style="33" customWidth="1"/>
    <col min="6650" max="6651" width="1.8984375" style="33" customWidth="1"/>
    <col min="6652" max="6652" width="12.59765625" style="33" bestFit="1" customWidth="1"/>
    <col min="6653" max="6889" width="8.69921875" style="33"/>
    <col min="6890" max="6890" width="8.69921875" style="33" customWidth="1"/>
    <col min="6891" max="6891" width="13.8984375" style="33" customWidth="1"/>
    <col min="6892" max="6905" width="12.09765625" style="33" customWidth="1"/>
    <col min="6906" max="6907" width="1.8984375" style="33" customWidth="1"/>
    <col min="6908" max="6908" width="12.59765625" style="33" bestFit="1" customWidth="1"/>
    <col min="6909" max="7145" width="8.69921875" style="33"/>
    <col min="7146" max="7146" width="8.69921875" style="33" customWidth="1"/>
    <col min="7147" max="7147" width="13.8984375" style="33" customWidth="1"/>
    <col min="7148" max="7161" width="12.09765625" style="33" customWidth="1"/>
    <col min="7162" max="7163" width="1.8984375" style="33" customWidth="1"/>
    <col min="7164" max="7164" width="12.59765625" style="33" bestFit="1" customWidth="1"/>
    <col min="7165" max="7401" width="8.69921875" style="33"/>
    <col min="7402" max="7402" width="8.69921875" style="33" customWidth="1"/>
    <col min="7403" max="7403" width="13.8984375" style="33" customWidth="1"/>
    <col min="7404" max="7417" width="12.09765625" style="33" customWidth="1"/>
    <col min="7418" max="7419" width="1.8984375" style="33" customWidth="1"/>
    <col min="7420" max="7420" width="12.59765625" style="33" bestFit="1" customWidth="1"/>
    <col min="7421" max="7657" width="8.69921875" style="33"/>
    <col min="7658" max="7658" width="8.69921875" style="33" customWidth="1"/>
    <col min="7659" max="7659" width="13.8984375" style="33" customWidth="1"/>
    <col min="7660" max="7673" width="12.09765625" style="33" customWidth="1"/>
    <col min="7674" max="7675" width="1.8984375" style="33" customWidth="1"/>
    <col min="7676" max="7676" width="12.59765625" style="33" bestFit="1" customWidth="1"/>
    <col min="7677" max="7913" width="8.69921875" style="33"/>
    <col min="7914" max="7914" width="8.69921875" style="33" customWidth="1"/>
    <col min="7915" max="7915" width="13.8984375" style="33" customWidth="1"/>
    <col min="7916" max="7929" width="12.09765625" style="33" customWidth="1"/>
    <col min="7930" max="7931" width="1.8984375" style="33" customWidth="1"/>
    <col min="7932" max="7932" width="12.59765625" style="33" bestFit="1" customWidth="1"/>
    <col min="7933" max="8169" width="8.69921875" style="33"/>
    <col min="8170" max="8170" width="8.69921875" style="33" customWidth="1"/>
    <col min="8171" max="8171" width="13.8984375" style="33" customWidth="1"/>
    <col min="8172" max="8185" width="12.09765625" style="33" customWidth="1"/>
    <col min="8186" max="8187" width="1.8984375" style="33" customWidth="1"/>
    <col min="8188" max="8188" width="12.59765625" style="33" bestFit="1" customWidth="1"/>
    <col min="8189" max="8425" width="8.69921875" style="33"/>
    <col min="8426" max="8426" width="8.69921875" style="33" customWidth="1"/>
    <col min="8427" max="8427" width="13.8984375" style="33" customWidth="1"/>
    <col min="8428" max="8441" width="12.09765625" style="33" customWidth="1"/>
    <col min="8442" max="8443" width="1.8984375" style="33" customWidth="1"/>
    <col min="8444" max="8444" width="12.59765625" style="33" bestFit="1" customWidth="1"/>
    <col min="8445" max="8681" width="8.69921875" style="33"/>
    <col min="8682" max="8682" width="8.69921875" style="33" customWidth="1"/>
    <col min="8683" max="8683" width="13.8984375" style="33" customWidth="1"/>
    <col min="8684" max="8697" width="12.09765625" style="33" customWidth="1"/>
    <col min="8698" max="8699" width="1.8984375" style="33" customWidth="1"/>
    <col min="8700" max="8700" width="12.59765625" style="33" bestFit="1" customWidth="1"/>
    <col min="8701" max="8937" width="8.69921875" style="33"/>
    <col min="8938" max="8938" width="8.69921875" style="33" customWidth="1"/>
    <col min="8939" max="8939" width="13.8984375" style="33" customWidth="1"/>
    <col min="8940" max="8953" width="12.09765625" style="33" customWidth="1"/>
    <col min="8954" max="8955" width="1.8984375" style="33" customWidth="1"/>
    <col min="8956" max="8956" width="12.59765625" style="33" bestFit="1" customWidth="1"/>
    <col min="8957" max="9193" width="8.69921875" style="33"/>
    <col min="9194" max="9194" width="8.69921875" style="33" customWidth="1"/>
    <col min="9195" max="9195" width="13.8984375" style="33" customWidth="1"/>
    <col min="9196" max="9209" width="12.09765625" style="33" customWidth="1"/>
    <col min="9210" max="9211" width="1.8984375" style="33" customWidth="1"/>
    <col min="9212" max="9212" width="12.59765625" style="33" bestFit="1" customWidth="1"/>
    <col min="9213" max="9449" width="8.69921875" style="33"/>
    <col min="9450" max="9450" width="8.69921875" style="33" customWidth="1"/>
    <col min="9451" max="9451" width="13.8984375" style="33" customWidth="1"/>
    <col min="9452" max="9465" width="12.09765625" style="33" customWidth="1"/>
    <col min="9466" max="9467" width="1.8984375" style="33" customWidth="1"/>
    <col min="9468" max="9468" width="12.59765625" style="33" bestFit="1" customWidth="1"/>
    <col min="9469" max="9705" width="8.69921875" style="33"/>
    <col min="9706" max="9706" width="8.69921875" style="33" customWidth="1"/>
    <col min="9707" max="9707" width="13.8984375" style="33" customWidth="1"/>
    <col min="9708" max="9721" width="12.09765625" style="33" customWidth="1"/>
    <col min="9722" max="9723" width="1.8984375" style="33" customWidth="1"/>
    <col min="9724" max="9724" width="12.59765625" style="33" bestFit="1" customWidth="1"/>
    <col min="9725" max="9961" width="8.69921875" style="33"/>
    <col min="9962" max="9962" width="8.69921875" style="33" customWidth="1"/>
    <col min="9963" max="9963" width="13.8984375" style="33" customWidth="1"/>
    <col min="9964" max="9977" width="12.09765625" style="33" customWidth="1"/>
    <col min="9978" max="9979" width="1.8984375" style="33" customWidth="1"/>
    <col min="9980" max="9980" width="12.59765625" style="33" bestFit="1" customWidth="1"/>
    <col min="9981" max="10217" width="8.69921875" style="33"/>
    <col min="10218" max="10218" width="8.69921875" style="33" customWidth="1"/>
    <col min="10219" max="10219" width="13.8984375" style="33" customWidth="1"/>
    <col min="10220" max="10233" width="12.09765625" style="33" customWidth="1"/>
    <col min="10234" max="10235" width="1.8984375" style="33" customWidth="1"/>
    <col min="10236" max="10236" width="12.59765625" style="33" bestFit="1" customWidth="1"/>
    <col min="10237" max="10473" width="8.69921875" style="33"/>
    <col min="10474" max="10474" width="8.69921875" style="33" customWidth="1"/>
    <col min="10475" max="10475" width="13.8984375" style="33" customWidth="1"/>
    <col min="10476" max="10489" width="12.09765625" style="33" customWidth="1"/>
    <col min="10490" max="10491" width="1.8984375" style="33" customWidth="1"/>
    <col min="10492" max="10492" width="12.59765625" style="33" bestFit="1" customWidth="1"/>
    <col min="10493" max="10729" width="8.69921875" style="33"/>
    <col min="10730" max="10730" width="8.69921875" style="33" customWidth="1"/>
    <col min="10731" max="10731" width="13.8984375" style="33" customWidth="1"/>
    <col min="10732" max="10745" width="12.09765625" style="33" customWidth="1"/>
    <col min="10746" max="10747" width="1.8984375" style="33" customWidth="1"/>
    <col min="10748" max="10748" width="12.59765625" style="33" bestFit="1" customWidth="1"/>
    <col min="10749" max="10985" width="8.69921875" style="33"/>
    <col min="10986" max="10986" width="8.69921875" style="33" customWidth="1"/>
    <col min="10987" max="10987" width="13.8984375" style="33" customWidth="1"/>
    <col min="10988" max="11001" width="12.09765625" style="33" customWidth="1"/>
    <col min="11002" max="11003" width="1.8984375" style="33" customWidth="1"/>
    <col min="11004" max="11004" width="12.59765625" style="33" bestFit="1" customWidth="1"/>
    <col min="11005" max="11241" width="8.69921875" style="33"/>
    <col min="11242" max="11242" width="8.69921875" style="33" customWidth="1"/>
    <col min="11243" max="11243" width="13.8984375" style="33" customWidth="1"/>
    <col min="11244" max="11257" width="12.09765625" style="33" customWidth="1"/>
    <col min="11258" max="11259" width="1.8984375" style="33" customWidth="1"/>
    <col min="11260" max="11260" width="12.59765625" style="33" bestFit="1" customWidth="1"/>
    <col min="11261" max="11497" width="8.69921875" style="33"/>
    <col min="11498" max="11498" width="8.69921875" style="33" customWidth="1"/>
    <col min="11499" max="11499" width="13.8984375" style="33" customWidth="1"/>
    <col min="11500" max="11513" width="12.09765625" style="33" customWidth="1"/>
    <col min="11514" max="11515" width="1.8984375" style="33" customWidth="1"/>
    <col min="11516" max="11516" width="12.59765625" style="33" bestFit="1" customWidth="1"/>
    <col min="11517" max="11753" width="8.69921875" style="33"/>
    <col min="11754" max="11754" width="8.69921875" style="33" customWidth="1"/>
    <col min="11755" max="11755" width="13.8984375" style="33" customWidth="1"/>
    <col min="11756" max="11769" width="12.09765625" style="33" customWidth="1"/>
    <col min="11770" max="11771" width="1.8984375" style="33" customWidth="1"/>
    <col min="11772" max="11772" width="12.59765625" style="33" bestFit="1" customWidth="1"/>
    <col min="11773" max="12009" width="8.69921875" style="33"/>
    <col min="12010" max="12010" width="8.69921875" style="33" customWidth="1"/>
    <col min="12011" max="12011" width="13.8984375" style="33" customWidth="1"/>
    <col min="12012" max="12025" width="12.09765625" style="33" customWidth="1"/>
    <col min="12026" max="12027" width="1.8984375" style="33" customWidth="1"/>
    <col min="12028" max="12028" width="12.59765625" style="33" bestFit="1" customWidth="1"/>
    <col min="12029" max="12265" width="8.69921875" style="33"/>
    <col min="12266" max="12266" width="8.69921875" style="33" customWidth="1"/>
    <col min="12267" max="12267" width="13.8984375" style="33" customWidth="1"/>
    <col min="12268" max="12281" width="12.09765625" style="33" customWidth="1"/>
    <col min="12282" max="12283" width="1.8984375" style="33" customWidth="1"/>
    <col min="12284" max="12284" width="12.59765625" style="33" bestFit="1" customWidth="1"/>
    <col min="12285" max="12521" width="8.69921875" style="33"/>
    <col min="12522" max="12522" width="8.69921875" style="33" customWidth="1"/>
    <col min="12523" max="12523" width="13.8984375" style="33" customWidth="1"/>
    <col min="12524" max="12537" width="12.09765625" style="33" customWidth="1"/>
    <col min="12538" max="12539" width="1.8984375" style="33" customWidth="1"/>
    <col min="12540" max="12540" width="12.59765625" style="33" bestFit="1" customWidth="1"/>
    <col min="12541" max="12777" width="8.69921875" style="33"/>
    <col min="12778" max="12778" width="8.69921875" style="33" customWidth="1"/>
    <col min="12779" max="12779" width="13.8984375" style="33" customWidth="1"/>
    <col min="12780" max="12793" width="12.09765625" style="33" customWidth="1"/>
    <col min="12794" max="12795" width="1.8984375" style="33" customWidth="1"/>
    <col min="12796" max="12796" width="12.59765625" style="33" bestFit="1" customWidth="1"/>
    <col min="12797" max="13033" width="8.69921875" style="33"/>
    <col min="13034" max="13034" width="8.69921875" style="33" customWidth="1"/>
    <col min="13035" max="13035" width="13.8984375" style="33" customWidth="1"/>
    <col min="13036" max="13049" width="12.09765625" style="33" customWidth="1"/>
    <col min="13050" max="13051" width="1.8984375" style="33" customWidth="1"/>
    <col min="13052" max="13052" width="12.59765625" style="33" bestFit="1" customWidth="1"/>
    <col min="13053" max="13289" width="8.69921875" style="33"/>
    <col min="13290" max="13290" width="8.69921875" style="33" customWidth="1"/>
    <col min="13291" max="13291" width="13.8984375" style="33" customWidth="1"/>
    <col min="13292" max="13305" width="12.09765625" style="33" customWidth="1"/>
    <col min="13306" max="13307" width="1.8984375" style="33" customWidth="1"/>
    <col min="13308" max="13308" width="12.59765625" style="33" bestFit="1" customWidth="1"/>
    <col min="13309" max="13545" width="8.69921875" style="33"/>
    <col min="13546" max="13546" width="8.69921875" style="33" customWidth="1"/>
    <col min="13547" max="13547" width="13.8984375" style="33" customWidth="1"/>
    <col min="13548" max="13561" width="12.09765625" style="33" customWidth="1"/>
    <col min="13562" max="13563" width="1.8984375" style="33" customWidth="1"/>
    <col min="13564" max="13564" width="12.59765625" style="33" bestFit="1" customWidth="1"/>
    <col min="13565" max="13801" width="8.69921875" style="33"/>
    <col min="13802" max="13802" width="8.69921875" style="33" customWidth="1"/>
    <col min="13803" max="13803" width="13.8984375" style="33" customWidth="1"/>
    <col min="13804" max="13817" width="12.09765625" style="33" customWidth="1"/>
    <col min="13818" max="13819" width="1.8984375" style="33" customWidth="1"/>
    <col min="13820" max="13820" width="12.59765625" style="33" bestFit="1" customWidth="1"/>
    <col min="13821" max="14057" width="8.69921875" style="33"/>
    <col min="14058" max="14058" width="8.69921875" style="33" customWidth="1"/>
    <col min="14059" max="14059" width="13.8984375" style="33" customWidth="1"/>
    <col min="14060" max="14073" width="12.09765625" style="33" customWidth="1"/>
    <col min="14074" max="14075" width="1.8984375" style="33" customWidth="1"/>
    <col min="14076" max="14076" width="12.59765625" style="33" bestFit="1" customWidth="1"/>
    <col min="14077" max="14313" width="8.69921875" style="33"/>
    <col min="14314" max="14314" width="8.69921875" style="33" customWidth="1"/>
    <col min="14315" max="14315" width="13.8984375" style="33" customWidth="1"/>
    <col min="14316" max="14329" width="12.09765625" style="33" customWidth="1"/>
    <col min="14330" max="14331" width="1.8984375" style="33" customWidth="1"/>
    <col min="14332" max="14332" width="12.59765625" style="33" bestFit="1" customWidth="1"/>
    <col min="14333" max="14569" width="8.69921875" style="33"/>
    <col min="14570" max="14570" width="8.69921875" style="33" customWidth="1"/>
    <col min="14571" max="14571" width="13.8984375" style="33" customWidth="1"/>
    <col min="14572" max="14585" width="12.09765625" style="33" customWidth="1"/>
    <col min="14586" max="14587" width="1.8984375" style="33" customWidth="1"/>
    <col min="14588" max="14588" width="12.59765625" style="33" bestFit="1" customWidth="1"/>
    <col min="14589" max="14825" width="8.69921875" style="33"/>
    <col min="14826" max="14826" width="8.69921875" style="33" customWidth="1"/>
    <col min="14827" max="14827" width="13.8984375" style="33" customWidth="1"/>
    <col min="14828" max="14841" width="12.09765625" style="33" customWidth="1"/>
    <col min="14842" max="14843" width="1.8984375" style="33" customWidth="1"/>
    <col min="14844" max="14844" width="12.59765625" style="33" bestFit="1" customWidth="1"/>
    <col min="14845" max="15081" width="8.69921875" style="33"/>
    <col min="15082" max="15082" width="8.69921875" style="33" customWidth="1"/>
    <col min="15083" max="15083" width="13.8984375" style="33" customWidth="1"/>
    <col min="15084" max="15097" width="12.09765625" style="33" customWidth="1"/>
    <col min="15098" max="15099" width="1.8984375" style="33" customWidth="1"/>
    <col min="15100" max="15100" width="12.59765625" style="33" bestFit="1" customWidth="1"/>
    <col min="15101" max="15337" width="8.69921875" style="33"/>
    <col min="15338" max="15338" width="8.69921875" style="33" customWidth="1"/>
    <col min="15339" max="15339" width="13.8984375" style="33" customWidth="1"/>
    <col min="15340" max="15353" width="12.09765625" style="33" customWidth="1"/>
    <col min="15354" max="15355" width="1.8984375" style="33" customWidth="1"/>
    <col min="15356" max="15356" width="12.59765625" style="33" bestFit="1" customWidth="1"/>
    <col min="15357" max="15593" width="8.69921875" style="33"/>
    <col min="15594" max="15594" width="8.69921875" style="33" customWidth="1"/>
    <col min="15595" max="15595" width="13.8984375" style="33" customWidth="1"/>
    <col min="15596" max="15609" width="12.09765625" style="33" customWidth="1"/>
    <col min="15610" max="15611" width="1.8984375" style="33" customWidth="1"/>
    <col min="15612" max="15612" width="12.59765625" style="33" bestFit="1" customWidth="1"/>
    <col min="15613" max="15849" width="8.69921875" style="33"/>
    <col min="15850" max="15850" width="8.69921875" style="33" customWidth="1"/>
    <col min="15851" max="15851" width="13.8984375" style="33" customWidth="1"/>
    <col min="15852" max="15865" width="12.09765625" style="33" customWidth="1"/>
    <col min="15866" max="15867" width="1.8984375" style="33" customWidth="1"/>
    <col min="15868" max="15868" width="12.59765625" style="33" bestFit="1" customWidth="1"/>
    <col min="15869" max="16105" width="8.69921875" style="33"/>
    <col min="16106" max="16106" width="8.69921875" style="33" customWidth="1"/>
    <col min="16107" max="16107" width="13.8984375" style="33" customWidth="1"/>
    <col min="16108" max="16121" width="12.09765625" style="33" customWidth="1"/>
    <col min="16122" max="16123" width="1.8984375" style="33" customWidth="1"/>
    <col min="16124" max="16124" width="12.59765625" style="33" bestFit="1" customWidth="1"/>
    <col min="16125" max="16384" width="8.69921875" style="33"/>
  </cols>
  <sheetData>
    <row r="1" spans="1:8" ht="15" customHeight="1" x14ac:dyDescent="0.4">
      <c r="B1" s="34" t="s">
        <v>0</v>
      </c>
      <c r="C1" s="35" t="s">
        <v>5564</v>
      </c>
      <c r="E1" s="33">
        <f>COLUMN()-1</f>
        <v>4</v>
      </c>
      <c r="G1" s="33">
        <f>COLUMN()-1</f>
        <v>6</v>
      </c>
    </row>
    <row r="3" spans="1:8" ht="12" x14ac:dyDescent="0.4">
      <c r="B3" s="36" t="s">
        <v>2967</v>
      </c>
      <c r="F3" s="33" t="s">
        <v>5535</v>
      </c>
    </row>
    <row r="4" spans="1:8" x14ac:dyDescent="0.4">
      <c r="B4" s="37" t="s">
        <v>26</v>
      </c>
      <c r="C4" s="37" t="s">
        <v>27</v>
      </c>
      <c r="D4" s="37" t="s">
        <v>5</v>
      </c>
      <c r="E4" s="38"/>
      <c r="F4" s="38"/>
      <c r="G4" s="38"/>
      <c r="H4" s="38"/>
    </row>
    <row r="5" spans="1:8" x14ac:dyDescent="0.4">
      <c r="B5" s="39" t="s">
        <v>28</v>
      </c>
      <c r="C5" s="39" t="s">
        <v>29</v>
      </c>
      <c r="D5" s="39" t="s">
        <v>30</v>
      </c>
      <c r="G5" s="40"/>
      <c r="H5" s="40"/>
    </row>
    <row r="6" spans="1:8" ht="13.2" x14ac:dyDescent="0.4">
      <c r="B6" s="39" t="s">
        <v>31</v>
      </c>
      <c r="C6" s="41">
        <v>20260219</v>
      </c>
      <c r="D6" s="39" t="s">
        <v>32</v>
      </c>
    </row>
    <row r="7" spans="1:8" x14ac:dyDescent="0.4">
      <c r="B7" s="42"/>
      <c r="C7" s="42"/>
      <c r="D7" s="42">
        <v>0</v>
      </c>
    </row>
    <row r="8" spans="1:8" x14ac:dyDescent="0.4">
      <c r="C8" s="33">
        <v>2</v>
      </c>
      <c r="D8" s="33">
        <f>C8+1</f>
        <v>3</v>
      </c>
      <c r="E8" s="33">
        <f>D8+1</f>
        <v>4</v>
      </c>
      <c r="F8" s="33">
        <f>E8+1</f>
        <v>5</v>
      </c>
    </row>
    <row r="9" spans="1:8" ht="13.2" x14ac:dyDescent="0.4">
      <c r="B9" s="43"/>
      <c r="C9" s="43" t="s">
        <v>2968</v>
      </c>
      <c r="D9" s="44" t="s">
        <v>33</v>
      </c>
      <c r="E9" s="45" t="s">
        <v>34</v>
      </c>
      <c r="F9" s="46" t="s">
        <v>35</v>
      </c>
      <c r="G9" s="47" t="s">
        <v>36</v>
      </c>
      <c r="H9" s="47" t="s">
        <v>36</v>
      </c>
    </row>
    <row r="10" spans="1:8" ht="13.2" x14ac:dyDescent="0.4">
      <c r="B10" s="48"/>
      <c r="C10" s="48" t="s">
        <v>2969</v>
      </c>
      <c r="D10" s="49"/>
      <c r="E10" s="96">
        <f>C6</f>
        <v>20260219</v>
      </c>
      <c r="F10" s="96">
        <f>C6</f>
        <v>20260219</v>
      </c>
      <c r="G10" s="50" t="s">
        <v>2898</v>
      </c>
      <c r="H10" s="50" t="s">
        <v>2899</v>
      </c>
    </row>
    <row r="11" spans="1:8" ht="13.2" x14ac:dyDescent="0.4">
      <c r="B11" s="48"/>
      <c r="C11" s="48" t="s">
        <v>2970</v>
      </c>
      <c r="D11" s="49" t="s">
        <v>37</v>
      </c>
      <c r="E11" s="51" t="s">
        <v>38</v>
      </c>
      <c r="F11" s="96" t="s">
        <v>37</v>
      </c>
      <c r="G11" s="52" t="s">
        <v>39</v>
      </c>
      <c r="H11" s="52" t="s">
        <v>39</v>
      </c>
    </row>
    <row r="12" spans="1:8" ht="13.2" x14ac:dyDescent="0.4">
      <c r="B12" s="53"/>
      <c r="C12" s="53" t="s">
        <v>2972</v>
      </c>
      <c r="D12" s="49"/>
      <c r="E12" s="51"/>
      <c r="F12" s="96"/>
      <c r="G12" s="54">
        <f>C6</f>
        <v>20260219</v>
      </c>
      <c r="H12" s="54">
        <f>G12</f>
        <v>20260219</v>
      </c>
    </row>
    <row r="13" spans="1:8" ht="13.2" x14ac:dyDescent="0.4">
      <c r="B13" s="55" t="s">
        <v>2748</v>
      </c>
      <c r="C13" s="56" t="s">
        <v>2971</v>
      </c>
      <c r="D13" s="57" t="s">
        <v>2973</v>
      </c>
      <c r="E13" s="58" t="s">
        <v>2974</v>
      </c>
      <c r="F13" s="59" t="s">
        <v>2975</v>
      </c>
      <c r="G13" s="60" t="s">
        <v>2943</v>
      </c>
      <c r="H13" s="60" t="s">
        <v>2943</v>
      </c>
    </row>
    <row r="14" spans="1:8" x14ac:dyDescent="0.4">
      <c r="A14" s="61"/>
      <c r="B14" s="62" t="s">
        <v>40</v>
      </c>
      <c r="C14" s="90" t="s">
        <v>3341</v>
      </c>
      <c r="D14" s="63" t="s">
        <v>41</v>
      </c>
      <c r="E14" s="91">
        <v>181.55</v>
      </c>
      <c r="F14" s="63" t="s">
        <v>20</v>
      </c>
      <c r="G14" s="91"/>
      <c r="H14" s="91"/>
    </row>
    <row r="15" spans="1:8" ht="13.2" x14ac:dyDescent="0.4">
      <c r="A15" s="61"/>
      <c r="B15" s="64" t="s">
        <v>42</v>
      </c>
      <c r="C15" s="69" t="s">
        <v>3342</v>
      </c>
      <c r="D15" s="66" t="s">
        <v>41</v>
      </c>
      <c r="E15" s="70">
        <v>35.07</v>
      </c>
      <c r="F15" s="68" t="s">
        <v>43</v>
      </c>
      <c r="G15" s="71"/>
      <c r="H15" s="71"/>
    </row>
    <row r="16" spans="1:8" ht="13.2" x14ac:dyDescent="0.4">
      <c r="A16" s="61"/>
      <c r="B16" s="64" t="s">
        <v>44</v>
      </c>
      <c r="C16" s="69" t="s">
        <v>3343</v>
      </c>
      <c r="D16" s="66" t="s">
        <v>41</v>
      </c>
      <c r="E16" s="70">
        <v>283.2</v>
      </c>
      <c r="F16" s="68" t="s">
        <v>45</v>
      </c>
      <c r="G16" s="71"/>
      <c r="H16" s="71"/>
    </row>
    <row r="17" spans="1:8" ht="13.2" x14ac:dyDescent="0.4">
      <c r="A17" s="61"/>
      <c r="B17" s="64" t="s">
        <v>46</v>
      </c>
      <c r="C17" s="69" t="s">
        <v>3344</v>
      </c>
      <c r="D17" s="66" t="s">
        <v>41</v>
      </c>
      <c r="E17" s="70">
        <v>555.07000000000005</v>
      </c>
      <c r="F17" s="68" t="s">
        <v>15</v>
      </c>
      <c r="G17" s="71"/>
      <c r="H17" s="71"/>
    </row>
    <row r="18" spans="1:8" x14ac:dyDescent="0.4">
      <c r="A18" s="61"/>
      <c r="B18" s="64" t="s">
        <v>47</v>
      </c>
      <c r="C18" s="65" t="s">
        <v>48</v>
      </c>
      <c r="D18" s="66" t="s">
        <v>41</v>
      </c>
      <c r="E18" s="67">
        <v>1266.6099999999999</v>
      </c>
      <c r="F18" s="66" t="s">
        <v>22</v>
      </c>
      <c r="G18" s="67">
        <v>201.92</v>
      </c>
      <c r="H18" s="67">
        <v>209</v>
      </c>
    </row>
    <row r="19" spans="1:8" ht="13.2" x14ac:dyDescent="0.4">
      <c r="A19" s="61"/>
      <c r="B19" s="64" t="s">
        <v>49</v>
      </c>
      <c r="C19" s="69" t="s">
        <v>50</v>
      </c>
      <c r="D19" s="66" t="s">
        <v>41</v>
      </c>
      <c r="E19" s="70">
        <v>8992.2099999999991</v>
      </c>
      <c r="F19" s="68" t="s">
        <v>20</v>
      </c>
      <c r="G19" s="71">
        <v>109.5</v>
      </c>
      <c r="H19" s="71">
        <v>150.54</v>
      </c>
    </row>
    <row r="20" spans="1:8" ht="13.2" x14ac:dyDescent="0.4">
      <c r="A20" s="61"/>
      <c r="B20" s="64" t="s">
        <v>51</v>
      </c>
      <c r="C20" s="69" t="s">
        <v>52</v>
      </c>
      <c r="D20" s="66" t="s">
        <v>41</v>
      </c>
      <c r="E20" s="70">
        <v>3196.01</v>
      </c>
      <c r="F20" s="68" t="s">
        <v>16</v>
      </c>
      <c r="G20" s="71">
        <v>498.29</v>
      </c>
      <c r="H20" s="71">
        <v>576.53</v>
      </c>
    </row>
    <row r="21" spans="1:8" ht="13.2" x14ac:dyDescent="0.4">
      <c r="A21" s="61"/>
      <c r="B21" s="64" t="s">
        <v>53</v>
      </c>
      <c r="C21" s="69" t="s">
        <v>3345</v>
      </c>
      <c r="D21" s="66" t="s">
        <v>41</v>
      </c>
      <c r="E21" s="70">
        <v>226.5</v>
      </c>
      <c r="F21" s="68" t="s">
        <v>22</v>
      </c>
      <c r="G21" s="71"/>
      <c r="H21" s="71"/>
    </row>
    <row r="22" spans="1:8" ht="13.2" x14ac:dyDescent="0.4">
      <c r="A22" s="61"/>
      <c r="B22" s="64" t="s">
        <v>54</v>
      </c>
      <c r="C22" s="69" t="s">
        <v>55</v>
      </c>
      <c r="D22" s="66" t="s">
        <v>41</v>
      </c>
      <c r="E22" s="70">
        <v>16031.9</v>
      </c>
      <c r="F22" s="68" t="s">
        <v>56</v>
      </c>
      <c r="G22" s="71">
        <v>1224</v>
      </c>
      <c r="H22" s="71">
        <v>1693.79</v>
      </c>
    </row>
    <row r="23" spans="1:8" ht="13.2" x14ac:dyDescent="0.4">
      <c r="A23" s="61"/>
      <c r="B23" s="64" t="s">
        <v>57</v>
      </c>
      <c r="C23" s="69" t="s">
        <v>3346</v>
      </c>
      <c r="D23" s="66" t="s">
        <v>41</v>
      </c>
      <c r="E23" s="70">
        <v>126.04</v>
      </c>
      <c r="F23" s="68" t="s">
        <v>58</v>
      </c>
      <c r="G23" s="71"/>
      <c r="H23" s="71"/>
    </row>
    <row r="24" spans="1:8" ht="13.2" x14ac:dyDescent="0.4">
      <c r="A24" s="61"/>
      <c r="B24" s="64" t="s">
        <v>5463</v>
      </c>
      <c r="C24" s="69" t="s">
        <v>5478</v>
      </c>
      <c r="D24" s="66" t="s">
        <v>66</v>
      </c>
      <c r="E24" s="70">
        <v>575.16</v>
      </c>
      <c r="F24" s="68" t="s">
        <v>12</v>
      </c>
      <c r="G24" s="71"/>
      <c r="H24" s="71"/>
    </row>
    <row r="25" spans="1:8" x14ac:dyDescent="0.4">
      <c r="A25" s="61"/>
      <c r="B25" s="64" t="s">
        <v>59</v>
      </c>
      <c r="C25" s="65" t="s">
        <v>60</v>
      </c>
      <c r="D25" s="66" t="s">
        <v>41</v>
      </c>
      <c r="E25" s="67">
        <v>1028.93</v>
      </c>
      <c r="F25" s="66" t="s">
        <v>15</v>
      </c>
      <c r="G25" s="70">
        <v>320.2</v>
      </c>
      <c r="H25" s="70"/>
    </row>
    <row r="26" spans="1:8" ht="13.2" x14ac:dyDescent="0.4">
      <c r="A26" s="61"/>
      <c r="B26" s="64" t="s">
        <v>61</v>
      </c>
      <c r="C26" s="69" t="s">
        <v>3347</v>
      </c>
      <c r="D26" s="66" t="s">
        <v>41</v>
      </c>
      <c r="E26" s="70">
        <v>77.75</v>
      </c>
      <c r="F26" s="68" t="s">
        <v>20</v>
      </c>
      <c r="G26" s="71"/>
      <c r="H26" s="71"/>
    </row>
    <row r="27" spans="1:8" ht="13.2" x14ac:dyDescent="0.4">
      <c r="A27" s="61"/>
      <c r="B27" s="64" t="s">
        <v>62</v>
      </c>
      <c r="C27" s="69" t="s">
        <v>3348</v>
      </c>
      <c r="D27" s="66" t="s">
        <v>41</v>
      </c>
      <c r="E27" s="70">
        <v>137.22</v>
      </c>
      <c r="F27" s="68" t="s">
        <v>20</v>
      </c>
      <c r="G27" s="71"/>
      <c r="H27" s="71"/>
    </row>
    <row r="28" spans="1:8" ht="13.2" x14ac:dyDescent="0.4">
      <c r="A28" s="61"/>
      <c r="B28" s="64" t="s">
        <v>63</v>
      </c>
      <c r="C28" s="69" t="s">
        <v>64</v>
      </c>
      <c r="D28" s="66" t="s">
        <v>41</v>
      </c>
      <c r="E28" s="70">
        <v>2990.46</v>
      </c>
      <c r="F28" s="68" t="s">
        <v>43</v>
      </c>
      <c r="G28" s="71"/>
      <c r="H28" s="71">
        <v>603</v>
      </c>
    </row>
    <row r="29" spans="1:8" ht="13.2" x14ac:dyDescent="0.4">
      <c r="A29" s="61"/>
      <c r="B29" s="64" t="s">
        <v>65</v>
      </c>
      <c r="C29" s="69" t="s">
        <v>3349</v>
      </c>
      <c r="D29" s="66" t="s">
        <v>66</v>
      </c>
      <c r="E29" s="70">
        <v>14989.32</v>
      </c>
      <c r="F29" s="68" t="s">
        <v>20</v>
      </c>
      <c r="G29" s="71">
        <v>0</v>
      </c>
      <c r="H29" s="71">
        <v>45</v>
      </c>
    </row>
    <row r="30" spans="1:8" ht="13.2" x14ac:dyDescent="0.4">
      <c r="A30" s="61"/>
      <c r="B30" s="64" t="s">
        <v>67</v>
      </c>
      <c r="C30" s="65" t="s">
        <v>68</v>
      </c>
      <c r="D30" s="66" t="s">
        <v>41</v>
      </c>
      <c r="E30" s="67">
        <v>66370.210000000006</v>
      </c>
      <c r="F30" s="68" t="s">
        <v>43</v>
      </c>
      <c r="G30" s="67">
        <v>9079.48</v>
      </c>
      <c r="H30" s="67">
        <v>10202.879999999999</v>
      </c>
    </row>
    <row r="31" spans="1:8" x14ac:dyDescent="0.4">
      <c r="A31" s="61"/>
      <c r="B31" s="64" t="s">
        <v>69</v>
      </c>
      <c r="C31" s="65" t="s">
        <v>3350</v>
      </c>
      <c r="D31" s="66" t="s">
        <v>41</v>
      </c>
      <c r="E31" s="67">
        <v>174.04</v>
      </c>
      <c r="F31" s="66" t="s">
        <v>43</v>
      </c>
      <c r="G31" s="67"/>
      <c r="H31" s="67"/>
    </row>
    <row r="32" spans="1:8" ht="13.2" x14ac:dyDescent="0.4">
      <c r="A32" s="61"/>
      <c r="B32" s="64" t="s">
        <v>70</v>
      </c>
      <c r="C32" s="69" t="s">
        <v>3351</v>
      </c>
      <c r="D32" s="66" t="s">
        <v>41</v>
      </c>
      <c r="E32" s="70">
        <v>336.27</v>
      </c>
      <c r="F32" s="68" t="s">
        <v>71</v>
      </c>
      <c r="G32" s="71"/>
      <c r="H32" s="71"/>
    </row>
    <row r="33" spans="1:8" ht="13.2" x14ac:dyDescent="0.4">
      <c r="A33" s="61"/>
      <c r="B33" s="64" t="s">
        <v>72</v>
      </c>
      <c r="C33" s="65" t="s">
        <v>73</v>
      </c>
      <c r="D33" s="66" t="s">
        <v>41</v>
      </c>
      <c r="E33" s="67">
        <v>867.37</v>
      </c>
      <c r="F33" s="68" t="s">
        <v>23</v>
      </c>
      <c r="G33" s="67">
        <v>482</v>
      </c>
      <c r="H33" s="67">
        <v>532</v>
      </c>
    </row>
    <row r="34" spans="1:8" ht="13.2" x14ac:dyDescent="0.4">
      <c r="A34" s="61"/>
      <c r="B34" s="64" t="s">
        <v>74</v>
      </c>
      <c r="C34" s="69" t="s">
        <v>5542</v>
      </c>
      <c r="D34" s="66" t="s">
        <v>41</v>
      </c>
      <c r="E34" s="70">
        <v>269.04000000000002</v>
      </c>
      <c r="F34" s="68" t="s">
        <v>71</v>
      </c>
      <c r="G34" s="71"/>
      <c r="H34" s="71"/>
    </row>
    <row r="35" spans="1:8" ht="13.2" x14ac:dyDescent="0.4">
      <c r="A35" s="61"/>
      <c r="B35" s="64" t="s">
        <v>75</v>
      </c>
      <c r="C35" s="69" t="s">
        <v>3352</v>
      </c>
      <c r="D35" s="66" t="s">
        <v>41</v>
      </c>
      <c r="E35" s="70">
        <v>602.98</v>
      </c>
      <c r="F35" s="68" t="s">
        <v>23</v>
      </c>
      <c r="G35" s="71"/>
      <c r="H35" s="71"/>
    </row>
    <row r="36" spans="1:8" ht="13.2" x14ac:dyDescent="0.4">
      <c r="A36" s="61"/>
      <c r="B36" s="64" t="s">
        <v>76</v>
      </c>
      <c r="C36" s="65" t="s">
        <v>3353</v>
      </c>
      <c r="D36" s="66" t="s">
        <v>41</v>
      </c>
      <c r="E36" s="67">
        <v>260.70999999999998</v>
      </c>
      <c r="F36" s="68" t="s">
        <v>43</v>
      </c>
      <c r="G36" s="67"/>
      <c r="H36" s="67"/>
    </row>
    <row r="37" spans="1:8" ht="13.2" x14ac:dyDescent="0.4">
      <c r="A37" s="61"/>
      <c r="B37" s="64" t="s">
        <v>77</v>
      </c>
      <c r="C37" s="65" t="s">
        <v>3354</v>
      </c>
      <c r="D37" s="66" t="s">
        <v>66</v>
      </c>
      <c r="E37" s="67">
        <v>108.29</v>
      </c>
      <c r="F37" s="68" t="s">
        <v>12</v>
      </c>
      <c r="G37" s="67"/>
      <c r="H37" s="67"/>
    </row>
    <row r="38" spans="1:8" ht="13.2" x14ac:dyDescent="0.4">
      <c r="A38" s="61"/>
      <c r="B38" s="64" t="s">
        <v>78</v>
      </c>
      <c r="C38" s="69" t="s">
        <v>3355</v>
      </c>
      <c r="D38" s="66" t="s">
        <v>41</v>
      </c>
      <c r="E38" s="70">
        <v>231.4</v>
      </c>
      <c r="F38" s="68" t="s">
        <v>58</v>
      </c>
      <c r="G38" s="71"/>
      <c r="H38" s="71"/>
    </row>
    <row r="39" spans="1:8" ht="13.2" x14ac:dyDescent="0.4">
      <c r="A39" s="61"/>
      <c r="B39" s="64" t="s">
        <v>79</v>
      </c>
      <c r="C39" s="69" t="s">
        <v>3356</v>
      </c>
      <c r="D39" s="66" t="s">
        <v>41</v>
      </c>
      <c r="E39" s="70">
        <v>333.53</v>
      </c>
      <c r="F39" s="68" t="s">
        <v>14</v>
      </c>
      <c r="G39" s="71"/>
      <c r="H39" s="71"/>
    </row>
    <row r="40" spans="1:8" ht="13.2" x14ac:dyDescent="0.4">
      <c r="A40" s="61"/>
      <c r="B40" s="64" t="s">
        <v>5464</v>
      </c>
      <c r="C40" s="69" t="s">
        <v>5479</v>
      </c>
      <c r="D40" s="66" t="s">
        <v>66</v>
      </c>
      <c r="E40" s="70">
        <v>171.47</v>
      </c>
      <c r="F40" s="68" t="s">
        <v>14</v>
      </c>
      <c r="G40" s="71"/>
      <c r="H40" s="71"/>
    </row>
    <row r="41" spans="1:8" ht="13.2" x14ac:dyDescent="0.4">
      <c r="A41" s="61"/>
      <c r="B41" s="64" t="s">
        <v>80</v>
      </c>
      <c r="C41" s="69" t="s">
        <v>3357</v>
      </c>
      <c r="D41" s="66" t="s">
        <v>41</v>
      </c>
      <c r="E41" s="70">
        <v>1482.26</v>
      </c>
      <c r="F41" s="68" t="s">
        <v>14</v>
      </c>
      <c r="G41" s="71"/>
      <c r="H41" s="71"/>
    </row>
    <row r="42" spans="1:8" ht="13.2" x14ac:dyDescent="0.4">
      <c r="A42" s="61"/>
      <c r="B42" s="64" t="s">
        <v>81</v>
      </c>
      <c r="C42" s="69" t="s">
        <v>3358</v>
      </c>
      <c r="D42" s="66" t="s">
        <v>41</v>
      </c>
      <c r="E42" s="70">
        <v>240.56</v>
      </c>
      <c r="F42" s="68" t="s">
        <v>20</v>
      </c>
      <c r="G42" s="71"/>
      <c r="H42" s="71"/>
    </row>
    <row r="43" spans="1:8" ht="13.2" x14ac:dyDescent="0.4">
      <c r="A43" s="61"/>
      <c r="B43" s="64" t="s">
        <v>82</v>
      </c>
      <c r="C43" s="69" t="s">
        <v>3359</v>
      </c>
      <c r="D43" s="66" t="s">
        <v>41</v>
      </c>
      <c r="E43" s="70">
        <v>284.92</v>
      </c>
      <c r="F43" s="68" t="s">
        <v>23</v>
      </c>
      <c r="G43" s="71"/>
      <c r="H43" s="71"/>
    </row>
    <row r="44" spans="1:8" x14ac:dyDescent="0.4">
      <c r="A44" s="61"/>
      <c r="B44" s="64" t="s">
        <v>83</v>
      </c>
      <c r="C44" s="65" t="s">
        <v>3360</v>
      </c>
      <c r="D44" s="66" t="s">
        <v>41</v>
      </c>
      <c r="E44" s="67">
        <v>99.17</v>
      </c>
      <c r="F44" s="66" t="s">
        <v>17</v>
      </c>
      <c r="G44" s="67"/>
      <c r="H44" s="67"/>
    </row>
    <row r="45" spans="1:8" ht="13.2" x14ac:dyDescent="0.4">
      <c r="A45" s="61"/>
      <c r="B45" s="64" t="s">
        <v>84</v>
      </c>
      <c r="C45" s="69" t="s">
        <v>85</v>
      </c>
      <c r="D45" s="66" t="s">
        <v>41</v>
      </c>
      <c r="E45" s="70">
        <v>755.61</v>
      </c>
      <c r="F45" s="68" t="s">
        <v>20</v>
      </c>
      <c r="G45" s="71"/>
      <c r="H45" s="71"/>
    </row>
    <row r="46" spans="1:8" ht="13.2" x14ac:dyDescent="0.4">
      <c r="A46" s="61"/>
      <c r="B46" s="64" t="s">
        <v>86</v>
      </c>
      <c r="C46" s="65" t="s">
        <v>3361</v>
      </c>
      <c r="D46" s="66" t="s">
        <v>41</v>
      </c>
      <c r="E46" s="67">
        <v>408.04</v>
      </c>
      <c r="F46" s="68" t="s">
        <v>16</v>
      </c>
      <c r="G46" s="67"/>
      <c r="H46" s="67"/>
    </row>
    <row r="47" spans="1:8" ht="13.2" x14ac:dyDescent="0.4">
      <c r="A47" s="61"/>
      <c r="B47" s="64" t="s">
        <v>87</v>
      </c>
      <c r="C47" s="69" t="s">
        <v>88</v>
      </c>
      <c r="D47" s="66" t="s">
        <v>41</v>
      </c>
      <c r="E47" s="70">
        <v>650834.11</v>
      </c>
      <c r="F47" s="68" t="s">
        <v>89</v>
      </c>
      <c r="G47" s="71">
        <v>45359.13</v>
      </c>
      <c r="H47" s="71">
        <v>146136.57</v>
      </c>
    </row>
    <row r="48" spans="1:8" ht="13.2" x14ac:dyDescent="0.4">
      <c r="A48" s="61"/>
      <c r="B48" s="64" t="s">
        <v>90</v>
      </c>
      <c r="C48" s="69" t="s">
        <v>3362</v>
      </c>
      <c r="D48" s="66" t="s">
        <v>41</v>
      </c>
      <c r="E48" s="70">
        <v>1073.83</v>
      </c>
      <c r="F48" s="68" t="s">
        <v>91</v>
      </c>
      <c r="G48" s="71"/>
      <c r="H48" s="71"/>
    </row>
    <row r="49" spans="1:8" ht="13.2" x14ac:dyDescent="0.4">
      <c r="A49" s="61"/>
      <c r="B49" s="64" t="s">
        <v>92</v>
      </c>
      <c r="C49" s="69" t="s">
        <v>3363</v>
      </c>
      <c r="D49" s="66" t="s">
        <v>41</v>
      </c>
      <c r="E49" s="70">
        <v>288.81</v>
      </c>
      <c r="F49" s="68" t="s">
        <v>19</v>
      </c>
      <c r="G49" s="71"/>
      <c r="H49" s="71"/>
    </row>
    <row r="50" spans="1:8" ht="13.2" x14ac:dyDescent="0.4">
      <c r="A50" s="61"/>
      <c r="B50" s="64" t="s">
        <v>93</v>
      </c>
      <c r="C50" s="69" t="s">
        <v>3364</v>
      </c>
      <c r="D50" s="66" t="s">
        <v>41</v>
      </c>
      <c r="E50" s="70">
        <v>169.27</v>
      </c>
      <c r="F50" s="68" t="s">
        <v>16</v>
      </c>
      <c r="G50" s="71"/>
      <c r="H50" s="71"/>
    </row>
    <row r="51" spans="1:8" ht="13.2" x14ac:dyDescent="0.4">
      <c r="A51" s="61"/>
      <c r="B51" s="64" t="s">
        <v>94</v>
      </c>
      <c r="C51" s="69" t="s">
        <v>95</v>
      </c>
      <c r="D51" s="66" t="s">
        <v>41</v>
      </c>
      <c r="E51" s="70">
        <v>13841.52</v>
      </c>
      <c r="F51" s="68" t="s">
        <v>71</v>
      </c>
      <c r="G51" s="71">
        <v>638.69000000000005</v>
      </c>
      <c r="H51" s="71">
        <v>812.67</v>
      </c>
    </row>
    <row r="52" spans="1:8" ht="13.2" x14ac:dyDescent="0.4">
      <c r="A52" s="61"/>
      <c r="B52" s="64" t="s">
        <v>96</v>
      </c>
      <c r="C52" s="65" t="s">
        <v>3365</v>
      </c>
      <c r="D52" s="66" t="s">
        <v>41</v>
      </c>
      <c r="E52" s="67">
        <v>47.01</v>
      </c>
      <c r="F52" s="68" t="s">
        <v>15</v>
      </c>
      <c r="G52" s="67"/>
      <c r="H52" s="67"/>
    </row>
    <row r="53" spans="1:8" ht="13.2" x14ac:dyDescent="0.4">
      <c r="A53" s="61"/>
      <c r="B53" s="64" t="s">
        <v>5465</v>
      </c>
      <c r="C53" s="69" t="s">
        <v>5480</v>
      </c>
      <c r="D53" s="66" t="s">
        <v>66</v>
      </c>
      <c r="E53" s="70">
        <v>383.05</v>
      </c>
      <c r="F53" s="68" t="s">
        <v>402</v>
      </c>
      <c r="G53" s="71"/>
      <c r="H53" s="71"/>
    </row>
    <row r="54" spans="1:8" ht="13.2" x14ac:dyDescent="0.4">
      <c r="A54" s="61"/>
      <c r="B54" s="64" t="s">
        <v>97</v>
      </c>
      <c r="C54" s="65" t="s">
        <v>98</v>
      </c>
      <c r="D54" s="66" t="s">
        <v>41</v>
      </c>
      <c r="E54" s="67">
        <v>26226.36</v>
      </c>
      <c r="F54" s="68" t="s">
        <v>23</v>
      </c>
      <c r="G54" s="67">
        <v>2741.74</v>
      </c>
      <c r="H54" s="67">
        <v>2863</v>
      </c>
    </row>
    <row r="55" spans="1:8" ht="13.2" x14ac:dyDescent="0.4">
      <c r="A55" s="61"/>
      <c r="B55" s="64" t="s">
        <v>99</v>
      </c>
      <c r="C55" s="69" t="s">
        <v>3366</v>
      </c>
      <c r="D55" s="66" t="s">
        <v>41</v>
      </c>
      <c r="E55" s="70">
        <v>96.14</v>
      </c>
      <c r="F55" s="68" t="s">
        <v>14</v>
      </c>
      <c r="G55" s="71"/>
      <c r="H55" s="71"/>
    </row>
    <row r="56" spans="1:8" x14ac:dyDescent="0.4">
      <c r="A56" s="61"/>
      <c r="B56" s="64" t="s">
        <v>100</v>
      </c>
      <c r="C56" s="65" t="s">
        <v>3367</v>
      </c>
      <c r="D56" s="66" t="s">
        <v>41</v>
      </c>
      <c r="E56" s="67">
        <v>241.54</v>
      </c>
      <c r="F56" s="66" t="s">
        <v>71</v>
      </c>
      <c r="G56" s="67"/>
      <c r="H56" s="67"/>
    </row>
    <row r="57" spans="1:8" ht="13.2" x14ac:dyDescent="0.4">
      <c r="A57" s="61"/>
      <c r="B57" s="64" t="s">
        <v>101</v>
      </c>
      <c r="C57" s="65" t="s">
        <v>102</v>
      </c>
      <c r="D57" s="66" t="s">
        <v>41</v>
      </c>
      <c r="E57" s="67">
        <v>8980.06</v>
      </c>
      <c r="F57" s="68" t="s">
        <v>56</v>
      </c>
      <c r="G57" s="67">
        <v>4874.3500000000004</v>
      </c>
      <c r="H57" s="67">
        <v>5622.27</v>
      </c>
    </row>
    <row r="58" spans="1:8" ht="13.2" x14ac:dyDescent="0.4">
      <c r="A58" s="61"/>
      <c r="B58" s="64" t="s">
        <v>103</v>
      </c>
      <c r="C58" s="65" t="s">
        <v>3368</v>
      </c>
      <c r="D58" s="66" t="s">
        <v>41</v>
      </c>
      <c r="E58" s="67">
        <v>67.260000000000005</v>
      </c>
      <c r="F58" s="68" t="s">
        <v>22</v>
      </c>
      <c r="G58" s="67"/>
      <c r="H58" s="67"/>
    </row>
    <row r="59" spans="1:8" ht="13.2" x14ac:dyDescent="0.4">
      <c r="A59" s="61"/>
      <c r="B59" s="64" t="s">
        <v>3226</v>
      </c>
      <c r="C59" s="69" t="s">
        <v>3369</v>
      </c>
      <c r="D59" s="66" t="s">
        <v>66</v>
      </c>
      <c r="E59" s="70">
        <v>306.69</v>
      </c>
      <c r="F59" s="68" t="s">
        <v>25</v>
      </c>
      <c r="G59" s="71"/>
      <c r="H59" s="71"/>
    </row>
    <row r="60" spans="1:8" ht="13.2" x14ac:dyDescent="0.4">
      <c r="A60" s="61"/>
      <c r="B60" s="64" t="s">
        <v>104</v>
      </c>
      <c r="C60" s="69" t="s">
        <v>3370</v>
      </c>
      <c r="D60" s="66" t="s">
        <v>41</v>
      </c>
      <c r="E60" s="70">
        <v>70.56</v>
      </c>
      <c r="F60" s="68" t="s">
        <v>71</v>
      </c>
      <c r="G60" s="71"/>
      <c r="H60" s="71"/>
    </row>
    <row r="61" spans="1:8" ht="13.2" x14ac:dyDescent="0.4">
      <c r="A61" s="61"/>
      <c r="B61" s="64" t="s">
        <v>105</v>
      </c>
      <c r="C61" s="69" t="s">
        <v>3371</v>
      </c>
      <c r="D61" s="66" t="s">
        <v>41</v>
      </c>
      <c r="E61" s="67">
        <v>68.459999999999994</v>
      </c>
      <c r="F61" s="68" t="s">
        <v>45</v>
      </c>
      <c r="G61" s="71"/>
      <c r="H61" s="71"/>
    </row>
    <row r="62" spans="1:8" ht="13.2" x14ac:dyDescent="0.4">
      <c r="A62" s="61"/>
      <c r="B62" s="64" t="s">
        <v>106</v>
      </c>
      <c r="C62" s="65" t="s">
        <v>3372</v>
      </c>
      <c r="D62" s="66" t="s">
        <v>41</v>
      </c>
      <c r="E62" s="70">
        <v>159.83000000000001</v>
      </c>
      <c r="F62" s="68" t="s">
        <v>17</v>
      </c>
      <c r="G62" s="67"/>
      <c r="H62" s="67"/>
    </row>
    <row r="63" spans="1:8" ht="13.2" x14ac:dyDescent="0.4">
      <c r="A63" s="61"/>
      <c r="B63" s="64" t="s">
        <v>107</v>
      </c>
      <c r="C63" s="69" t="s">
        <v>108</v>
      </c>
      <c r="D63" s="66" t="s">
        <v>41</v>
      </c>
      <c r="E63" s="70">
        <v>3976.32</v>
      </c>
      <c r="F63" s="68" t="s">
        <v>89</v>
      </c>
      <c r="G63" s="71">
        <v>271</v>
      </c>
      <c r="H63" s="71">
        <v>348.5</v>
      </c>
    </row>
    <row r="64" spans="1:8" ht="13.2" x14ac:dyDescent="0.4">
      <c r="A64" s="61"/>
      <c r="B64" s="64" t="s">
        <v>3227</v>
      </c>
      <c r="C64" s="69" t="s">
        <v>3373</v>
      </c>
      <c r="D64" s="66" t="s">
        <v>66</v>
      </c>
      <c r="E64" s="70">
        <v>3421.1</v>
      </c>
      <c r="F64" s="68" t="s">
        <v>20</v>
      </c>
      <c r="G64" s="71"/>
      <c r="H64" s="71"/>
    </row>
    <row r="65" spans="1:8" ht="13.2" x14ac:dyDescent="0.4">
      <c r="A65" s="61"/>
      <c r="B65" s="64" t="s">
        <v>109</v>
      </c>
      <c r="C65" s="69" t="s">
        <v>3374</v>
      </c>
      <c r="D65" s="66" t="s">
        <v>66</v>
      </c>
      <c r="E65" s="70">
        <v>58.75</v>
      </c>
      <c r="F65" s="68" t="s">
        <v>24</v>
      </c>
      <c r="G65" s="71"/>
      <c r="H65" s="71"/>
    </row>
    <row r="66" spans="1:8" ht="13.2" x14ac:dyDescent="0.4">
      <c r="A66" s="61"/>
      <c r="B66" s="64" t="s">
        <v>110</v>
      </c>
      <c r="C66" s="69" t="s">
        <v>3375</v>
      </c>
      <c r="D66" s="66" t="s">
        <v>41</v>
      </c>
      <c r="E66" s="70">
        <v>106.08</v>
      </c>
      <c r="F66" s="68" t="s">
        <v>58</v>
      </c>
      <c r="G66" s="71"/>
      <c r="H66" s="71"/>
    </row>
    <row r="67" spans="1:8" ht="13.2" x14ac:dyDescent="0.4">
      <c r="A67" s="61"/>
      <c r="B67" s="64" t="s">
        <v>111</v>
      </c>
      <c r="C67" s="69" t="s">
        <v>112</v>
      </c>
      <c r="D67" s="66" t="s">
        <v>41</v>
      </c>
      <c r="E67" s="70">
        <v>6462.71</v>
      </c>
      <c r="F67" s="68" t="s">
        <v>56</v>
      </c>
      <c r="G67" s="71">
        <v>2494.87</v>
      </c>
      <c r="H67" s="71">
        <v>2934.53</v>
      </c>
    </row>
    <row r="68" spans="1:8" ht="13.2" x14ac:dyDescent="0.4">
      <c r="A68" s="61"/>
      <c r="B68" s="64" t="s">
        <v>113</v>
      </c>
      <c r="C68" s="69" t="s">
        <v>3376</v>
      </c>
      <c r="D68" s="66" t="s">
        <v>41</v>
      </c>
      <c r="E68" s="70">
        <v>842.95</v>
      </c>
      <c r="F68" s="68" t="s">
        <v>20</v>
      </c>
      <c r="G68" s="71"/>
      <c r="H68" s="71"/>
    </row>
    <row r="69" spans="1:8" ht="13.2" x14ac:dyDescent="0.4">
      <c r="A69" s="61"/>
      <c r="B69" s="64" t="s">
        <v>114</v>
      </c>
      <c r="C69" s="65" t="s">
        <v>3377</v>
      </c>
      <c r="D69" s="66" t="s">
        <v>41</v>
      </c>
      <c r="E69" s="67">
        <v>37.840000000000003</v>
      </c>
      <c r="F69" s="68" t="s">
        <v>45</v>
      </c>
      <c r="G69" s="67"/>
      <c r="H69" s="67"/>
    </row>
    <row r="70" spans="1:8" ht="13.2" x14ac:dyDescent="0.4">
      <c r="A70" s="61"/>
      <c r="B70" s="64" t="s">
        <v>115</v>
      </c>
      <c r="C70" s="69" t="s">
        <v>3378</v>
      </c>
      <c r="D70" s="66" t="s">
        <v>41</v>
      </c>
      <c r="E70" s="70">
        <v>225.76</v>
      </c>
      <c r="F70" s="68" t="s">
        <v>17</v>
      </c>
      <c r="G70" s="71"/>
      <c r="H70" s="71"/>
    </row>
    <row r="71" spans="1:8" ht="13.2" x14ac:dyDescent="0.4">
      <c r="A71" s="61"/>
      <c r="B71" s="64" t="s">
        <v>3228</v>
      </c>
      <c r="C71" s="69" t="s">
        <v>3379</v>
      </c>
      <c r="D71" s="66" t="s">
        <v>66</v>
      </c>
      <c r="E71" s="70">
        <v>76.17</v>
      </c>
      <c r="F71" s="68" t="s">
        <v>20</v>
      </c>
      <c r="G71" s="71"/>
      <c r="H71" s="71"/>
    </row>
    <row r="72" spans="1:8" ht="13.2" x14ac:dyDescent="0.4">
      <c r="A72" s="61"/>
      <c r="B72" s="64" t="s">
        <v>116</v>
      </c>
      <c r="C72" s="69" t="s">
        <v>117</v>
      </c>
      <c r="D72" s="66" t="s">
        <v>41</v>
      </c>
      <c r="E72" s="70">
        <v>1854.67</v>
      </c>
      <c r="F72" s="68" t="s">
        <v>56</v>
      </c>
      <c r="G72" s="71">
        <v>300.02999999999997</v>
      </c>
      <c r="H72" s="71">
        <v>356.18</v>
      </c>
    </row>
    <row r="73" spans="1:8" ht="13.2" x14ac:dyDescent="0.4">
      <c r="A73" s="61"/>
      <c r="B73" s="64" t="s">
        <v>118</v>
      </c>
      <c r="C73" s="69" t="s">
        <v>3380</v>
      </c>
      <c r="D73" s="66" t="s">
        <v>41</v>
      </c>
      <c r="E73" s="70">
        <v>261.44</v>
      </c>
      <c r="F73" s="68" t="s">
        <v>22</v>
      </c>
      <c r="G73" s="71"/>
      <c r="H73" s="71"/>
    </row>
    <row r="74" spans="1:8" ht="13.2" x14ac:dyDescent="0.4">
      <c r="A74" s="61"/>
      <c r="B74" s="64" t="s">
        <v>119</v>
      </c>
      <c r="C74" s="69" t="s">
        <v>3381</v>
      </c>
      <c r="D74" s="66" t="s">
        <v>41</v>
      </c>
      <c r="E74" s="70">
        <v>580.23</v>
      </c>
      <c r="F74" s="68" t="s">
        <v>19</v>
      </c>
      <c r="G74" s="71"/>
      <c r="H74" s="71"/>
    </row>
    <row r="75" spans="1:8" x14ac:dyDescent="0.4">
      <c r="A75" s="61"/>
      <c r="B75" s="64" t="s">
        <v>120</v>
      </c>
      <c r="C75" s="65" t="s">
        <v>3382</v>
      </c>
      <c r="D75" s="66" t="s">
        <v>41</v>
      </c>
      <c r="E75" s="67">
        <v>53.55</v>
      </c>
      <c r="F75" s="66" t="s">
        <v>18</v>
      </c>
      <c r="G75" s="66"/>
      <c r="H75" s="67"/>
    </row>
    <row r="76" spans="1:8" ht="13.2" x14ac:dyDescent="0.4">
      <c r="A76" s="61"/>
      <c r="B76" s="64" t="s">
        <v>121</v>
      </c>
      <c r="C76" s="69" t="s">
        <v>3383</v>
      </c>
      <c r="D76" s="66" t="s">
        <v>41</v>
      </c>
      <c r="E76" s="70">
        <v>274.76</v>
      </c>
      <c r="F76" s="68" t="s">
        <v>17</v>
      </c>
      <c r="G76" s="71"/>
      <c r="H76" s="71"/>
    </row>
    <row r="77" spans="1:8" ht="13.2" x14ac:dyDescent="0.4">
      <c r="A77" s="61"/>
      <c r="B77" s="64" t="s">
        <v>122</v>
      </c>
      <c r="C77" s="69" t="s">
        <v>3384</v>
      </c>
      <c r="D77" s="66" t="s">
        <v>41</v>
      </c>
      <c r="E77" s="70">
        <v>212.52</v>
      </c>
      <c r="F77" s="68" t="s">
        <v>56</v>
      </c>
      <c r="G77" s="71"/>
      <c r="H77" s="71"/>
    </row>
    <row r="78" spans="1:8" ht="13.2" x14ac:dyDescent="0.4">
      <c r="A78" s="61"/>
      <c r="B78" s="64" t="s">
        <v>123</v>
      </c>
      <c r="C78" s="69" t="s">
        <v>3385</v>
      </c>
      <c r="D78" s="66" t="s">
        <v>41</v>
      </c>
      <c r="E78" s="70">
        <v>87.71</v>
      </c>
      <c r="F78" s="68" t="s">
        <v>71</v>
      </c>
      <c r="G78" s="71"/>
      <c r="H78" s="71"/>
    </row>
    <row r="79" spans="1:8" ht="13.2" x14ac:dyDescent="0.4">
      <c r="A79" s="61"/>
      <c r="B79" s="64" t="s">
        <v>124</v>
      </c>
      <c r="C79" s="69" t="s">
        <v>3386</v>
      </c>
      <c r="D79" s="66" t="s">
        <v>41</v>
      </c>
      <c r="E79" s="70">
        <v>869</v>
      </c>
      <c r="F79" s="68" t="s">
        <v>19</v>
      </c>
      <c r="G79" s="71"/>
      <c r="H79" s="71"/>
    </row>
    <row r="80" spans="1:8" ht="13.2" x14ac:dyDescent="0.4">
      <c r="A80" s="61"/>
      <c r="B80" s="64" t="s">
        <v>125</v>
      </c>
      <c r="C80" s="69" t="s">
        <v>3387</v>
      </c>
      <c r="D80" s="66" t="s">
        <v>41</v>
      </c>
      <c r="E80" s="70">
        <v>127.3</v>
      </c>
      <c r="F80" s="68" t="s">
        <v>19</v>
      </c>
      <c r="G80" s="71"/>
      <c r="H80" s="71"/>
    </row>
    <row r="81" spans="1:8" ht="13.2" x14ac:dyDescent="0.4">
      <c r="A81" s="61"/>
      <c r="B81" s="64" t="s">
        <v>126</v>
      </c>
      <c r="C81" s="69" t="s">
        <v>3388</v>
      </c>
      <c r="D81" s="66" t="s">
        <v>41</v>
      </c>
      <c r="E81" s="70">
        <v>313.52999999999997</v>
      </c>
      <c r="F81" s="68" t="s">
        <v>15</v>
      </c>
      <c r="G81" s="71">
        <v>10.3</v>
      </c>
      <c r="H81" s="71"/>
    </row>
    <row r="82" spans="1:8" x14ac:dyDescent="0.4">
      <c r="A82" s="61"/>
      <c r="B82" s="64" t="s">
        <v>127</v>
      </c>
      <c r="C82" s="65" t="s">
        <v>3389</v>
      </c>
      <c r="D82" s="66" t="s">
        <v>41</v>
      </c>
      <c r="E82" s="67">
        <v>204.33</v>
      </c>
      <c r="F82" s="66" t="s">
        <v>20</v>
      </c>
      <c r="G82" s="66"/>
      <c r="H82" s="66"/>
    </row>
    <row r="83" spans="1:8" ht="13.2" x14ac:dyDescent="0.4">
      <c r="A83" s="61"/>
      <c r="B83" s="64" t="s">
        <v>128</v>
      </c>
      <c r="C83" s="65" t="s">
        <v>3390</v>
      </c>
      <c r="D83" s="66" t="s">
        <v>41</v>
      </c>
      <c r="E83" s="67">
        <v>75.45</v>
      </c>
      <c r="F83" s="68" t="s">
        <v>43</v>
      </c>
      <c r="G83" s="67"/>
      <c r="H83" s="67"/>
    </row>
    <row r="84" spans="1:8" ht="13.2" x14ac:dyDescent="0.4">
      <c r="A84" s="61"/>
      <c r="B84" s="64" t="s">
        <v>129</v>
      </c>
      <c r="C84" s="69" t="s">
        <v>3391</v>
      </c>
      <c r="D84" s="66" t="s">
        <v>41</v>
      </c>
      <c r="E84" s="70">
        <v>400.04</v>
      </c>
      <c r="F84" s="68" t="s">
        <v>43</v>
      </c>
      <c r="G84" s="71"/>
      <c r="H84" s="71"/>
    </row>
    <row r="85" spans="1:8" ht="13.2" x14ac:dyDescent="0.4">
      <c r="A85" s="61"/>
      <c r="B85" s="64" t="s">
        <v>5466</v>
      </c>
      <c r="C85" s="65" t="s">
        <v>5481</v>
      </c>
      <c r="D85" s="66" t="s">
        <v>66</v>
      </c>
      <c r="E85" s="67">
        <v>112.48</v>
      </c>
      <c r="F85" s="68" t="s">
        <v>22</v>
      </c>
      <c r="G85" s="67"/>
      <c r="H85" s="67"/>
    </row>
    <row r="86" spans="1:8" ht="13.2" x14ac:dyDescent="0.4">
      <c r="A86" s="61"/>
      <c r="B86" s="64" t="s">
        <v>130</v>
      </c>
      <c r="C86" s="69" t="s">
        <v>3392</v>
      </c>
      <c r="D86" s="66" t="s">
        <v>41</v>
      </c>
      <c r="E86" s="70">
        <v>22.46</v>
      </c>
      <c r="F86" s="68" t="s">
        <v>43</v>
      </c>
      <c r="G86" s="71"/>
      <c r="H86" s="71"/>
    </row>
    <row r="87" spans="1:8" ht="13.2" x14ac:dyDescent="0.4">
      <c r="A87" s="61"/>
      <c r="B87" s="64" t="s">
        <v>131</v>
      </c>
      <c r="C87" s="69" t="s">
        <v>132</v>
      </c>
      <c r="D87" s="66" t="s">
        <v>41</v>
      </c>
      <c r="E87" s="70">
        <v>2657.38</v>
      </c>
      <c r="F87" s="68" t="s">
        <v>17</v>
      </c>
      <c r="G87" s="71">
        <v>108.68</v>
      </c>
      <c r="H87" s="71">
        <v>133.29</v>
      </c>
    </row>
    <row r="88" spans="1:8" x14ac:dyDescent="0.4">
      <c r="A88" s="61"/>
      <c r="B88" s="64" t="s">
        <v>133</v>
      </c>
      <c r="C88" s="65" t="s">
        <v>134</v>
      </c>
      <c r="D88" s="66" t="s">
        <v>41</v>
      </c>
      <c r="E88" s="67">
        <v>6087.5</v>
      </c>
      <c r="F88" s="66" t="s">
        <v>14</v>
      </c>
      <c r="G88" s="67">
        <v>117.15</v>
      </c>
      <c r="H88" s="67">
        <v>164.65</v>
      </c>
    </row>
    <row r="89" spans="1:8" ht="13.2" x14ac:dyDescent="0.4">
      <c r="A89" s="61"/>
      <c r="B89" s="64" t="s">
        <v>135</v>
      </c>
      <c r="C89" s="69" t="s">
        <v>136</v>
      </c>
      <c r="D89" s="66" t="s">
        <v>41</v>
      </c>
      <c r="E89" s="70">
        <v>3137.94</v>
      </c>
      <c r="F89" s="68" t="s">
        <v>23</v>
      </c>
      <c r="G89" s="71">
        <v>802.91</v>
      </c>
      <c r="H89" s="71">
        <v>1051.5</v>
      </c>
    </row>
    <row r="90" spans="1:8" ht="13.2" x14ac:dyDescent="0.4">
      <c r="A90" s="61"/>
      <c r="B90" s="64" t="s">
        <v>137</v>
      </c>
      <c r="C90" s="69" t="s">
        <v>3393</v>
      </c>
      <c r="D90" s="66" t="s">
        <v>41</v>
      </c>
      <c r="E90" s="70">
        <v>374.14</v>
      </c>
      <c r="F90" s="68" t="s">
        <v>45</v>
      </c>
      <c r="G90" s="71"/>
      <c r="H90" s="71"/>
    </row>
    <row r="91" spans="1:8" ht="13.2" x14ac:dyDescent="0.4">
      <c r="A91" s="61"/>
      <c r="B91" s="64" t="s">
        <v>138</v>
      </c>
      <c r="C91" s="69" t="s">
        <v>3394</v>
      </c>
      <c r="D91" s="66" t="s">
        <v>41</v>
      </c>
      <c r="E91" s="70">
        <v>79.7</v>
      </c>
      <c r="F91" s="68" t="s">
        <v>71</v>
      </c>
      <c r="G91" s="71"/>
      <c r="H91" s="71"/>
    </row>
    <row r="92" spans="1:8" ht="13.2" x14ac:dyDescent="0.4">
      <c r="A92" s="61"/>
      <c r="B92" s="64" t="s">
        <v>139</v>
      </c>
      <c r="C92" s="65" t="s">
        <v>3395</v>
      </c>
      <c r="D92" s="66" t="s">
        <v>41</v>
      </c>
      <c r="E92" s="67">
        <v>853.3</v>
      </c>
      <c r="F92" s="68" t="s">
        <v>19</v>
      </c>
      <c r="G92" s="70"/>
      <c r="H92" s="67"/>
    </row>
    <row r="93" spans="1:8" ht="13.2" x14ac:dyDescent="0.4">
      <c r="A93" s="61"/>
      <c r="B93" s="64" t="s">
        <v>140</v>
      </c>
      <c r="C93" s="69" t="s">
        <v>3396</v>
      </c>
      <c r="D93" s="66" t="s">
        <v>41</v>
      </c>
      <c r="E93" s="70">
        <v>746.22</v>
      </c>
      <c r="F93" s="68" t="s">
        <v>19</v>
      </c>
      <c r="G93" s="71"/>
      <c r="H93" s="71"/>
    </row>
    <row r="94" spans="1:8" ht="13.2" x14ac:dyDescent="0.4">
      <c r="A94" s="61"/>
      <c r="B94" s="64" t="s">
        <v>141</v>
      </c>
      <c r="C94" s="65" t="s">
        <v>3397</v>
      </c>
      <c r="D94" s="66" t="s">
        <v>41</v>
      </c>
      <c r="E94" s="67">
        <v>237.73</v>
      </c>
      <c r="F94" s="68" t="s">
        <v>71</v>
      </c>
      <c r="G94" s="67"/>
      <c r="H94" s="67"/>
    </row>
    <row r="95" spans="1:8" ht="13.2" x14ac:dyDescent="0.4">
      <c r="A95" s="61"/>
      <c r="B95" s="64" t="s">
        <v>142</v>
      </c>
      <c r="C95" s="65" t="s">
        <v>3398</v>
      </c>
      <c r="D95" s="66" t="s">
        <v>41</v>
      </c>
      <c r="E95" s="67">
        <v>489.29</v>
      </c>
      <c r="F95" s="68" t="s">
        <v>45</v>
      </c>
      <c r="G95" s="66"/>
      <c r="H95" s="66">
        <v>12.3</v>
      </c>
    </row>
    <row r="96" spans="1:8" ht="13.2" x14ac:dyDescent="0.4">
      <c r="A96" s="61"/>
      <c r="B96" s="64" t="s">
        <v>143</v>
      </c>
      <c r="C96" s="69" t="s">
        <v>3399</v>
      </c>
      <c r="D96" s="66" t="s">
        <v>66</v>
      </c>
      <c r="E96" s="70">
        <v>119.21</v>
      </c>
      <c r="F96" s="68" t="s">
        <v>20</v>
      </c>
      <c r="G96" s="71"/>
      <c r="H96" s="71"/>
    </row>
    <row r="97" spans="1:8" ht="13.2" x14ac:dyDescent="0.4">
      <c r="A97" s="61"/>
      <c r="B97" s="64" t="s">
        <v>144</v>
      </c>
      <c r="C97" s="69" t="s">
        <v>3400</v>
      </c>
      <c r="D97" s="66" t="s">
        <v>41</v>
      </c>
      <c r="E97" s="70">
        <v>78.61</v>
      </c>
      <c r="F97" s="68" t="s">
        <v>15</v>
      </c>
      <c r="G97" s="71"/>
      <c r="H97" s="71"/>
    </row>
    <row r="98" spans="1:8" x14ac:dyDescent="0.4">
      <c r="A98" s="61"/>
      <c r="B98" s="64" t="s">
        <v>145</v>
      </c>
      <c r="C98" s="65" t="s">
        <v>3401</v>
      </c>
      <c r="D98" s="66" t="s">
        <v>41</v>
      </c>
      <c r="E98" s="67">
        <v>97.41</v>
      </c>
      <c r="F98" s="66" t="s">
        <v>58</v>
      </c>
      <c r="G98" s="66"/>
      <c r="H98" s="66"/>
    </row>
    <row r="99" spans="1:8" ht="13.2" x14ac:dyDescent="0.4">
      <c r="A99" s="61"/>
      <c r="B99" s="64" t="s">
        <v>146</v>
      </c>
      <c r="C99" s="65" t="s">
        <v>3402</v>
      </c>
      <c r="D99" s="66" t="s">
        <v>41</v>
      </c>
      <c r="E99" s="67">
        <v>633.28</v>
      </c>
      <c r="F99" s="68" t="s">
        <v>15</v>
      </c>
      <c r="G99" s="66"/>
      <c r="H99" s="66"/>
    </row>
    <row r="100" spans="1:8" ht="13.2" x14ac:dyDescent="0.4">
      <c r="A100" s="61"/>
      <c r="B100" s="64" t="s">
        <v>3229</v>
      </c>
      <c r="C100" s="65" t="s">
        <v>3403</v>
      </c>
      <c r="D100" s="66" t="s">
        <v>66</v>
      </c>
      <c r="E100" s="67">
        <v>445.87</v>
      </c>
      <c r="F100" s="68" t="s">
        <v>56</v>
      </c>
      <c r="G100" s="67"/>
      <c r="H100" s="67"/>
    </row>
    <row r="101" spans="1:8" ht="13.2" x14ac:dyDescent="0.4">
      <c r="A101" s="61"/>
      <c r="B101" s="64" t="s">
        <v>3230</v>
      </c>
      <c r="C101" s="65" t="s">
        <v>3404</v>
      </c>
      <c r="D101" s="66" t="s">
        <v>66</v>
      </c>
      <c r="E101" s="67">
        <v>169.49</v>
      </c>
      <c r="F101" s="68" t="s">
        <v>45</v>
      </c>
      <c r="G101" s="67"/>
      <c r="H101" s="67"/>
    </row>
    <row r="102" spans="1:8" ht="13.2" x14ac:dyDescent="0.4">
      <c r="A102" s="61"/>
      <c r="B102" s="64" t="s">
        <v>5467</v>
      </c>
      <c r="C102" s="69" t="s">
        <v>5482</v>
      </c>
      <c r="D102" s="66" t="s">
        <v>66</v>
      </c>
      <c r="E102" s="70">
        <v>228.04</v>
      </c>
      <c r="F102" s="68" t="s">
        <v>43</v>
      </c>
      <c r="G102" s="71"/>
      <c r="H102" s="71"/>
    </row>
    <row r="103" spans="1:8" ht="13.2" x14ac:dyDescent="0.4">
      <c r="A103" s="61"/>
      <c r="B103" s="64" t="s">
        <v>147</v>
      </c>
      <c r="C103" s="69" t="s">
        <v>3405</v>
      </c>
      <c r="D103" s="66" t="s">
        <v>41</v>
      </c>
      <c r="E103" s="67">
        <v>70.89</v>
      </c>
      <c r="F103" s="68" t="s">
        <v>43</v>
      </c>
      <c r="G103" s="71"/>
      <c r="H103" s="71"/>
    </row>
    <row r="104" spans="1:8" x14ac:dyDescent="0.4">
      <c r="A104" s="61"/>
      <c r="B104" s="64" t="s">
        <v>148</v>
      </c>
      <c r="C104" s="65" t="s">
        <v>3406</v>
      </c>
      <c r="D104" s="66" t="s">
        <v>41</v>
      </c>
      <c r="E104" s="67">
        <v>269.02999999999997</v>
      </c>
      <c r="F104" s="66" t="s">
        <v>20</v>
      </c>
      <c r="G104" s="67"/>
      <c r="H104" s="67"/>
    </row>
    <row r="105" spans="1:8" ht="13.2" x14ac:dyDescent="0.4">
      <c r="A105" s="61"/>
      <c r="B105" s="64" t="s">
        <v>149</v>
      </c>
      <c r="C105" s="69" t="s">
        <v>150</v>
      </c>
      <c r="D105" s="66" t="s">
        <v>41</v>
      </c>
      <c r="E105" s="70">
        <v>805.57</v>
      </c>
      <c r="F105" s="68" t="s">
        <v>22</v>
      </c>
      <c r="G105" s="71">
        <v>179.2</v>
      </c>
      <c r="H105" s="71">
        <v>202</v>
      </c>
    </row>
    <row r="106" spans="1:8" ht="13.2" x14ac:dyDescent="0.4">
      <c r="A106" s="61"/>
      <c r="B106" s="64" t="s">
        <v>151</v>
      </c>
      <c r="C106" s="69" t="s">
        <v>3407</v>
      </c>
      <c r="D106" s="66" t="s">
        <v>41</v>
      </c>
      <c r="E106" s="70">
        <v>3953.82</v>
      </c>
      <c r="F106" s="68" t="s">
        <v>19</v>
      </c>
      <c r="G106" s="71"/>
      <c r="H106" s="71"/>
    </row>
    <row r="107" spans="1:8" ht="13.2" x14ac:dyDescent="0.4">
      <c r="A107" s="61"/>
      <c r="B107" s="64" t="s">
        <v>152</v>
      </c>
      <c r="C107" s="69" t="s">
        <v>153</v>
      </c>
      <c r="D107" s="66" t="s">
        <v>41</v>
      </c>
      <c r="E107" s="70">
        <v>1192.69</v>
      </c>
      <c r="F107" s="68" t="s">
        <v>56</v>
      </c>
      <c r="G107" s="71">
        <v>91.6</v>
      </c>
      <c r="H107" s="71">
        <v>116.07</v>
      </c>
    </row>
    <row r="108" spans="1:8" ht="13.2" x14ac:dyDescent="0.4">
      <c r="A108" s="61"/>
      <c r="B108" s="64" t="s">
        <v>154</v>
      </c>
      <c r="C108" s="69" t="s">
        <v>3408</v>
      </c>
      <c r="D108" s="66" t="s">
        <v>41</v>
      </c>
      <c r="E108" s="70">
        <v>348.76</v>
      </c>
      <c r="F108" s="68" t="s">
        <v>19</v>
      </c>
      <c r="G108" s="71"/>
      <c r="H108" s="71"/>
    </row>
    <row r="109" spans="1:8" ht="13.2" x14ac:dyDescent="0.4">
      <c r="A109" s="61"/>
      <c r="B109" s="64" t="s">
        <v>155</v>
      </c>
      <c r="C109" s="69" t="s">
        <v>3409</v>
      </c>
      <c r="D109" s="66" t="s">
        <v>41</v>
      </c>
      <c r="E109" s="70">
        <v>21.56</v>
      </c>
      <c r="F109" s="68" t="s">
        <v>17</v>
      </c>
      <c r="G109" s="71"/>
      <c r="H109" s="71"/>
    </row>
    <row r="110" spans="1:8" x14ac:dyDescent="0.4">
      <c r="A110" s="61"/>
      <c r="B110" s="64" t="s">
        <v>156</v>
      </c>
      <c r="C110" s="65" t="s">
        <v>3410</v>
      </c>
      <c r="D110" s="66" t="s">
        <v>41</v>
      </c>
      <c r="E110" s="67">
        <v>226.58</v>
      </c>
      <c r="F110" s="66" t="s">
        <v>58</v>
      </c>
      <c r="G110" s="66"/>
      <c r="H110" s="66"/>
    </row>
    <row r="111" spans="1:8" ht="13.2" x14ac:dyDescent="0.4">
      <c r="A111" s="61"/>
      <c r="B111" s="64" t="s">
        <v>157</v>
      </c>
      <c r="C111" s="69" t="s">
        <v>3411</v>
      </c>
      <c r="D111" s="66" t="s">
        <v>41</v>
      </c>
      <c r="E111" s="70">
        <v>255.64</v>
      </c>
      <c r="F111" s="68" t="s">
        <v>22</v>
      </c>
      <c r="G111" s="71"/>
      <c r="H111" s="71"/>
    </row>
    <row r="112" spans="1:8" ht="13.2" x14ac:dyDescent="0.4">
      <c r="A112" s="61"/>
      <c r="B112" s="64" t="s">
        <v>158</v>
      </c>
      <c r="C112" s="69" t="s">
        <v>3412</v>
      </c>
      <c r="D112" s="66" t="s">
        <v>41</v>
      </c>
      <c r="E112" s="70">
        <v>1553.61</v>
      </c>
      <c r="F112" s="68" t="s">
        <v>22</v>
      </c>
      <c r="G112" s="71"/>
      <c r="H112" s="71"/>
    </row>
    <row r="113" spans="1:8" ht="13.2" x14ac:dyDescent="0.4">
      <c r="A113" s="61"/>
      <c r="B113" s="64" t="s">
        <v>159</v>
      </c>
      <c r="C113" s="69" t="s">
        <v>3413</v>
      </c>
      <c r="D113" s="66" t="s">
        <v>66</v>
      </c>
      <c r="E113" s="70">
        <v>32.17</v>
      </c>
      <c r="F113" s="68" t="s">
        <v>58</v>
      </c>
      <c r="G113" s="71"/>
      <c r="H113" s="71"/>
    </row>
    <row r="114" spans="1:8" ht="13.2" x14ac:dyDescent="0.4">
      <c r="A114" s="61"/>
      <c r="B114" s="64" t="s">
        <v>160</v>
      </c>
      <c r="C114" s="69" t="s">
        <v>3414</v>
      </c>
      <c r="D114" s="66" t="s">
        <v>41</v>
      </c>
      <c r="E114" s="70">
        <v>432.95</v>
      </c>
      <c r="F114" s="68" t="s">
        <v>161</v>
      </c>
      <c r="G114" s="71">
        <v>13</v>
      </c>
      <c r="H114" s="71">
        <v>22</v>
      </c>
    </row>
    <row r="115" spans="1:8" ht="13.2" x14ac:dyDescent="0.4">
      <c r="A115" s="61"/>
      <c r="B115" s="64" t="s">
        <v>162</v>
      </c>
      <c r="C115" s="69" t="s">
        <v>3415</v>
      </c>
      <c r="D115" s="66" t="s">
        <v>66</v>
      </c>
      <c r="E115" s="70">
        <v>36.03</v>
      </c>
      <c r="F115" s="68" t="s">
        <v>71</v>
      </c>
      <c r="G115" s="71"/>
      <c r="H115" s="71"/>
    </row>
    <row r="116" spans="1:8" ht="13.2" x14ac:dyDescent="0.4">
      <c r="A116" s="61"/>
      <c r="B116" s="64" t="s">
        <v>163</v>
      </c>
      <c r="C116" s="65" t="s">
        <v>3416</v>
      </c>
      <c r="D116" s="66" t="s">
        <v>41</v>
      </c>
      <c r="E116" s="67">
        <v>350.87</v>
      </c>
      <c r="F116" s="68" t="s">
        <v>17</v>
      </c>
      <c r="G116" s="67"/>
      <c r="H116" s="67"/>
    </row>
    <row r="117" spans="1:8" ht="13.2" x14ac:dyDescent="0.4">
      <c r="A117" s="61"/>
      <c r="B117" s="64" t="s">
        <v>164</v>
      </c>
      <c r="C117" s="65" t="s">
        <v>3417</v>
      </c>
      <c r="D117" s="66" t="s">
        <v>41</v>
      </c>
      <c r="E117" s="67">
        <v>840.29</v>
      </c>
      <c r="F117" s="68" t="s">
        <v>56</v>
      </c>
      <c r="G117" s="66"/>
      <c r="H117" s="66"/>
    </row>
    <row r="118" spans="1:8" ht="13.2" x14ac:dyDescent="0.4">
      <c r="A118" s="61"/>
      <c r="B118" s="64" t="s">
        <v>165</v>
      </c>
      <c r="C118" s="69" t="s">
        <v>3418</v>
      </c>
      <c r="D118" s="66" t="s">
        <v>41</v>
      </c>
      <c r="E118" s="70">
        <v>597.96</v>
      </c>
      <c r="F118" s="68" t="s">
        <v>71</v>
      </c>
      <c r="G118" s="71"/>
      <c r="H118" s="71"/>
    </row>
    <row r="119" spans="1:8" ht="13.2" x14ac:dyDescent="0.4">
      <c r="A119" s="61"/>
      <c r="B119" s="64" t="s">
        <v>166</v>
      </c>
      <c r="C119" s="69" t="s">
        <v>3419</v>
      </c>
      <c r="D119" s="66" t="s">
        <v>41</v>
      </c>
      <c r="E119" s="70">
        <v>25.85</v>
      </c>
      <c r="F119" s="68" t="s">
        <v>45</v>
      </c>
      <c r="G119" s="71"/>
      <c r="H119" s="71"/>
    </row>
    <row r="120" spans="1:8" ht="13.2" x14ac:dyDescent="0.4">
      <c r="A120" s="61"/>
      <c r="B120" s="64" t="s">
        <v>167</v>
      </c>
      <c r="C120" s="65" t="s">
        <v>3420</v>
      </c>
      <c r="D120" s="66" t="s">
        <v>41</v>
      </c>
      <c r="E120" s="67">
        <v>191.52</v>
      </c>
      <c r="F120" s="68" t="s">
        <v>15</v>
      </c>
      <c r="G120" s="66"/>
      <c r="H120" s="66"/>
    </row>
    <row r="121" spans="1:8" ht="13.2" x14ac:dyDescent="0.4">
      <c r="A121" s="61"/>
      <c r="B121" s="64" t="s">
        <v>168</v>
      </c>
      <c r="C121" s="69" t="s">
        <v>3421</v>
      </c>
      <c r="D121" s="66" t="s">
        <v>41</v>
      </c>
      <c r="E121" s="70">
        <v>63.22</v>
      </c>
      <c r="F121" s="68" t="s">
        <v>22</v>
      </c>
      <c r="G121" s="71"/>
      <c r="H121" s="71"/>
    </row>
    <row r="122" spans="1:8" ht="13.2" x14ac:dyDescent="0.4">
      <c r="A122" s="61"/>
      <c r="B122" s="64" t="s">
        <v>169</v>
      </c>
      <c r="C122" s="69" t="s">
        <v>3422</v>
      </c>
      <c r="D122" s="66" t="s">
        <v>41</v>
      </c>
      <c r="E122" s="70">
        <v>226.26</v>
      </c>
      <c r="F122" s="68" t="s">
        <v>71</v>
      </c>
      <c r="G122" s="71"/>
      <c r="H122" s="71"/>
    </row>
    <row r="123" spans="1:8" ht="13.2" x14ac:dyDescent="0.4">
      <c r="A123" s="61"/>
      <c r="B123" s="64" t="s">
        <v>170</v>
      </c>
      <c r="C123" s="69" t="s">
        <v>5519</v>
      </c>
      <c r="D123" s="66" t="s">
        <v>41</v>
      </c>
      <c r="E123" s="70">
        <v>187.5</v>
      </c>
      <c r="F123" s="68" t="s">
        <v>45</v>
      </c>
      <c r="G123" s="71"/>
      <c r="H123" s="71"/>
    </row>
    <row r="124" spans="1:8" x14ac:dyDescent="0.4">
      <c r="A124" s="61"/>
      <c r="B124" s="64" t="s">
        <v>171</v>
      </c>
      <c r="C124" s="65" t="s">
        <v>3423</v>
      </c>
      <c r="D124" s="66" t="s">
        <v>41</v>
      </c>
      <c r="E124" s="67">
        <v>129</v>
      </c>
      <c r="F124" s="66" t="s">
        <v>58</v>
      </c>
      <c r="G124" s="66"/>
      <c r="H124" s="66"/>
    </row>
    <row r="125" spans="1:8" ht="13.2" x14ac:dyDescent="0.4">
      <c r="A125" s="61"/>
      <c r="B125" s="64" t="s">
        <v>172</v>
      </c>
      <c r="C125" s="65" t="s">
        <v>3424</v>
      </c>
      <c r="D125" s="66" t="s">
        <v>41</v>
      </c>
      <c r="E125" s="67">
        <v>25.9</v>
      </c>
      <c r="F125" s="68" t="s">
        <v>20</v>
      </c>
      <c r="G125" s="67"/>
      <c r="H125" s="67"/>
    </row>
    <row r="126" spans="1:8" ht="13.2" x14ac:dyDescent="0.4">
      <c r="A126" s="61"/>
      <c r="B126" s="64" t="s">
        <v>173</v>
      </c>
      <c r="C126" s="69" t="s">
        <v>3425</v>
      </c>
      <c r="D126" s="66" t="s">
        <v>41</v>
      </c>
      <c r="E126" s="70">
        <v>118.94</v>
      </c>
      <c r="F126" s="68" t="s">
        <v>17</v>
      </c>
      <c r="G126" s="71"/>
      <c r="H126" s="71"/>
    </row>
    <row r="127" spans="1:8" ht="13.2" x14ac:dyDescent="0.4">
      <c r="A127" s="61"/>
      <c r="B127" s="64" t="s">
        <v>174</v>
      </c>
      <c r="C127" s="65" t="s">
        <v>3426</v>
      </c>
      <c r="D127" s="66" t="s">
        <v>66</v>
      </c>
      <c r="E127" s="67">
        <v>233.98</v>
      </c>
      <c r="F127" s="68" t="s">
        <v>161</v>
      </c>
      <c r="G127" s="67"/>
      <c r="H127" s="67"/>
    </row>
    <row r="128" spans="1:8" ht="13.2" x14ac:dyDescent="0.4">
      <c r="A128" s="61"/>
      <c r="B128" s="64" t="s">
        <v>175</v>
      </c>
      <c r="C128" s="69" t="s">
        <v>3427</v>
      </c>
      <c r="D128" s="66" t="s">
        <v>41</v>
      </c>
      <c r="E128" s="70">
        <v>638.54999999999995</v>
      </c>
      <c r="F128" s="68" t="s">
        <v>17</v>
      </c>
      <c r="G128" s="71"/>
      <c r="H128" s="71"/>
    </row>
    <row r="129" spans="1:8" ht="13.2" x14ac:dyDescent="0.4">
      <c r="A129" s="61"/>
      <c r="B129" s="64" t="s">
        <v>176</v>
      </c>
      <c r="C129" s="69" t="s">
        <v>3428</v>
      </c>
      <c r="D129" s="66" t="s">
        <v>66</v>
      </c>
      <c r="E129" s="70">
        <v>46.81</v>
      </c>
      <c r="F129" s="68" t="s">
        <v>71</v>
      </c>
      <c r="G129" s="71"/>
      <c r="H129" s="71"/>
    </row>
    <row r="130" spans="1:8" ht="13.2" x14ac:dyDescent="0.4">
      <c r="A130" s="61"/>
      <c r="B130" s="64" t="s">
        <v>177</v>
      </c>
      <c r="C130" s="69" t="s">
        <v>3429</v>
      </c>
      <c r="D130" s="66" t="s">
        <v>41</v>
      </c>
      <c r="E130" s="70">
        <v>455.02</v>
      </c>
      <c r="F130" s="68" t="s">
        <v>58</v>
      </c>
      <c r="G130" s="71"/>
      <c r="H130" s="71"/>
    </row>
    <row r="131" spans="1:8" ht="13.2" x14ac:dyDescent="0.4">
      <c r="A131" s="61"/>
      <c r="B131" s="64" t="s">
        <v>178</v>
      </c>
      <c r="C131" s="69" t="s">
        <v>3430</v>
      </c>
      <c r="D131" s="66" t="s">
        <v>41</v>
      </c>
      <c r="E131" s="70">
        <v>334.41</v>
      </c>
      <c r="F131" s="68" t="s">
        <v>16</v>
      </c>
      <c r="G131" s="71">
        <v>126</v>
      </c>
      <c r="H131" s="71">
        <v>133</v>
      </c>
    </row>
    <row r="132" spans="1:8" ht="13.2" x14ac:dyDescent="0.4">
      <c r="A132" s="61"/>
      <c r="B132" s="64" t="s">
        <v>179</v>
      </c>
      <c r="C132" s="69" t="s">
        <v>180</v>
      </c>
      <c r="D132" s="66" t="s">
        <v>41</v>
      </c>
      <c r="E132" s="70">
        <v>906.36</v>
      </c>
      <c r="F132" s="68" t="s">
        <v>43</v>
      </c>
      <c r="G132" s="71">
        <v>174.37</v>
      </c>
      <c r="H132" s="71">
        <v>223.77</v>
      </c>
    </row>
    <row r="133" spans="1:8" ht="13.2" x14ac:dyDescent="0.4">
      <c r="A133" s="61"/>
      <c r="B133" s="64" t="s">
        <v>181</v>
      </c>
      <c r="C133" s="69" t="s">
        <v>3431</v>
      </c>
      <c r="D133" s="66" t="s">
        <v>41</v>
      </c>
      <c r="E133" s="70">
        <v>44.68</v>
      </c>
      <c r="F133" s="68" t="s">
        <v>15</v>
      </c>
      <c r="G133" s="71"/>
      <c r="H133" s="71"/>
    </row>
    <row r="134" spans="1:8" ht="13.2" x14ac:dyDescent="0.4">
      <c r="A134" s="61"/>
      <c r="B134" s="64" t="s">
        <v>182</v>
      </c>
      <c r="C134" s="65" t="s">
        <v>183</v>
      </c>
      <c r="D134" s="66" t="s">
        <v>41</v>
      </c>
      <c r="E134" s="67">
        <v>5189.7</v>
      </c>
      <c r="F134" s="68" t="s">
        <v>71</v>
      </c>
      <c r="G134" s="67">
        <v>424.83</v>
      </c>
      <c r="H134" s="67">
        <v>474.13</v>
      </c>
    </row>
    <row r="135" spans="1:8" ht="13.2" x14ac:dyDescent="0.4">
      <c r="A135" s="61"/>
      <c r="B135" s="64" t="s">
        <v>184</v>
      </c>
      <c r="C135" s="69" t="s">
        <v>3432</v>
      </c>
      <c r="D135" s="66" t="s">
        <v>41</v>
      </c>
      <c r="E135" s="70">
        <v>155.38999999999999</v>
      </c>
      <c r="F135" s="68" t="s">
        <v>20</v>
      </c>
      <c r="G135" s="71"/>
      <c r="H135" s="71"/>
    </row>
    <row r="136" spans="1:8" ht="13.2" x14ac:dyDescent="0.4">
      <c r="A136" s="61"/>
      <c r="B136" s="64" t="s">
        <v>185</v>
      </c>
      <c r="C136" s="69" t="s">
        <v>3433</v>
      </c>
      <c r="D136" s="66" t="s">
        <v>41</v>
      </c>
      <c r="E136" s="70">
        <v>53.17</v>
      </c>
      <c r="F136" s="68" t="s">
        <v>71</v>
      </c>
      <c r="G136" s="71"/>
      <c r="H136" s="71"/>
    </row>
    <row r="137" spans="1:8" ht="13.2" x14ac:dyDescent="0.4">
      <c r="A137" s="61"/>
      <c r="B137" s="64" t="s">
        <v>186</v>
      </c>
      <c r="C137" s="69" t="s">
        <v>3434</v>
      </c>
      <c r="D137" s="66" t="s">
        <v>41</v>
      </c>
      <c r="E137" s="70">
        <v>30.45</v>
      </c>
      <c r="F137" s="68" t="s">
        <v>13</v>
      </c>
      <c r="G137" s="71"/>
      <c r="H137" s="71"/>
    </row>
    <row r="138" spans="1:8" ht="13.2" x14ac:dyDescent="0.4">
      <c r="A138" s="61"/>
      <c r="B138" s="64" t="s">
        <v>187</v>
      </c>
      <c r="C138" s="69" t="s">
        <v>3435</v>
      </c>
      <c r="D138" s="66" t="s">
        <v>41</v>
      </c>
      <c r="E138" s="70">
        <v>108.91</v>
      </c>
      <c r="F138" s="68" t="s">
        <v>45</v>
      </c>
      <c r="G138" s="71"/>
      <c r="H138" s="71"/>
    </row>
    <row r="139" spans="1:8" ht="13.2" x14ac:dyDescent="0.4">
      <c r="A139" s="61"/>
      <c r="B139" s="64" t="s">
        <v>188</v>
      </c>
      <c r="C139" s="69" t="s">
        <v>3436</v>
      </c>
      <c r="D139" s="66" t="s">
        <v>41</v>
      </c>
      <c r="E139" s="70">
        <v>138.04</v>
      </c>
      <c r="F139" s="68" t="s">
        <v>71</v>
      </c>
      <c r="G139" s="71"/>
      <c r="H139" s="71"/>
    </row>
    <row r="140" spans="1:8" ht="13.2" x14ac:dyDescent="0.4">
      <c r="A140" s="61"/>
      <c r="B140" s="64" t="s">
        <v>189</v>
      </c>
      <c r="C140" s="65" t="s">
        <v>3437</v>
      </c>
      <c r="D140" s="66" t="s">
        <v>41</v>
      </c>
      <c r="E140" s="67">
        <v>96.84</v>
      </c>
      <c r="F140" s="68" t="s">
        <v>22</v>
      </c>
      <c r="G140" s="67"/>
      <c r="H140" s="70"/>
    </row>
    <row r="141" spans="1:8" ht="13.2" x14ac:dyDescent="0.4">
      <c r="A141" s="61"/>
      <c r="B141" s="64" t="s">
        <v>190</v>
      </c>
      <c r="C141" s="69" t="s">
        <v>3438</v>
      </c>
      <c r="D141" s="66" t="s">
        <v>41</v>
      </c>
      <c r="E141" s="70">
        <v>130.02000000000001</v>
      </c>
      <c r="F141" s="68" t="s">
        <v>20</v>
      </c>
      <c r="G141" s="71"/>
      <c r="H141" s="71"/>
    </row>
    <row r="142" spans="1:8" ht="13.2" x14ac:dyDescent="0.4">
      <c r="A142" s="61"/>
      <c r="B142" s="64" t="s">
        <v>191</v>
      </c>
      <c r="C142" s="69" t="s">
        <v>3439</v>
      </c>
      <c r="D142" s="66" t="s">
        <v>41</v>
      </c>
      <c r="E142" s="70">
        <v>71.98</v>
      </c>
      <c r="F142" s="68" t="s">
        <v>20</v>
      </c>
      <c r="G142" s="71"/>
      <c r="H142" s="71"/>
    </row>
    <row r="143" spans="1:8" ht="13.2" x14ac:dyDescent="0.4">
      <c r="A143" s="61"/>
      <c r="B143" s="64" t="s">
        <v>192</v>
      </c>
      <c r="C143" s="69" t="s">
        <v>3440</v>
      </c>
      <c r="D143" s="66" t="s">
        <v>66</v>
      </c>
      <c r="E143" s="70">
        <v>22.49</v>
      </c>
      <c r="F143" s="68" t="s">
        <v>22</v>
      </c>
      <c r="G143" s="71"/>
      <c r="H143" s="71"/>
    </row>
    <row r="144" spans="1:8" ht="13.2" x14ac:dyDescent="0.4">
      <c r="A144" s="61"/>
      <c r="B144" s="64" t="s">
        <v>193</v>
      </c>
      <c r="C144" s="69" t="s">
        <v>3441</v>
      </c>
      <c r="D144" s="66" t="s">
        <v>41</v>
      </c>
      <c r="E144" s="70">
        <v>33.35</v>
      </c>
      <c r="F144" s="68" t="s">
        <v>17</v>
      </c>
      <c r="G144" s="71"/>
      <c r="H144" s="71"/>
    </row>
    <row r="145" spans="1:8" x14ac:dyDescent="0.4">
      <c r="A145" s="61"/>
      <c r="B145" s="64" t="s">
        <v>194</v>
      </c>
      <c r="C145" s="65" t="s">
        <v>3442</v>
      </c>
      <c r="D145" s="65" t="s">
        <v>41</v>
      </c>
      <c r="E145" s="92">
        <v>98.9</v>
      </c>
      <c r="F145" s="65" t="s">
        <v>45</v>
      </c>
      <c r="G145" s="65"/>
      <c r="H145" s="65"/>
    </row>
    <row r="146" spans="1:8" ht="13.2" x14ac:dyDescent="0.4">
      <c r="A146" s="61"/>
      <c r="B146" s="64" t="s">
        <v>195</v>
      </c>
      <c r="C146" s="69" t="s">
        <v>3443</v>
      </c>
      <c r="D146" s="66" t="s">
        <v>41</v>
      </c>
      <c r="E146" s="70">
        <v>422.04</v>
      </c>
      <c r="F146" s="68" t="s">
        <v>17</v>
      </c>
      <c r="G146" s="71"/>
      <c r="H146" s="71"/>
    </row>
    <row r="147" spans="1:8" ht="13.2" x14ac:dyDescent="0.4">
      <c r="A147" s="61"/>
      <c r="B147" s="64" t="s">
        <v>196</v>
      </c>
      <c r="C147" s="69" t="s">
        <v>3444</v>
      </c>
      <c r="D147" s="66" t="s">
        <v>41</v>
      </c>
      <c r="E147" s="70">
        <v>97.02</v>
      </c>
      <c r="F147" s="68" t="s">
        <v>20</v>
      </c>
      <c r="G147" s="71"/>
      <c r="H147" s="71"/>
    </row>
    <row r="148" spans="1:8" ht="13.2" x14ac:dyDescent="0.4">
      <c r="A148" s="61"/>
      <c r="B148" s="64" t="s">
        <v>197</v>
      </c>
      <c r="C148" s="69" t="s">
        <v>3445</v>
      </c>
      <c r="D148" s="66" t="s">
        <v>41</v>
      </c>
      <c r="E148" s="70">
        <v>75.47</v>
      </c>
      <c r="F148" s="68" t="s">
        <v>22</v>
      </c>
      <c r="G148" s="71"/>
      <c r="H148" s="71"/>
    </row>
    <row r="149" spans="1:8" ht="13.2" x14ac:dyDescent="0.4">
      <c r="A149" s="61"/>
      <c r="B149" s="64" t="s">
        <v>198</v>
      </c>
      <c r="C149" s="65" t="s">
        <v>3446</v>
      </c>
      <c r="D149" s="66" t="s">
        <v>41</v>
      </c>
      <c r="E149" s="67">
        <v>122.05</v>
      </c>
      <c r="F149" s="68" t="s">
        <v>71</v>
      </c>
      <c r="G149" s="66"/>
      <c r="H149" s="66"/>
    </row>
    <row r="150" spans="1:8" x14ac:dyDescent="0.4">
      <c r="A150" s="61"/>
      <c r="B150" s="64" t="s">
        <v>199</v>
      </c>
      <c r="C150" s="65" t="s">
        <v>2897</v>
      </c>
      <c r="D150" s="66" t="s">
        <v>41</v>
      </c>
      <c r="E150" s="67">
        <v>2773.09</v>
      </c>
      <c r="F150" s="66" t="s">
        <v>45</v>
      </c>
      <c r="G150" s="70"/>
      <c r="H150" s="67"/>
    </row>
    <row r="151" spans="1:8" ht="13.2" x14ac:dyDescent="0.4">
      <c r="A151" s="61"/>
      <c r="B151" s="64" t="s">
        <v>200</v>
      </c>
      <c r="C151" s="69" t="s">
        <v>3447</v>
      </c>
      <c r="D151" s="66" t="s">
        <v>66</v>
      </c>
      <c r="E151" s="70">
        <v>93.3</v>
      </c>
      <c r="F151" s="68" t="s">
        <v>20</v>
      </c>
      <c r="G151" s="71"/>
      <c r="H151" s="71"/>
    </row>
    <row r="152" spans="1:8" ht="13.2" x14ac:dyDescent="0.4">
      <c r="A152" s="61"/>
      <c r="B152" s="64" t="s">
        <v>201</v>
      </c>
      <c r="C152" s="69" t="s">
        <v>3448</v>
      </c>
      <c r="D152" s="66" t="s">
        <v>41</v>
      </c>
      <c r="E152" s="70">
        <v>402.58</v>
      </c>
      <c r="F152" s="68" t="s">
        <v>15</v>
      </c>
      <c r="G152" s="71"/>
      <c r="H152" s="71"/>
    </row>
    <row r="153" spans="1:8" ht="13.2" x14ac:dyDescent="0.4">
      <c r="A153" s="61"/>
      <c r="B153" s="64" t="s">
        <v>202</v>
      </c>
      <c r="C153" s="65" t="s">
        <v>3449</v>
      </c>
      <c r="D153" s="66" t="s">
        <v>41</v>
      </c>
      <c r="E153" s="67">
        <v>30.51</v>
      </c>
      <c r="F153" s="68" t="s">
        <v>58</v>
      </c>
      <c r="G153" s="66"/>
      <c r="H153" s="66"/>
    </row>
    <row r="154" spans="1:8" ht="13.2" x14ac:dyDescent="0.4">
      <c r="A154" s="61"/>
      <c r="B154" s="64" t="s">
        <v>203</v>
      </c>
      <c r="C154" s="65" t="s">
        <v>3450</v>
      </c>
      <c r="D154" s="66" t="s">
        <v>41</v>
      </c>
      <c r="E154" s="70">
        <v>722</v>
      </c>
      <c r="F154" s="68" t="s">
        <v>15</v>
      </c>
      <c r="G154" s="70"/>
      <c r="H154" s="67"/>
    </row>
    <row r="155" spans="1:8" ht="13.2" x14ac:dyDescent="0.4">
      <c r="A155" s="61"/>
      <c r="B155" s="64" t="s">
        <v>204</v>
      </c>
      <c r="C155" s="69" t="s">
        <v>3451</v>
      </c>
      <c r="D155" s="66" t="s">
        <v>41</v>
      </c>
      <c r="E155" s="70">
        <v>42.89</v>
      </c>
      <c r="F155" s="68" t="s">
        <v>58</v>
      </c>
      <c r="G155" s="71"/>
      <c r="H155" s="71"/>
    </row>
    <row r="156" spans="1:8" ht="13.2" x14ac:dyDescent="0.4">
      <c r="A156" s="61"/>
      <c r="B156" s="64" t="s">
        <v>205</v>
      </c>
      <c r="C156" s="69" t="s">
        <v>5505</v>
      </c>
      <c r="D156" s="66" t="s">
        <v>41</v>
      </c>
      <c r="E156" s="70">
        <v>47.85</v>
      </c>
      <c r="F156" s="68" t="s">
        <v>43</v>
      </c>
      <c r="G156" s="71"/>
      <c r="H156" s="71"/>
    </row>
    <row r="157" spans="1:8" ht="13.2" x14ac:dyDescent="0.4">
      <c r="A157" s="61"/>
      <c r="B157" s="64" t="s">
        <v>206</v>
      </c>
      <c r="C157" s="69" t="s">
        <v>3452</v>
      </c>
      <c r="D157" s="66" t="s">
        <v>41</v>
      </c>
      <c r="E157" s="70">
        <v>321.26</v>
      </c>
      <c r="F157" s="68" t="s">
        <v>14</v>
      </c>
      <c r="G157" s="71"/>
      <c r="H157" s="71"/>
    </row>
    <row r="158" spans="1:8" x14ac:dyDescent="0.4">
      <c r="A158" s="61"/>
      <c r="B158" s="64" t="s">
        <v>207</v>
      </c>
      <c r="C158" s="65" t="s">
        <v>3453</v>
      </c>
      <c r="D158" s="66" t="s">
        <v>41</v>
      </c>
      <c r="E158" s="67">
        <v>59.55</v>
      </c>
      <c r="F158" s="66" t="s">
        <v>43</v>
      </c>
      <c r="G158" s="67"/>
      <c r="H158" s="67"/>
    </row>
    <row r="159" spans="1:8" ht="13.2" x14ac:dyDescent="0.4">
      <c r="A159" s="61"/>
      <c r="B159" s="64" t="s">
        <v>208</v>
      </c>
      <c r="C159" s="69" t="s">
        <v>3454</v>
      </c>
      <c r="D159" s="66" t="s">
        <v>41</v>
      </c>
      <c r="E159" s="70">
        <v>607.75</v>
      </c>
      <c r="F159" s="68" t="s">
        <v>15</v>
      </c>
      <c r="G159" s="71"/>
      <c r="H159" s="71"/>
    </row>
    <row r="160" spans="1:8" ht="13.2" x14ac:dyDescent="0.4">
      <c r="A160" s="61"/>
      <c r="B160" s="64" t="s">
        <v>209</v>
      </c>
      <c r="C160" s="69" t="s">
        <v>3455</v>
      </c>
      <c r="D160" s="66" t="s">
        <v>41</v>
      </c>
      <c r="E160" s="70">
        <v>193.12</v>
      </c>
      <c r="F160" s="68" t="s">
        <v>71</v>
      </c>
      <c r="G160" s="71"/>
      <c r="H160" s="71">
        <v>70.53</v>
      </c>
    </row>
    <row r="161" spans="1:8" ht="13.2" x14ac:dyDescent="0.4">
      <c r="A161" s="61"/>
      <c r="B161" s="64" t="s">
        <v>210</v>
      </c>
      <c r="C161" s="69" t="s">
        <v>3456</v>
      </c>
      <c r="D161" s="66" t="s">
        <v>41</v>
      </c>
      <c r="E161" s="70">
        <v>540.67999999999995</v>
      </c>
      <c r="F161" s="68" t="s">
        <v>20</v>
      </c>
      <c r="G161" s="71"/>
      <c r="H161" s="71"/>
    </row>
    <row r="162" spans="1:8" ht="13.2" x14ac:dyDescent="0.4">
      <c r="A162" s="61"/>
      <c r="B162" s="64" t="s">
        <v>211</v>
      </c>
      <c r="C162" s="65" t="s">
        <v>3457</v>
      </c>
      <c r="D162" s="66" t="s">
        <v>41</v>
      </c>
      <c r="E162" s="67">
        <v>70.3</v>
      </c>
      <c r="F162" s="68" t="s">
        <v>14</v>
      </c>
      <c r="G162" s="70"/>
      <c r="H162" s="70"/>
    </row>
    <row r="163" spans="1:8" ht="13.2" x14ac:dyDescent="0.4">
      <c r="A163" s="61"/>
      <c r="B163" s="64" t="s">
        <v>212</v>
      </c>
      <c r="C163" s="69" t="s">
        <v>3458</v>
      </c>
      <c r="D163" s="66" t="s">
        <v>41</v>
      </c>
      <c r="E163" s="70">
        <v>615.45000000000005</v>
      </c>
      <c r="F163" s="68" t="s">
        <v>17</v>
      </c>
      <c r="G163" s="71"/>
      <c r="H163" s="71"/>
    </row>
    <row r="164" spans="1:8" ht="13.2" x14ac:dyDescent="0.4">
      <c r="A164" s="61"/>
      <c r="B164" s="64" t="s">
        <v>213</v>
      </c>
      <c r="C164" s="69" t="s">
        <v>3459</v>
      </c>
      <c r="D164" s="66" t="s">
        <v>41</v>
      </c>
      <c r="E164" s="70">
        <v>76.78</v>
      </c>
      <c r="F164" s="68" t="s">
        <v>20</v>
      </c>
      <c r="G164" s="71"/>
      <c r="H164" s="71"/>
    </row>
    <row r="165" spans="1:8" ht="13.2" x14ac:dyDescent="0.4">
      <c r="A165" s="61"/>
      <c r="B165" s="64" t="s">
        <v>214</v>
      </c>
      <c r="C165" s="69" t="s">
        <v>3460</v>
      </c>
      <c r="D165" s="66" t="s">
        <v>41</v>
      </c>
      <c r="E165" s="70">
        <v>257.29000000000002</v>
      </c>
      <c r="F165" s="68" t="s">
        <v>71</v>
      </c>
      <c r="G165" s="71"/>
      <c r="H165" s="71">
        <v>112.8</v>
      </c>
    </row>
    <row r="166" spans="1:8" x14ac:dyDescent="0.4">
      <c r="A166" s="61"/>
      <c r="B166" s="64" t="s">
        <v>215</v>
      </c>
      <c r="C166" s="65" t="s">
        <v>3461</v>
      </c>
      <c r="D166" s="66" t="s">
        <v>41</v>
      </c>
      <c r="E166" s="67">
        <v>54.75</v>
      </c>
      <c r="F166" s="66" t="s">
        <v>15</v>
      </c>
      <c r="G166" s="66"/>
      <c r="H166" s="66"/>
    </row>
    <row r="167" spans="1:8" ht="13.2" x14ac:dyDescent="0.4">
      <c r="A167" s="61"/>
      <c r="B167" s="64" t="s">
        <v>216</v>
      </c>
      <c r="C167" s="69" t="s">
        <v>3462</v>
      </c>
      <c r="D167" s="66" t="s">
        <v>41</v>
      </c>
      <c r="E167" s="70">
        <v>1575.65</v>
      </c>
      <c r="F167" s="68" t="s">
        <v>20</v>
      </c>
      <c r="G167" s="71"/>
      <c r="H167" s="71"/>
    </row>
    <row r="168" spans="1:8" ht="13.2" x14ac:dyDescent="0.4">
      <c r="A168" s="61"/>
      <c r="B168" s="64" t="s">
        <v>217</v>
      </c>
      <c r="C168" s="69" t="s">
        <v>3463</v>
      </c>
      <c r="D168" s="66" t="s">
        <v>66</v>
      </c>
      <c r="E168" s="70">
        <v>150.15</v>
      </c>
      <c r="F168" s="68" t="s">
        <v>16</v>
      </c>
      <c r="G168" s="71"/>
      <c r="H168" s="71"/>
    </row>
    <row r="169" spans="1:8" ht="13.2" x14ac:dyDescent="0.4">
      <c r="A169" s="61"/>
      <c r="B169" s="64" t="s">
        <v>218</v>
      </c>
      <c r="C169" s="69" t="s">
        <v>3464</v>
      </c>
      <c r="D169" s="66" t="s">
        <v>41</v>
      </c>
      <c r="E169" s="70">
        <v>350.46</v>
      </c>
      <c r="F169" s="68" t="s">
        <v>20</v>
      </c>
      <c r="G169" s="71"/>
      <c r="H169" s="71"/>
    </row>
    <row r="170" spans="1:8" x14ac:dyDescent="0.4">
      <c r="A170" s="61"/>
      <c r="B170" s="64" t="s">
        <v>219</v>
      </c>
      <c r="C170" s="65" t="s">
        <v>3465</v>
      </c>
      <c r="D170" s="66" t="s">
        <v>41</v>
      </c>
      <c r="E170" s="67">
        <v>1034.3699999999999</v>
      </c>
      <c r="F170" s="66" t="s">
        <v>89</v>
      </c>
      <c r="G170" s="66">
        <v>35.700000000000003</v>
      </c>
      <c r="H170" s="70">
        <v>70.400000000000006</v>
      </c>
    </row>
    <row r="171" spans="1:8" ht="13.2" x14ac:dyDescent="0.4">
      <c r="A171" s="61"/>
      <c r="B171" s="64" t="s">
        <v>220</v>
      </c>
      <c r="C171" s="69" t="s">
        <v>3466</v>
      </c>
      <c r="D171" s="66" t="s">
        <v>41</v>
      </c>
      <c r="E171" s="70">
        <v>332</v>
      </c>
      <c r="F171" s="68" t="s">
        <v>45</v>
      </c>
      <c r="G171" s="71"/>
      <c r="H171" s="71"/>
    </row>
    <row r="172" spans="1:8" ht="13.2" x14ac:dyDescent="0.4">
      <c r="A172" s="61"/>
      <c r="B172" s="64" t="s">
        <v>221</v>
      </c>
      <c r="C172" s="69" t="s">
        <v>3467</v>
      </c>
      <c r="D172" s="66" t="s">
        <v>41</v>
      </c>
      <c r="E172" s="70">
        <v>265.77</v>
      </c>
      <c r="F172" s="68" t="s">
        <v>20</v>
      </c>
      <c r="G172" s="71">
        <v>-4.7</v>
      </c>
      <c r="H172" s="71">
        <v>19.3</v>
      </c>
    </row>
    <row r="173" spans="1:8" ht="13.2" x14ac:dyDescent="0.4">
      <c r="A173" s="61"/>
      <c r="B173" s="64" t="s">
        <v>222</v>
      </c>
      <c r="C173" s="69" t="s">
        <v>223</v>
      </c>
      <c r="D173" s="66" t="s">
        <v>41</v>
      </c>
      <c r="E173" s="70">
        <v>8821.16</v>
      </c>
      <c r="F173" s="68" t="s">
        <v>22</v>
      </c>
      <c r="G173" s="71">
        <v>527.89</v>
      </c>
      <c r="H173" s="71">
        <v>687.7</v>
      </c>
    </row>
    <row r="174" spans="1:8" ht="13.2" x14ac:dyDescent="0.4">
      <c r="A174" s="61"/>
      <c r="B174" s="64" t="s">
        <v>224</v>
      </c>
      <c r="C174" s="69" t="s">
        <v>3468</v>
      </c>
      <c r="D174" s="66" t="s">
        <v>41</v>
      </c>
      <c r="E174" s="70">
        <v>1236.99</v>
      </c>
      <c r="F174" s="68" t="s">
        <v>15</v>
      </c>
      <c r="G174" s="71"/>
      <c r="H174" s="71"/>
    </row>
    <row r="175" spans="1:8" ht="13.2" x14ac:dyDescent="0.4">
      <c r="A175" s="61"/>
      <c r="B175" s="64" t="s">
        <v>225</v>
      </c>
      <c r="C175" s="69" t="s">
        <v>3469</v>
      </c>
      <c r="D175" s="66" t="s">
        <v>41</v>
      </c>
      <c r="E175" s="67">
        <v>447.43</v>
      </c>
      <c r="F175" s="68" t="s">
        <v>16</v>
      </c>
      <c r="G175" s="71"/>
      <c r="H175" s="71"/>
    </row>
    <row r="176" spans="1:8" ht="13.2" x14ac:dyDescent="0.4">
      <c r="A176" s="61"/>
      <c r="B176" s="64" t="s">
        <v>226</v>
      </c>
      <c r="C176" s="69" t="s">
        <v>3470</v>
      </c>
      <c r="D176" s="66" t="s">
        <v>41</v>
      </c>
      <c r="E176" s="70">
        <v>513.05999999999995</v>
      </c>
      <c r="F176" s="68" t="s">
        <v>71</v>
      </c>
      <c r="G176" s="71"/>
      <c r="H176" s="71"/>
    </row>
    <row r="177" spans="1:8" ht="13.2" x14ac:dyDescent="0.4">
      <c r="A177" s="61"/>
      <c r="B177" s="64" t="s">
        <v>227</v>
      </c>
      <c r="C177" s="69" t="s">
        <v>3471</v>
      </c>
      <c r="D177" s="66" t="s">
        <v>66</v>
      </c>
      <c r="E177" s="70">
        <v>147.76</v>
      </c>
      <c r="F177" s="68" t="s">
        <v>22</v>
      </c>
      <c r="G177" s="71"/>
      <c r="H177" s="71"/>
    </row>
    <row r="178" spans="1:8" ht="13.2" x14ac:dyDescent="0.4">
      <c r="A178" s="61"/>
      <c r="B178" s="64" t="s">
        <v>228</v>
      </c>
      <c r="C178" s="69" t="s">
        <v>3472</v>
      </c>
      <c r="D178" s="66" t="s">
        <v>41</v>
      </c>
      <c r="E178" s="70">
        <v>239.74</v>
      </c>
      <c r="F178" s="68" t="s">
        <v>45</v>
      </c>
      <c r="G178" s="71"/>
      <c r="H178" s="71"/>
    </row>
    <row r="179" spans="1:8" ht="13.2" x14ac:dyDescent="0.4">
      <c r="A179" s="61"/>
      <c r="B179" s="64" t="s">
        <v>229</v>
      </c>
      <c r="C179" s="69" t="s">
        <v>3473</v>
      </c>
      <c r="D179" s="66" t="s">
        <v>66</v>
      </c>
      <c r="E179" s="70">
        <v>1863.77</v>
      </c>
      <c r="F179" s="68" t="s">
        <v>22</v>
      </c>
      <c r="G179" s="71"/>
      <c r="H179" s="71"/>
    </row>
    <row r="180" spans="1:8" ht="13.2" x14ac:dyDescent="0.4">
      <c r="A180" s="61"/>
      <c r="B180" s="64" t="s">
        <v>230</v>
      </c>
      <c r="C180" s="69" t="s">
        <v>3474</v>
      </c>
      <c r="D180" s="66" t="s">
        <v>41</v>
      </c>
      <c r="E180" s="70">
        <v>225.11</v>
      </c>
      <c r="F180" s="68" t="s">
        <v>19</v>
      </c>
      <c r="G180" s="71"/>
      <c r="H180" s="71"/>
    </row>
    <row r="181" spans="1:8" ht="13.2" x14ac:dyDescent="0.4">
      <c r="A181" s="61"/>
      <c r="B181" s="64" t="s">
        <v>231</v>
      </c>
      <c r="C181" s="69" t="s">
        <v>3475</v>
      </c>
      <c r="D181" s="66" t="s">
        <v>41</v>
      </c>
      <c r="E181" s="70">
        <v>1173.6300000000001</v>
      </c>
      <c r="F181" s="68" t="s">
        <v>19</v>
      </c>
      <c r="G181" s="71"/>
      <c r="H181" s="71"/>
    </row>
    <row r="182" spans="1:8" ht="13.2" x14ac:dyDescent="0.4">
      <c r="A182" s="61"/>
      <c r="B182" s="64" t="s">
        <v>232</v>
      </c>
      <c r="C182" s="69" t="s">
        <v>3476</v>
      </c>
      <c r="D182" s="66" t="s">
        <v>41</v>
      </c>
      <c r="E182" s="70">
        <v>155.33000000000001</v>
      </c>
      <c r="F182" s="68" t="s">
        <v>21</v>
      </c>
      <c r="G182" s="71"/>
      <c r="H182" s="71"/>
    </row>
    <row r="183" spans="1:8" ht="13.2" x14ac:dyDescent="0.4">
      <c r="A183" s="61"/>
      <c r="B183" s="64" t="s">
        <v>233</v>
      </c>
      <c r="C183" s="69" t="s">
        <v>234</v>
      </c>
      <c r="D183" s="66" t="s">
        <v>41</v>
      </c>
      <c r="E183" s="70">
        <v>9352.7999999999993</v>
      </c>
      <c r="F183" s="68" t="s">
        <v>16</v>
      </c>
      <c r="G183" s="71">
        <v>1194.97</v>
      </c>
      <c r="H183" s="71"/>
    </row>
    <row r="184" spans="1:8" ht="13.2" x14ac:dyDescent="0.4">
      <c r="A184" s="61"/>
      <c r="B184" s="64" t="s">
        <v>235</v>
      </c>
      <c r="C184" s="65" t="s">
        <v>3477</v>
      </c>
      <c r="D184" s="66" t="s">
        <v>41</v>
      </c>
      <c r="E184" s="67">
        <v>353.71</v>
      </c>
      <c r="F184" s="68" t="s">
        <v>20</v>
      </c>
      <c r="G184" s="66"/>
      <c r="H184" s="66"/>
    </row>
    <row r="185" spans="1:8" ht="13.2" x14ac:dyDescent="0.4">
      <c r="A185" s="61"/>
      <c r="B185" s="64" t="s">
        <v>236</v>
      </c>
      <c r="C185" s="65" t="s">
        <v>3478</v>
      </c>
      <c r="D185" s="66" t="s">
        <v>41</v>
      </c>
      <c r="E185" s="67">
        <v>2051.08</v>
      </c>
      <c r="F185" s="68" t="s">
        <v>19</v>
      </c>
      <c r="G185" s="66"/>
      <c r="H185" s="70"/>
    </row>
    <row r="186" spans="1:8" ht="13.2" x14ac:dyDescent="0.4">
      <c r="A186" s="61"/>
      <c r="B186" s="64" t="s">
        <v>237</v>
      </c>
      <c r="C186" s="69" t="s">
        <v>3479</v>
      </c>
      <c r="D186" s="66" t="s">
        <v>41</v>
      </c>
      <c r="E186" s="70">
        <v>2305.11</v>
      </c>
      <c r="F186" s="68" t="s">
        <v>19</v>
      </c>
      <c r="G186" s="71">
        <v>257</v>
      </c>
      <c r="H186" s="71">
        <v>307</v>
      </c>
    </row>
    <row r="187" spans="1:8" ht="13.2" x14ac:dyDescent="0.4">
      <c r="A187" s="61"/>
      <c r="B187" s="64" t="s">
        <v>238</v>
      </c>
      <c r="C187" s="69" t="s">
        <v>239</v>
      </c>
      <c r="D187" s="66" t="s">
        <v>41</v>
      </c>
      <c r="E187" s="70">
        <v>14774.43</v>
      </c>
      <c r="F187" s="68" t="s">
        <v>56</v>
      </c>
      <c r="G187" s="71">
        <v>1545.43</v>
      </c>
      <c r="H187" s="71">
        <v>1782.13</v>
      </c>
    </row>
    <row r="188" spans="1:8" ht="13.2" x14ac:dyDescent="0.4">
      <c r="A188" s="61"/>
      <c r="B188" s="64" t="s">
        <v>241</v>
      </c>
      <c r="C188" s="69" t="s">
        <v>3480</v>
      </c>
      <c r="D188" s="66" t="s">
        <v>41</v>
      </c>
      <c r="E188" s="70">
        <v>1872.13</v>
      </c>
      <c r="F188" s="68" t="s">
        <v>43</v>
      </c>
      <c r="G188" s="71"/>
      <c r="H188" s="71">
        <v>113.6</v>
      </c>
    </row>
    <row r="189" spans="1:8" ht="13.2" x14ac:dyDescent="0.4">
      <c r="A189" s="61"/>
      <c r="B189" s="64" t="s">
        <v>242</v>
      </c>
      <c r="C189" s="69" t="s">
        <v>3481</v>
      </c>
      <c r="D189" s="66" t="s">
        <v>41</v>
      </c>
      <c r="E189" s="70">
        <v>107.91</v>
      </c>
      <c r="F189" s="68" t="s">
        <v>13</v>
      </c>
      <c r="G189" s="71"/>
      <c r="H189" s="71"/>
    </row>
    <row r="190" spans="1:8" ht="13.2" x14ac:dyDescent="0.4">
      <c r="A190" s="61"/>
      <c r="B190" s="64" t="s">
        <v>243</v>
      </c>
      <c r="C190" s="69" t="s">
        <v>3482</v>
      </c>
      <c r="D190" s="66" t="s">
        <v>41</v>
      </c>
      <c r="E190" s="70">
        <v>243.22</v>
      </c>
      <c r="F190" s="68" t="s">
        <v>45</v>
      </c>
      <c r="G190" s="71"/>
      <c r="H190" s="71"/>
    </row>
    <row r="191" spans="1:8" ht="13.2" x14ac:dyDescent="0.4">
      <c r="A191" s="61"/>
      <c r="B191" s="64" t="s">
        <v>244</v>
      </c>
      <c r="C191" s="69" t="s">
        <v>3483</v>
      </c>
      <c r="D191" s="66" t="s">
        <v>41</v>
      </c>
      <c r="E191" s="70">
        <v>875.27</v>
      </c>
      <c r="F191" s="68" t="s">
        <v>43</v>
      </c>
      <c r="G191" s="71"/>
      <c r="H191" s="71">
        <v>102.6</v>
      </c>
    </row>
    <row r="192" spans="1:8" ht="13.2" x14ac:dyDescent="0.4">
      <c r="A192" s="61"/>
      <c r="B192" s="64" t="s">
        <v>245</v>
      </c>
      <c r="C192" s="65" t="s">
        <v>3484</v>
      </c>
      <c r="D192" s="66" t="s">
        <v>41</v>
      </c>
      <c r="E192" s="67">
        <v>241.64</v>
      </c>
      <c r="F192" s="68" t="s">
        <v>15</v>
      </c>
      <c r="G192" s="67"/>
      <c r="H192" s="67"/>
    </row>
    <row r="193" spans="1:8" ht="13.2" x14ac:dyDescent="0.4">
      <c r="A193" s="61"/>
      <c r="B193" s="64" t="s">
        <v>246</v>
      </c>
      <c r="C193" s="69" t="s">
        <v>247</v>
      </c>
      <c r="D193" s="66" t="s">
        <v>41</v>
      </c>
      <c r="E193" s="70">
        <v>20857.89</v>
      </c>
      <c r="F193" s="68" t="s">
        <v>15</v>
      </c>
      <c r="G193" s="71">
        <v>65.989999999999995</v>
      </c>
      <c r="H193" s="71">
        <v>79.5</v>
      </c>
    </row>
    <row r="194" spans="1:8" ht="13.2" x14ac:dyDescent="0.4">
      <c r="A194" s="61"/>
      <c r="B194" s="64" t="s">
        <v>248</v>
      </c>
      <c r="C194" s="69" t="s">
        <v>3485</v>
      </c>
      <c r="D194" s="66" t="s">
        <v>41</v>
      </c>
      <c r="E194" s="70">
        <v>32.72</v>
      </c>
      <c r="F194" s="68" t="s">
        <v>22</v>
      </c>
      <c r="G194" s="71"/>
      <c r="H194" s="71"/>
    </row>
    <row r="195" spans="1:8" x14ac:dyDescent="0.4">
      <c r="A195" s="61"/>
      <c r="B195" s="64" t="s">
        <v>249</v>
      </c>
      <c r="C195" s="65" t="s">
        <v>3486</v>
      </c>
      <c r="D195" s="66" t="s">
        <v>41</v>
      </c>
      <c r="E195" s="67">
        <v>2678.79</v>
      </c>
      <c r="F195" s="66" t="s">
        <v>23</v>
      </c>
      <c r="G195" s="66">
        <v>478</v>
      </c>
      <c r="H195" s="66"/>
    </row>
    <row r="196" spans="1:8" ht="13.2" x14ac:dyDescent="0.4">
      <c r="A196" s="61"/>
      <c r="B196" s="64" t="s">
        <v>250</v>
      </c>
      <c r="C196" s="69" t="s">
        <v>3487</v>
      </c>
      <c r="D196" s="66" t="s">
        <v>41</v>
      </c>
      <c r="E196" s="70">
        <v>283.56</v>
      </c>
      <c r="F196" s="68" t="s">
        <v>15</v>
      </c>
      <c r="G196" s="71"/>
      <c r="H196" s="71">
        <v>25.4</v>
      </c>
    </row>
    <row r="197" spans="1:8" ht="13.2" x14ac:dyDescent="0.4">
      <c r="A197" s="61"/>
      <c r="B197" s="64" t="s">
        <v>251</v>
      </c>
      <c r="C197" s="69" t="s">
        <v>3488</v>
      </c>
      <c r="D197" s="66" t="s">
        <v>41</v>
      </c>
      <c r="E197" s="70">
        <v>87.1</v>
      </c>
      <c r="F197" s="68" t="s">
        <v>15</v>
      </c>
      <c r="G197" s="71"/>
      <c r="H197" s="71"/>
    </row>
    <row r="198" spans="1:8" ht="13.2" x14ac:dyDescent="0.4">
      <c r="A198" s="61"/>
      <c r="B198" s="64" t="s">
        <v>252</v>
      </c>
      <c r="C198" s="69" t="s">
        <v>3489</v>
      </c>
      <c r="D198" s="66" t="s">
        <v>66</v>
      </c>
      <c r="E198" s="67">
        <v>435.84</v>
      </c>
      <c r="F198" s="68" t="s">
        <v>71</v>
      </c>
      <c r="G198" s="71"/>
      <c r="H198" s="71"/>
    </row>
    <row r="199" spans="1:8" ht="13.2" x14ac:dyDescent="0.4">
      <c r="A199" s="61"/>
      <c r="B199" s="64" t="s">
        <v>253</v>
      </c>
      <c r="C199" s="69" t="s">
        <v>3490</v>
      </c>
      <c r="D199" s="66" t="s">
        <v>41</v>
      </c>
      <c r="E199" s="70">
        <v>170.25</v>
      </c>
      <c r="F199" s="68" t="s">
        <v>15</v>
      </c>
      <c r="G199" s="71"/>
      <c r="H199" s="71"/>
    </row>
    <row r="200" spans="1:8" x14ac:dyDescent="0.4">
      <c r="A200" s="61"/>
      <c r="B200" s="64" t="s">
        <v>254</v>
      </c>
      <c r="C200" s="65" t="s">
        <v>255</v>
      </c>
      <c r="D200" s="66" t="s">
        <v>41</v>
      </c>
      <c r="E200" s="67">
        <v>916.21</v>
      </c>
      <c r="F200" s="66" t="s">
        <v>20</v>
      </c>
      <c r="G200" s="67"/>
      <c r="H200" s="67"/>
    </row>
    <row r="201" spans="1:8" ht="13.2" x14ac:dyDescent="0.4">
      <c r="A201" s="61"/>
      <c r="B201" s="64" t="s">
        <v>256</v>
      </c>
      <c r="C201" s="69" t="s">
        <v>3491</v>
      </c>
      <c r="D201" s="66" t="s">
        <v>41</v>
      </c>
      <c r="E201" s="70">
        <v>309.60000000000002</v>
      </c>
      <c r="F201" s="68" t="s">
        <v>22</v>
      </c>
      <c r="G201" s="71"/>
      <c r="H201" s="71"/>
    </row>
    <row r="202" spans="1:8" ht="13.2" x14ac:dyDescent="0.4">
      <c r="A202" s="61"/>
      <c r="B202" s="64" t="s">
        <v>257</v>
      </c>
      <c r="C202" s="69" t="s">
        <v>3492</v>
      </c>
      <c r="D202" s="66" t="s">
        <v>41</v>
      </c>
      <c r="E202" s="70">
        <v>351.92</v>
      </c>
      <c r="F202" s="68" t="s">
        <v>22</v>
      </c>
      <c r="G202" s="71"/>
      <c r="H202" s="71"/>
    </row>
    <row r="203" spans="1:8" ht="13.2" x14ac:dyDescent="0.4">
      <c r="A203" s="61"/>
      <c r="B203" s="64" t="s">
        <v>258</v>
      </c>
      <c r="C203" s="69" t="s">
        <v>259</v>
      </c>
      <c r="D203" s="66" t="s">
        <v>41</v>
      </c>
      <c r="E203" s="70">
        <v>1271.94</v>
      </c>
      <c r="F203" s="68" t="s">
        <v>15</v>
      </c>
      <c r="G203" s="71">
        <v>79.2</v>
      </c>
      <c r="H203" s="71">
        <v>112.28</v>
      </c>
    </row>
    <row r="204" spans="1:8" ht="13.2" x14ac:dyDescent="0.4">
      <c r="A204" s="61"/>
      <c r="B204" s="64" t="s">
        <v>260</v>
      </c>
      <c r="C204" s="69" t="s">
        <v>261</v>
      </c>
      <c r="D204" s="66" t="s">
        <v>41</v>
      </c>
      <c r="E204" s="70">
        <v>4650.59</v>
      </c>
      <c r="F204" s="68" t="s">
        <v>17</v>
      </c>
      <c r="G204" s="71">
        <v>281.27999999999997</v>
      </c>
      <c r="H204" s="71">
        <v>611.13</v>
      </c>
    </row>
    <row r="205" spans="1:8" ht="13.2" x14ac:dyDescent="0.4">
      <c r="A205" s="61"/>
      <c r="B205" s="64" t="s">
        <v>262</v>
      </c>
      <c r="C205" s="65" t="s">
        <v>3493</v>
      </c>
      <c r="D205" s="66" t="s">
        <v>41</v>
      </c>
      <c r="E205" s="67">
        <v>92.1</v>
      </c>
      <c r="F205" s="68" t="s">
        <v>45</v>
      </c>
      <c r="G205" s="67"/>
      <c r="H205" s="67"/>
    </row>
    <row r="206" spans="1:8" x14ac:dyDescent="0.4">
      <c r="A206" s="61"/>
      <c r="B206" s="64" t="s">
        <v>263</v>
      </c>
      <c r="C206" s="65" t="s">
        <v>3494</v>
      </c>
      <c r="D206" s="66" t="s">
        <v>41</v>
      </c>
      <c r="E206" s="67">
        <v>128.06</v>
      </c>
      <c r="F206" s="66" t="s">
        <v>20</v>
      </c>
      <c r="G206" s="66"/>
      <c r="H206" s="66"/>
    </row>
    <row r="207" spans="1:8" ht="13.2" x14ac:dyDescent="0.4">
      <c r="A207" s="61"/>
      <c r="B207" s="64" t="s">
        <v>264</v>
      </c>
      <c r="C207" s="69" t="s">
        <v>3495</v>
      </c>
      <c r="D207" s="66" t="s">
        <v>41</v>
      </c>
      <c r="E207" s="70">
        <v>207.55</v>
      </c>
      <c r="F207" s="68" t="s">
        <v>15</v>
      </c>
      <c r="G207" s="71"/>
      <c r="H207" s="71"/>
    </row>
    <row r="208" spans="1:8" ht="13.2" x14ac:dyDescent="0.4">
      <c r="A208" s="61"/>
      <c r="B208" s="64" t="s">
        <v>265</v>
      </c>
      <c r="C208" s="69" t="s">
        <v>3496</v>
      </c>
      <c r="D208" s="66" t="s">
        <v>41</v>
      </c>
      <c r="E208" s="70">
        <v>99.46</v>
      </c>
      <c r="F208" s="68" t="s">
        <v>43</v>
      </c>
      <c r="G208" s="71"/>
      <c r="H208" s="71"/>
    </row>
    <row r="209" spans="1:8" ht="13.2" x14ac:dyDescent="0.4">
      <c r="A209" s="61"/>
      <c r="B209" s="64" t="s">
        <v>266</v>
      </c>
      <c r="C209" s="69" t="s">
        <v>3497</v>
      </c>
      <c r="D209" s="66" t="s">
        <v>41</v>
      </c>
      <c r="E209" s="70">
        <v>128.08000000000001</v>
      </c>
      <c r="F209" s="68" t="s">
        <v>16</v>
      </c>
      <c r="G209" s="71"/>
      <c r="H209" s="71"/>
    </row>
    <row r="210" spans="1:8" ht="13.2" x14ac:dyDescent="0.4">
      <c r="A210" s="61"/>
      <c r="B210" s="64" t="s">
        <v>267</v>
      </c>
      <c r="C210" s="65" t="s">
        <v>3498</v>
      </c>
      <c r="D210" s="66" t="s">
        <v>41</v>
      </c>
      <c r="E210" s="67">
        <v>143.59</v>
      </c>
      <c r="F210" s="68" t="s">
        <v>56</v>
      </c>
      <c r="G210" s="66">
        <v>25</v>
      </c>
      <c r="H210" s="66"/>
    </row>
    <row r="211" spans="1:8" ht="13.2" x14ac:dyDescent="0.4">
      <c r="A211" s="61"/>
      <c r="B211" s="64" t="s">
        <v>268</v>
      </c>
      <c r="C211" s="69" t="s">
        <v>269</v>
      </c>
      <c r="D211" s="66" t="s">
        <v>41</v>
      </c>
      <c r="E211" s="70">
        <v>3414.39</v>
      </c>
      <c r="F211" s="68" t="s">
        <v>13</v>
      </c>
      <c r="G211" s="71">
        <v>475.9</v>
      </c>
      <c r="H211" s="71">
        <v>590.91</v>
      </c>
    </row>
    <row r="212" spans="1:8" ht="13.2" x14ac:dyDescent="0.4">
      <c r="A212" s="61"/>
      <c r="B212" s="64" t="s">
        <v>270</v>
      </c>
      <c r="C212" s="69" t="s">
        <v>3499</v>
      </c>
      <c r="D212" s="66" t="s">
        <v>41</v>
      </c>
      <c r="E212" s="70">
        <v>144.86000000000001</v>
      </c>
      <c r="F212" s="68" t="s">
        <v>58</v>
      </c>
      <c r="G212" s="71"/>
      <c r="H212" s="71"/>
    </row>
    <row r="213" spans="1:8" ht="13.2" x14ac:dyDescent="0.4">
      <c r="A213" s="61"/>
      <c r="B213" s="64" t="s">
        <v>271</v>
      </c>
      <c r="C213" s="65" t="s">
        <v>3500</v>
      </c>
      <c r="D213" s="66" t="s">
        <v>41</v>
      </c>
      <c r="E213" s="67">
        <v>28.61</v>
      </c>
      <c r="F213" s="68" t="s">
        <v>91</v>
      </c>
      <c r="G213" s="67"/>
      <c r="H213" s="67"/>
    </row>
    <row r="214" spans="1:8" ht="13.2" x14ac:dyDescent="0.4">
      <c r="A214" s="61"/>
      <c r="B214" s="64" t="s">
        <v>272</v>
      </c>
      <c r="C214" s="69" t="s">
        <v>3501</v>
      </c>
      <c r="D214" s="66" t="s">
        <v>41</v>
      </c>
      <c r="E214" s="70">
        <v>454.4</v>
      </c>
      <c r="F214" s="68" t="s">
        <v>20</v>
      </c>
      <c r="G214" s="71"/>
      <c r="H214" s="71"/>
    </row>
    <row r="215" spans="1:8" ht="13.2" x14ac:dyDescent="0.4">
      <c r="A215" s="61"/>
      <c r="B215" s="64" t="s">
        <v>273</v>
      </c>
      <c r="C215" s="69" t="s">
        <v>3502</v>
      </c>
      <c r="D215" s="66" t="s">
        <v>41</v>
      </c>
      <c r="E215" s="70">
        <v>296.67</v>
      </c>
      <c r="F215" s="68" t="s">
        <v>16</v>
      </c>
      <c r="G215" s="71"/>
      <c r="H215" s="71"/>
    </row>
    <row r="216" spans="1:8" ht="13.2" x14ac:dyDescent="0.4">
      <c r="A216" s="61"/>
      <c r="B216" s="64" t="s">
        <v>274</v>
      </c>
      <c r="C216" s="69" t="s">
        <v>275</v>
      </c>
      <c r="D216" s="66" t="s">
        <v>41</v>
      </c>
      <c r="E216" s="70">
        <v>2715.9</v>
      </c>
      <c r="F216" s="68" t="s">
        <v>22</v>
      </c>
      <c r="G216" s="71">
        <v>179.87</v>
      </c>
      <c r="H216" s="71">
        <v>217.83</v>
      </c>
    </row>
    <row r="217" spans="1:8" ht="13.2" x14ac:dyDescent="0.4">
      <c r="A217" s="61"/>
      <c r="B217" s="64" t="s">
        <v>276</v>
      </c>
      <c r="C217" s="65" t="s">
        <v>3503</v>
      </c>
      <c r="D217" s="66" t="s">
        <v>41</v>
      </c>
      <c r="E217" s="67">
        <v>206.17</v>
      </c>
      <c r="F217" s="68" t="s">
        <v>14</v>
      </c>
      <c r="G217" s="67"/>
      <c r="H217" s="70"/>
    </row>
    <row r="218" spans="1:8" ht="13.2" x14ac:dyDescent="0.4">
      <c r="A218" s="61"/>
      <c r="B218" s="64" t="s">
        <v>277</v>
      </c>
      <c r="C218" s="69" t="s">
        <v>3504</v>
      </c>
      <c r="D218" s="66" t="s">
        <v>41</v>
      </c>
      <c r="E218" s="70">
        <v>68.28</v>
      </c>
      <c r="F218" s="68" t="s">
        <v>22</v>
      </c>
      <c r="G218" s="71"/>
      <c r="H218" s="71"/>
    </row>
    <row r="219" spans="1:8" ht="13.2" x14ac:dyDescent="0.4">
      <c r="A219" s="61"/>
      <c r="B219" s="64" t="s">
        <v>278</v>
      </c>
      <c r="C219" s="69" t="s">
        <v>3505</v>
      </c>
      <c r="D219" s="66" t="s">
        <v>41</v>
      </c>
      <c r="E219" s="70">
        <v>227.28</v>
      </c>
      <c r="F219" s="68" t="s">
        <v>15</v>
      </c>
      <c r="G219" s="71"/>
      <c r="H219" s="71"/>
    </row>
    <row r="220" spans="1:8" ht="13.2" x14ac:dyDescent="0.4">
      <c r="A220" s="61"/>
      <c r="B220" s="64" t="s">
        <v>279</v>
      </c>
      <c r="C220" s="69" t="s">
        <v>3506</v>
      </c>
      <c r="D220" s="66" t="s">
        <v>41</v>
      </c>
      <c r="E220" s="70">
        <v>77.03</v>
      </c>
      <c r="F220" s="68" t="s">
        <v>71</v>
      </c>
      <c r="G220" s="71"/>
      <c r="H220" s="71"/>
    </row>
    <row r="221" spans="1:8" ht="13.2" x14ac:dyDescent="0.4">
      <c r="A221" s="61"/>
      <c r="B221" s="64" t="s">
        <v>280</v>
      </c>
      <c r="C221" s="65" t="s">
        <v>3507</v>
      </c>
      <c r="D221" s="66" t="s">
        <v>41</v>
      </c>
      <c r="E221" s="67">
        <v>63.12</v>
      </c>
      <c r="F221" s="68" t="s">
        <v>58</v>
      </c>
      <c r="G221" s="67"/>
      <c r="H221" s="70"/>
    </row>
    <row r="222" spans="1:8" ht="13.2" x14ac:dyDescent="0.4">
      <c r="A222" s="61"/>
      <c r="B222" s="64" t="s">
        <v>281</v>
      </c>
      <c r="C222" s="65" t="s">
        <v>282</v>
      </c>
      <c r="D222" s="66" t="s">
        <v>41</v>
      </c>
      <c r="E222" s="67">
        <v>948.02</v>
      </c>
      <c r="F222" s="68" t="s">
        <v>43</v>
      </c>
      <c r="G222" s="67"/>
      <c r="H222" s="67"/>
    </row>
    <row r="223" spans="1:8" ht="13.2" x14ac:dyDescent="0.4">
      <c r="A223" s="61"/>
      <c r="B223" s="64" t="s">
        <v>283</v>
      </c>
      <c r="C223" s="69" t="s">
        <v>3508</v>
      </c>
      <c r="D223" s="66" t="s">
        <v>41</v>
      </c>
      <c r="E223" s="70">
        <v>70.569999999999993</v>
      </c>
      <c r="F223" s="68" t="s">
        <v>58</v>
      </c>
      <c r="G223" s="71"/>
      <c r="H223" s="71"/>
    </row>
    <row r="224" spans="1:8" x14ac:dyDescent="0.4">
      <c r="A224" s="61"/>
      <c r="B224" s="64" t="s">
        <v>284</v>
      </c>
      <c r="C224" s="65" t="s">
        <v>3509</v>
      </c>
      <c r="D224" s="66" t="s">
        <v>41</v>
      </c>
      <c r="E224" s="67">
        <v>265.39</v>
      </c>
      <c r="F224" s="66" t="s">
        <v>58</v>
      </c>
      <c r="G224" s="66"/>
      <c r="H224" s="66"/>
    </row>
    <row r="225" spans="1:8" ht="13.2" x14ac:dyDescent="0.4">
      <c r="A225" s="61"/>
      <c r="B225" s="64" t="s">
        <v>285</v>
      </c>
      <c r="C225" s="69" t="s">
        <v>3510</v>
      </c>
      <c r="D225" s="66" t="s">
        <v>66</v>
      </c>
      <c r="E225" s="70">
        <v>78</v>
      </c>
      <c r="F225" s="68" t="s">
        <v>22</v>
      </c>
      <c r="G225" s="71"/>
      <c r="H225" s="71"/>
    </row>
    <row r="226" spans="1:8" ht="13.2" x14ac:dyDescent="0.4">
      <c r="A226" s="61"/>
      <c r="B226" s="64" t="s">
        <v>286</v>
      </c>
      <c r="C226" s="69" t="s">
        <v>3511</v>
      </c>
      <c r="D226" s="66" t="s">
        <v>66</v>
      </c>
      <c r="E226" s="70">
        <v>91.82</v>
      </c>
      <c r="F226" s="68" t="s">
        <v>22</v>
      </c>
      <c r="G226" s="71"/>
      <c r="H226" s="71"/>
    </row>
    <row r="227" spans="1:8" ht="13.2" x14ac:dyDescent="0.4">
      <c r="A227" s="61"/>
      <c r="B227" s="64" t="s">
        <v>287</v>
      </c>
      <c r="C227" s="69" t="s">
        <v>3512</v>
      </c>
      <c r="D227" s="66" t="s">
        <v>41</v>
      </c>
      <c r="E227" s="70">
        <v>629.75</v>
      </c>
      <c r="F227" s="68" t="s">
        <v>21</v>
      </c>
      <c r="G227" s="71"/>
      <c r="H227" s="71"/>
    </row>
    <row r="228" spans="1:8" ht="13.2" x14ac:dyDescent="0.4">
      <c r="A228" s="61"/>
      <c r="B228" s="64" t="s">
        <v>288</v>
      </c>
      <c r="C228" s="65" t="s">
        <v>3513</v>
      </c>
      <c r="D228" s="66" t="s">
        <v>41</v>
      </c>
      <c r="E228" s="67">
        <v>490.71</v>
      </c>
      <c r="F228" s="68" t="s">
        <v>45</v>
      </c>
      <c r="G228" s="70"/>
      <c r="H228" s="67"/>
    </row>
    <row r="229" spans="1:8" ht="13.2" x14ac:dyDescent="0.4">
      <c r="A229" s="61"/>
      <c r="B229" s="64" t="s">
        <v>289</v>
      </c>
      <c r="C229" s="69" t="s">
        <v>3514</v>
      </c>
      <c r="D229" s="66" t="s">
        <v>41</v>
      </c>
      <c r="E229" s="70">
        <v>205.18</v>
      </c>
      <c r="F229" s="68" t="s">
        <v>91</v>
      </c>
      <c r="G229" s="71"/>
      <c r="H229" s="71"/>
    </row>
    <row r="230" spans="1:8" x14ac:dyDescent="0.4">
      <c r="A230" s="61"/>
      <c r="B230" s="64" t="s">
        <v>290</v>
      </c>
      <c r="C230" s="65" t="s">
        <v>3515</v>
      </c>
      <c r="D230" s="66" t="s">
        <v>41</v>
      </c>
      <c r="E230" s="67">
        <v>89.57</v>
      </c>
      <c r="F230" s="66" t="s">
        <v>20</v>
      </c>
      <c r="G230" s="67"/>
      <c r="H230" s="67"/>
    </row>
    <row r="231" spans="1:8" ht="13.2" x14ac:dyDescent="0.4">
      <c r="A231" s="61"/>
      <c r="B231" s="64" t="s">
        <v>291</v>
      </c>
      <c r="C231" s="69" t="s">
        <v>3516</v>
      </c>
      <c r="D231" s="66" t="s">
        <v>41</v>
      </c>
      <c r="E231" s="70">
        <v>57.88</v>
      </c>
      <c r="F231" s="68" t="s">
        <v>91</v>
      </c>
      <c r="G231" s="71"/>
      <c r="H231" s="71"/>
    </row>
    <row r="232" spans="1:8" ht="13.2" x14ac:dyDescent="0.4">
      <c r="A232" s="61"/>
      <c r="B232" s="64" t="s">
        <v>292</v>
      </c>
      <c r="C232" s="69" t="s">
        <v>3517</v>
      </c>
      <c r="D232" s="66" t="s">
        <v>66</v>
      </c>
      <c r="E232" s="67">
        <v>62.02</v>
      </c>
      <c r="F232" s="68" t="s">
        <v>58</v>
      </c>
      <c r="G232" s="71"/>
      <c r="H232" s="71"/>
    </row>
    <row r="233" spans="1:8" ht="13.2" x14ac:dyDescent="0.4">
      <c r="A233" s="61"/>
      <c r="B233" s="64" t="s">
        <v>293</v>
      </c>
      <c r="C233" s="69" t="s">
        <v>294</v>
      </c>
      <c r="D233" s="66" t="s">
        <v>41</v>
      </c>
      <c r="E233" s="70">
        <v>2733.71</v>
      </c>
      <c r="F233" s="68" t="s">
        <v>56</v>
      </c>
      <c r="G233" s="71">
        <v>407</v>
      </c>
      <c r="H233" s="71"/>
    </row>
    <row r="234" spans="1:8" ht="13.2" x14ac:dyDescent="0.4">
      <c r="A234" s="61"/>
      <c r="B234" s="64" t="s">
        <v>295</v>
      </c>
      <c r="C234" s="65" t="s">
        <v>3518</v>
      </c>
      <c r="D234" s="66" t="s">
        <v>41</v>
      </c>
      <c r="E234" s="67">
        <v>80.91</v>
      </c>
      <c r="F234" s="68" t="s">
        <v>45</v>
      </c>
      <c r="G234" s="67"/>
      <c r="H234" s="67"/>
    </row>
    <row r="235" spans="1:8" ht="13.2" x14ac:dyDescent="0.4">
      <c r="A235" s="61"/>
      <c r="B235" s="64" t="s">
        <v>296</v>
      </c>
      <c r="C235" s="69" t="s">
        <v>3519</v>
      </c>
      <c r="D235" s="66" t="s">
        <v>41</v>
      </c>
      <c r="E235" s="70">
        <v>120.18</v>
      </c>
      <c r="F235" s="68" t="s">
        <v>15</v>
      </c>
      <c r="G235" s="71"/>
      <c r="H235" s="71"/>
    </row>
    <row r="236" spans="1:8" ht="13.2" x14ac:dyDescent="0.4">
      <c r="A236" s="61"/>
      <c r="B236" s="64" t="s">
        <v>297</v>
      </c>
      <c r="C236" s="65" t="s">
        <v>3520</v>
      </c>
      <c r="D236" s="66" t="s">
        <v>41</v>
      </c>
      <c r="E236" s="70">
        <v>50.24</v>
      </c>
      <c r="F236" s="68" t="s">
        <v>71</v>
      </c>
      <c r="G236" s="67"/>
      <c r="H236" s="67"/>
    </row>
    <row r="237" spans="1:8" ht="13.2" x14ac:dyDescent="0.4">
      <c r="A237" s="61"/>
      <c r="B237" s="64" t="s">
        <v>298</v>
      </c>
      <c r="C237" s="65" t="s">
        <v>3521</v>
      </c>
      <c r="D237" s="66" t="s">
        <v>41</v>
      </c>
      <c r="E237" s="70">
        <v>97.37</v>
      </c>
      <c r="F237" s="68" t="s">
        <v>17</v>
      </c>
      <c r="G237" s="70"/>
      <c r="H237" s="70"/>
    </row>
    <row r="238" spans="1:8" ht="13.2" x14ac:dyDescent="0.4">
      <c r="A238" s="61"/>
      <c r="B238" s="64" t="s">
        <v>299</v>
      </c>
      <c r="C238" s="69" t="s">
        <v>3522</v>
      </c>
      <c r="D238" s="66" t="s">
        <v>41</v>
      </c>
      <c r="E238" s="70">
        <v>70.27</v>
      </c>
      <c r="F238" s="68" t="s">
        <v>71</v>
      </c>
      <c r="G238" s="71"/>
      <c r="H238" s="71"/>
    </row>
    <row r="239" spans="1:8" ht="13.2" x14ac:dyDescent="0.4">
      <c r="A239" s="61"/>
      <c r="B239" s="64" t="s">
        <v>300</v>
      </c>
      <c r="C239" s="69" t="s">
        <v>3523</v>
      </c>
      <c r="D239" s="66" t="s">
        <v>41</v>
      </c>
      <c r="E239" s="70">
        <v>60.37</v>
      </c>
      <c r="F239" s="68" t="s">
        <v>91</v>
      </c>
      <c r="G239" s="71"/>
      <c r="H239" s="71"/>
    </row>
    <row r="240" spans="1:8" ht="13.2" x14ac:dyDescent="0.4">
      <c r="A240" s="61"/>
      <c r="B240" s="64" t="s">
        <v>301</v>
      </c>
      <c r="C240" s="69" t="s">
        <v>3524</v>
      </c>
      <c r="D240" s="66" t="s">
        <v>41</v>
      </c>
      <c r="E240" s="70">
        <v>151.58000000000001</v>
      </c>
      <c r="F240" s="68" t="s">
        <v>71</v>
      </c>
      <c r="G240" s="71"/>
      <c r="H240" s="71"/>
    </row>
    <row r="241" spans="1:8" ht="13.2" x14ac:dyDescent="0.4">
      <c r="A241" s="61"/>
      <c r="B241" s="64" t="s">
        <v>302</v>
      </c>
      <c r="C241" s="69" t="s">
        <v>3525</v>
      </c>
      <c r="D241" s="66" t="s">
        <v>41</v>
      </c>
      <c r="E241" s="70">
        <v>163.84</v>
      </c>
      <c r="F241" s="68" t="s">
        <v>22</v>
      </c>
      <c r="G241" s="71"/>
      <c r="H241" s="71"/>
    </row>
    <row r="242" spans="1:8" ht="13.2" x14ac:dyDescent="0.4">
      <c r="A242" s="61"/>
      <c r="B242" s="64" t="s">
        <v>303</v>
      </c>
      <c r="C242" s="69" t="s">
        <v>3526</v>
      </c>
      <c r="D242" s="66" t="s">
        <v>41</v>
      </c>
      <c r="E242" s="70">
        <v>257.66000000000003</v>
      </c>
      <c r="F242" s="68" t="s">
        <v>71</v>
      </c>
      <c r="G242" s="71"/>
      <c r="H242" s="71"/>
    </row>
    <row r="243" spans="1:8" ht="13.2" x14ac:dyDescent="0.4">
      <c r="A243" s="61"/>
      <c r="B243" s="64" t="s">
        <v>304</v>
      </c>
      <c r="C243" s="69" t="s">
        <v>305</v>
      </c>
      <c r="D243" s="66" t="s">
        <v>41</v>
      </c>
      <c r="E243" s="70">
        <v>3761</v>
      </c>
      <c r="F243" s="68" t="s">
        <v>56</v>
      </c>
      <c r="G243" s="71"/>
      <c r="H243" s="71"/>
    </row>
    <row r="244" spans="1:8" ht="13.2" x14ac:dyDescent="0.4">
      <c r="A244" s="61"/>
      <c r="B244" s="64" t="s">
        <v>306</v>
      </c>
      <c r="C244" s="65" t="s">
        <v>3527</v>
      </c>
      <c r="D244" s="66" t="s">
        <v>41</v>
      </c>
      <c r="E244" s="67">
        <v>252</v>
      </c>
      <c r="F244" s="68" t="s">
        <v>17</v>
      </c>
      <c r="G244" s="67"/>
      <c r="H244" s="67"/>
    </row>
    <row r="245" spans="1:8" ht="13.2" x14ac:dyDescent="0.4">
      <c r="A245" s="61"/>
      <c r="B245" s="64" t="s">
        <v>307</v>
      </c>
      <c r="C245" s="65" t="s">
        <v>3528</v>
      </c>
      <c r="D245" s="66" t="s">
        <v>41</v>
      </c>
      <c r="E245" s="67">
        <v>38.29</v>
      </c>
      <c r="F245" s="68" t="s">
        <v>43</v>
      </c>
      <c r="G245" s="66"/>
      <c r="H245" s="67"/>
    </row>
    <row r="246" spans="1:8" ht="13.2" x14ac:dyDescent="0.4">
      <c r="A246" s="61"/>
      <c r="B246" s="64" t="s">
        <v>308</v>
      </c>
      <c r="C246" s="69" t="s">
        <v>309</v>
      </c>
      <c r="D246" s="66" t="s">
        <v>41</v>
      </c>
      <c r="E246" s="70">
        <v>1775.09</v>
      </c>
      <c r="F246" s="68" t="s">
        <v>15</v>
      </c>
      <c r="G246" s="71">
        <v>2.1</v>
      </c>
      <c r="H246" s="71"/>
    </row>
    <row r="247" spans="1:8" ht="13.2" x14ac:dyDescent="0.4">
      <c r="A247" s="61"/>
      <c r="B247" s="64" t="s">
        <v>310</v>
      </c>
      <c r="C247" s="69" t="s">
        <v>3529</v>
      </c>
      <c r="D247" s="66" t="s">
        <v>41</v>
      </c>
      <c r="E247" s="67">
        <v>663.55</v>
      </c>
      <c r="F247" s="68" t="s">
        <v>12</v>
      </c>
      <c r="G247" s="71"/>
      <c r="H247" s="71">
        <v>141.47</v>
      </c>
    </row>
    <row r="248" spans="1:8" ht="13.2" x14ac:dyDescent="0.4">
      <c r="A248" s="61"/>
      <c r="B248" s="64" t="s">
        <v>311</v>
      </c>
      <c r="C248" s="69" t="s">
        <v>3530</v>
      </c>
      <c r="D248" s="66" t="s">
        <v>41</v>
      </c>
      <c r="E248" s="70">
        <v>26.47</v>
      </c>
      <c r="F248" s="68" t="s">
        <v>24</v>
      </c>
      <c r="G248" s="71"/>
      <c r="H248" s="71"/>
    </row>
    <row r="249" spans="1:8" ht="13.2" x14ac:dyDescent="0.4">
      <c r="A249" s="61"/>
      <c r="B249" s="64" t="s">
        <v>312</v>
      </c>
      <c r="C249" s="69" t="s">
        <v>3531</v>
      </c>
      <c r="D249" s="66" t="s">
        <v>66</v>
      </c>
      <c r="E249" s="70">
        <v>158.12</v>
      </c>
      <c r="F249" s="68" t="s">
        <v>17</v>
      </c>
      <c r="G249" s="71"/>
      <c r="H249" s="71"/>
    </row>
    <row r="250" spans="1:8" ht="13.2" x14ac:dyDescent="0.4">
      <c r="A250" s="61"/>
      <c r="B250" s="64" t="s">
        <v>313</v>
      </c>
      <c r="C250" s="65" t="s">
        <v>314</v>
      </c>
      <c r="D250" s="66" t="s">
        <v>41</v>
      </c>
      <c r="E250" s="67">
        <v>806.5</v>
      </c>
      <c r="F250" s="68" t="s">
        <v>22</v>
      </c>
      <c r="G250" s="67">
        <v>92.4</v>
      </c>
      <c r="H250" s="67">
        <v>112.8</v>
      </c>
    </row>
    <row r="251" spans="1:8" ht="13.2" x14ac:dyDescent="0.4">
      <c r="A251" s="61"/>
      <c r="B251" s="64" t="s">
        <v>315</v>
      </c>
      <c r="C251" s="65" t="s">
        <v>3532</v>
      </c>
      <c r="D251" s="66" t="s">
        <v>41</v>
      </c>
      <c r="E251" s="67">
        <v>767.97</v>
      </c>
      <c r="F251" s="68" t="s">
        <v>20</v>
      </c>
      <c r="G251" s="67"/>
      <c r="H251" s="67"/>
    </row>
    <row r="252" spans="1:8" ht="13.2" x14ac:dyDescent="0.4">
      <c r="A252" s="61"/>
      <c r="B252" s="64" t="s">
        <v>316</v>
      </c>
      <c r="C252" s="69" t="s">
        <v>317</v>
      </c>
      <c r="D252" s="66" t="s">
        <v>66</v>
      </c>
      <c r="E252" s="70">
        <v>2802.09</v>
      </c>
      <c r="F252" s="68" t="s">
        <v>89</v>
      </c>
      <c r="G252" s="71"/>
      <c r="H252" s="71"/>
    </row>
    <row r="253" spans="1:8" ht="13.2" x14ac:dyDescent="0.4">
      <c r="A253" s="61"/>
      <c r="B253" s="64" t="s">
        <v>318</v>
      </c>
      <c r="C253" s="65" t="s">
        <v>319</v>
      </c>
      <c r="D253" s="66" t="s">
        <v>41</v>
      </c>
      <c r="E253" s="67">
        <v>1315.75</v>
      </c>
      <c r="F253" s="68" t="s">
        <v>22</v>
      </c>
      <c r="G253" s="67">
        <v>185.55</v>
      </c>
      <c r="H253" s="67">
        <v>207.6</v>
      </c>
    </row>
    <row r="254" spans="1:8" ht="13.2" x14ac:dyDescent="0.4">
      <c r="A254" s="61"/>
      <c r="B254" s="64" t="s">
        <v>320</v>
      </c>
      <c r="C254" s="69" t="s">
        <v>3533</v>
      </c>
      <c r="D254" s="66" t="s">
        <v>41</v>
      </c>
      <c r="E254" s="70">
        <v>29.26</v>
      </c>
      <c r="F254" s="68" t="s">
        <v>45</v>
      </c>
      <c r="G254" s="71"/>
      <c r="H254" s="71"/>
    </row>
    <row r="255" spans="1:8" ht="13.2" x14ac:dyDescent="0.4">
      <c r="A255" s="61"/>
      <c r="B255" s="64" t="s">
        <v>321</v>
      </c>
      <c r="C255" s="69" t="s">
        <v>3534</v>
      </c>
      <c r="D255" s="66" t="s">
        <v>41</v>
      </c>
      <c r="E255" s="70">
        <v>35.68</v>
      </c>
      <c r="F255" s="68" t="s">
        <v>45</v>
      </c>
      <c r="G255" s="71"/>
      <c r="H255" s="71"/>
    </row>
    <row r="256" spans="1:8" ht="13.2" x14ac:dyDescent="0.4">
      <c r="A256" s="61"/>
      <c r="B256" s="64" t="s">
        <v>322</v>
      </c>
      <c r="C256" s="69" t="s">
        <v>323</v>
      </c>
      <c r="D256" s="66" t="s">
        <v>41</v>
      </c>
      <c r="E256" s="70">
        <v>105040.73</v>
      </c>
      <c r="F256" s="68" t="s">
        <v>43</v>
      </c>
      <c r="G256" s="71">
        <v>12434.1</v>
      </c>
      <c r="H256" s="71">
        <v>12859.34</v>
      </c>
    </row>
    <row r="257" spans="1:8" ht="13.2" x14ac:dyDescent="0.4">
      <c r="A257" s="61"/>
      <c r="B257" s="64" t="s">
        <v>324</v>
      </c>
      <c r="C257" s="65" t="s">
        <v>3535</v>
      </c>
      <c r="D257" s="66" t="s">
        <v>41</v>
      </c>
      <c r="E257" s="67">
        <v>665.61</v>
      </c>
      <c r="F257" s="68" t="s">
        <v>15</v>
      </c>
      <c r="G257" s="67"/>
      <c r="H257" s="67"/>
    </row>
    <row r="258" spans="1:8" ht="13.2" x14ac:dyDescent="0.4">
      <c r="A258" s="61"/>
      <c r="B258" s="64" t="s">
        <v>325</v>
      </c>
      <c r="C258" s="69" t="s">
        <v>3536</v>
      </c>
      <c r="D258" s="66" t="s">
        <v>41</v>
      </c>
      <c r="E258" s="70">
        <v>221.96</v>
      </c>
      <c r="F258" s="68" t="s">
        <v>16</v>
      </c>
      <c r="G258" s="71"/>
      <c r="H258" s="71"/>
    </row>
    <row r="259" spans="1:8" ht="13.2" x14ac:dyDescent="0.4">
      <c r="A259" s="61"/>
      <c r="B259" s="64" t="s">
        <v>326</v>
      </c>
      <c r="C259" s="65" t="s">
        <v>327</v>
      </c>
      <c r="D259" s="66" t="s">
        <v>41</v>
      </c>
      <c r="E259" s="67">
        <v>2260.61</v>
      </c>
      <c r="F259" s="68" t="s">
        <v>56</v>
      </c>
      <c r="G259" s="67"/>
      <c r="H259" s="70">
        <v>362.2</v>
      </c>
    </row>
    <row r="260" spans="1:8" ht="13.2" x14ac:dyDescent="0.4">
      <c r="A260" s="61"/>
      <c r="B260" s="64" t="s">
        <v>328</v>
      </c>
      <c r="C260" s="69" t="s">
        <v>329</v>
      </c>
      <c r="D260" s="66" t="s">
        <v>41</v>
      </c>
      <c r="E260" s="70">
        <v>31482.92</v>
      </c>
      <c r="F260" s="68" t="s">
        <v>17</v>
      </c>
      <c r="G260" s="71">
        <v>2181.7800000000002</v>
      </c>
      <c r="H260" s="71">
        <v>3203.07</v>
      </c>
    </row>
    <row r="261" spans="1:8" ht="13.2" x14ac:dyDescent="0.4">
      <c r="A261" s="61"/>
      <c r="B261" s="64" t="s">
        <v>330</v>
      </c>
      <c r="C261" s="69" t="s">
        <v>3537</v>
      </c>
      <c r="D261" s="66" t="s">
        <v>41</v>
      </c>
      <c r="E261" s="70">
        <v>261.20999999999998</v>
      </c>
      <c r="F261" s="68" t="s">
        <v>20</v>
      </c>
      <c r="G261" s="71">
        <v>26.2</v>
      </c>
      <c r="H261" s="71"/>
    </row>
    <row r="262" spans="1:8" ht="13.2" x14ac:dyDescent="0.4">
      <c r="A262" s="61"/>
      <c r="B262" s="64" t="s">
        <v>331</v>
      </c>
      <c r="C262" s="69" t="s">
        <v>5530</v>
      </c>
      <c r="D262" s="66" t="s">
        <v>41</v>
      </c>
      <c r="E262" s="70">
        <v>443.53</v>
      </c>
      <c r="F262" s="68" t="s">
        <v>22</v>
      </c>
      <c r="G262" s="71">
        <v>77.8</v>
      </c>
      <c r="H262" s="71">
        <v>96.6</v>
      </c>
    </row>
    <row r="263" spans="1:8" ht="13.2" x14ac:dyDescent="0.4">
      <c r="A263" s="61"/>
      <c r="B263" s="64" t="s">
        <v>333</v>
      </c>
      <c r="C263" s="65" t="s">
        <v>3538</v>
      </c>
      <c r="D263" s="66" t="s">
        <v>66</v>
      </c>
      <c r="E263" s="67">
        <v>63.5</v>
      </c>
      <c r="F263" s="68" t="s">
        <v>22</v>
      </c>
      <c r="G263" s="67"/>
      <c r="H263" s="67"/>
    </row>
    <row r="264" spans="1:8" ht="13.2" x14ac:dyDescent="0.4">
      <c r="A264" s="61"/>
      <c r="B264" s="64" t="s">
        <v>334</v>
      </c>
      <c r="C264" s="69" t="s">
        <v>3539</v>
      </c>
      <c r="D264" s="66" t="s">
        <v>41</v>
      </c>
      <c r="E264" s="70">
        <v>243</v>
      </c>
      <c r="F264" s="68" t="s">
        <v>161</v>
      </c>
      <c r="G264" s="71"/>
      <c r="H264" s="71"/>
    </row>
    <row r="265" spans="1:8" ht="13.2" x14ac:dyDescent="0.4">
      <c r="A265" s="61"/>
      <c r="B265" s="64" t="s">
        <v>335</v>
      </c>
      <c r="C265" s="69" t="s">
        <v>3540</v>
      </c>
      <c r="D265" s="66" t="s">
        <v>41</v>
      </c>
      <c r="E265" s="70">
        <v>1035.29</v>
      </c>
      <c r="F265" s="68" t="s">
        <v>15</v>
      </c>
      <c r="G265" s="71">
        <v>35.299999999999997</v>
      </c>
      <c r="H265" s="71">
        <v>58.45</v>
      </c>
    </row>
    <row r="266" spans="1:8" ht="13.2" x14ac:dyDescent="0.4">
      <c r="A266" s="61"/>
      <c r="B266" s="64" t="s">
        <v>336</v>
      </c>
      <c r="C266" s="69" t="s">
        <v>3541</v>
      </c>
      <c r="D266" s="66" t="s">
        <v>66</v>
      </c>
      <c r="E266" s="70">
        <v>305.77</v>
      </c>
      <c r="F266" s="68" t="s">
        <v>43</v>
      </c>
      <c r="G266" s="71"/>
      <c r="H266" s="71"/>
    </row>
    <row r="267" spans="1:8" ht="13.2" x14ac:dyDescent="0.4">
      <c r="A267" s="61"/>
      <c r="B267" s="64" t="s">
        <v>337</v>
      </c>
      <c r="C267" s="69" t="s">
        <v>3542</v>
      </c>
      <c r="D267" s="66" t="s">
        <v>41</v>
      </c>
      <c r="E267" s="70">
        <v>387.66</v>
      </c>
      <c r="F267" s="68" t="s">
        <v>43</v>
      </c>
      <c r="G267" s="71"/>
      <c r="H267" s="71"/>
    </row>
    <row r="268" spans="1:8" ht="13.2" x14ac:dyDescent="0.4">
      <c r="A268" s="61"/>
      <c r="B268" s="64" t="s">
        <v>338</v>
      </c>
      <c r="C268" s="69" t="s">
        <v>3543</v>
      </c>
      <c r="D268" s="66" t="s">
        <v>41</v>
      </c>
      <c r="E268" s="70">
        <v>107.35</v>
      </c>
      <c r="F268" s="68" t="s">
        <v>22</v>
      </c>
      <c r="G268" s="71"/>
      <c r="H268" s="71"/>
    </row>
    <row r="269" spans="1:8" ht="13.2" x14ac:dyDescent="0.4">
      <c r="A269" s="61"/>
      <c r="B269" s="64" t="s">
        <v>339</v>
      </c>
      <c r="C269" s="69" t="s">
        <v>3544</v>
      </c>
      <c r="D269" s="66" t="s">
        <v>41</v>
      </c>
      <c r="E269" s="70">
        <v>95.37</v>
      </c>
      <c r="F269" s="68" t="s">
        <v>71</v>
      </c>
      <c r="G269" s="71"/>
      <c r="H269" s="71"/>
    </row>
    <row r="270" spans="1:8" ht="13.2" x14ac:dyDescent="0.4">
      <c r="A270" s="61"/>
      <c r="B270" s="64" t="s">
        <v>340</v>
      </c>
      <c r="C270" s="69" t="s">
        <v>3545</v>
      </c>
      <c r="D270" s="66" t="s">
        <v>41</v>
      </c>
      <c r="E270" s="67">
        <v>154.97999999999999</v>
      </c>
      <c r="F270" s="68" t="s">
        <v>45</v>
      </c>
      <c r="G270" s="71"/>
      <c r="H270" s="71"/>
    </row>
    <row r="271" spans="1:8" ht="13.2" x14ac:dyDescent="0.4">
      <c r="A271" s="61"/>
      <c r="B271" s="64" t="s">
        <v>341</v>
      </c>
      <c r="C271" s="69" t="s">
        <v>3546</v>
      </c>
      <c r="D271" s="66" t="s">
        <v>41</v>
      </c>
      <c r="E271" s="70">
        <v>575.25</v>
      </c>
      <c r="F271" s="68" t="s">
        <v>58</v>
      </c>
      <c r="G271" s="71"/>
      <c r="H271" s="71">
        <v>81</v>
      </c>
    </row>
    <row r="272" spans="1:8" ht="13.2" x14ac:dyDescent="0.4">
      <c r="A272" s="61"/>
      <c r="B272" s="64" t="s">
        <v>342</v>
      </c>
      <c r="C272" s="69" t="s">
        <v>3547</v>
      </c>
      <c r="D272" s="66" t="s">
        <v>41</v>
      </c>
      <c r="E272" s="70">
        <v>34.86</v>
      </c>
      <c r="F272" s="68" t="s">
        <v>58</v>
      </c>
      <c r="G272" s="71"/>
      <c r="H272" s="71"/>
    </row>
    <row r="273" spans="1:8" ht="13.2" x14ac:dyDescent="0.4">
      <c r="A273" s="61"/>
      <c r="B273" s="64" t="s">
        <v>343</v>
      </c>
      <c r="C273" s="69" t="s">
        <v>344</v>
      </c>
      <c r="D273" s="66" t="s">
        <v>41</v>
      </c>
      <c r="E273" s="70">
        <v>12725.03</v>
      </c>
      <c r="F273" s="68" t="s">
        <v>23</v>
      </c>
      <c r="G273" s="71">
        <v>2063.0700000000002</v>
      </c>
      <c r="H273" s="71">
        <v>2217</v>
      </c>
    </row>
    <row r="274" spans="1:8" ht="13.2" x14ac:dyDescent="0.4">
      <c r="A274" s="61"/>
      <c r="B274" s="64" t="s">
        <v>345</v>
      </c>
      <c r="C274" s="65" t="s">
        <v>346</v>
      </c>
      <c r="D274" s="66" t="s">
        <v>41</v>
      </c>
      <c r="E274" s="67">
        <v>2559.31</v>
      </c>
      <c r="F274" s="68" t="s">
        <v>43</v>
      </c>
      <c r="G274" s="66">
        <v>354.25</v>
      </c>
      <c r="H274" s="66">
        <v>416.37</v>
      </c>
    </row>
    <row r="275" spans="1:8" ht="13.2" x14ac:dyDescent="0.4">
      <c r="A275" s="61"/>
      <c r="B275" s="64" t="s">
        <v>347</v>
      </c>
      <c r="C275" s="69" t="s">
        <v>3548</v>
      </c>
      <c r="D275" s="66" t="s">
        <v>66</v>
      </c>
      <c r="E275" s="70">
        <v>122.74</v>
      </c>
      <c r="F275" s="68" t="s">
        <v>22</v>
      </c>
      <c r="G275" s="71"/>
      <c r="H275" s="71"/>
    </row>
    <row r="276" spans="1:8" ht="13.2" x14ac:dyDescent="0.4">
      <c r="A276" s="61"/>
      <c r="B276" s="64" t="s">
        <v>348</v>
      </c>
      <c r="C276" s="69" t="s">
        <v>3549</v>
      </c>
      <c r="D276" s="66" t="s">
        <v>41</v>
      </c>
      <c r="E276" s="70">
        <v>122.53</v>
      </c>
      <c r="F276" s="68" t="s">
        <v>56</v>
      </c>
      <c r="G276" s="71"/>
      <c r="H276" s="71"/>
    </row>
    <row r="277" spans="1:8" ht="13.2" x14ac:dyDescent="0.4">
      <c r="A277" s="61"/>
      <c r="B277" s="64" t="s">
        <v>349</v>
      </c>
      <c r="C277" s="69" t="s">
        <v>350</v>
      </c>
      <c r="D277" s="66" t="s">
        <v>41</v>
      </c>
      <c r="E277" s="70">
        <v>766.52</v>
      </c>
      <c r="F277" s="68" t="s">
        <v>16</v>
      </c>
      <c r="G277" s="71">
        <v>211</v>
      </c>
      <c r="H277" s="71">
        <v>220</v>
      </c>
    </row>
    <row r="278" spans="1:8" ht="13.2" x14ac:dyDescent="0.4">
      <c r="A278" s="61"/>
      <c r="B278" s="64" t="s">
        <v>351</v>
      </c>
      <c r="C278" s="65" t="s">
        <v>352</v>
      </c>
      <c r="D278" s="66" t="s">
        <v>41</v>
      </c>
      <c r="E278" s="67">
        <v>1124731.21</v>
      </c>
      <c r="F278" s="68" t="s">
        <v>89</v>
      </c>
      <c r="G278" s="67">
        <v>43324.84</v>
      </c>
      <c r="H278" s="67">
        <v>170626.28</v>
      </c>
    </row>
    <row r="279" spans="1:8" ht="13.2" x14ac:dyDescent="0.4">
      <c r="A279" s="61"/>
      <c r="B279" s="64" t="s">
        <v>353</v>
      </c>
      <c r="C279" s="69" t="s">
        <v>354</v>
      </c>
      <c r="D279" s="66" t="s">
        <v>41</v>
      </c>
      <c r="E279" s="70">
        <v>13095.66</v>
      </c>
      <c r="F279" s="68" t="s">
        <v>19</v>
      </c>
      <c r="G279" s="71">
        <v>1301.3900000000001</v>
      </c>
      <c r="H279" s="71">
        <v>1617.23</v>
      </c>
    </row>
    <row r="280" spans="1:8" ht="13.2" x14ac:dyDescent="0.4">
      <c r="A280" s="61"/>
      <c r="B280" s="64" t="s">
        <v>355</v>
      </c>
      <c r="C280" s="69" t="s">
        <v>3550</v>
      </c>
      <c r="D280" s="66" t="s">
        <v>41</v>
      </c>
      <c r="E280" s="70">
        <v>247.43</v>
      </c>
      <c r="F280" s="68" t="s">
        <v>15</v>
      </c>
      <c r="G280" s="71"/>
      <c r="H280" s="71"/>
    </row>
    <row r="281" spans="1:8" x14ac:dyDescent="0.4">
      <c r="A281" s="61"/>
      <c r="B281" s="64" t="s">
        <v>356</v>
      </c>
      <c r="C281" s="65" t="s">
        <v>3551</v>
      </c>
      <c r="D281" s="66" t="s">
        <v>41</v>
      </c>
      <c r="E281" s="67">
        <v>198.72</v>
      </c>
      <c r="F281" s="66" t="s">
        <v>71</v>
      </c>
      <c r="G281" s="66"/>
      <c r="H281" s="66"/>
    </row>
    <row r="282" spans="1:8" ht="13.2" x14ac:dyDescent="0.4">
      <c r="A282" s="61"/>
      <c r="B282" s="64" t="s">
        <v>357</v>
      </c>
      <c r="C282" s="69" t="s">
        <v>3552</v>
      </c>
      <c r="D282" s="66" t="s">
        <v>66</v>
      </c>
      <c r="E282" s="70">
        <v>148.94</v>
      </c>
      <c r="F282" s="68" t="s">
        <v>22</v>
      </c>
      <c r="G282" s="71"/>
      <c r="H282" s="71"/>
    </row>
    <row r="283" spans="1:8" ht="13.2" x14ac:dyDescent="0.4">
      <c r="A283" s="61"/>
      <c r="B283" s="64" t="s">
        <v>358</v>
      </c>
      <c r="C283" s="65" t="s">
        <v>359</v>
      </c>
      <c r="D283" s="66" t="s">
        <v>41</v>
      </c>
      <c r="E283" s="67">
        <v>1955.76</v>
      </c>
      <c r="F283" s="68" t="s">
        <v>22</v>
      </c>
      <c r="G283" s="67">
        <v>518.85</v>
      </c>
      <c r="H283" s="67">
        <v>566.6</v>
      </c>
    </row>
    <row r="284" spans="1:8" ht="13.2" x14ac:dyDescent="0.4">
      <c r="A284" s="61"/>
      <c r="B284" s="64" t="s">
        <v>360</v>
      </c>
      <c r="C284" s="69" t="s">
        <v>3553</v>
      </c>
      <c r="D284" s="66" t="s">
        <v>66</v>
      </c>
      <c r="E284" s="70">
        <v>48.09</v>
      </c>
      <c r="F284" s="68" t="s">
        <v>71</v>
      </c>
      <c r="G284" s="71"/>
      <c r="H284" s="71"/>
    </row>
    <row r="285" spans="1:8" x14ac:dyDescent="0.4">
      <c r="A285" s="61"/>
      <c r="B285" s="64" t="s">
        <v>361</v>
      </c>
      <c r="C285" s="65" t="s">
        <v>3554</v>
      </c>
      <c r="D285" s="66" t="s">
        <v>41</v>
      </c>
      <c r="E285" s="67">
        <v>190.02</v>
      </c>
      <c r="F285" s="66" t="s">
        <v>45</v>
      </c>
      <c r="G285" s="67"/>
      <c r="H285" s="67"/>
    </row>
    <row r="286" spans="1:8" ht="13.2" x14ac:dyDescent="0.4">
      <c r="A286" s="61"/>
      <c r="B286" s="64" t="s">
        <v>362</v>
      </c>
      <c r="C286" s="69" t="s">
        <v>3555</v>
      </c>
      <c r="D286" s="66" t="s">
        <v>41</v>
      </c>
      <c r="E286" s="70">
        <v>83.58</v>
      </c>
      <c r="F286" s="68" t="s">
        <v>22</v>
      </c>
      <c r="G286" s="71"/>
      <c r="H286" s="71"/>
    </row>
    <row r="287" spans="1:8" ht="13.2" x14ac:dyDescent="0.4">
      <c r="A287" s="61"/>
      <c r="B287" s="64" t="s">
        <v>363</v>
      </c>
      <c r="C287" s="69" t="s">
        <v>3556</v>
      </c>
      <c r="D287" s="66" t="s">
        <v>41</v>
      </c>
      <c r="E287" s="70">
        <v>456.8</v>
      </c>
      <c r="F287" s="68" t="s">
        <v>58</v>
      </c>
      <c r="G287" s="71"/>
      <c r="H287" s="71"/>
    </row>
    <row r="288" spans="1:8" ht="13.2" x14ac:dyDescent="0.4">
      <c r="A288" s="61"/>
      <c r="B288" s="64" t="s">
        <v>364</v>
      </c>
      <c r="C288" s="69" t="s">
        <v>3557</v>
      </c>
      <c r="D288" s="66" t="s">
        <v>41</v>
      </c>
      <c r="E288" s="70">
        <v>1084.3599999999999</v>
      </c>
      <c r="F288" s="68" t="s">
        <v>12</v>
      </c>
      <c r="G288" s="71"/>
      <c r="H288" s="71"/>
    </row>
    <row r="289" spans="1:8" ht="13.2" x14ac:dyDescent="0.4">
      <c r="A289" s="61"/>
      <c r="B289" s="64" t="s">
        <v>365</v>
      </c>
      <c r="C289" s="69" t="s">
        <v>3558</v>
      </c>
      <c r="D289" s="66" t="s">
        <v>66</v>
      </c>
      <c r="E289" s="70">
        <v>114.9</v>
      </c>
      <c r="F289" s="68" t="s">
        <v>20</v>
      </c>
      <c r="G289" s="71"/>
      <c r="H289" s="71"/>
    </row>
    <row r="290" spans="1:8" x14ac:dyDescent="0.4">
      <c r="A290" s="61"/>
      <c r="B290" s="64" t="s">
        <v>366</v>
      </c>
      <c r="C290" s="65" t="s">
        <v>3559</v>
      </c>
      <c r="D290" s="66" t="s">
        <v>41</v>
      </c>
      <c r="E290" s="67">
        <v>30.66</v>
      </c>
      <c r="F290" s="66" t="s">
        <v>89</v>
      </c>
      <c r="G290" s="67"/>
      <c r="H290" s="67"/>
    </row>
    <row r="291" spans="1:8" ht="13.2" x14ac:dyDescent="0.4">
      <c r="A291" s="61"/>
      <c r="B291" s="64" t="s">
        <v>367</v>
      </c>
      <c r="C291" s="69" t="s">
        <v>3560</v>
      </c>
      <c r="D291" s="66" t="s">
        <v>41</v>
      </c>
      <c r="E291" s="70">
        <v>596.84</v>
      </c>
      <c r="F291" s="68" t="s">
        <v>24</v>
      </c>
      <c r="G291" s="71"/>
      <c r="H291" s="71"/>
    </row>
    <row r="292" spans="1:8" ht="13.2" x14ac:dyDescent="0.4">
      <c r="A292" s="61"/>
      <c r="B292" s="64" t="s">
        <v>368</v>
      </c>
      <c r="C292" s="69" t="s">
        <v>369</v>
      </c>
      <c r="D292" s="66" t="s">
        <v>41</v>
      </c>
      <c r="E292" s="67">
        <v>7956.7</v>
      </c>
      <c r="F292" s="68" t="s">
        <v>14</v>
      </c>
      <c r="G292" s="71">
        <v>1068.9000000000001</v>
      </c>
      <c r="H292" s="71">
        <v>1383.06</v>
      </c>
    </row>
    <row r="293" spans="1:8" ht="13.2" x14ac:dyDescent="0.4">
      <c r="A293" s="61"/>
      <c r="B293" s="64" t="s">
        <v>370</v>
      </c>
      <c r="C293" s="65" t="s">
        <v>371</v>
      </c>
      <c r="D293" s="66" t="s">
        <v>41</v>
      </c>
      <c r="E293" s="67">
        <v>2074.36</v>
      </c>
      <c r="F293" s="68" t="s">
        <v>20</v>
      </c>
      <c r="G293" s="66">
        <v>66.55</v>
      </c>
      <c r="H293" s="66">
        <v>95.53</v>
      </c>
    </row>
    <row r="294" spans="1:8" ht="13.2" x14ac:dyDescent="0.4">
      <c r="A294" s="61"/>
      <c r="B294" s="64" t="s">
        <v>372</v>
      </c>
      <c r="C294" s="69" t="s">
        <v>3561</v>
      </c>
      <c r="D294" s="66" t="s">
        <v>41</v>
      </c>
      <c r="E294" s="70">
        <v>301.36</v>
      </c>
      <c r="F294" s="68" t="s">
        <v>14</v>
      </c>
      <c r="G294" s="71"/>
      <c r="H294" s="71"/>
    </row>
    <row r="295" spans="1:8" ht="13.2" x14ac:dyDescent="0.4">
      <c r="A295" s="61"/>
      <c r="B295" s="64" t="s">
        <v>373</v>
      </c>
      <c r="C295" s="69" t="s">
        <v>374</v>
      </c>
      <c r="D295" s="66" t="s">
        <v>41</v>
      </c>
      <c r="E295" s="70">
        <v>1912.75</v>
      </c>
      <c r="F295" s="68" t="s">
        <v>71</v>
      </c>
      <c r="G295" s="71">
        <v>457.13</v>
      </c>
      <c r="H295" s="71">
        <v>511.24</v>
      </c>
    </row>
    <row r="296" spans="1:8" ht="13.2" x14ac:dyDescent="0.4">
      <c r="A296" s="61"/>
      <c r="B296" s="64" t="s">
        <v>375</v>
      </c>
      <c r="C296" s="65" t="s">
        <v>3562</v>
      </c>
      <c r="D296" s="66" t="s">
        <v>41</v>
      </c>
      <c r="E296" s="67">
        <v>56.49</v>
      </c>
      <c r="F296" s="68" t="s">
        <v>13</v>
      </c>
      <c r="G296" s="67"/>
      <c r="H296" s="67"/>
    </row>
    <row r="297" spans="1:8" ht="13.2" x14ac:dyDescent="0.4">
      <c r="A297" s="61"/>
      <c r="B297" s="64" t="s">
        <v>376</v>
      </c>
      <c r="C297" s="65" t="s">
        <v>3563</v>
      </c>
      <c r="D297" s="66" t="s">
        <v>41</v>
      </c>
      <c r="E297" s="67">
        <v>618.54</v>
      </c>
      <c r="F297" s="68" t="s">
        <v>15</v>
      </c>
      <c r="G297" s="67"/>
      <c r="H297" s="66"/>
    </row>
    <row r="298" spans="1:8" ht="13.2" x14ac:dyDescent="0.4">
      <c r="A298" s="61"/>
      <c r="B298" s="64" t="s">
        <v>377</v>
      </c>
      <c r="C298" s="69" t="s">
        <v>378</v>
      </c>
      <c r="D298" s="66" t="s">
        <v>41</v>
      </c>
      <c r="E298" s="70">
        <v>32878.9</v>
      </c>
      <c r="F298" s="68" t="s">
        <v>161</v>
      </c>
      <c r="G298" s="71">
        <v>-1781.79</v>
      </c>
      <c r="H298" s="71">
        <v>-459.32</v>
      </c>
    </row>
    <row r="299" spans="1:8" ht="13.2" x14ac:dyDescent="0.4">
      <c r="A299" s="61"/>
      <c r="B299" s="64" t="s">
        <v>379</v>
      </c>
      <c r="C299" s="65" t="s">
        <v>5555</v>
      </c>
      <c r="D299" s="66" t="s">
        <v>41</v>
      </c>
      <c r="E299" s="67">
        <v>68.86</v>
      </c>
      <c r="F299" s="68" t="s">
        <v>380</v>
      </c>
      <c r="G299" s="67"/>
      <c r="H299" s="67"/>
    </row>
    <row r="300" spans="1:8" x14ac:dyDescent="0.4">
      <c r="A300" s="61"/>
      <c r="B300" s="64" t="s">
        <v>381</v>
      </c>
      <c r="C300" s="65" t="s">
        <v>3564</v>
      </c>
      <c r="D300" s="66" t="s">
        <v>41</v>
      </c>
      <c r="E300" s="67">
        <v>31.67</v>
      </c>
      <c r="F300" s="66" t="s">
        <v>71</v>
      </c>
      <c r="G300" s="67"/>
      <c r="H300" s="67"/>
    </row>
    <row r="301" spans="1:8" ht="13.2" x14ac:dyDescent="0.4">
      <c r="A301" s="61"/>
      <c r="B301" s="64" t="s">
        <v>382</v>
      </c>
      <c r="C301" s="69" t="s">
        <v>3565</v>
      </c>
      <c r="D301" s="66" t="s">
        <v>66</v>
      </c>
      <c r="E301" s="67">
        <v>159.12</v>
      </c>
      <c r="F301" s="68" t="s">
        <v>20</v>
      </c>
      <c r="G301" s="71"/>
      <c r="H301" s="71"/>
    </row>
    <row r="302" spans="1:8" ht="13.2" x14ac:dyDescent="0.4">
      <c r="A302" s="61"/>
      <c r="B302" s="64" t="s">
        <v>383</v>
      </c>
      <c r="C302" s="65" t="s">
        <v>384</v>
      </c>
      <c r="D302" s="66" t="s">
        <v>41</v>
      </c>
      <c r="E302" s="67">
        <v>1061.45</v>
      </c>
      <c r="F302" s="68" t="s">
        <v>15</v>
      </c>
      <c r="G302" s="66">
        <v>62.44</v>
      </c>
      <c r="H302" s="66">
        <v>195.63</v>
      </c>
    </row>
    <row r="303" spans="1:8" ht="13.2" x14ac:dyDescent="0.4">
      <c r="A303" s="61"/>
      <c r="B303" s="64" t="s">
        <v>385</v>
      </c>
      <c r="C303" s="69" t="s">
        <v>3566</v>
      </c>
      <c r="D303" s="66" t="s">
        <v>41</v>
      </c>
      <c r="E303" s="70">
        <v>113.77</v>
      </c>
      <c r="F303" s="68" t="s">
        <v>43</v>
      </c>
      <c r="G303" s="71"/>
      <c r="H303" s="71"/>
    </row>
    <row r="304" spans="1:8" ht="13.2" x14ac:dyDescent="0.4">
      <c r="A304" s="61"/>
      <c r="B304" s="64" t="s">
        <v>386</v>
      </c>
      <c r="C304" s="69" t="s">
        <v>387</v>
      </c>
      <c r="D304" s="66" t="s">
        <v>66</v>
      </c>
      <c r="E304" s="70">
        <v>1118.04</v>
      </c>
      <c r="F304" s="68" t="s">
        <v>388</v>
      </c>
      <c r="G304" s="71">
        <v>66.8</v>
      </c>
      <c r="H304" s="71">
        <v>90.5</v>
      </c>
    </row>
    <row r="305" spans="1:8" ht="13.2" x14ac:dyDescent="0.4">
      <c r="A305" s="61"/>
      <c r="B305" s="64" t="s">
        <v>389</v>
      </c>
      <c r="C305" s="69" t="s">
        <v>3567</v>
      </c>
      <c r="D305" s="66" t="s">
        <v>41</v>
      </c>
      <c r="E305" s="70">
        <v>45.35</v>
      </c>
      <c r="F305" s="68" t="s">
        <v>58</v>
      </c>
      <c r="G305" s="71"/>
      <c r="H305" s="71"/>
    </row>
    <row r="306" spans="1:8" ht="13.2" x14ac:dyDescent="0.4">
      <c r="A306" s="61"/>
      <c r="B306" s="64" t="s">
        <v>390</v>
      </c>
      <c r="C306" s="69" t="s">
        <v>391</v>
      </c>
      <c r="D306" s="66" t="s">
        <v>41</v>
      </c>
      <c r="E306" s="70">
        <v>39979.54</v>
      </c>
      <c r="F306" s="68" t="s">
        <v>19</v>
      </c>
      <c r="G306" s="71">
        <v>1489.94</v>
      </c>
      <c r="H306" s="71">
        <v>2753.02</v>
      </c>
    </row>
    <row r="307" spans="1:8" ht="13.2" x14ac:dyDescent="0.4">
      <c r="A307" s="61"/>
      <c r="B307" s="64" t="s">
        <v>392</v>
      </c>
      <c r="C307" s="69" t="s">
        <v>3568</v>
      </c>
      <c r="D307" s="66" t="s">
        <v>41</v>
      </c>
      <c r="E307" s="70">
        <v>112.21</v>
      </c>
      <c r="F307" s="68" t="s">
        <v>15</v>
      </c>
      <c r="G307" s="71"/>
      <c r="H307" s="71"/>
    </row>
    <row r="308" spans="1:8" ht="13.2" x14ac:dyDescent="0.4">
      <c r="A308" s="61"/>
      <c r="B308" s="64" t="s">
        <v>393</v>
      </c>
      <c r="C308" s="69" t="s">
        <v>3569</v>
      </c>
      <c r="D308" s="66" t="s">
        <v>41</v>
      </c>
      <c r="E308" s="70">
        <v>82.09</v>
      </c>
      <c r="F308" s="68" t="s">
        <v>22</v>
      </c>
      <c r="G308" s="71"/>
      <c r="H308" s="71"/>
    </row>
    <row r="309" spans="1:8" ht="13.2" x14ac:dyDescent="0.4">
      <c r="A309" s="61"/>
      <c r="B309" s="64" t="s">
        <v>394</v>
      </c>
      <c r="C309" s="69" t="s">
        <v>3570</v>
      </c>
      <c r="D309" s="66" t="s">
        <v>41</v>
      </c>
      <c r="E309" s="70">
        <v>92.68</v>
      </c>
      <c r="F309" s="68" t="s">
        <v>15</v>
      </c>
      <c r="G309" s="71"/>
      <c r="H309" s="71"/>
    </row>
    <row r="310" spans="1:8" x14ac:dyDescent="0.4">
      <c r="A310" s="61"/>
      <c r="B310" s="64" t="s">
        <v>395</v>
      </c>
      <c r="C310" s="65" t="s">
        <v>3571</v>
      </c>
      <c r="D310" s="66" t="s">
        <v>66</v>
      </c>
      <c r="E310" s="67">
        <v>479.51</v>
      </c>
      <c r="F310" s="66" t="s">
        <v>14</v>
      </c>
      <c r="G310" s="66"/>
      <c r="H310" s="66"/>
    </row>
    <row r="311" spans="1:8" ht="13.2" x14ac:dyDescent="0.4">
      <c r="A311" s="61"/>
      <c r="B311" s="64" t="s">
        <v>396</v>
      </c>
      <c r="C311" s="69" t="s">
        <v>3572</v>
      </c>
      <c r="D311" s="66" t="s">
        <v>66</v>
      </c>
      <c r="E311" s="70">
        <v>37.51</v>
      </c>
      <c r="F311" s="68" t="s">
        <v>71</v>
      </c>
      <c r="G311" s="71"/>
      <c r="H311" s="71"/>
    </row>
    <row r="312" spans="1:8" ht="13.2" x14ac:dyDescent="0.4">
      <c r="A312" s="61"/>
      <c r="B312" s="64" t="s">
        <v>397</v>
      </c>
      <c r="C312" s="65" t="s">
        <v>3573</v>
      </c>
      <c r="D312" s="66" t="s">
        <v>41</v>
      </c>
      <c r="E312" s="67">
        <v>61.03</v>
      </c>
      <c r="F312" s="68" t="s">
        <v>22</v>
      </c>
      <c r="G312" s="71"/>
      <c r="H312" s="71"/>
    </row>
    <row r="313" spans="1:8" x14ac:dyDescent="0.4">
      <c r="A313" s="61"/>
      <c r="B313" s="64" t="s">
        <v>398</v>
      </c>
      <c r="C313" s="65" t="s">
        <v>399</v>
      </c>
      <c r="D313" s="66" t="s">
        <v>41</v>
      </c>
      <c r="E313" s="67">
        <v>1860.26</v>
      </c>
      <c r="F313" s="66" t="s">
        <v>13</v>
      </c>
      <c r="G313" s="66">
        <v>301.95</v>
      </c>
      <c r="H313" s="66">
        <v>323.57</v>
      </c>
    </row>
    <row r="314" spans="1:8" ht="13.2" x14ac:dyDescent="0.4">
      <c r="A314" s="61"/>
      <c r="B314" s="64" t="s">
        <v>400</v>
      </c>
      <c r="C314" s="69" t="s">
        <v>3574</v>
      </c>
      <c r="D314" s="66" t="s">
        <v>41</v>
      </c>
      <c r="E314" s="70">
        <v>141.13</v>
      </c>
      <c r="F314" s="68" t="s">
        <v>71</v>
      </c>
      <c r="G314" s="71"/>
      <c r="H314" s="71"/>
    </row>
    <row r="315" spans="1:8" ht="13.2" x14ac:dyDescent="0.4">
      <c r="A315" s="61"/>
      <c r="B315" s="64" t="s">
        <v>401</v>
      </c>
      <c r="C315" s="65" t="s">
        <v>3575</v>
      </c>
      <c r="D315" s="66" t="s">
        <v>41</v>
      </c>
      <c r="E315" s="67">
        <v>35.32</v>
      </c>
      <c r="F315" s="68" t="s">
        <v>402</v>
      </c>
      <c r="G315" s="67"/>
      <c r="H315" s="67"/>
    </row>
    <row r="316" spans="1:8" ht="13.2" x14ac:dyDescent="0.4">
      <c r="A316" s="61"/>
      <c r="B316" s="64" t="s">
        <v>403</v>
      </c>
      <c r="C316" s="69" t="s">
        <v>3576</v>
      </c>
      <c r="D316" s="66" t="s">
        <v>41</v>
      </c>
      <c r="E316" s="70">
        <v>319</v>
      </c>
      <c r="F316" s="68" t="s">
        <v>22</v>
      </c>
      <c r="G316" s="71"/>
      <c r="H316" s="71"/>
    </row>
    <row r="317" spans="1:8" ht="13.2" x14ac:dyDescent="0.4">
      <c r="A317" s="61"/>
      <c r="B317" s="64" t="s">
        <v>404</v>
      </c>
      <c r="C317" s="69" t="s">
        <v>3577</v>
      </c>
      <c r="D317" s="66" t="s">
        <v>41</v>
      </c>
      <c r="E317" s="70">
        <v>132.38</v>
      </c>
      <c r="F317" s="68" t="s">
        <v>71</v>
      </c>
      <c r="G317" s="71"/>
      <c r="H317" s="71"/>
    </row>
    <row r="318" spans="1:8" ht="13.2" x14ac:dyDescent="0.4">
      <c r="A318" s="61"/>
      <c r="B318" s="64" t="s">
        <v>405</v>
      </c>
      <c r="C318" s="69" t="s">
        <v>3578</v>
      </c>
      <c r="D318" s="66" t="s">
        <v>41</v>
      </c>
      <c r="E318" s="70">
        <v>84.23</v>
      </c>
      <c r="F318" s="68" t="s">
        <v>17</v>
      </c>
      <c r="G318" s="71"/>
      <c r="H318" s="71"/>
    </row>
    <row r="319" spans="1:8" x14ac:dyDescent="0.4">
      <c r="A319" s="61"/>
      <c r="B319" s="64" t="s">
        <v>406</v>
      </c>
      <c r="C319" s="65" t="s">
        <v>3579</v>
      </c>
      <c r="D319" s="66" t="s">
        <v>41</v>
      </c>
      <c r="E319" s="67">
        <v>1603.13</v>
      </c>
      <c r="F319" s="66" t="s">
        <v>22</v>
      </c>
      <c r="G319" s="67">
        <v>180</v>
      </c>
      <c r="H319" s="67"/>
    </row>
    <row r="320" spans="1:8" ht="13.2" x14ac:dyDescent="0.4">
      <c r="A320" s="61"/>
      <c r="B320" s="64" t="s">
        <v>407</v>
      </c>
      <c r="C320" s="69" t="s">
        <v>3580</v>
      </c>
      <c r="D320" s="66" t="s">
        <v>66</v>
      </c>
      <c r="E320" s="70">
        <v>190.8</v>
      </c>
      <c r="F320" s="68" t="s">
        <v>24</v>
      </c>
      <c r="G320" s="71"/>
      <c r="H320" s="71"/>
    </row>
    <row r="321" spans="1:8" ht="13.2" x14ac:dyDescent="0.4">
      <c r="A321" s="61"/>
      <c r="B321" s="64" t="s">
        <v>408</v>
      </c>
      <c r="C321" s="69" t="s">
        <v>409</v>
      </c>
      <c r="D321" s="66" t="s">
        <v>41</v>
      </c>
      <c r="E321" s="70">
        <v>1825.54</v>
      </c>
      <c r="F321" s="68" t="s">
        <v>43</v>
      </c>
      <c r="G321" s="71"/>
      <c r="H321" s="71"/>
    </row>
    <row r="322" spans="1:8" ht="13.2" x14ac:dyDescent="0.4">
      <c r="A322" s="61"/>
      <c r="B322" s="64" t="s">
        <v>410</v>
      </c>
      <c r="C322" s="69" t="s">
        <v>3581</v>
      </c>
      <c r="D322" s="66" t="s">
        <v>66</v>
      </c>
      <c r="E322" s="70">
        <v>72.790000000000006</v>
      </c>
      <c r="F322" s="68" t="s">
        <v>20</v>
      </c>
      <c r="G322" s="71"/>
      <c r="H322" s="71"/>
    </row>
    <row r="323" spans="1:8" ht="13.2" x14ac:dyDescent="0.4">
      <c r="A323" s="61"/>
      <c r="B323" s="64" t="s">
        <v>411</v>
      </c>
      <c r="C323" s="69" t="s">
        <v>3582</v>
      </c>
      <c r="D323" s="66" t="s">
        <v>66</v>
      </c>
      <c r="E323" s="70">
        <v>1543.22</v>
      </c>
      <c r="F323" s="68" t="s">
        <v>20</v>
      </c>
      <c r="G323" s="71"/>
      <c r="H323" s="71"/>
    </row>
    <row r="324" spans="1:8" ht="13.2" x14ac:dyDescent="0.4">
      <c r="A324" s="61"/>
      <c r="B324" s="64" t="s">
        <v>412</v>
      </c>
      <c r="C324" s="69" t="s">
        <v>3583</v>
      </c>
      <c r="D324" s="66" t="s">
        <v>41</v>
      </c>
      <c r="E324" s="70">
        <v>157.08000000000001</v>
      </c>
      <c r="F324" s="68" t="s">
        <v>20</v>
      </c>
      <c r="G324" s="71"/>
      <c r="H324" s="71"/>
    </row>
    <row r="325" spans="1:8" ht="13.2" x14ac:dyDescent="0.4">
      <c r="A325" s="61"/>
      <c r="B325" s="64" t="s">
        <v>413</v>
      </c>
      <c r="C325" s="65" t="s">
        <v>3584</v>
      </c>
      <c r="D325" s="66" t="s">
        <v>66</v>
      </c>
      <c r="E325" s="67">
        <v>58.08</v>
      </c>
      <c r="F325" s="68" t="s">
        <v>43</v>
      </c>
      <c r="G325" s="67"/>
      <c r="H325" s="67"/>
    </row>
    <row r="326" spans="1:8" ht="13.2" x14ac:dyDescent="0.4">
      <c r="A326" s="61"/>
      <c r="B326" s="64" t="s">
        <v>414</v>
      </c>
      <c r="C326" s="69" t="s">
        <v>3585</v>
      </c>
      <c r="D326" s="66" t="s">
        <v>41</v>
      </c>
      <c r="E326" s="70">
        <v>158.46</v>
      </c>
      <c r="F326" s="68" t="s">
        <v>22</v>
      </c>
      <c r="G326" s="71"/>
      <c r="H326" s="71"/>
    </row>
    <row r="327" spans="1:8" ht="13.2" x14ac:dyDescent="0.4">
      <c r="A327" s="61"/>
      <c r="B327" s="64" t="s">
        <v>415</v>
      </c>
      <c r="C327" s="69" t="s">
        <v>3586</v>
      </c>
      <c r="D327" s="66" t="s">
        <v>41</v>
      </c>
      <c r="E327" s="70">
        <v>249.07</v>
      </c>
      <c r="F327" s="68" t="s">
        <v>20</v>
      </c>
      <c r="G327" s="71"/>
      <c r="H327" s="71"/>
    </row>
    <row r="328" spans="1:8" ht="13.2" x14ac:dyDescent="0.4">
      <c r="A328" s="61"/>
      <c r="B328" s="64" t="s">
        <v>416</v>
      </c>
      <c r="C328" s="69" t="s">
        <v>3587</v>
      </c>
      <c r="D328" s="66" t="s">
        <v>41</v>
      </c>
      <c r="E328" s="70">
        <v>80.62</v>
      </c>
      <c r="F328" s="68" t="s">
        <v>15</v>
      </c>
      <c r="G328" s="71"/>
      <c r="H328" s="71"/>
    </row>
    <row r="329" spans="1:8" ht="13.2" x14ac:dyDescent="0.4">
      <c r="A329" s="61"/>
      <c r="B329" s="64" t="s">
        <v>417</v>
      </c>
      <c r="C329" s="65" t="s">
        <v>3588</v>
      </c>
      <c r="D329" s="66" t="s">
        <v>41</v>
      </c>
      <c r="E329" s="67">
        <v>54</v>
      </c>
      <c r="F329" s="68" t="s">
        <v>14</v>
      </c>
      <c r="G329" s="67"/>
      <c r="H329" s="70"/>
    </row>
    <row r="330" spans="1:8" ht="13.2" x14ac:dyDescent="0.4">
      <c r="A330" s="61"/>
      <c r="B330" s="64" t="s">
        <v>418</v>
      </c>
      <c r="C330" s="65" t="s">
        <v>419</v>
      </c>
      <c r="D330" s="66" t="s">
        <v>41</v>
      </c>
      <c r="E330" s="67">
        <v>7465.72</v>
      </c>
      <c r="F330" s="68" t="s">
        <v>91</v>
      </c>
      <c r="G330" s="67">
        <v>208.75</v>
      </c>
      <c r="H330" s="67">
        <v>322.3</v>
      </c>
    </row>
    <row r="331" spans="1:8" ht="13.2" x14ac:dyDescent="0.4">
      <c r="A331" s="61"/>
      <c r="B331" s="64" t="s">
        <v>420</v>
      </c>
      <c r="C331" s="69" t="s">
        <v>3589</v>
      </c>
      <c r="D331" s="66" t="s">
        <v>66</v>
      </c>
      <c r="E331" s="70">
        <v>55.4</v>
      </c>
      <c r="F331" s="68" t="s">
        <v>71</v>
      </c>
      <c r="G331" s="71"/>
      <c r="H331" s="71"/>
    </row>
    <row r="332" spans="1:8" ht="13.2" x14ac:dyDescent="0.4">
      <c r="A332" s="61"/>
      <c r="B332" s="64" t="s">
        <v>421</v>
      </c>
      <c r="C332" s="69" t="s">
        <v>3590</v>
      </c>
      <c r="D332" s="66" t="s">
        <v>41</v>
      </c>
      <c r="E332" s="70">
        <v>367.66</v>
      </c>
      <c r="F332" s="68" t="s">
        <v>15</v>
      </c>
      <c r="G332" s="71"/>
      <c r="H332" s="71"/>
    </row>
    <row r="333" spans="1:8" ht="13.2" x14ac:dyDescent="0.4">
      <c r="A333" s="61"/>
      <c r="B333" s="64" t="s">
        <v>422</v>
      </c>
      <c r="C333" s="69" t="s">
        <v>3591</v>
      </c>
      <c r="D333" s="66" t="s">
        <v>41</v>
      </c>
      <c r="E333" s="70">
        <v>831.18</v>
      </c>
      <c r="F333" s="68" t="s">
        <v>45</v>
      </c>
      <c r="G333" s="71"/>
      <c r="H333" s="71"/>
    </row>
    <row r="334" spans="1:8" ht="13.2" x14ac:dyDescent="0.4">
      <c r="A334" s="61"/>
      <c r="B334" s="64" t="s">
        <v>423</v>
      </c>
      <c r="C334" s="69" t="s">
        <v>3592</v>
      </c>
      <c r="D334" s="66" t="s">
        <v>66</v>
      </c>
      <c r="E334" s="70">
        <v>61.99</v>
      </c>
      <c r="F334" s="68" t="s">
        <v>13</v>
      </c>
      <c r="G334" s="71"/>
      <c r="H334" s="71"/>
    </row>
    <row r="335" spans="1:8" ht="13.2" x14ac:dyDescent="0.4">
      <c r="A335" s="61"/>
      <c r="B335" s="64" t="s">
        <v>424</v>
      </c>
      <c r="C335" s="65" t="s">
        <v>3593</v>
      </c>
      <c r="D335" s="66" t="s">
        <v>66</v>
      </c>
      <c r="E335" s="67">
        <v>28.96</v>
      </c>
      <c r="F335" s="68" t="s">
        <v>15</v>
      </c>
      <c r="G335" s="67"/>
      <c r="H335" s="67"/>
    </row>
    <row r="336" spans="1:8" ht="13.2" x14ac:dyDescent="0.4">
      <c r="A336" s="61"/>
      <c r="B336" s="64" t="s">
        <v>425</v>
      </c>
      <c r="C336" s="69" t="s">
        <v>426</v>
      </c>
      <c r="D336" s="66" t="s">
        <v>41</v>
      </c>
      <c r="E336" s="70">
        <v>1367.64</v>
      </c>
      <c r="F336" s="68" t="s">
        <v>91</v>
      </c>
      <c r="G336" s="71">
        <v>54.73</v>
      </c>
      <c r="H336" s="71">
        <v>140.03</v>
      </c>
    </row>
    <row r="337" spans="1:8" ht="13.2" x14ac:dyDescent="0.4">
      <c r="A337" s="61"/>
      <c r="B337" s="64" t="s">
        <v>427</v>
      </c>
      <c r="C337" s="69" t="s">
        <v>5524</v>
      </c>
      <c r="D337" s="66" t="s">
        <v>66</v>
      </c>
      <c r="E337" s="70">
        <v>116.4</v>
      </c>
      <c r="F337" s="68" t="s">
        <v>14</v>
      </c>
      <c r="G337" s="71">
        <v>-6</v>
      </c>
      <c r="H337" s="71">
        <v>5.0999999999999996</v>
      </c>
    </row>
    <row r="338" spans="1:8" ht="13.2" x14ac:dyDescent="0.4">
      <c r="A338" s="61"/>
      <c r="B338" s="64" t="s">
        <v>428</v>
      </c>
      <c r="C338" s="69" t="s">
        <v>3594</v>
      </c>
      <c r="D338" s="66" t="s">
        <v>41</v>
      </c>
      <c r="E338" s="70">
        <v>260.86</v>
      </c>
      <c r="F338" s="68" t="s">
        <v>43</v>
      </c>
      <c r="G338" s="71"/>
      <c r="H338" s="71"/>
    </row>
    <row r="339" spans="1:8" x14ac:dyDescent="0.4">
      <c r="A339" s="61"/>
      <c r="B339" s="64" t="s">
        <v>429</v>
      </c>
      <c r="C339" s="65" t="s">
        <v>3595</v>
      </c>
      <c r="D339" s="66" t="s">
        <v>41</v>
      </c>
      <c r="E339" s="67">
        <v>106.19</v>
      </c>
      <c r="F339" s="66" t="s">
        <v>45</v>
      </c>
      <c r="G339" s="66"/>
      <c r="H339" s="66"/>
    </row>
    <row r="340" spans="1:8" ht="13.2" x14ac:dyDescent="0.4">
      <c r="A340" s="61"/>
      <c r="B340" s="64" t="s">
        <v>430</v>
      </c>
      <c r="C340" s="65" t="s">
        <v>3596</v>
      </c>
      <c r="D340" s="66" t="s">
        <v>41</v>
      </c>
      <c r="E340" s="67">
        <v>157.38</v>
      </c>
      <c r="F340" s="68" t="s">
        <v>22</v>
      </c>
      <c r="G340" s="67"/>
      <c r="H340" s="67"/>
    </row>
    <row r="341" spans="1:8" ht="13.2" x14ac:dyDescent="0.4">
      <c r="A341" s="61"/>
      <c r="B341" s="64" t="s">
        <v>431</v>
      </c>
      <c r="C341" s="69" t="s">
        <v>3597</v>
      </c>
      <c r="D341" s="66" t="s">
        <v>41</v>
      </c>
      <c r="E341" s="70">
        <v>383.64</v>
      </c>
      <c r="F341" s="68" t="s">
        <v>91</v>
      </c>
      <c r="G341" s="71"/>
      <c r="H341" s="71"/>
    </row>
    <row r="342" spans="1:8" ht="13.2" x14ac:dyDescent="0.4">
      <c r="A342" s="61"/>
      <c r="B342" s="64" t="s">
        <v>432</v>
      </c>
      <c r="C342" s="65" t="s">
        <v>3598</v>
      </c>
      <c r="D342" s="66" t="s">
        <v>5495</v>
      </c>
      <c r="E342" s="67">
        <v>157.78</v>
      </c>
      <c r="F342" s="68" t="s">
        <v>91</v>
      </c>
      <c r="G342" s="70"/>
      <c r="H342" s="70"/>
    </row>
    <row r="343" spans="1:8" ht="13.2" x14ac:dyDescent="0.4">
      <c r="A343" s="61"/>
      <c r="B343" s="64" t="s">
        <v>433</v>
      </c>
      <c r="C343" s="69" t="s">
        <v>3599</v>
      </c>
      <c r="D343" s="66" t="s">
        <v>41</v>
      </c>
      <c r="E343" s="70">
        <v>49.67</v>
      </c>
      <c r="F343" s="68" t="s">
        <v>71</v>
      </c>
      <c r="G343" s="71"/>
      <c r="H343" s="71"/>
    </row>
    <row r="344" spans="1:8" ht="13.2" x14ac:dyDescent="0.4">
      <c r="A344" s="61"/>
      <c r="B344" s="64" t="s">
        <v>434</v>
      </c>
      <c r="C344" s="69" t="s">
        <v>3600</v>
      </c>
      <c r="D344" s="66" t="s">
        <v>41</v>
      </c>
      <c r="E344" s="70">
        <v>106.39</v>
      </c>
      <c r="F344" s="68" t="s">
        <v>71</v>
      </c>
      <c r="G344" s="71"/>
      <c r="H344" s="71"/>
    </row>
    <row r="345" spans="1:8" ht="13.2" x14ac:dyDescent="0.4">
      <c r="A345" s="61"/>
      <c r="B345" s="64" t="s">
        <v>435</v>
      </c>
      <c r="C345" s="69" t="s">
        <v>3601</v>
      </c>
      <c r="D345" s="66" t="s">
        <v>66</v>
      </c>
      <c r="E345" s="70">
        <v>14.53</v>
      </c>
      <c r="F345" s="68" t="s">
        <v>45</v>
      </c>
      <c r="G345" s="71"/>
      <c r="H345" s="71"/>
    </row>
    <row r="346" spans="1:8" ht="13.2" x14ac:dyDescent="0.4">
      <c r="A346" s="61"/>
      <c r="B346" s="64" t="s">
        <v>436</v>
      </c>
      <c r="C346" s="69" t="s">
        <v>3602</v>
      </c>
      <c r="D346" s="66" t="s">
        <v>41</v>
      </c>
      <c r="E346" s="70">
        <v>166.64</v>
      </c>
      <c r="F346" s="68" t="s">
        <v>58</v>
      </c>
      <c r="G346" s="71"/>
      <c r="H346" s="71"/>
    </row>
    <row r="347" spans="1:8" ht="13.2" x14ac:dyDescent="0.4">
      <c r="A347" s="61"/>
      <c r="B347" s="64" t="s">
        <v>437</v>
      </c>
      <c r="C347" s="69" t="s">
        <v>3603</v>
      </c>
      <c r="D347" s="66" t="s">
        <v>66</v>
      </c>
      <c r="E347" s="70">
        <v>58.08</v>
      </c>
      <c r="F347" s="68" t="s">
        <v>15</v>
      </c>
      <c r="G347" s="71"/>
      <c r="H347" s="71"/>
    </row>
    <row r="348" spans="1:8" ht="13.2" x14ac:dyDescent="0.4">
      <c r="A348" s="61"/>
      <c r="B348" s="64" t="s">
        <v>438</v>
      </c>
      <c r="C348" s="69" t="s">
        <v>3604</v>
      </c>
      <c r="D348" s="66" t="s">
        <v>41</v>
      </c>
      <c r="E348" s="70">
        <v>43.57</v>
      </c>
      <c r="F348" s="68" t="s">
        <v>17</v>
      </c>
      <c r="G348" s="71"/>
      <c r="H348" s="71"/>
    </row>
    <row r="349" spans="1:8" ht="13.2" x14ac:dyDescent="0.4">
      <c r="A349" s="61"/>
      <c r="B349" s="64" t="s">
        <v>439</v>
      </c>
      <c r="C349" s="65" t="s">
        <v>3605</v>
      </c>
      <c r="D349" s="66" t="s">
        <v>66</v>
      </c>
      <c r="E349" s="67">
        <v>31.98</v>
      </c>
      <c r="F349" s="68" t="s">
        <v>14</v>
      </c>
      <c r="G349" s="67"/>
      <c r="H349" s="67"/>
    </row>
    <row r="350" spans="1:8" x14ac:dyDescent="0.4">
      <c r="A350" s="61"/>
      <c r="B350" s="64" t="s">
        <v>440</v>
      </c>
      <c r="C350" s="65" t="s">
        <v>3606</v>
      </c>
      <c r="D350" s="66" t="s">
        <v>41</v>
      </c>
      <c r="E350" s="67">
        <v>276.5</v>
      </c>
      <c r="F350" s="66" t="s">
        <v>20</v>
      </c>
      <c r="G350" s="66"/>
      <c r="H350" s="66"/>
    </row>
    <row r="351" spans="1:8" ht="13.2" x14ac:dyDescent="0.4">
      <c r="A351" s="61"/>
      <c r="B351" s="64" t="s">
        <v>441</v>
      </c>
      <c r="C351" s="69" t="s">
        <v>3607</v>
      </c>
      <c r="D351" s="66" t="s">
        <v>5495</v>
      </c>
      <c r="E351" s="70">
        <v>18</v>
      </c>
      <c r="F351" s="68" t="s">
        <v>43</v>
      </c>
      <c r="G351" s="71"/>
      <c r="H351" s="71"/>
    </row>
    <row r="352" spans="1:8" ht="13.2" x14ac:dyDescent="0.4">
      <c r="A352" s="61"/>
      <c r="B352" s="64" t="s">
        <v>442</v>
      </c>
      <c r="C352" s="69" t="s">
        <v>3608</v>
      </c>
      <c r="D352" s="66" t="s">
        <v>41</v>
      </c>
      <c r="E352" s="70">
        <v>20.239999999999998</v>
      </c>
      <c r="F352" s="68" t="s">
        <v>45</v>
      </c>
      <c r="G352" s="71"/>
      <c r="H352" s="71"/>
    </row>
    <row r="353" spans="1:8" ht="13.2" x14ac:dyDescent="0.4">
      <c r="A353" s="61"/>
      <c r="B353" s="64" t="s">
        <v>443</v>
      </c>
      <c r="C353" s="69" t="s">
        <v>3609</v>
      </c>
      <c r="D353" s="66" t="s">
        <v>41</v>
      </c>
      <c r="E353" s="70">
        <v>101.8</v>
      </c>
      <c r="F353" s="68" t="s">
        <v>161</v>
      </c>
      <c r="G353" s="71"/>
      <c r="H353" s="71"/>
    </row>
    <row r="354" spans="1:8" ht="13.2" x14ac:dyDescent="0.4">
      <c r="A354" s="61"/>
      <c r="B354" s="64" t="s">
        <v>444</v>
      </c>
      <c r="C354" s="69" t="s">
        <v>3610</v>
      </c>
      <c r="D354" s="66" t="s">
        <v>41</v>
      </c>
      <c r="E354" s="70">
        <v>699.36</v>
      </c>
      <c r="F354" s="68" t="s">
        <v>58</v>
      </c>
      <c r="G354" s="71"/>
      <c r="H354" s="71"/>
    </row>
    <row r="355" spans="1:8" ht="13.2" x14ac:dyDescent="0.4">
      <c r="A355" s="61"/>
      <c r="B355" s="64" t="s">
        <v>445</v>
      </c>
      <c r="C355" s="69" t="s">
        <v>446</v>
      </c>
      <c r="D355" s="66" t="s">
        <v>41</v>
      </c>
      <c r="E355" s="70">
        <v>1907.46</v>
      </c>
      <c r="F355" s="68" t="s">
        <v>13</v>
      </c>
      <c r="G355" s="71">
        <v>21.22</v>
      </c>
      <c r="H355" s="71">
        <v>121.9</v>
      </c>
    </row>
    <row r="356" spans="1:8" ht="13.2" x14ac:dyDescent="0.4">
      <c r="A356" s="61"/>
      <c r="B356" s="64" t="s">
        <v>447</v>
      </c>
      <c r="C356" s="65" t="s">
        <v>3611</v>
      </c>
      <c r="D356" s="66" t="s">
        <v>66</v>
      </c>
      <c r="E356" s="67">
        <v>227.38</v>
      </c>
      <c r="F356" s="68" t="s">
        <v>14</v>
      </c>
      <c r="G356" s="67"/>
      <c r="H356" s="67"/>
    </row>
    <row r="357" spans="1:8" ht="13.2" x14ac:dyDescent="0.4">
      <c r="A357" s="61"/>
      <c r="B357" s="64" t="s">
        <v>448</v>
      </c>
      <c r="C357" s="69" t="s">
        <v>3612</v>
      </c>
      <c r="D357" s="66" t="s">
        <v>41</v>
      </c>
      <c r="E357" s="70">
        <v>49.4</v>
      </c>
      <c r="F357" s="68" t="s">
        <v>58</v>
      </c>
      <c r="G357" s="71"/>
      <c r="H357" s="71"/>
    </row>
    <row r="358" spans="1:8" ht="13.2" x14ac:dyDescent="0.4">
      <c r="A358" s="61"/>
      <c r="B358" s="64" t="s">
        <v>449</v>
      </c>
      <c r="C358" s="65" t="s">
        <v>3613</v>
      </c>
      <c r="D358" s="66" t="s">
        <v>41</v>
      </c>
      <c r="E358" s="67">
        <v>2964.77</v>
      </c>
      <c r="F358" s="68" t="s">
        <v>20</v>
      </c>
      <c r="G358" s="67"/>
      <c r="H358" s="67"/>
    </row>
    <row r="359" spans="1:8" ht="13.2" x14ac:dyDescent="0.4">
      <c r="A359" s="61"/>
      <c r="B359" s="64" t="s">
        <v>450</v>
      </c>
      <c r="C359" s="69" t="s">
        <v>3614</v>
      </c>
      <c r="D359" s="66" t="s">
        <v>41</v>
      </c>
      <c r="E359" s="70">
        <v>193.42</v>
      </c>
      <c r="F359" s="68" t="s">
        <v>17</v>
      </c>
      <c r="G359" s="71"/>
      <c r="H359" s="71"/>
    </row>
    <row r="360" spans="1:8" ht="13.2" x14ac:dyDescent="0.4">
      <c r="A360" s="61"/>
      <c r="B360" s="64" t="s">
        <v>451</v>
      </c>
      <c r="C360" s="65" t="s">
        <v>3615</v>
      </c>
      <c r="D360" s="66" t="s">
        <v>41</v>
      </c>
      <c r="E360" s="67">
        <v>224.7</v>
      </c>
      <c r="F360" s="68" t="s">
        <v>16</v>
      </c>
      <c r="G360" s="66"/>
      <c r="H360" s="66"/>
    </row>
    <row r="361" spans="1:8" ht="13.2" x14ac:dyDescent="0.4">
      <c r="A361" s="61"/>
      <c r="B361" s="64" t="s">
        <v>452</v>
      </c>
      <c r="C361" s="69" t="s">
        <v>3616</v>
      </c>
      <c r="D361" s="66" t="s">
        <v>41</v>
      </c>
      <c r="E361" s="70">
        <v>32.36</v>
      </c>
      <c r="F361" s="68" t="s">
        <v>161</v>
      </c>
      <c r="G361" s="71"/>
      <c r="H361" s="71"/>
    </row>
    <row r="362" spans="1:8" ht="13.2" x14ac:dyDescent="0.4">
      <c r="A362" s="61"/>
      <c r="B362" s="64" t="s">
        <v>453</v>
      </c>
      <c r="C362" s="69" t="s">
        <v>454</v>
      </c>
      <c r="D362" s="66" t="s">
        <v>41</v>
      </c>
      <c r="E362" s="70">
        <v>26740.34</v>
      </c>
      <c r="F362" s="68" t="s">
        <v>91</v>
      </c>
      <c r="G362" s="71">
        <v>904.66</v>
      </c>
      <c r="H362" s="71">
        <v>1299.93</v>
      </c>
    </row>
    <row r="363" spans="1:8" ht="13.2" x14ac:dyDescent="0.4">
      <c r="A363" s="61"/>
      <c r="B363" s="64" t="s">
        <v>455</v>
      </c>
      <c r="C363" s="69" t="s">
        <v>3617</v>
      </c>
      <c r="D363" s="66" t="s">
        <v>41</v>
      </c>
      <c r="E363" s="70">
        <v>342.54</v>
      </c>
      <c r="F363" s="68" t="s">
        <v>58</v>
      </c>
      <c r="G363" s="71"/>
      <c r="H363" s="71"/>
    </row>
    <row r="364" spans="1:8" ht="13.2" x14ac:dyDescent="0.4">
      <c r="A364" s="61"/>
      <c r="B364" s="64" t="s">
        <v>456</v>
      </c>
      <c r="C364" s="69" t="s">
        <v>3618</v>
      </c>
      <c r="D364" s="66" t="s">
        <v>41</v>
      </c>
      <c r="E364" s="70">
        <v>84.33</v>
      </c>
      <c r="F364" s="68" t="s">
        <v>16</v>
      </c>
      <c r="G364" s="71"/>
      <c r="H364" s="71"/>
    </row>
    <row r="365" spans="1:8" ht="13.2" x14ac:dyDescent="0.4">
      <c r="A365" s="61"/>
      <c r="B365" s="64" t="s">
        <v>457</v>
      </c>
      <c r="C365" s="69" t="s">
        <v>3619</v>
      </c>
      <c r="D365" s="66" t="s">
        <v>41</v>
      </c>
      <c r="E365" s="70">
        <v>55.76</v>
      </c>
      <c r="F365" s="68" t="s">
        <v>17</v>
      </c>
      <c r="G365" s="71"/>
      <c r="H365" s="71"/>
    </row>
    <row r="366" spans="1:8" ht="13.2" x14ac:dyDescent="0.4">
      <c r="A366" s="61"/>
      <c r="B366" s="64" t="s">
        <v>458</v>
      </c>
      <c r="C366" s="69" t="s">
        <v>3620</v>
      </c>
      <c r="D366" s="66" t="s">
        <v>41</v>
      </c>
      <c r="E366" s="70">
        <v>83.22</v>
      </c>
      <c r="F366" s="68" t="s">
        <v>58</v>
      </c>
      <c r="G366" s="71"/>
      <c r="H366" s="71"/>
    </row>
    <row r="367" spans="1:8" x14ac:dyDescent="0.4">
      <c r="A367" s="61"/>
      <c r="B367" s="64" t="s">
        <v>459</v>
      </c>
      <c r="C367" s="65" t="s">
        <v>460</v>
      </c>
      <c r="D367" s="66" t="s">
        <v>41</v>
      </c>
      <c r="E367" s="67">
        <v>1107.27</v>
      </c>
      <c r="F367" s="66" t="s">
        <v>71</v>
      </c>
      <c r="G367" s="70">
        <v>24</v>
      </c>
      <c r="H367" s="67">
        <v>29.23</v>
      </c>
    </row>
    <row r="368" spans="1:8" ht="13.2" x14ac:dyDescent="0.4">
      <c r="A368" s="61"/>
      <c r="B368" s="64" t="s">
        <v>461</v>
      </c>
      <c r="C368" s="69" t="s">
        <v>3621</v>
      </c>
      <c r="D368" s="66" t="s">
        <v>41</v>
      </c>
      <c r="E368" s="70">
        <v>175.48</v>
      </c>
      <c r="F368" s="68" t="s">
        <v>45</v>
      </c>
      <c r="G368" s="71"/>
      <c r="H368" s="71"/>
    </row>
    <row r="369" spans="1:8" ht="13.2" x14ac:dyDescent="0.4">
      <c r="A369" s="61"/>
      <c r="B369" s="64" t="s">
        <v>462</v>
      </c>
      <c r="C369" s="69" t="s">
        <v>3622</v>
      </c>
      <c r="D369" s="66" t="s">
        <v>41</v>
      </c>
      <c r="E369" s="70">
        <v>398.4</v>
      </c>
      <c r="F369" s="68" t="s">
        <v>20</v>
      </c>
      <c r="G369" s="71"/>
      <c r="H369" s="71"/>
    </row>
    <row r="370" spans="1:8" ht="13.2" x14ac:dyDescent="0.4">
      <c r="A370" s="61"/>
      <c r="B370" s="64" t="s">
        <v>463</v>
      </c>
      <c r="C370" s="69" t="s">
        <v>3623</v>
      </c>
      <c r="D370" s="66" t="s">
        <v>66</v>
      </c>
      <c r="E370" s="70">
        <v>102.94</v>
      </c>
      <c r="F370" s="68" t="s">
        <v>20</v>
      </c>
      <c r="G370" s="71"/>
      <c r="H370" s="71"/>
    </row>
    <row r="371" spans="1:8" ht="13.2" x14ac:dyDescent="0.4">
      <c r="A371" s="61"/>
      <c r="B371" s="64" t="s">
        <v>464</v>
      </c>
      <c r="C371" s="69" t="s">
        <v>3624</v>
      </c>
      <c r="D371" s="66" t="s">
        <v>41</v>
      </c>
      <c r="E371" s="70">
        <v>20.53</v>
      </c>
      <c r="F371" s="68" t="s">
        <v>18</v>
      </c>
      <c r="G371" s="71"/>
      <c r="H371" s="71"/>
    </row>
    <row r="372" spans="1:8" ht="13.2" x14ac:dyDescent="0.4">
      <c r="A372" s="61"/>
      <c r="B372" s="64" t="s">
        <v>465</v>
      </c>
      <c r="C372" s="69" t="s">
        <v>3625</v>
      </c>
      <c r="D372" s="66" t="s">
        <v>41</v>
      </c>
      <c r="E372" s="70">
        <v>55.22</v>
      </c>
      <c r="F372" s="68" t="s">
        <v>43</v>
      </c>
      <c r="G372" s="71"/>
      <c r="H372" s="71"/>
    </row>
    <row r="373" spans="1:8" ht="13.2" x14ac:dyDescent="0.4">
      <c r="A373" s="61"/>
      <c r="B373" s="64" t="s">
        <v>466</v>
      </c>
      <c r="C373" s="69" t="s">
        <v>3626</v>
      </c>
      <c r="D373" s="66" t="s">
        <v>41</v>
      </c>
      <c r="E373" s="70">
        <v>522.57000000000005</v>
      </c>
      <c r="F373" s="68" t="s">
        <v>71</v>
      </c>
      <c r="G373" s="71"/>
      <c r="H373" s="71"/>
    </row>
    <row r="374" spans="1:8" ht="13.2" x14ac:dyDescent="0.4">
      <c r="A374" s="61"/>
      <c r="B374" s="64" t="s">
        <v>467</v>
      </c>
      <c r="C374" s="69" t="s">
        <v>468</v>
      </c>
      <c r="D374" s="66" t="s">
        <v>41</v>
      </c>
      <c r="E374" s="70">
        <v>2946.37</v>
      </c>
      <c r="F374" s="68" t="s">
        <v>20</v>
      </c>
      <c r="G374" s="71">
        <v>0</v>
      </c>
      <c r="H374" s="71">
        <v>-0.63</v>
      </c>
    </row>
    <row r="375" spans="1:8" ht="13.2" x14ac:dyDescent="0.4">
      <c r="A375" s="61"/>
      <c r="B375" s="64" t="s">
        <v>469</v>
      </c>
      <c r="C375" s="69" t="s">
        <v>3627</v>
      </c>
      <c r="D375" s="66" t="s">
        <v>41</v>
      </c>
      <c r="E375" s="70">
        <v>17.57</v>
      </c>
      <c r="F375" s="68" t="s">
        <v>56</v>
      </c>
      <c r="G375" s="71"/>
      <c r="H375" s="71"/>
    </row>
    <row r="376" spans="1:8" ht="13.2" x14ac:dyDescent="0.4">
      <c r="A376" s="61"/>
      <c r="B376" s="64" t="s">
        <v>470</v>
      </c>
      <c r="C376" s="69" t="s">
        <v>471</v>
      </c>
      <c r="D376" s="66" t="s">
        <v>41</v>
      </c>
      <c r="E376" s="70">
        <v>981.92</v>
      </c>
      <c r="F376" s="68" t="s">
        <v>45</v>
      </c>
      <c r="G376" s="71">
        <v>129.80000000000001</v>
      </c>
      <c r="H376" s="71">
        <v>165.7</v>
      </c>
    </row>
    <row r="377" spans="1:8" x14ac:dyDescent="0.4">
      <c r="A377" s="61"/>
      <c r="B377" s="64" t="s">
        <v>472</v>
      </c>
      <c r="C377" s="65" t="s">
        <v>3628</v>
      </c>
      <c r="D377" s="65" t="s">
        <v>41</v>
      </c>
      <c r="E377" s="92">
        <v>30.61</v>
      </c>
      <c r="F377" s="65" t="s">
        <v>58</v>
      </c>
      <c r="G377" s="92"/>
      <c r="H377" s="92"/>
    </row>
    <row r="378" spans="1:8" ht="13.2" x14ac:dyDescent="0.4">
      <c r="A378" s="61"/>
      <c r="B378" s="64" t="s">
        <v>473</v>
      </c>
      <c r="C378" s="65" t="s">
        <v>3629</v>
      </c>
      <c r="D378" s="66" t="s">
        <v>41</v>
      </c>
      <c r="E378" s="67">
        <v>292.99</v>
      </c>
      <c r="F378" s="68" t="s">
        <v>161</v>
      </c>
      <c r="G378" s="66"/>
      <c r="H378" s="66"/>
    </row>
    <row r="379" spans="1:8" ht="13.2" x14ac:dyDescent="0.4">
      <c r="A379" s="61"/>
      <c r="B379" s="64" t="s">
        <v>474</v>
      </c>
      <c r="C379" s="69" t="s">
        <v>3630</v>
      </c>
      <c r="D379" s="66" t="s">
        <v>66</v>
      </c>
      <c r="E379" s="70">
        <v>845.35</v>
      </c>
      <c r="F379" s="68" t="s">
        <v>17</v>
      </c>
      <c r="G379" s="71"/>
      <c r="H379" s="71"/>
    </row>
    <row r="380" spans="1:8" ht="13.2" x14ac:dyDescent="0.4">
      <c r="A380" s="61"/>
      <c r="B380" s="64" t="s">
        <v>475</v>
      </c>
      <c r="C380" s="69" t="s">
        <v>476</v>
      </c>
      <c r="D380" s="66" t="s">
        <v>41</v>
      </c>
      <c r="E380" s="70">
        <v>29901.64</v>
      </c>
      <c r="F380" s="68" t="s">
        <v>25</v>
      </c>
      <c r="G380" s="71">
        <v>4042.9</v>
      </c>
      <c r="H380" s="71">
        <v>5458.72</v>
      </c>
    </row>
    <row r="381" spans="1:8" ht="13.2" x14ac:dyDescent="0.4">
      <c r="A381" s="61"/>
      <c r="B381" s="64" t="s">
        <v>477</v>
      </c>
      <c r="C381" s="65" t="s">
        <v>3631</v>
      </c>
      <c r="D381" s="66" t="s">
        <v>41</v>
      </c>
      <c r="E381" s="67">
        <v>153.74</v>
      </c>
      <c r="F381" s="68" t="s">
        <v>58</v>
      </c>
      <c r="G381" s="67"/>
      <c r="H381" s="67"/>
    </row>
    <row r="382" spans="1:8" ht="13.2" x14ac:dyDescent="0.4">
      <c r="A382" s="61"/>
      <c r="B382" s="64" t="s">
        <v>478</v>
      </c>
      <c r="C382" s="69" t="s">
        <v>3632</v>
      </c>
      <c r="D382" s="66" t="s">
        <v>66</v>
      </c>
      <c r="E382" s="70">
        <v>28.17</v>
      </c>
      <c r="F382" s="68" t="s">
        <v>58</v>
      </c>
      <c r="G382" s="71"/>
      <c r="H382" s="71"/>
    </row>
    <row r="383" spans="1:8" ht="13.2" x14ac:dyDescent="0.4">
      <c r="A383" s="61"/>
      <c r="B383" s="64" t="s">
        <v>479</v>
      </c>
      <c r="C383" s="69" t="s">
        <v>3633</v>
      </c>
      <c r="D383" s="66" t="s">
        <v>41</v>
      </c>
      <c r="E383" s="70">
        <v>313.88</v>
      </c>
      <c r="F383" s="68" t="s">
        <v>43</v>
      </c>
      <c r="G383" s="71"/>
      <c r="H383" s="71"/>
    </row>
    <row r="384" spans="1:8" ht="13.2" x14ac:dyDescent="0.4">
      <c r="A384" s="61"/>
      <c r="B384" s="64" t="s">
        <v>480</v>
      </c>
      <c r="C384" s="69" t="s">
        <v>3634</v>
      </c>
      <c r="D384" s="66" t="s">
        <v>66</v>
      </c>
      <c r="E384" s="70">
        <v>39.97</v>
      </c>
      <c r="F384" s="68" t="s">
        <v>58</v>
      </c>
      <c r="G384" s="71"/>
      <c r="H384" s="71"/>
    </row>
    <row r="385" spans="1:8" ht="13.2" x14ac:dyDescent="0.4">
      <c r="A385" s="61"/>
      <c r="B385" s="64" t="s">
        <v>481</v>
      </c>
      <c r="C385" s="69" t="s">
        <v>3635</v>
      </c>
      <c r="D385" s="66" t="s">
        <v>41</v>
      </c>
      <c r="E385" s="70">
        <v>87.75</v>
      </c>
      <c r="F385" s="68" t="s">
        <v>22</v>
      </c>
      <c r="G385" s="71"/>
      <c r="H385" s="71"/>
    </row>
    <row r="386" spans="1:8" ht="13.2" x14ac:dyDescent="0.4">
      <c r="A386" s="61"/>
      <c r="B386" s="64" t="s">
        <v>482</v>
      </c>
      <c r="C386" s="65" t="s">
        <v>3636</v>
      </c>
      <c r="D386" s="66" t="s">
        <v>66</v>
      </c>
      <c r="E386" s="67">
        <v>142.03</v>
      </c>
      <c r="F386" s="68" t="s">
        <v>22</v>
      </c>
      <c r="G386" s="66"/>
      <c r="H386" s="66"/>
    </row>
    <row r="387" spans="1:8" ht="13.2" x14ac:dyDescent="0.4">
      <c r="A387" s="61"/>
      <c r="B387" s="64" t="s">
        <v>483</v>
      </c>
      <c r="C387" s="69" t="s">
        <v>3637</v>
      </c>
      <c r="D387" s="66" t="s">
        <v>41</v>
      </c>
      <c r="E387" s="70">
        <v>37.119999999999997</v>
      </c>
      <c r="F387" s="68" t="s">
        <v>13</v>
      </c>
      <c r="G387" s="71"/>
      <c r="H387" s="71"/>
    </row>
    <row r="388" spans="1:8" ht="13.2" x14ac:dyDescent="0.4">
      <c r="A388" s="61"/>
      <c r="B388" s="64" t="s">
        <v>484</v>
      </c>
      <c r="C388" s="65" t="s">
        <v>485</v>
      </c>
      <c r="D388" s="66" t="s">
        <v>41</v>
      </c>
      <c r="E388" s="67">
        <v>10055.709999999999</v>
      </c>
      <c r="F388" s="68" t="s">
        <v>12</v>
      </c>
      <c r="G388" s="67">
        <v>-40</v>
      </c>
      <c r="H388" s="70">
        <v>686.36</v>
      </c>
    </row>
    <row r="389" spans="1:8" ht="13.2" x14ac:dyDescent="0.4">
      <c r="A389" s="61"/>
      <c r="B389" s="64" t="s">
        <v>486</v>
      </c>
      <c r="C389" s="69" t="s">
        <v>487</v>
      </c>
      <c r="D389" s="66" t="s">
        <v>41</v>
      </c>
      <c r="E389" s="70">
        <v>489.02</v>
      </c>
      <c r="F389" s="68" t="s">
        <v>43</v>
      </c>
      <c r="G389" s="71"/>
      <c r="H389" s="71"/>
    </row>
    <row r="390" spans="1:8" ht="13.2" x14ac:dyDescent="0.4">
      <c r="A390" s="61"/>
      <c r="B390" s="64" t="s">
        <v>488</v>
      </c>
      <c r="C390" s="69" t="s">
        <v>3638</v>
      </c>
      <c r="D390" s="66" t="s">
        <v>41</v>
      </c>
      <c r="E390" s="70">
        <v>3010.33</v>
      </c>
      <c r="F390" s="68" t="s">
        <v>45</v>
      </c>
      <c r="G390" s="71"/>
      <c r="H390" s="71"/>
    </row>
    <row r="391" spans="1:8" ht="13.2" x14ac:dyDescent="0.4">
      <c r="A391" s="61"/>
      <c r="B391" s="64" t="s">
        <v>489</v>
      </c>
      <c r="C391" s="69" t="s">
        <v>3639</v>
      </c>
      <c r="D391" s="66" t="s">
        <v>41</v>
      </c>
      <c r="E391" s="70">
        <v>86.86</v>
      </c>
      <c r="F391" s="68" t="s">
        <v>58</v>
      </c>
      <c r="G391" s="71"/>
      <c r="H391" s="71"/>
    </row>
    <row r="392" spans="1:8" ht="13.2" x14ac:dyDescent="0.4">
      <c r="A392" s="61"/>
      <c r="B392" s="64" t="s">
        <v>490</v>
      </c>
      <c r="C392" s="65" t="s">
        <v>491</v>
      </c>
      <c r="D392" s="66" t="s">
        <v>41</v>
      </c>
      <c r="E392" s="67">
        <v>2957.36</v>
      </c>
      <c r="F392" s="68" t="s">
        <v>15</v>
      </c>
      <c r="G392" s="67">
        <v>-60.15</v>
      </c>
      <c r="H392" s="67">
        <v>373.32</v>
      </c>
    </row>
    <row r="393" spans="1:8" x14ac:dyDescent="0.4">
      <c r="A393" s="61"/>
      <c r="B393" s="64" t="s">
        <v>492</v>
      </c>
      <c r="C393" s="65" t="s">
        <v>3640</v>
      </c>
      <c r="D393" s="65" t="s">
        <v>41</v>
      </c>
      <c r="E393" s="94">
        <v>166.87</v>
      </c>
      <c r="F393" s="65" t="s">
        <v>43</v>
      </c>
      <c r="G393" s="65"/>
      <c r="H393" s="92"/>
    </row>
    <row r="394" spans="1:8" ht="13.2" x14ac:dyDescent="0.4">
      <c r="A394" s="61"/>
      <c r="B394" s="64" t="s">
        <v>493</v>
      </c>
      <c r="C394" s="69" t="s">
        <v>494</v>
      </c>
      <c r="D394" s="66" t="s">
        <v>41</v>
      </c>
      <c r="E394" s="70">
        <v>20280</v>
      </c>
      <c r="F394" s="68" t="s">
        <v>14</v>
      </c>
      <c r="G394" s="71">
        <v>401.14</v>
      </c>
      <c r="H394" s="71">
        <v>632.39</v>
      </c>
    </row>
    <row r="395" spans="1:8" ht="13.2" x14ac:dyDescent="0.4">
      <c r="A395" s="61"/>
      <c r="B395" s="64" t="s">
        <v>495</v>
      </c>
      <c r="C395" s="65" t="s">
        <v>496</v>
      </c>
      <c r="D395" s="66" t="s">
        <v>41</v>
      </c>
      <c r="E395" s="67">
        <v>34836.99</v>
      </c>
      <c r="F395" s="68" t="s">
        <v>58</v>
      </c>
      <c r="G395" s="67">
        <v>1198</v>
      </c>
      <c r="H395" s="67">
        <v>1860.23</v>
      </c>
    </row>
    <row r="396" spans="1:8" x14ac:dyDescent="0.4">
      <c r="A396" s="61"/>
      <c r="B396" s="64" t="s">
        <v>497</v>
      </c>
      <c r="C396" s="65" t="s">
        <v>498</v>
      </c>
      <c r="D396" s="66" t="s">
        <v>41</v>
      </c>
      <c r="E396" s="67">
        <v>25432</v>
      </c>
      <c r="F396" s="66" t="s">
        <v>25</v>
      </c>
      <c r="G396" s="67">
        <v>873.14</v>
      </c>
      <c r="H396" s="67">
        <v>1582.56</v>
      </c>
    </row>
    <row r="397" spans="1:8" ht="13.2" x14ac:dyDescent="0.4">
      <c r="A397" s="61"/>
      <c r="B397" s="64" t="s">
        <v>499</v>
      </c>
      <c r="C397" s="65" t="s">
        <v>3641</v>
      </c>
      <c r="D397" s="66" t="s">
        <v>66</v>
      </c>
      <c r="E397" s="67">
        <v>471.85</v>
      </c>
      <c r="F397" s="68" t="s">
        <v>91</v>
      </c>
      <c r="G397" s="67"/>
      <c r="H397" s="66"/>
    </row>
    <row r="398" spans="1:8" ht="13.2" x14ac:dyDescent="0.4">
      <c r="A398" s="61"/>
      <c r="B398" s="64" t="s">
        <v>500</v>
      </c>
      <c r="C398" s="69" t="s">
        <v>3642</v>
      </c>
      <c r="D398" s="66" t="s">
        <v>66</v>
      </c>
      <c r="E398" s="70">
        <v>63.8</v>
      </c>
      <c r="F398" s="68" t="s">
        <v>14</v>
      </c>
      <c r="G398" s="71"/>
      <c r="H398" s="71"/>
    </row>
    <row r="399" spans="1:8" x14ac:dyDescent="0.4">
      <c r="A399" s="61"/>
      <c r="B399" s="64" t="s">
        <v>501</v>
      </c>
      <c r="C399" s="65" t="s">
        <v>3643</v>
      </c>
      <c r="D399" s="66" t="s">
        <v>66</v>
      </c>
      <c r="E399" s="67">
        <v>71.569999999999993</v>
      </c>
      <c r="F399" s="66" t="s">
        <v>402</v>
      </c>
      <c r="G399" s="66"/>
      <c r="H399" s="66"/>
    </row>
    <row r="400" spans="1:8" x14ac:dyDescent="0.4">
      <c r="A400" s="61"/>
      <c r="B400" s="64" t="s">
        <v>502</v>
      </c>
      <c r="C400" s="65" t="s">
        <v>3644</v>
      </c>
      <c r="D400" s="66" t="s">
        <v>41</v>
      </c>
      <c r="E400" s="67">
        <v>29.99</v>
      </c>
      <c r="F400" s="66" t="s">
        <v>71</v>
      </c>
      <c r="G400" s="66"/>
      <c r="H400" s="66"/>
    </row>
    <row r="401" spans="1:8" ht="13.2" x14ac:dyDescent="0.4">
      <c r="A401" s="61"/>
      <c r="B401" s="64" t="s">
        <v>503</v>
      </c>
      <c r="C401" s="69" t="s">
        <v>3645</v>
      </c>
      <c r="D401" s="66" t="s">
        <v>66</v>
      </c>
      <c r="E401" s="70">
        <v>72.45</v>
      </c>
      <c r="F401" s="68" t="s">
        <v>240</v>
      </c>
      <c r="G401" s="71"/>
      <c r="H401" s="71"/>
    </row>
    <row r="402" spans="1:8" ht="13.2" x14ac:dyDescent="0.4">
      <c r="A402" s="61"/>
      <c r="B402" s="64" t="s">
        <v>504</v>
      </c>
      <c r="C402" s="69" t="s">
        <v>3646</v>
      </c>
      <c r="D402" s="66" t="s">
        <v>41</v>
      </c>
      <c r="E402" s="70">
        <v>241.97</v>
      </c>
      <c r="F402" s="68" t="s">
        <v>43</v>
      </c>
      <c r="G402" s="71"/>
      <c r="H402" s="71"/>
    </row>
    <row r="403" spans="1:8" ht="13.2" x14ac:dyDescent="0.4">
      <c r="A403" s="61"/>
      <c r="B403" s="64" t="s">
        <v>506</v>
      </c>
      <c r="C403" s="69" t="s">
        <v>3647</v>
      </c>
      <c r="D403" s="66" t="s">
        <v>41</v>
      </c>
      <c r="E403" s="70">
        <v>29.95</v>
      </c>
      <c r="F403" s="68" t="s">
        <v>15</v>
      </c>
      <c r="G403" s="71"/>
      <c r="H403" s="71"/>
    </row>
    <row r="404" spans="1:8" ht="13.2" x14ac:dyDescent="0.4">
      <c r="A404" s="61"/>
      <c r="B404" s="64" t="s">
        <v>507</v>
      </c>
      <c r="C404" s="69" t="s">
        <v>3648</v>
      </c>
      <c r="D404" s="66" t="s">
        <v>41</v>
      </c>
      <c r="E404" s="70">
        <v>126.94</v>
      </c>
      <c r="F404" s="68" t="s">
        <v>14</v>
      </c>
      <c r="G404" s="71"/>
      <c r="H404" s="71"/>
    </row>
    <row r="405" spans="1:8" ht="13.2" x14ac:dyDescent="0.4">
      <c r="A405" s="61"/>
      <c r="B405" s="64" t="s">
        <v>508</v>
      </c>
      <c r="C405" s="69" t="s">
        <v>3649</v>
      </c>
      <c r="D405" s="66" t="s">
        <v>41</v>
      </c>
      <c r="E405" s="70">
        <v>404.73</v>
      </c>
      <c r="F405" s="68" t="s">
        <v>43</v>
      </c>
      <c r="G405" s="71">
        <v>90.7</v>
      </c>
      <c r="H405" s="71">
        <v>118.55</v>
      </c>
    </row>
    <row r="406" spans="1:8" ht="13.2" x14ac:dyDescent="0.4">
      <c r="A406" s="61"/>
      <c r="B406" s="64" t="s">
        <v>509</v>
      </c>
      <c r="C406" s="69" t="s">
        <v>3650</v>
      </c>
      <c r="D406" s="66" t="s">
        <v>41</v>
      </c>
      <c r="E406" s="70">
        <v>57.48</v>
      </c>
      <c r="F406" s="68" t="s">
        <v>43</v>
      </c>
      <c r="G406" s="71"/>
      <c r="H406" s="71"/>
    </row>
    <row r="407" spans="1:8" ht="13.2" x14ac:dyDescent="0.4">
      <c r="A407" s="61"/>
      <c r="B407" s="64" t="s">
        <v>510</v>
      </c>
      <c r="C407" s="65" t="s">
        <v>511</v>
      </c>
      <c r="D407" s="66" t="s">
        <v>41</v>
      </c>
      <c r="E407" s="67">
        <v>935.8</v>
      </c>
      <c r="F407" s="68" t="s">
        <v>71</v>
      </c>
      <c r="G407" s="66"/>
      <c r="H407" s="66">
        <v>176.85</v>
      </c>
    </row>
    <row r="408" spans="1:8" ht="13.2" x14ac:dyDescent="0.4">
      <c r="A408" s="61"/>
      <c r="B408" s="64" t="s">
        <v>512</v>
      </c>
      <c r="C408" s="69" t="s">
        <v>3651</v>
      </c>
      <c r="D408" s="66" t="s">
        <v>41</v>
      </c>
      <c r="E408" s="70">
        <v>259.95</v>
      </c>
      <c r="F408" s="68" t="s">
        <v>56</v>
      </c>
      <c r="G408" s="71"/>
      <c r="H408" s="71"/>
    </row>
    <row r="409" spans="1:8" ht="13.2" x14ac:dyDescent="0.4">
      <c r="A409" s="61"/>
      <c r="B409" s="64" t="s">
        <v>513</v>
      </c>
      <c r="C409" s="69" t="s">
        <v>514</v>
      </c>
      <c r="D409" s="66" t="s">
        <v>41</v>
      </c>
      <c r="E409" s="70">
        <v>12485.43</v>
      </c>
      <c r="F409" s="68" t="s">
        <v>12</v>
      </c>
      <c r="G409" s="71">
        <v>292.22000000000003</v>
      </c>
      <c r="H409" s="71">
        <v>1596.98</v>
      </c>
    </row>
    <row r="410" spans="1:8" ht="13.2" x14ac:dyDescent="0.4">
      <c r="A410" s="61"/>
      <c r="B410" s="64" t="s">
        <v>515</v>
      </c>
      <c r="C410" s="69" t="s">
        <v>3652</v>
      </c>
      <c r="D410" s="66" t="s">
        <v>41</v>
      </c>
      <c r="E410" s="70">
        <v>100.1</v>
      </c>
      <c r="F410" s="68" t="s">
        <v>71</v>
      </c>
      <c r="G410" s="71"/>
      <c r="H410" s="71"/>
    </row>
    <row r="411" spans="1:8" ht="13.2" x14ac:dyDescent="0.4">
      <c r="A411" s="61"/>
      <c r="B411" s="64" t="s">
        <v>516</v>
      </c>
      <c r="C411" s="69" t="s">
        <v>3653</v>
      </c>
      <c r="D411" s="66" t="s">
        <v>41</v>
      </c>
      <c r="E411" s="70">
        <v>134.94999999999999</v>
      </c>
      <c r="F411" s="68" t="s">
        <v>20</v>
      </c>
      <c r="G411" s="71"/>
      <c r="H411" s="71"/>
    </row>
    <row r="412" spans="1:8" ht="13.2" x14ac:dyDescent="0.4">
      <c r="A412" s="61"/>
      <c r="B412" s="64" t="s">
        <v>517</v>
      </c>
      <c r="C412" s="69" t="s">
        <v>3654</v>
      </c>
      <c r="D412" s="66" t="s">
        <v>66</v>
      </c>
      <c r="E412" s="70">
        <v>180.92</v>
      </c>
      <c r="F412" s="68" t="s">
        <v>20</v>
      </c>
      <c r="G412" s="71"/>
      <c r="H412" s="71"/>
    </row>
    <row r="413" spans="1:8" ht="13.2" x14ac:dyDescent="0.4">
      <c r="A413" s="61"/>
      <c r="B413" s="64" t="s">
        <v>518</v>
      </c>
      <c r="C413" s="65" t="s">
        <v>519</v>
      </c>
      <c r="D413" s="66" t="s">
        <v>41</v>
      </c>
      <c r="E413" s="70">
        <v>5987.78</v>
      </c>
      <c r="F413" s="68" t="s">
        <v>91</v>
      </c>
      <c r="G413" s="67">
        <v>716.43</v>
      </c>
      <c r="H413" s="67">
        <v>871.8</v>
      </c>
    </row>
    <row r="414" spans="1:8" ht="13.2" x14ac:dyDescent="0.4">
      <c r="A414" s="61"/>
      <c r="B414" s="64" t="s">
        <v>520</v>
      </c>
      <c r="C414" s="69" t="s">
        <v>3655</v>
      </c>
      <c r="D414" s="66" t="s">
        <v>66</v>
      </c>
      <c r="E414" s="70">
        <v>29.26</v>
      </c>
      <c r="F414" s="68" t="s">
        <v>45</v>
      </c>
      <c r="G414" s="71"/>
      <c r="H414" s="71"/>
    </row>
    <row r="415" spans="1:8" ht="13.2" x14ac:dyDescent="0.4">
      <c r="A415" s="61"/>
      <c r="B415" s="64" t="s">
        <v>521</v>
      </c>
      <c r="C415" s="69" t="s">
        <v>3656</v>
      </c>
      <c r="D415" s="66" t="s">
        <v>41</v>
      </c>
      <c r="E415" s="70">
        <v>29.94</v>
      </c>
      <c r="F415" s="68" t="s">
        <v>71</v>
      </c>
      <c r="G415" s="71"/>
      <c r="H415" s="71"/>
    </row>
    <row r="416" spans="1:8" ht="13.2" x14ac:dyDescent="0.4">
      <c r="A416" s="61"/>
      <c r="B416" s="64" t="s">
        <v>522</v>
      </c>
      <c r="C416" s="69" t="s">
        <v>3657</v>
      </c>
      <c r="D416" s="66" t="s">
        <v>41</v>
      </c>
      <c r="E416" s="70">
        <v>106</v>
      </c>
      <c r="F416" s="68" t="s">
        <v>22</v>
      </c>
      <c r="G416" s="71"/>
      <c r="H416" s="71"/>
    </row>
    <row r="417" spans="1:8" ht="13.2" x14ac:dyDescent="0.4">
      <c r="A417" s="61"/>
      <c r="B417" s="64" t="s">
        <v>523</v>
      </c>
      <c r="C417" s="69" t="s">
        <v>524</v>
      </c>
      <c r="D417" s="66" t="s">
        <v>41</v>
      </c>
      <c r="E417" s="70">
        <v>3464.81</v>
      </c>
      <c r="F417" s="68" t="s">
        <v>15</v>
      </c>
      <c r="G417" s="71">
        <v>-800.74</v>
      </c>
      <c r="H417" s="71">
        <v>-391.09</v>
      </c>
    </row>
    <row r="418" spans="1:8" ht="13.2" x14ac:dyDescent="0.4">
      <c r="A418" s="61"/>
      <c r="B418" s="64" t="s">
        <v>525</v>
      </c>
      <c r="C418" s="69" t="s">
        <v>526</v>
      </c>
      <c r="D418" s="66" t="s">
        <v>41</v>
      </c>
      <c r="E418" s="70">
        <v>21411.5</v>
      </c>
      <c r="F418" s="68" t="s">
        <v>16</v>
      </c>
      <c r="G418" s="71">
        <v>1384.75</v>
      </c>
      <c r="H418" s="71">
        <v>876.93</v>
      </c>
    </row>
    <row r="419" spans="1:8" ht="13.2" x14ac:dyDescent="0.4">
      <c r="A419" s="61"/>
      <c r="B419" s="64" t="s">
        <v>527</v>
      </c>
      <c r="C419" s="69" t="s">
        <v>528</v>
      </c>
      <c r="D419" s="66" t="s">
        <v>41</v>
      </c>
      <c r="E419" s="70">
        <v>2341.5</v>
      </c>
      <c r="F419" s="68" t="s">
        <v>43</v>
      </c>
      <c r="G419" s="71">
        <v>206.1</v>
      </c>
      <c r="H419" s="71">
        <v>248.42</v>
      </c>
    </row>
    <row r="420" spans="1:8" ht="13.2" x14ac:dyDescent="0.4">
      <c r="A420" s="61"/>
      <c r="B420" s="64" t="s">
        <v>529</v>
      </c>
      <c r="C420" s="69" t="s">
        <v>3658</v>
      </c>
      <c r="D420" s="66" t="s">
        <v>41</v>
      </c>
      <c r="E420" s="70">
        <v>52.71</v>
      </c>
      <c r="F420" s="68" t="s">
        <v>91</v>
      </c>
      <c r="G420" s="71"/>
      <c r="H420" s="71"/>
    </row>
    <row r="421" spans="1:8" ht="13.2" x14ac:dyDescent="0.4">
      <c r="A421" s="61"/>
      <c r="B421" s="64" t="s">
        <v>530</v>
      </c>
      <c r="C421" s="65" t="s">
        <v>3659</v>
      </c>
      <c r="D421" s="66" t="s">
        <v>41</v>
      </c>
      <c r="E421" s="67">
        <v>158.61000000000001</v>
      </c>
      <c r="F421" s="68" t="s">
        <v>58</v>
      </c>
      <c r="G421" s="67"/>
      <c r="H421" s="67"/>
    </row>
    <row r="422" spans="1:8" ht="13.2" x14ac:dyDescent="0.4">
      <c r="A422" s="61"/>
      <c r="B422" s="64" t="s">
        <v>531</v>
      </c>
      <c r="C422" s="65" t="s">
        <v>5520</v>
      </c>
      <c r="D422" s="66" t="s">
        <v>41</v>
      </c>
      <c r="E422" s="67">
        <v>54.82</v>
      </c>
      <c r="F422" s="68" t="s">
        <v>45</v>
      </c>
      <c r="G422" s="67"/>
      <c r="H422" s="70"/>
    </row>
    <row r="423" spans="1:8" ht="13.2" x14ac:dyDescent="0.4">
      <c r="A423" s="61"/>
      <c r="B423" s="64" t="s">
        <v>532</v>
      </c>
      <c r="C423" s="69" t="s">
        <v>3660</v>
      </c>
      <c r="D423" s="66" t="s">
        <v>66</v>
      </c>
      <c r="E423" s="70">
        <v>83.47</v>
      </c>
      <c r="F423" s="68" t="s">
        <v>43</v>
      </c>
      <c r="G423" s="71"/>
      <c r="H423" s="71"/>
    </row>
    <row r="424" spans="1:8" ht="13.2" x14ac:dyDescent="0.4">
      <c r="A424" s="61"/>
      <c r="B424" s="64" t="s">
        <v>533</v>
      </c>
      <c r="C424" s="69" t="s">
        <v>3661</v>
      </c>
      <c r="D424" s="66" t="s">
        <v>41</v>
      </c>
      <c r="E424" s="70">
        <v>111.95</v>
      </c>
      <c r="F424" s="68" t="s">
        <v>45</v>
      </c>
      <c r="G424" s="71"/>
      <c r="H424" s="71"/>
    </row>
    <row r="425" spans="1:8" ht="13.2" x14ac:dyDescent="0.4">
      <c r="A425" s="61"/>
      <c r="B425" s="64" t="s">
        <v>534</v>
      </c>
      <c r="C425" s="69" t="s">
        <v>3662</v>
      </c>
      <c r="D425" s="66" t="s">
        <v>66</v>
      </c>
      <c r="E425" s="70">
        <v>106.65</v>
      </c>
      <c r="F425" s="68" t="s">
        <v>71</v>
      </c>
      <c r="G425" s="71"/>
      <c r="H425" s="71"/>
    </row>
    <row r="426" spans="1:8" ht="13.2" x14ac:dyDescent="0.4">
      <c r="A426" s="61"/>
      <c r="B426" s="64" t="s">
        <v>535</v>
      </c>
      <c r="C426" s="69" t="s">
        <v>3663</v>
      </c>
      <c r="D426" s="66" t="s">
        <v>41</v>
      </c>
      <c r="E426" s="67">
        <v>89.55</v>
      </c>
      <c r="F426" s="68" t="s">
        <v>71</v>
      </c>
      <c r="G426" s="71"/>
      <c r="H426" s="71"/>
    </row>
    <row r="427" spans="1:8" ht="13.2" x14ac:dyDescent="0.4">
      <c r="A427" s="61"/>
      <c r="B427" s="64" t="s">
        <v>536</v>
      </c>
      <c r="C427" s="69" t="s">
        <v>3664</v>
      </c>
      <c r="D427" s="66" t="s">
        <v>41</v>
      </c>
      <c r="E427" s="70">
        <v>53.97</v>
      </c>
      <c r="F427" s="68" t="s">
        <v>45</v>
      </c>
      <c r="G427" s="71"/>
      <c r="H427" s="71"/>
    </row>
    <row r="428" spans="1:8" ht="13.2" x14ac:dyDescent="0.4">
      <c r="A428" s="61"/>
      <c r="B428" s="64" t="s">
        <v>537</v>
      </c>
      <c r="C428" s="69" t="s">
        <v>3665</v>
      </c>
      <c r="D428" s="66" t="s">
        <v>41</v>
      </c>
      <c r="E428" s="70">
        <v>395.62</v>
      </c>
      <c r="F428" s="68" t="s">
        <v>15</v>
      </c>
      <c r="G428" s="71"/>
      <c r="H428" s="71"/>
    </row>
    <row r="429" spans="1:8" x14ac:dyDescent="0.4">
      <c r="A429" s="61"/>
      <c r="B429" s="64" t="s">
        <v>538</v>
      </c>
      <c r="C429" s="65" t="s">
        <v>3666</v>
      </c>
      <c r="D429" s="65" t="s">
        <v>66</v>
      </c>
      <c r="E429" s="65">
        <v>161.32</v>
      </c>
      <c r="F429" s="65" t="s">
        <v>71</v>
      </c>
      <c r="G429" s="65"/>
      <c r="H429" s="65"/>
    </row>
    <row r="430" spans="1:8" ht="13.2" x14ac:dyDescent="0.4">
      <c r="A430" s="61"/>
      <c r="B430" s="64" t="s">
        <v>539</v>
      </c>
      <c r="C430" s="69" t="s">
        <v>3667</v>
      </c>
      <c r="D430" s="66" t="s">
        <v>41</v>
      </c>
      <c r="E430" s="70">
        <v>300.73</v>
      </c>
      <c r="F430" s="68" t="s">
        <v>91</v>
      </c>
      <c r="G430" s="71"/>
      <c r="H430" s="71"/>
    </row>
    <row r="431" spans="1:8" ht="13.2" x14ac:dyDescent="0.4">
      <c r="A431" s="61"/>
      <c r="B431" s="64" t="s">
        <v>540</v>
      </c>
      <c r="C431" s="69" t="s">
        <v>3668</v>
      </c>
      <c r="D431" s="66" t="s">
        <v>41</v>
      </c>
      <c r="E431" s="70">
        <v>161.58000000000001</v>
      </c>
      <c r="F431" s="68" t="s">
        <v>14</v>
      </c>
      <c r="G431" s="71"/>
      <c r="H431" s="71"/>
    </row>
    <row r="432" spans="1:8" ht="13.2" x14ac:dyDescent="0.4">
      <c r="A432" s="61"/>
      <c r="B432" s="64" t="s">
        <v>541</v>
      </c>
      <c r="C432" s="69" t="s">
        <v>3669</v>
      </c>
      <c r="D432" s="66" t="s">
        <v>41</v>
      </c>
      <c r="E432" s="70">
        <v>360.49</v>
      </c>
      <c r="F432" s="68" t="s">
        <v>56</v>
      </c>
      <c r="G432" s="71"/>
      <c r="H432" s="71"/>
    </row>
    <row r="433" spans="1:8" ht="13.2" x14ac:dyDescent="0.4">
      <c r="A433" s="61"/>
      <c r="B433" s="64" t="s">
        <v>542</v>
      </c>
      <c r="C433" s="69" t="s">
        <v>2894</v>
      </c>
      <c r="D433" s="66" t="s">
        <v>41</v>
      </c>
      <c r="E433" s="70">
        <v>3753.78</v>
      </c>
      <c r="F433" s="68" t="s">
        <v>15</v>
      </c>
      <c r="G433" s="71">
        <v>315.94</v>
      </c>
      <c r="H433" s="71">
        <v>364.65</v>
      </c>
    </row>
    <row r="434" spans="1:8" ht="13.2" x14ac:dyDescent="0.4">
      <c r="A434" s="61"/>
      <c r="B434" s="64" t="s">
        <v>543</v>
      </c>
      <c r="C434" s="69" t="s">
        <v>544</v>
      </c>
      <c r="D434" s="66" t="s">
        <v>41</v>
      </c>
      <c r="E434" s="70">
        <v>4271.54</v>
      </c>
      <c r="F434" s="68" t="s">
        <v>15</v>
      </c>
      <c r="G434" s="71"/>
      <c r="H434" s="71">
        <v>-131</v>
      </c>
    </row>
    <row r="435" spans="1:8" ht="13.2" x14ac:dyDescent="0.4">
      <c r="A435" s="61"/>
      <c r="B435" s="64" t="s">
        <v>545</v>
      </c>
      <c r="C435" s="69" t="s">
        <v>3670</v>
      </c>
      <c r="D435" s="66" t="s">
        <v>41</v>
      </c>
      <c r="E435" s="70">
        <v>109.49</v>
      </c>
      <c r="F435" s="68" t="s">
        <v>56</v>
      </c>
      <c r="G435" s="71"/>
      <c r="H435" s="71"/>
    </row>
    <row r="436" spans="1:8" ht="13.2" x14ac:dyDescent="0.4">
      <c r="A436" s="61"/>
      <c r="B436" s="64" t="s">
        <v>546</v>
      </c>
      <c r="C436" s="69" t="s">
        <v>3671</v>
      </c>
      <c r="D436" s="66" t="s">
        <v>41</v>
      </c>
      <c r="E436" s="70">
        <v>484.77</v>
      </c>
      <c r="F436" s="68" t="s">
        <v>89</v>
      </c>
      <c r="G436" s="71">
        <v>2.6</v>
      </c>
      <c r="H436" s="71">
        <v>27.3</v>
      </c>
    </row>
    <row r="437" spans="1:8" ht="13.2" x14ac:dyDescent="0.4">
      <c r="A437" s="61"/>
      <c r="B437" s="64" t="s">
        <v>547</v>
      </c>
      <c r="C437" s="69" t="s">
        <v>3672</v>
      </c>
      <c r="D437" s="66" t="s">
        <v>41</v>
      </c>
      <c r="E437" s="70">
        <v>366.74</v>
      </c>
      <c r="F437" s="68" t="s">
        <v>402</v>
      </c>
      <c r="G437" s="71"/>
      <c r="H437" s="71"/>
    </row>
    <row r="438" spans="1:8" ht="13.2" x14ac:dyDescent="0.4">
      <c r="A438" s="61"/>
      <c r="B438" s="64" t="s">
        <v>3231</v>
      </c>
      <c r="C438" s="69" t="s">
        <v>3673</v>
      </c>
      <c r="D438" s="66" t="s">
        <v>41</v>
      </c>
      <c r="E438" s="70">
        <v>783.74</v>
      </c>
      <c r="F438" s="68" t="s">
        <v>20</v>
      </c>
      <c r="G438" s="71"/>
      <c r="H438" s="71"/>
    </row>
    <row r="439" spans="1:8" ht="13.2" x14ac:dyDescent="0.4">
      <c r="A439" s="61"/>
      <c r="B439" s="64" t="s">
        <v>548</v>
      </c>
      <c r="C439" s="69" t="s">
        <v>3674</v>
      </c>
      <c r="D439" s="66" t="s">
        <v>41</v>
      </c>
      <c r="E439" s="70">
        <v>56.73</v>
      </c>
      <c r="F439" s="68" t="s">
        <v>17</v>
      </c>
      <c r="G439" s="71"/>
      <c r="H439" s="71"/>
    </row>
    <row r="440" spans="1:8" ht="13.2" x14ac:dyDescent="0.4">
      <c r="A440" s="61"/>
      <c r="B440" s="64" t="s">
        <v>549</v>
      </c>
      <c r="C440" s="69" t="s">
        <v>3675</v>
      </c>
      <c r="D440" s="66" t="s">
        <v>41</v>
      </c>
      <c r="E440" s="70">
        <v>31.2</v>
      </c>
      <c r="F440" s="68" t="s">
        <v>240</v>
      </c>
      <c r="G440" s="71"/>
      <c r="H440" s="71"/>
    </row>
    <row r="441" spans="1:8" ht="13.2" x14ac:dyDescent="0.4">
      <c r="A441" s="61"/>
      <c r="B441" s="64" t="s">
        <v>550</v>
      </c>
      <c r="C441" s="69" t="s">
        <v>3676</v>
      </c>
      <c r="D441" s="66" t="s">
        <v>41</v>
      </c>
      <c r="E441" s="70">
        <v>196</v>
      </c>
      <c r="F441" s="68" t="s">
        <v>43</v>
      </c>
      <c r="G441" s="71"/>
      <c r="H441" s="71"/>
    </row>
    <row r="442" spans="1:8" ht="13.2" x14ac:dyDescent="0.4">
      <c r="A442" s="61"/>
      <c r="B442" s="64" t="s">
        <v>5468</v>
      </c>
      <c r="C442" s="69" t="s">
        <v>5483</v>
      </c>
      <c r="D442" s="66" t="s">
        <v>66</v>
      </c>
      <c r="E442" s="70">
        <v>361.73</v>
      </c>
      <c r="F442" s="68" t="s">
        <v>14</v>
      </c>
      <c r="G442" s="71"/>
      <c r="H442" s="71">
        <v>8.8000000000000007</v>
      </c>
    </row>
    <row r="443" spans="1:8" ht="13.2" x14ac:dyDescent="0.4">
      <c r="A443" s="61"/>
      <c r="B443" s="64" t="s">
        <v>551</v>
      </c>
      <c r="C443" s="69" t="s">
        <v>3677</v>
      </c>
      <c r="D443" s="66" t="s">
        <v>41</v>
      </c>
      <c r="E443" s="70">
        <v>53.89</v>
      </c>
      <c r="F443" s="68" t="s">
        <v>43</v>
      </c>
      <c r="G443" s="71"/>
      <c r="H443" s="71"/>
    </row>
    <row r="444" spans="1:8" ht="13.2" x14ac:dyDescent="0.4">
      <c r="A444" s="61"/>
      <c r="B444" s="64" t="s">
        <v>552</v>
      </c>
      <c r="C444" s="69" t="s">
        <v>3678</v>
      </c>
      <c r="D444" s="66" t="s">
        <v>41</v>
      </c>
      <c r="E444" s="70">
        <v>176.67</v>
      </c>
      <c r="F444" s="68" t="s">
        <v>58</v>
      </c>
      <c r="G444" s="71"/>
      <c r="H444" s="71"/>
    </row>
    <row r="445" spans="1:8" ht="13.2" x14ac:dyDescent="0.4">
      <c r="A445" s="61"/>
      <c r="B445" s="64" t="s">
        <v>553</v>
      </c>
      <c r="C445" s="69" t="s">
        <v>554</v>
      </c>
      <c r="D445" s="66" t="s">
        <v>41</v>
      </c>
      <c r="E445" s="70">
        <v>39967.699999999997</v>
      </c>
      <c r="F445" s="68" t="s">
        <v>43</v>
      </c>
      <c r="G445" s="71">
        <v>3365.39</v>
      </c>
      <c r="H445" s="71">
        <v>3820.86</v>
      </c>
    </row>
    <row r="446" spans="1:8" ht="13.2" x14ac:dyDescent="0.4">
      <c r="A446" s="61"/>
      <c r="B446" s="64" t="s">
        <v>555</v>
      </c>
      <c r="C446" s="69" t="s">
        <v>3679</v>
      </c>
      <c r="D446" s="66" t="s">
        <v>66</v>
      </c>
      <c r="E446" s="70">
        <v>35.92</v>
      </c>
      <c r="F446" s="68" t="s">
        <v>161</v>
      </c>
      <c r="G446" s="71"/>
      <c r="H446" s="71"/>
    </row>
    <row r="447" spans="1:8" ht="13.2" x14ac:dyDescent="0.4">
      <c r="A447" s="61"/>
      <c r="B447" s="64" t="s">
        <v>556</v>
      </c>
      <c r="C447" s="65" t="s">
        <v>557</v>
      </c>
      <c r="D447" s="66" t="s">
        <v>41</v>
      </c>
      <c r="E447" s="67">
        <v>59246.35</v>
      </c>
      <c r="F447" s="68" t="s">
        <v>56</v>
      </c>
      <c r="G447" s="71">
        <v>3405.53</v>
      </c>
      <c r="H447" s="71">
        <v>4291.6400000000003</v>
      </c>
    </row>
    <row r="448" spans="1:8" ht="13.2" x14ac:dyDescent="0.4">
      <c r="A448" s="61"/>
      <c r="B448" s="64" t="s">
        <v>558</v>
      </c>
      <c r="C448" s="69" t="s">
        <v>559</v>
      </c>
      <c r="D448" s="66" t="s">
        <v>41</v>
      </c>
      <c r="E448" s="70">
        <v>2767.87</v>
      </c>
      <c r="F448" s="68" t="s">
        <v>402</v>
      </c>
      <c r="G448" s="71"/>
      <c r="H448" s="71">
        <v>148.22999999999999</v>
      </c>
    </row>
    <row r="449" spans="1:8" ht="13.2" x14ac:dyDescent="0.4">
      <c r="A449" s="61"/>
      <c r="B449" s="64" t="s">
        <v>560</v>
      </c>
      <c r="C449" s="69" t="s">
        <v>3680</v>
      </c>
      <c r="D449" s="66" t="s">
        <v>41</v>
      </c>
      <c r="E449" s="70">
        <v>201.84</v>
      </c>
      <c r="F449" s="68" t="s">
        <v>15</v>
      </c>
      <c r="G449" s="71"/>
      <c r="H449" s="71"/>
    </row>
    <row r="450" spans="1:8" ht="13.2" x14ac:dyDescent="0.4">
      <c r="A450" s="61"/>
      <c r="B450" s="64" t="s">
        <v>561</v>
      </c>
      <c r="C450" s="69" t="s">
        <v>3681</v>
      </c>
      <c r="D450" s="66" t="s">
        <v>66</v>
      </c>
      <c r="E450" s="70">
        <v>41.45</v>
      </c>
      <c r="F450" s="68" t="s">
        <v>17</v>
      </c>
      <c r="G450" s="71"/>
      <c r="H450" s="71"/>
    </row>
    <row r="451" spans="1:8" ht="13.2" x14ac:dyDescent="0.4">
      <c r="A451" s="61"/>
      <c r="B451" s="64" t="s">
        <v>562</v>
      </c>
      <c r="C451" s="69" t="s">
        <v>563</v>
      </c>
      <c r="D451" s="66" t="s">
        <v>41</v>
      </c>
      <c r="E451" s="70">
        <v>1368.09</v>
      </c>
      <c r="F451" s="68" t="s">
        <v>71</v>
      </c>
      <c r="G451" s="71"/>
      <c r="H451" s="71"/>
    </row>
    <row r="452" spans="1:8" ht="13.2" x14ac:dyDescent="0.4">
      <c r="A452" s="61"/>
      <c r="B452" s="64" t="s">
        <v>564</v>
      </c>
      <c r="C452" s="69" t="s">
        <v>3682</v>
      </c>
      <c r="D452" s="66" t="s">
        <v>41</v>
      </c>
      <c r="E452" s="70">
        <v>80.459999999999994</v>
      </c>
      <c r="F452" s="68" t="s">
        <v>22</v>
      </c>
      <c r="G452" s="71"/>
      <c r="H452" s="71"/>
    </row>
    <row r="453" spans="1:8" ht="13.2" x14ac:dyDescent="0.4">
      <c r="A453" s="61"/>
      <c r="B453" s="64" t="s">
        <v>3232</v>
      </c>
      <c r="C453" s="69" t="s">
        <v>3264</v>
      </c>
      <c r="D453" s="66" t="s">
        <v>41</v>
      </c>
      <c r="E453" s="70">
        <v>15452.37</v>
      </c>
      <c r="F453" s="68" t="s">
        <v>20</v>
      </c>
      <c r="G453" s="71"/>
      <c r="H453" s="71">
        <v>408.2</v>
      </c>
    </row>
    <row r="454" spans="1:8" ht="13.2" x14ac:dyDescent="0.4">
      <c r="A454" s="61"/>
      <c r="B454" s="64" t="s">
        <v>565</v>
      </c>
      <c r="C454" s="69" t="s">
        <v>3683</v>
      </c>
      <c r="D454" s="66" t="s">
        <v>66</v>
      </c>
      <c r="E454" s="70">
        <v>102.08</v>
      </c>
      <c r="F454" s="68" t="s">
        <v>12</v>
      </c>
      <c r="G454" s="71"/>
      <c r="H454" s="71"/>
    </row>
    <row r="455" spans="1:8" ht="13.2" x14ac:dyDescent="0.4">
      <c r="A455" s="61"/>
      <c r="B455" s="64" t="s">
        <v>566</v>
      </c>
      <c r="C455" s="69" t="s">
        <v>3684</v>
      </c>
      <c r="D455" s="66" t="s">
        <v>41</v>
      </c>
      <c r="E455" s="70">
        <v>3438.93</v>
      </c>
      <c r="F455" s="68" t="s">
        <v>56</v>
      </c>
      <c r="G455" s="71"/>
      <c r="H455" s="71">
        <v>252.4</v>
      </c>
    </row>
    <row r="456" spans="1:8" ht="13.2" x14ac:dyDescent="0.4">
      <c r="A456" s="61"/>
      <c r="B456" s="64" t="s">
        <v>567</v>
      </c>
      <c r="C456" s="65" t="s">
        <v>3685</v>
      </c>
      <c r="D456" s="66" t="s">
        <v>66</v>
      </c>
      <c r="E456" s="67">
        <v>74.2</v>
      </c>
      <c r="F456" s="68" t="s">
        <v>20</v>
      </c>
      <c r="G456" s="66"/>
      <c r="H456" s="66"/>
    </row>
    <row r="457" spans="1:8" ht="13.2" x14ac:dyDescent="0.4">
      <c r="A457" s="61"/>
      <c r="B457" s="64" t="s">
        <v>568</v>
      </c>
      <c r="C457" s="69" t="s">
        <v>3686</v>
      </c>
      <c r="D457" s="66" t="s">
        <v>41</v>
      </c>
      <c r="E457" s="70">
        <v>132.34</v>
      </c>
      <c r="F457" s="68" t="s">
        <v>58</v>
      </c>
      <c r="G457" s="71"/>
      <c r="H457" s="71"/>
    </row>
    <row r="458" spans="1:8" ht="13.2" x14ac:dyDescent="0.4">
      <c r="A458" s="61"/>
      <c r="B458" s="64" t="s">
        <v>569</v>
      </c>
      <c r="C458" s="65" t="s">
        <v>3687</v>
      </c>
      <c r="D458" s="66" t="s">
        <v>66</v>
      </c>
      <c r="E458" s="67">
        <v>291.10000000000002</v>
      </c>
      <c r="F458" s="68" t="s">
        <v>43</v>
      </c>
      <c r="G458" s="67"/>
      <c r="H458" s="67"/>
    </row>
    <row r="459" spans="1:8" x14ac:dyDescent="0.4">
      <c r="A459" s="61"/>
      <c r="B459" s="64" t="s">
        <v>570</v>
      </c>
      <c r="C459" s="65" t="s">
        <v>3688</v>
      </c>
      <c r="D459" s="66" t="s">
        <v>41</v>
      </c>
      <c r="E459" s="67">
        <v>32.58</v>
      </c>
      <c r="F459" s="66" t="s">
        <v>15</v>
      </c>
      <c r="G459" s="66"/>
      <c r="H459" s="66"/>
    </row>
    <row r="460" spans="1:8" ht="13.2" x14ac:dyDescent="0.4">
      <c r="A460" s="61"/>
      <c r="B460" s="64" t="s">
        <v>571</v>
      </c>
      <c r="C460" s="69" t="s">
        <v>3689</v>
      </c>
      <c r="D460" s="66" t="s">
        <v>66</v>
      </c>
      <c r="E460" s="70">
        <v>413.65</v>
      </c>
      <c r="F460" s="68" t="s">
        <v>14</v>
      </c>
      <c r="G460" s="71"/>
      <c r="H460" s="71"/>
    </row>
    <row r="461" spans="1:8" ht="13.2" x14ac:dyDescent="0.4">
      <c r="A461" s="61"/>
      <c r="B461" s="64" t="s">
        <v>572</v>
      </c>
      <c r="C461" s="69" t="s">
        <v>3690</v>
      </c>
      <c r="D461" s="66" t="s">
        <v>66</v>
      </c>
      <c r="E461" s="70">
        <v>283.32</v>
      </c>
      <c r="F461" s="68" t="s">
        <v>71</v>
      </c>
      <c r="G461" s="71"/>
      <c r="H461" s="71"/>
    </row>
    <row r="462" spans="1:8" ht="13.2" x14ac:dyDescent="0.4">
      <c r="A462" s="61"/>
      <c r="B462" s="64" t="s">
        <v>573</v>
      </c>
      <c r="C462" s="69" t="s">
        <v>3691</v>
      </c>
      <c r="D462" s="66" t="s">
        <v>66</v>
      </c>
      <c r="E462" s="70">
        <v>138.15</v>
      </c>
      <c r="F462" s="68" t="s">
        <v>43</v>
      </c>
      <c r="G462" s="71"/>
      <c r="H462" s="71"/>
    </row>
    <row r="463" spans="1:8" ht="13.2" x14ac:dyDescent="0.4">
      <c r="A463" s="61"/>
      <c r="B463" s="64" t="s">
        <v>574</v>
      </c>
      <c r="C463" s="69" t="s">
        <v>3692</v>
      </c>
      <c r="D463" s="66" t="s">
        <v>41</v>
      </c>
      <c r="E463" s="70">
        <v>109.4</v>
      </c>
      <c r="F463" s="68" t="s">
        <v>71</v>
      </c>
      <c r="G463" s="71"/>
      <c r="H463" s="71"/>
    </row>
    <row r="464" spans="1:8" ht="13.2" x14ac:dyDescent="0.4">
      <c r="A464" s="61"/>
      <c r="B464" s="64" t="s">
        <v>575</v>
      </c>
      <c r="C464" s="65" t="s">
        <v>3693</v>
      </c>
      <c r="D464" s="66" t="s">
        <v>41</v>
      </c>
      <c r="E464" s="67">
        <v>131.88999999999999</v>
      </c>
      <c r="F464" s="68" t="s">
        <v>43</v>
      </c>
      <c r="G464" s="66"/>
      <c r="H464" s="66"/>
    </row>
    <row r="465" spans="1:8" ht="13.2" x14ac:dyDescent="0.4">
      <c r="A465" s="61"/>
      <c r="B465" s="64" t="s">
        <v>576</v>
      </c>
      <c r="C465" s="65" t="s">
        <v>3694</v>
      </c>
      <c r="D465" s="66" t="s">
        <v>41</v>
      </c>
      <c r="E465" s="70">
        <v>142.13</v>
      </c>
      <c r="F465" s="68" t="s">
        <v>43</v>
      </c>
      <c r="G465" s="67"/>
      <c r="H465" s="67"/>
    </row>
    <row r="466" spans="1:8" ht="13.2" x14ac:dyDescent="0.4">
      <c r="A466" s="61"/>
      <c r="B466" s="64" t="s">
        <v>577</v>
      </c>
      <c r="C466" s="69" t="s">
        <v>3695</v>
      </c>
      <c r="D466" s="66" t="s">
        <v>41</v>
      </c>
      <c r="E466" s="67">
        <v>246.05</v>
      </c>
      <c r="F466" s="68" t="s">
        <v>71</v>
      </c>
      <c r="G466" s="71"/>
      <c r="H466" s="71"/>
    </row>
    <row r="467" spans="1:8" ht="13.2" x14ac:dyDescent="0.4">
      <c r="A467" s="61"/>
      <c r="B467" s="64" t="s">
        <v>578</v>
      </c>
      <c r="C467" s="69" t="s">
        <v>3696</v>
      </c>
      <c r="D467" s="66" t="s">
        <v>41</v>
      </c>
      <c r="E467" s="70">
        <v>81.14</v>
      </c>
      <c r="F467" s="68" t="s">
        <v>71</v>
      </c>
      <c r="G467" s="71"/>
      <c r="H467" s="71"/>
    </row>
    <row r="468" spans="1:8" ht="13.2" x14ac:dyDescent="0.4">
      <c r="A468" s="61"/>
      <c r="B468" s="64" t="s">
        <v>579</v>
      </c>
      <c r="C468" s="69" t="s">
        <v>5560</v>
      </c>
      <c r="D468" s="66" t="s">
        <v>66</v>
      </c>
      <c r="E468" s="70">
        <v>43.67</v>
      </c>
      <c r="F468" s="68" t="s">
        <v>43</v>
      </c>
      <c r="G468" s="71"/>
      <c r="H468" s="71"/>
    </row>
    <row r="469" spans="1:8" x14ac:dyDescent="0.4">
      <c r="A469" s="61"/>
      <c r="B469" s="64" t="s">
        <v>580</v>
      </c>
      <c r="C469" s="65" t="s">
        <v>3697</v>
      </c>
      <c r="D469" s="66" t="s">
        <v>66</v>
      </c>
      <c r="E469" s="67">
        <v>38.840000000000003</v>
      </c>
      <c r="F469" s="66" t="s">
        <v>71</v>
      </c>
      <c r="G469" s="67"/>
      <c r="H469" s="67"/>
    </row>
    <row r="470" spans="1:8" ht="13.2" x14ac:dyDescent="0.4">
      <c r="A470" s="61"/>
      <c r="B470" s="64" t="s">
        <v>581</v>
      </c>
      <c r="C470" s="69" t="s">
        <v>3698</v>
      </c>
      <c r="D470" s="66" t="s">
        <v>41</v>
      </c>
      <c r="E470" s="70">
        <v>107.19</v>
      </c>
      <c r="F470" s="68" t="s">
        <v>43</v>
      </c>
      <c r="G470" s="71"/>
      <c r="H470" s="71"/>
    </row>
    <row r="471" spans="1:8" ht="13.2" x14ac:dyDescent="0.4">
      <c r="A471" s="61"/>
      <c r="B471" s="64" t="s">
        <v>582</v>
      </c>
      <c r="C471" s="69" t="s">
        <v>3699</v>
      </c>
      <c r="D471" s="66" t="s">
        <v>41</v>
      </c>
      <c r="E471" s="70">
        <v>281.08</v>
      </c>
      <c r="F471" s="68" t="s">
        <v>71</v>
      </c>
      <c r="G471" s="71"/>
      <c r="H471" s="71"/>
    </row>
    <row r="472" spans="1:8" x14ac:dyDescent="0.4">
      <c r="A472" s="61"/>
      <c r="B472" s="64" t="s">
        <v>583</v>
      </c>
      <c r="C472" s="65" t="s">
        <v>3700</v>
      </c>
      <c r="D472" s="65" t="s">
        <v>66</v>
      </c>
      <c r="E472" s="92">
        <v>155.88999999999999</v>
      </c>
      <c r="F472" s="65" t="s">
        <v>45</v>
      </c>
      <c r="G472" s="65"/>
      <c r="H472" s="65"/>
    </row>
    <row r="473" spans="1:8" ht="13.2" x14ac:dyDescent="0.4">
      <c r="A473" s="61"/>
      <c r="B473" s="64" t="s">
        <v>584</v>
      </c>
      <c r="C473" s="69" t="s">
        <v>3701</v>
      </c>
      <c r="D473" s="66" t="s">
        <v>66</v>
      </c>
      <c r="E473" s="67">
        <v>19.399999999999999</v>
      </c>
      <c r="F473" s="68" t="s">
        <v>45</v>
      </c>
      <c r="G473" s="71"/>
      <c r="H473" s="71"/>
    </row>
    <row r="474" spans="1:8" ht="13.2" x14ac:dyDescent="0.4">
      <c r="A474" s="61"/>
      <c r="B474" s="64" t="s">
        <v>585</v>
      </c>
      <c r="C474" s="69" t="s">
        <v>3702</v>
      </c>
      <c r="D474" s="66" t="s">
        <v>41</v>
      </c>
      <c r="E474" s="70">
        <v>33.840000000000003</v>
      </c>
      <c r="F474" s="68" t="s">
        <v>16</v>
      </c>
      <c r="G474" s="71"/>
      <c r="H474" s="71"/>
    </row>
    <row r="475" spans="1:8" ht="13.2" x14ac:dyDescent="0.4">
      <c r="A475" s="61"/>
      <c r="B475" s="64" t="s">
        <v>586</v>
      </c>
      <c r="C475" s="65" t="s">
        <v>3703</v>
      </c>
      <c r="D475" s="66" t="s">
        <v>41</v>
      </c>
      <c r="E475" s="67">
        <v>117.93</v>
      </c>
      <c r="F475" s="68" t="s">
        <v>58</v>
      </c>
      <c r="G475" s="67"/>
      <c r="H475" s="67"/>
    </row>
    <row r="476" spans="1:8" ht="13.2" x14ac:dyDescent="0.4">
      <c r="A476" s="61"/>
      <c r="B476" s="64" t="s">
        <v>587</v>
      </c>
      <c r="C476" s="65" t="s">
        <v>3704</v>
      </c>
      <c r="D476" s="66" t="s">
        <v>66</v>
      </c>
      <c r="E476" s="67">
        <v>69.84</v>
      </c>
      <c r="F476" s="68" t="s">
        <v>15</v>
      </c>
      <c r="G476" s="67"/>
      <c r="H476" s="67"/>
    </row>
    <row r="477" spans="1:8" ht="13.2" x14ac:dyDescent="0.4">
      <c r="A477" s="61"/>
      <c r="B477" s="64" t="s">
        <v>588</v>
      </c>
      <c r="C477" s="65" t="s">
        <v>3705</v>
      </c>
      <c r="D477" s="66" t="s">
        <v>41</v>
      </c>
      <c r="E477" s="67">
        <v>176.86</v>
      </c>
      <c r="F477" s="68" t="s">
        <v>71</v>
      </c>
      <c r="G477" s="67"/>
      <c r="H477" s="70"/>
    </row>
    <row r="478" spans="1:8" ht="13.2" x14ac:dyDescent="0.4">
      <c r="A478" s="61"/>
      <c r="B478" s="64" t="s">
        <v>589</v>
      </c>
      <c r="C478" s="69" t="s">
        <v>3706</v>
      </c>
      <c r="D478" s="66" t="s">
        <v>41</v>
      </c>
      <c r="E478" s="70">
        <v>99.2</v>
      </c>
      <c r="F478" s="68" t="s">
        <v>15</v>
      </c>
      <c r="G478" s="71"/>
      <c r="H478" s="71"/>
    </row>
    <row r="479" spans="1:8" ht="13.2" x14ac:dyDescent="0.4">
      <c r="A479" s="61"/>
      <c r="B479" s="64" t="s">
        <v>590</v>
      </c>
      <c r="C479" s="65" t="s">
        <v>3707</v>
      </c>
      <c r="D479" s="66" t="s">
        <v>66</v>
      </c>
      <c r="E479" s="67">
        <v>85.57</v>
      </c>
      <c r="F479" s="68" t="s">
        <v>45</v>
      </c>
      <c r="G479" s="67"/>
      <c r="H479" s="67"/>
    </row>
    <row r="480" spans="1:8" ht="13.2" x14ac:dyDescent="0.4">
      <c r="A480" s="61"/>
      <c r="B480" s="64" t="s">
        <v>591</v>
      </c>
      <c r="C480" s="69" t="s">
        <v>3708</v>
      </c>
      <c r="D480" s="66" t="s">
        <v>41</v>
      </c>
      <c r="E480" s="70">
        <v>126.4</v>
      </c>
      <c r="F480" s="68" t="s">
        <v>12</v>
      </c>
      <c r="G480" s="71"/>
      <c r="H480" s="71"/>
    </row>
    <row r="481" spans="1:8" x14ac:dyDescent="0.4">
      <c r="A481" s="61"/>
      <c r="B481" s="64" t="s">
        <v>592</v>
      </c>
      <c r="C481" s="65" t="s">
        <v>3709</v>
      </c>
      <c r="D481" s="66" t="s">
        <v>66</v>
      </c>
      <c r="E481" s="66">
        <v>44.61</v>
      </c>
      <c r="F481" s="66" t="s">
        <v>20</v>
      </c>
      <c r="G481" s="66"/>
      <c r="H481" s="66"/>
    </row>
    <row r="482" spans="1:8" ht="13.2" x14ac:dyDescent="0.4">
      <c r="A482" s="61"/>
      <c r="B482" s="64" t="s">
        <v>593</v>
      </c>
      <c r="C482" s="65" t="s">
        <v>3710</v>
      </c>
      <c r="D482" s="66" t="s">
        <v>41</v>
      </c>
      <c r="E482" s="67">
        <v>130.74</v>
      </c>
      <c r="F482" s="68" t="s">
        <v>58</v>
      </c>
      <c r="G482" s="67"/>
      <c r="H482" s="67"/>
    </row>
    <row r="483" spans="1:8" ht="13.2" x14ac:dyDescent="0.4">
      <c r="A483" s="61"/>
      <c r="B483" s="64" t="s">
        <v>594</v>
      </c>
      <c r="C483" s="69" t="s">
        <v>3711</v>
      </c>
      <c r="D483" s="66" t="s">
        <v>66</v>
      </c>
      <c r="E483" s="70">
        <v>1062.29</v>
      </c>
      <c r="F483" s="68" t="s">
        <v>14</v>
      </c>
      <c r="G483" s="71">
        <v>41</v>
      </c>
      <c r="H483" s="71">
        <v>53.4</v>
      </c>
    </row>
    <row r="484" spans="1:8" ht="13.2" x14ac:dyDescent="0.4">
      <c r="A484" s="61"/>
      <c r="B484" s="64" t="s">
        <v>595</v>
      </c>
      <c r="C484" s="69" t="s">
        <v>596</v>
      </c>
      <c r="D484" s="66" t="s">
        <v>41</v>
      </c>
      <c r="E484" s="70">
        <v>3587.59</v>
      </c>
      <c r="F484" s="68" t="s">
        <v>15</v>
      </c>
      <c r="G484" s="71">
        <v>162.41999999999999</v>
      </c>
      <c r="H484" s="71">
        <v>211.74</v>
      </c>
    </row>
    <row r="485" spans="1:8" x14ac:dyDescent="0.4">
      <c r="A485" s="61"/>
      <c r="B485" s="64" t="s">
        <v>597</v>
      </c>
      <c r="C485" s="65" t="s">
        <v>3712</v>
      </c>
      <c r="D485" s="65" t="s">
        <v>41</v>
      </c>
      <c r="E485" s="65">
        <v>158.24</v>
      </c>
      <c r="F485" s="65" t="s">
        <v>22</v>
      </c>
      <c r="G485" s="65"/>
      <c r="H485" s="65"/>
    </row>
    <row r="486" spans="1:8" ht="13.2" x14ac:dyDescent="0.4">
      <c r="A486" s="61"/>
      <c r="B486" s="64" t="s">
        <v>598</v>
      </c>
      <c r="C486" s="69" t="s">
        <v>3713</v>
      </c>
      <c r="D486" s="66" t="s">
        <v>41</v>
      </c>
      <c r="E486" s="70">
        <v>128.15</v>
      </c>
      <c r="F486" s="68" t="s">
        <v>71</v>
      </c>
      <c r="G486" s="71">
        <v>81</v>
      </c>
      <c r="H486" s="71">
        <v>89.2</v>
      </c>
    </row>
    <row r="487" spans="1:8" ht="13.2" x14ac:dyDescent="0.4">
      <c r="A487" s="61"/>
      <c r="B487" s="64" t="s">
        <v>599</v>
      </c>
      <c r="C487" s="69" t="s">
        <v>3714</v>
      </c>
      <c r="D487" s="66" t="s">
        <v>41</v>
      </c>
      <c r="E487" s="70">
        <v>826.25</v>
      </c>
      <c r="F487" s="68" t="s">
        <v>58</v>
      </c>
      <c r="G487" s="71"/>
      <c r="H487" s="71"/>
    </row>
    <row r="488" spans="1:8" ht="13.2" x14ac:dyDescent="0.4">
      <c r="A488" s="61"/>
      <c r="B488" s="64" t="s">
        <v>600</v>
      </c>
      <c r="C488" s="69" t="s">
        <v>601</v>
      </c>
      <c r="D488" s="66" t="s">
        <v>41</v>
      </c>
      <c r="E488" s="70">
        <v>548.17999999999995</v>
      </c>
      <c r="F488" s="68" t="s">
        <v>15</v>
      </c>
      <c r="G488" s="71">
        <v>93.9</v>
      </c>
      <c r="H488" s="71">
        <v>109.1</v>
      </c>
    </row>
    <row r="489" spans="1:8" x14ac:dyDescent="0.4">
      <c r="A489" s="61"/>
      <c r="B489" s="64" t="s">
        <v>602</v>
      </c>
      <c r="C489" s="65" t="s">
        <v>3715</v>
      </c>
      <c r="D489" s="66" t="s">
        <v>41</v>
      </c>
      <c r="E489" s="66">
        <v>40.61</v>
      </c>
      <c r="F489" s="66" t="s">
        <v>161</v>
      </c>
      <c r="G489" s="66"/>
      <c r="H489" s="66"/>
    </row>
    <row r="490" spans="1:8" ht="13.2" x14ac:dyDescent="0.4">
      <c r="A490" s="61"/>
      <c r="B490" s="64" t="s">
        <v>603</v>
      </c>
      <c r="C490" s="65" t="s">
        <v>3716</v>
      </c>
      <c r="D490" s="66" t="s">
        <v>66</v>
      </c>
      <c r="E490" s="67">
        <v>366.87</v>
      </c>
      <c r="F490" s="68" t="s">
        <v>25</v>
      </c>
      <c r="G490" s="67"/>
      <c r="H490" s="67"/>
    </row>
    <row r="491" spans="1:8" ht="13.2" x14ac:dyDescent="0.4">
      <c r="A491" s="61"/>
      <c r="B491" s="64" t="s">
        <v>3233</v>
      </c>
      <c r="C491" s="69" t="s">
        <v>3717</v>
      </c>
      <c r="D491" s="66" t="s">
        <v>66</v>
      </c>
      <c r="E491" s="70">
        <v>134.91</v>
      </c>
      <c r="F491" s="68" t="s">
        <v>20</v>
      </c>
      <c r="G491" s="71"/>
      <c r="H491" s="71"/>
    </row>
    <row r="492" spans="1:8" ht="13.2" x14ac:dyDescent="0.4">
      <c r="A492" s="61"/>
      <c r="B492" s="64" t="s">
        <v>604</v>
      </c>
      <c r="C492" s="69" t="s">
        <v>3718</v>
      </c>
      <c r="D492" s="66" t="s">
        <v>66</v>
      </c>
      <c r="E492" s="70">
        <v>107.39</v>
      </c>
      <c r="F492" s="68" t="s">
        <v>58</v>
      </c>
      <c r="G492" s="71"/>
      <c r="H492" s="71"/>
    </row>
    <row r="493" spans="1:8" ht="13.2" x14ac:dyDescent="0.4">
      <c r="A493" s="61"/>
      <c r="B493" s="64" t="s">
        <v>605</v>
      </c>
      <c r="C493" s="69" t="s">
        <v>3719</v>
      </c>
      <c r="D493" s="66" t="s">
        <v>41</v>
      </c>
      <c r="E493" s="70">
        <v>68.58</v>
      </c>
      <c r="F493" s="68" t="s">
        <v>45</v>
      </c>
      <c r="G493" s="71"/>
      <c r="H493" s="71"/>
    </row>
    <row r="494" spans="1:8" ht="13.2" x14ac:dyDescent="0.4">
      <c r="A494" s="61"/>
      <c r="B494" s="64" t="s">
        <v>606</v>
      </c>
      <c r="C494" s="69" t="s">
        <v>3720</v>
      </c>
      <c r="D494" s="66" t="s">
        <v>41</v>
      </c>
      <c r="E494" s="70">
        <v>22.15</v>
      </c>
      <c r="F494" s="68" t="s">
        <v>24</v>
      </c>
      <c r="G494" s="71"/>
      <c r="H494" s="71"/>
    </row>
    <row r="495" spans="1:8" ht="13.2" x14ac:dyDescent="0.4">
      <c r="A495" s="61"/>
      <c r="B495" s="64" t="s">
        <v>607</v>
      </c>
      <c r="C495" s="65" t="s">
        <v>3721</v>
      </c>
      <c r="D495" s="66" t="s">
        <v>41</v>
      </c>
      <c r="E495" s="67">
        <v>196.58</v>
      </c>
      <c r="F495" s="68" t="s">
        <v>14</v>
      </c>
      <c r="G495" s="67"/>
      <c r="H495" s="67"/>
    </row>
    <row r="496" spans="1:8" ht="13.2" x14ac:dyDescent="0.4">
      <c r="A496" s="61"/>
      <c r="B496" s="64" t="s">
        <v>608</v>
      </c>
      <c r="C496" s="69" t="s">
        <v>3722</v>
      </c>
      <c r="D496" s="66" t="s">
        <v>41</v>
      </c>
      <c r="E496" s="70">
        <v>16.38</v>
      </c>
      <c r="F496" s="68" t="s">
        <v>91</v>
      </c>
      <c r="G496" s="71"/>
      <c r="H496" s="71"/>
    </row>
    <row r="497" spans="1:8" x14ac:dyDescent="0.4">
      <c r="A497" s="61"/>
      <c r="B497" s="64" t="s">
        <v>609</v>
      </c>
      <c r="C497" s="65" t="s">
        <v>3723</v>
      </c>
      <c r="D497" s="65" t="s">
        <v>41</v>
      </c>
      <c r="E497" s="65">
        <v>481.65</v>
      </c>
      <c r="F497" s="65" t="s">
        <v>21</v>
      </c>
      <c r="G497" s="65"/>
      <c r="H497" s="65"/>
    </row>
    <row r="498" spans="1:8" ht="13.2" x14ac:dyDescent="0.4">
      <c r="A498" s="61"/>
      <c r="B498" s="64" t="s">
        <v>610</v>
      </c>
      <c r="C498" s="69" t="s">
        <v>3724</v>
      </c>
      <c r="D498" s="66" t="s">
        <v>41</v>
      </c>
      <c r="E498" s="70">
        <v>122.05</v>
      </c>
      <c r="F498" s="68" t="s">
        <v>14</v>
      </c>
      <c r="G498" s="71"/>
      <c r="H498" s="71"/>
    </row>
    <row r="499" spans="1:8" ht="13.2" x14ac:dyDescent="0.4">
      <c r="A499" s="61"/>
      <c r="B499" s="64" t="s">
        <v>611</v>
      </c>
      <c r="C499" s="69" t="s">
        <v>3725</v>
      </c>
      <c r="D499" s="66" t="s">
        <v>66</v>
      </c>
      <c r="E499" s="70">
        <v>68.28</v>
      </c>
      <c r="F499" s="68" t="s">
        <v>91</v>
      </c>
      <c r="G499" s="71"/>
      <c r="H499" s="71"/>
    </row>
    <row r="500" spans="1:8" ht="13.2" x14ac:dyDescent="0.4">
      <c r="A500" s="61"/>
      <c r="B500" s="64" t="s">
        <v>612</v>
      </c>
      <c r="C500" s="69" t="s">
        <v>3726</v>
      </c>
      <c r="D500" s="66" t="s">
        <v>66</v>
      </c>
      <c r="E500" s="70">
        <v>685.6</v>
      </c>
      <c r="F500" s="68" t="s">
        <v>43</v>
      </c>
      <c r="G500" s="71"/>
      <c r="H500" s="71"/>
    </row>
    <row r="501" spans="1:8" ht="13.2" x14ac:dyDescent="0.4">
      <c r="A501" s="61"/>
      <c r="B501" s="64" t="s">
        <v>613</v>
      </c>
      <c r="C501" s="65" t="s">
        <v>614</v>
      </c>
      <c r="D501" s="66" t="s">
        <v>41</v>
      </c>
      <c r="E501" s="67">
        <v>39865.97</v>
      </c>
      <c r="F501" s="68" t="s">
        <v>21</v>
      </c>
      <c r="G501" s="67">
        <v>15021.2</v>
      </c>
      <c r="H501" s="67">
        <v>19108.43</v>
      </c>
    </row>
    <row r="502" spans="1:8" ht="13.2" x14ac:dyDescent="0.4">
      <c r="A502" s="61"/>
      <c r="B502" s="64" t="s">
        <v>615</v>
      </c>
      <c r="C502" s="65" t="s">
        <v>3727</v>
      </c>
      <c r="D502" s="66" t="s">
        <v>41</v>
      </c>
      <c r="E502" s="67">
        <v>417.48</v>
      </c>
      <c r="F502" s="68" t="s">
        <v>14</v>
      </c>
      <c r="G502" s="67"/>
      <c r="H502" s="67"/>
    </row>
    <row r="503" spans="1:8" ht="13.2" x14ac:dyDescent="0.4">
      <c r="A503" s="61"/>
      <c r="B503" s="64" t="s">
        <v>616</v>
      </c>
      <c r="C503" s="69" t="s">
        <v>3728</v>
      </c>
      <c r="D503" s="66" t="s">
        <v>41</v>
      </c>
      <c r="E503" s="70">
        <v>145.85</v>
      </c>
      <c r="F503" s="68" t="s">
        <v>58</v>
      </c>
      <c r="G503" s="71"/>
      <c r="H503" s="71"/>
    </row>
    <row r="504" spans="1:8" ht="13.2" x14ac:dyDescent="0.4">
      <c r="A504" s="61"/>
      <c r="B504" s="64" t="s">
        <v>617</v>
      </c>
      <c r="C504" s="69" t="s">
        <v>3729</v>
      </c>
      <c r="D504" s="66" t="s">
        <v>41</v>
      </c>
      <c r="E504" s="70">
        <v>75.94</v>
      </c>
      <c r="F504" s="68" t="s">
        <v>45</v>
      </c>
      <c r="G504" s="71"/>
      <c r="H504" s="71"/>
    </row>
    <row r="505" spans="1:8" ht="13.2" x14ac:dyDescent="0.4">
      <c r="A505" s="61"/>
      <c r="B505" s="64" t="s">
        <v>618</v>
      </c>
      <c r="C505" s="69" t="s">
        <v>3730</v>
      </c>
      <c r="D505" s="66" t="s">
        <v>66</v>
      </c>
      <c r="E505" s="70">
        <v>30.43</v>
      </c>
      <c r="F505" s="68" t="s">
        <v>58</v>
      </c>
      <c r="G505" s="71"/>
      <c r="H505" s="71"/>
    </row>
    <row r="506" spans="1:8" ht="13.2" x14ac:dyDescent="0.4">
      <c r="A506" s="61"/>
      <c r="B506" s="64" t="s">
        <v>619</v>
      </c>
      <c r="C506" s="69" t="s">
        <v>3731</v>
      </c>
      <c r="D506" s="66" t="s">
        <v>66</v>
      </c>
      <c r="E506" s="70">
        <v>92.58</v>
      </c>
      <c r="F506" s="68" t="s">
        <v>71</v>
      </c>
      <c r="G506" s="71"/>
      <c r="H506" s="71"/>
    </row>
    <row r="507" spans="1:8" ht="13.2" x14ac:dyDescent="0.4">
      <c r="A507" s="61"/>
      <c r="B507" s="64" t="s">
        <v>620</v>
      </c>
      <c r="C507" s="69" t="s">
        <v>621</v>
      </c>
      <c r="D507" s="66" t="s">
        <v>41</v>
      </c>
      <c r="E507" s="70">
        <v>9956.9500000000007</v>
      </c>
      <c r="F507" s="68" t="s">
        <v>19</v>
      </c>
      <c r="G507" s="71">
        <v>1377.16</v>
      </c>
      <c r="H507" s="71">
        <v>1642.46</v>
      </c>
    </row>
    <row r="508" spans="1:8" ht="13.2" x14ac:dyDescent="0.4">
      <c r="A508" s="61"/>
      <c r="B508" s="64" t="s">
        <v>622</v>
      </c>
      <c r="C508" s="65" t="s">
        <v>3732</v>
      </c>
      <c r="D508" s="66" t="s">
        <v>41</v>
      </c>
      <c r="E508" s="67">
        <v>603.04999999999995</v>
      </c>
      <c r="F508" s="68" t="s">
        <v>17</v>
      </c>
      <c r="G508" s="67"/>
      <c r="H508" s="67">
        <v>153.5</v>
      </c>
    </row>
    <row r="509" spans="1:8" ht="13.2" x14ac:dyDescent="0.4">
      <c r="A509" s="61"/>
      <c r="B509" s="64" t="s">
        <v>623</v>
      </c>
      <c r="C509" s="69" t="s">
        <v>3733</v>
      </c>
      <c r="D509" s="66" t="s">
        <v>41</v>
      </c>
      <c r="E509" s="70">
        <v>171</v>
      </c>
      <c r="F509" s="68" t="s">
        <v>45</v>
      </c>
      <c r="G509" s="71"/>
      <c r="H509" s="71"/>
    </row>
    <row r="510" spans="1:8" ht="13.2" x14ac:dyDescent="0.4">
      <c r="A510" s="61"/>
      <c r="B510" s="64" t="s">
        <v>624</v>
      </c>
      <c r="C510" s="65" t="s">
        <v>3734</v>
      </c>
      <c r="D510" s="66" t="s">
        <v>41</v>
      </c>
      <c r="E510" s="67">
        <v>204.79</v>
      </c>
      <c r="F510" s="68" t="s">
        <v>20</v>
      </c>
      <c r="G510" s="67"/>
      <c r="H510" s="67"/>
    </row>
    <row r="511" spans="1:8" ht="13.2" x14ac:dyDescent="0.4">
      <c r="A511" s="61"/>
      <c r="B511" s="64" t="s">
        <v>625</v>
      </c>
      <c r="C511" s="69" t="s">
        <v>3735</v>
      </c>
      <c r="D511" s="66" t="s">
        <v>41</v>
      </c>
      <c r="E511" s="70">
        <v>623.41</v>
      </c>
      <c r="F511" s="68" t="s">
        <v>58</v>
      </c>
      <c r="G511" s="71"/>
      <c r="H511" s="71"/>
    </row>
    <row r="512" spans="1:8" ht="13.2" x14ac:dyDescent="0.4">
      <c r="A512" s="61"/>
      <c r="B512" s="64" t="s">
        <v>626</v>
      </c>
      <c r="C512" s="65" t="s">
        <v>3736</v>
      </c>
      <c r="D512" s="66" t="s">
        <v>66</v>
      </c>
      <c r="E512" s="67">
        <v>60.43</v>
      </c>
      <c r="F512" s="68" t="s">
        <v>24</v>
      </c>
      <c r="G512" s="67"/>
      <c r="H512" s="67"/>
    </row>
    <row r="513" spans="1:8" ht="13.2" x14ac:dyDescent="0.4">
      <c r="A513" s="61"/>
      <c r="B513" s="64" t="s">
        <v>627</v>
      </c>
      <c r="C513" s="65" t="s">
        <v>3737</v>
      </c>
      <c r="D513" s="66" t="s">
        <v>41</v>
      </c>
      <c r="E513" s="67">
        <v>744.51</v>
      </c>
      <c r="F513" s="68" t="s">
        <v>19</v>
      </c>
      <c r="G513" s="67"/>
      <c r="H513" s="67"/>
    </row>
    <row r="514" spans="1:8" ht="13.2" x14ac:dyDescent="0.4">
      <c r="A514" s="61"/>
      <c r="B514" s="64" t="s">
        <v>628</v>
      </c>
      <c r="C514" s="69" t="s">
        <v>3738</v>
      </c>
      <c r="D514" s="66" t="s">
        <v>66</v>
      </c>
      <c r="E514" s="70">
        <v>29.73</v>
      </c>
      <c r="F514" s="68" t="s">
        <v>402</v>
      </c>
      <c r="G514" s="71"/>
      <c r="H514" s="71"/>
    </row>
    <row r="515" spans="1:8" ht="13.2" x14ac:dyDescent="0.4">
      <c r="A515" s="61"/>
      <c r="B515" s="64" t="s">
        <v>629</v>
      </c>
      <c r="C515" s="65" t="s">
        <v>3739</v>
      </c>
      <c r="D515" s="66" t="s">
        <v>41</v>
      </c>
      <c r="E515" s="67">
        <v>146.41</v>
      </c>
      <c r="F515" s="68" t="s">
        <v>21</v>
      </c>
      <c r="G515" s="67"/>
      <c r="H515" s="67"/>
    </row>
    <row r="516" spans="1:8" ht="13.2" x14ac:dyDescent="0.4">
      <c r="A516" s="61"/>
      <c r="B516" s="64" t="s">
        <v>630</v>
      </c>
      <c r="C516" s="69" t="s">
        <v>3740</v>
      </c>
      <c r="D516" s="66" t="s">
        <v>41</v>
      </c>
      <c r="E516" s="70">
        <v>132.04</v>
      </c>
      <c r="F516" s="68" t="s">
        <v>43</v>
      </c>
      <c r="G516" s="71"/>
      <c r="H516" s="71"/>
    </row>
    <row r="517" spans="1:8" ht="13.2" x14ac:dyDescent="0.4">
      <c r="A517" s="61"/>
      <c r="B517" s="64" t="s">
        <v>631</v>
      </c>
      <c r="C517" s="69" t="s">
        <v>3741</v>
      </c>
      <c r="D517" s="66" t="s">
        <v>66</v>
      </c>
      <c r="E517" s="70">
        <v>187.34</v>
      </c>
      <c r="F517" s="68" t="s">
        <v>22</v>
      </c>
      <c r="G517" s="71"/>
      <c r="H517" s="71"/>
    </row>
    <row r="518" spans="1:8" ht="13.2" x14ac:dyDescent="0.4">
      <c r="A518" s="61"/>
      <c r="B518" s="64" t="s">
        <v>632</v>
      </c>
      <c r="C518" s="65" t="s">
        <v>3742</v>
      </c>
      <c r="D518" s="66" t="s">
        <v>41</v>
      </c>
      <c r="E518" s="67">
        <v>484.15</v>
      </c>
      <c r="F518" s="68" t="s">
        <v>71</v>
      </c>
      <c r="G518" s="67"/>
      <c r="H518" s="67"/>
    </row>
    <row r="519" spans="1:8" ht="13.2" x14ac:dyDescent="0.4">
      <c r="A519" s="61"/>
      <c r="B519" s="64" t="s">
        <v>633</v>
      </c>
      <c r="C519" s="65" t="s">
        <v>3743</v>
      </c>
      <c r="D519" s="66" t="s">
        <v>41</v>
      </c>
      <c r="E519" s="70">
        <v>187.43</v>
      </c>
      <c r="F519" s="68" t="s">
        <v>240</v>
      </c>
      <c r="G519" s="70"/>
      <c r="H519" s="70"/>
    </row>
    <row r="520" spans="1:8" ht="13.2" x14ac:dyDescent="0.4">
      <c r="A520" s="61"/>
      <c r="B520" s="64" t="s">
        <v>634</v>
      </c>
      <c r="C520" s="69" t="s">
        <v>3744</v>
      </c>
      <c r="D520" s="66" t="s">
        <v>66</v>
      </c>
      <c r="E520" s="70">
        <v>27.05</v>
      </c>
      <c r="F520" s="68" t="s">
        <v>91</v>
      </c>
      <c r="G520" s="71"/>
      <c r="H520" s="71"/>
    </row>
    <row r="521" spans="1:8" ht="13.2" x14ac:dyDescent="0.4">
      <c r="A521" s="61"/>
      <c r="B521" s="64" t="s">
        <v>635</v>
      </c>
      <c r="C521" s="69" t="s">
        <v>3745</v>
      </c>
      <c r="D521" s="66" t="s">
        <v>66</v>
      </c>
      <c r="E521" s="70">
        <v>39.200000000000003</v>
      </c>
      <c r="F521" s="68" t="s">
        <v>71</v>
      </c>
      <c r="G521" s="71"/>
      <c r="H521" s="71"/>
    </row>
    <row r="522" spans="1:8" ht="13.2" x14ac:dyDescent="0.4">
      <c r="A522" s="61"/>
      <c r="B522" s="64" t="s">
        <v>636</v>
      </c>
      <c r="C522" s="69" t="s">
        <v>3746</v>
      </c>
      <c r="D522" s="66" t="s">
        <v>41</v>
      </c>
      <c r="E522" s="70">
        <v>63.53</v>
      </c>
      <c r="F522" s="68" t="s">
        <v>14</v>
      </c>
      <c r="G522" s="71"/>
      <c r="H522" s="71"/>
    </row>
    <row r="523" spans="1:8" ht="13.2" x14ac:dyDescent="0.4">
      <c r="A523" s="61"/>
      <c r="B523" s="64" t="s">
        <v>637</v>
      </c>
      <c r="C523" s="65" t="s">
        <v>3747</v>
      </c>
      <c r="D523" s="66" t="s">
        <v>41</v>
      </c>
      <c r="E523" s="70">
        <v>62.24</v>
      </c>
      <c r="F523" s="68" t="s">
        <v>20</v>
      </c>
      <c r="G523" s="67"/>
      <c r="H523" s="67"/>
    </row>
    <row r="524" spans="1:8" x14ac:dyDescent="0.4">
      <c r="A524" s="61"/>
      <c r="B524" s="64" t="s">
        <v>638</v>
      </c>
      <c r="C524" s="65" t="s">
        <v>3748</v>
      </c>
      <c r="D524" s="66" t="s">
        <v>66</v>
      </c>
      <c r="E524" s="67">
        <v>21.19</v>
      </c>
      <c r="F524" s="66" t="s">
        <v>91</v>
      </c>
      <c r="G524" s="67"/>
      <c r="H524" s="67"/>
    </row>
    <row r="525" spans="1:8" ht="13.2" x14ac:dyDescent="0.4">
      <c r="A525" s="61"/>
      <c r="B525" s="64" t="s">
        <v>639</v>
      </c>
      <c r="C525" s="69" t="s">
        <v>3749</v>
      </c>
      <c r="D525" s="66" t="s">
        <v>41</v>
      </c>
      <c r="E525" s="70">
        <v>123.8</v>
      </c>
      <c r="F525" s="68" t="s">
        <v>43</v>
      </c>
      <c r="G525" s="71"/>
      <c r="H525" s="71"/>
    </row>
    <row r="526" spans="1:8" ht="13.2" x14ac:dyDescent="0.4">
      <c r="A526" s="61"/>
      <c r="B526" s="64" t="s">
        <v>640</v>
      </c>
      <c r="C526" s="69" t="s">
        <v>3750</v>
      </c>
      <c r="D526" s="89" t="s">
        <v>41</v>
      </c>
      <c r="E526" s="70">
        <v>337</v>
      </c>
      <c r="F526" s="68" t="s">
        <v>21</v>
      </c>
      <c r="G526" s="71"/>
      <c r="H526" s="71"/>
    </row>
    <row r="527" spans="1:8" ht="13.2" x14ac:dyDescent="0.4">
      <c r="A527" s="61"/>
      <c r="B527" s="64" t="s">
        <v>641</v>
      </c>
      <c r="C527" s="69" t="s">
        <v>3751</v>
      </c>
      <c r="D527" s="66" t="s">
        <v>66</v>
      </c>
      <c r="E527" s="67">
        <v>71.45</v>
      </c>
      <c r="F527" s="68" t="s">
        <v>17</v>
      </c>
      <c r="G527" s="71"/>
      <c r="H527" s="71"/>
    </row>
    <row r="528" spans="1:8" ht="13.2" x14ac:dyDescent="0.4">
      <c r="A528" s="61"/>
      <c r="B528" s="64" t="s">
        <v>642</v>
      </c>
      <c r="C528" s="69" t="s">
        <v>3752</v>
      </c>
      <c r="D528" s="66" t="s">
        <v>66</v>
      </c>
      <c r="E528" s="70">
        <v>162.37</v>
      </c>
      <c r="F528" s="68" t="s">
        <v>14</v>
      </c>
      <c r="G528" s="71"/>
      <c r="H528" s="71"/>
    </row>
    <row r="529" spans="1:8" ht="13.2" x14ac:dyDescent="0.4">
      <c r="A529" s="61"/>
      <c r="B529" s="64" t="s">
        <v>643</v>
      </c>
      <c r="C529" s="69" t="s">
        <v>3753</v>
      </c>
      <c r="D529" s="66" t="s">
        <v>41</v>
      </c>
      <c r="E529" s="70">
        <v>113.19</v>
      </c>
      <c r="F529" s="68" t="s">
        <v>14</v>
      </c>
      <c r="G529" s="71"/>
      <c r="H529" s="71"/>
    </row>
    <row r="530" spans="1:8" ht="13.2" x14ac:dyDescent="0.4">
      <c r="A530" s="61"/>
      <c r="B530" s="64" t="s">
        <v>644</v>
      </c>
      <c r="C530" s="65" t="s">
        <v>3754</v>
      </c>
      <c r="D530" s="66" t="s">
        <v>66</v>
      </c>
      <c r="E530" s="67">
        <v>89.08</v>
      </c>
      <c r="F530" s="68" t="s">
        <v>58</v>
      </c>
      <c r="G530" s="67"/>
      <c r="H530" s="67"/>
    </row>
    <row r="531" spans="1:8" ht="13.2" x14ac:dyDescent="0.4">
      <c r="A531" s="61"/>
      <c r="B531" s="64" t="s">
        <v>645</v>
      </c>
      <c r="C531" s="65" t="s">
        <v>646</v>
      </c>
      <c r="D531" s="66" t="s">
        <v>41</v>
      </c>
      <c r="E531" s="67">
        <v>17505.39</v>
      </c>
      <c r="F531" s="68" t="s">
        <v>380</v>
      </c>
      <c r="G531" s="67">
        <v>1056.0899999999999</v>
      </c>
      <c r="H531" s="67">
        <v>1844.55</v>
      </c>
    </row>
    <row r="532" spans="1:8" ht="13.2" x14ac:dyDescent="0.4">
      <c r="A532" s="61"/>
      <c r="B532" s="64" t="s">
        <v>647</v>
      </c>
      <c r="C532" s="69" t="s">
        <v>2896</v>
      </c>
      <c r="D532" s="66" t="s">
        <v>41</v>
      </c>
      <c r="E532" s="70">
        <v>4218.07</v>
      </c>
      <c r="F532" s="68" t="s">
        <v>14</v>
      </c>
      <c r="G532" s="71"/>
      <c r="H532" s="71"/>
    </row>
    <row r="533" spans="1:8" ht="13.2" x14ac:dyDescent="0.4">
      <c r="A533" s="61"/>
      <c r="B533" s="64" t="s">
        <v>648</v>
      </c>
      <c r="C533" s="69" t="s">
        <v>649</v>
      </c>
      <c r="D533" s="66" t="s">
        <v>41</v>
      </c>
      <c r="E533" s="70">
        <v>510.82</v>
      </c>
      <c r="F533" s="68" t="s">
        <v>22</v>
      </c>
      <c r="G533" s="71">
        <v>94.05</v>
      </c>
      <c r="H533" s="71">
        <v>105.6</v>
      </c>
    </row>
    <row r="534" spans="1:8" ht="13.2" x14ac:dyDescent="0.4">
      <c r="A534" s="61"/>
      <c r="B534" s="64" t="s">
        <v>2744</v>
      </c>
      <c r="C534" s="65" t="s">
        <v>3755</v>
      </c>
      <c r="D534" s="66" t="s">
        <v>41</v>
      </c>
      <c r="E534" s="67">
        <v>332.52</v>
      </c>
      <c r="F534" s="68" t="s">
        <v>15</v>
      </c>
      <c r="G534" s="67"/>
      <c r="H534" s="67"/>
    </row>
    <row r="535" spans="1:8" ht="13.2" x14ac:dyDescent="0.4">
      <c r="A535" s="61"/>
      <c r="B535" s="64" t="s">
        <v>650</v>
      </c>
      <c r="C535" s="69" t="s">
        <v>3756</v>
      </c>
      <c r="D535" s="66" t="s">
        <v>66</v>
      </c>
      <c r="E535" s="70">
        <v>269.11</v>
      </c>
      <c r="F535" s="68" t="s">
        <v>15</v>
      </c>
      <c r="G535" s="71"/>
      <c r="H535" s="71"/>
    </row>
    <row r="536" spans="1:8" ht="13.2" x14ac:dyDescent="0.4">
      <c r="A536" s="61"/>
      <c r="B536" s="64" t="s">
        <v>651</v>
      </c>
      <c r="C536" s="69" t="s">
        <v>3757</v>
      </c>
      <c r="D536" s="66" t="s">
        <v>41</v>
      </c>
      <c r="E536" s="70">
        <v>115.25</v>
      </c>
      <c r="F536" s="68" t="s">
        <v>91</v>
      </c>
      <c r="G536" s="71"/>
      <c r="H536" s="71"/>
    </row>
    <row r="537" spans="1:8" ht="13.2" x14ac:dyDescent="0.4">
      <c r="A537" s="61"/>
      <c r="B537" s="64" t="s">
        <v>652</v>
      </c>
      <c r="C537" s="69" t="s">
        <v>653</v>
      </c>
      <c r="D537" s="66" t="s">
        <v>41</v>
      </c>
      <c r="E537" s="70">
        <v>736.76</v>
      </c>
      <c r="F537" s="68" t="s">
        <v>21</v>
      </c>
      <c r="G537" s="71"/>
      <c r="H537" s="71"/>
    </row>
    <row r="538" spans="1:8" ht="13.2" x14ac:dyDescent="0.4">
      <c r="A538" s="61"/>
      <c r="B538" s="64" t="s">
        <v>654</v>
      </c>
      <c r="C538" s="69" t="s">
        <v>655</v>
      </c>
      <c r="D538" s="66" t="s">
        <v>41</v>
      </c>
      <c r="E538" s="70">
        <v>1907.64</v>
      </c>
      <c r="F538" s="68" t="s">
        <v>25</v>
      </c>
      <c r="G538" s="71"/>
      <c r="H538" s="71"/>
    </row>
    <row r="539" spans="1:8" ht="13.2" x14ac:dyDescent="0.4">
      <c r="A539" s="61"/>
      <c r="B539" s="64" t="s">
        <v>656</v>
      </c>
      <c r="C539" s="69" t="s">
        <v>3758</v>
      </c>
      <c r="D539" s="66" t="s">
        <v>66</v>
      </c>
      <c r="E539" s="70">
        <v>279.72000000000003</v>
      </c>
      <c r="F539" s="68" t="s">
        <v>12</v>
      </c>
      <c r="G539" s="71"/>
      <c r="H539" s="71"/>
    </row>
    <row r="540" spans="1:8" ht="13.2" x14ac:dyDescent="0.4">
      <c r="A540" s="61"/>
      <c r="B540" s="64" t="s">
        <v>657</v>
      </c>
      <c r="C540" s="65" t="s">
        <v>3759</v>
      </c>
      <c r="D540" s="66" t="s">
        <v>66</v>
      </c>
      <c r="E540" s="67">
        <v>121.83</v>
      </c>
      <c r="F540" s="68" t="s">
        <v>22</v>
      </c>
      <c r="G540" s="67"/>
      <c r="H540" s="67"/>
    </row>
    <row r="541" spans="1:8" ht="13.2" x14ac:dyDescent="0.4">
      <c r="A541" s="61"/>
      <c r="B541" s="64" t="s">
        <v>658</v>
      </c>
      <c r="C541" s="69" t="s">
        <v>3760</v>
      </c>
      <c r="D541" s="66" t="s">
        <v>41</v>
      </c>
      <c r="E541" s="70">
        <v>371.32</v>
      </c>
      <c r="F541" s="68" t="s">
        <v>45</v>
      </c>
      <c r="G541" s="71"/>
      <c r="H541" s="71">
        <v>21.4</v>
      </c>
    </row>
    <row r="542" spans="1:8" x14ac:dyDescent="0.4">
      <c r="A542" s="61"/>
      <c r="B542" s="64" t="s">
        <v>659</v>
      </c>
      <c r="C542" s="65" t="s">
        <v>660</v>
      </c>
      <c r="D542" s="66" t="s">
        <v>41</v>
      </c>
      <c r="E542" s="67">
        <v>13278.03</v>
      </c>
      <c r="F542" s="66" t="s">
        <v>402</v>
      </c>
      <c r="G542" s="67">
        <v>966.13</v>
      </c>
      <c r="H542" s="70">
        <v>1018.09</v>
      </c>
    </row>
    <row r="543" spans="1:8" ht="13.2" x14ac:dyDescent="0.4">
      <c r="A543" s="61"/>
      <c r="B543" s="64" t="s">
        <v>661</v>
      </c>
      <c r="C543" s="69" t="s">
        <v>2688</v>
      </c>
      <c r="D543" s="66" t="s">
        <v>66</v>
      </c>
      <c r="E543" s="70">
        <v>685.56</v>
      </c>
      <c r="F543" s="68" t="s">
        <v>45</v>
      </c>
      <c r="G543" s="71"/>
      <c r="H543" s="71"/>
    </row>
    <row r="544" spans="1:8" ht="13.2" x14ac:dyDescent="0.4">
      <c r="A544" s="61"/>
      <c r="B544" s="64" t="s">
        <v>662</v>
      </c>
      <c r="C544" s="69" t="s">
        <v>3761</v>
      </c>
      <c r="D544" s="66" t="s">
        <v>66</v>
      </c>
      <c r="E544" s="70">
        <v>298.41000000000003</v>
      </c>
      <c r="F544" s="68" t="s">
        <v>71</v>
      </c>
      <c r="G544" s="71"/>
      <c r="H544" s="71"/>
    </row>
    <row r="545" spans="1:8" ht="13.2" x14ac:dyDescent="0.4">
      <c r="A545" s="61"/>
      <c r="B545" s="64" t="s">
        <v>663</v>
      </c>
      <c r="C545" s="65" t="s">
        <v>3762</v>
      </c>
      <c r="D545" s="66" t="s">
        <v>41</v>
      </c>
      <c r="E545" s="67">
        <v>163.72999999999999</v>
      </c>
      <c r="F545" s="68" t="s">
        <v>58</v>
      </c>
      <c r="G545" s="66"/>
      <c r="H545" s="67"/>
    </row>
    <row r="546" spans="1:8" ht="13.2" x14ac:dyDescent="0.4">
      <c r="A546" s="61"/>
      <c r="B546" s="64" t="s">
        <v>664</v>
      </c>
      <c r="C546" s="69" t="s">
        <v>3763</v>
      </c>
      <c r="D546" s="66" t="s">
        <v>41</v>
      </c>
      <c r="E546" s="70">
        <v>76.959999999999994</v>
      </c>
      <c r="F546" s="68" t="s">
        <v>43</v>
      </c>
      <c r="G546" s="71"/>
      <c r="H546" s="71"/>
    </row>
    <row r="547" spans="1:8" ht="13.2" x14ac:dyDescent="0.4">
      <c r="A547" s="61"/>
      <c r="B547" s="64" t="s">
        <v>665</v>
      </c>
      <c r="C547" s="65" t="s">
        <v>3764</v>
      </c>
      <c r="D547" s="66" t="s">
        <v>66</v>
      </c>
      <c r="E547" s="67">
        <v>22.68</v>
      </c>
      <c r="F547" s="68" t="s">
        <v>20</v>
      </c>
      <c r="G547" s="67"/>
      <c r="H547" s="67"/>
    </row>
    <row r="548" spans="1:8" ht="13.2" x14ac:dyDescent="0.4">
      <c r="A548" s="61"/>
      <c r="B548" s="64" t="s">
        <v>666</v>
      </c>
      <c r="C548" s="69" t="s">
        <v>667</v>
      </c>
      <c r="D548" s="66" t="s">
        <v>41</v>
      </c>
      <c r="E548" s="70">
        <v>2186.5</v>
      </c>
      <c r="F548" s="68" t="s">
        <v>21</v>
      </c>
      <c r="G548" s="71">
        <v>502</v>
      </c>
      <c r="H548" s="71">
        <v>477.58</v>
      </c>
    </row>
    <row r="549" spans="1:8" ht="13.2" x14ac:dyDescent="0.4">
      <c r="A549" s="61"/>
      <c r="B549" s="64" t="s">
        <v>668</v>
      </c>
      <c r="C549" s="69" t="s">
        <v>3765</v>
      </c>
      <c r="D549" s="66" t="s">
        <v>66</v>
      </c>
      <c r="E549" s="70">
        <v>33.35</v>
      </c>
      <c r="F549" s="68" t="s">
        <v>20</v>
      </c>
      <c r="G549" s="71"/>
      <c r="H549" s="71"/>
    </row>
    <row r="550" spans="1:8" ht="13.2" x14ac:dyDescent="0.4">
      <c r="A550" s="61"/>
      <c r="B550" s="64" t="s">
        <v>669</v>
      </c>
      <c r="C550" s="69" t="s">
        <v>5547</v>
      </c>
      <c r="D550" s="66" t="s">
        <v>66</v>
      </c>
      <c r="E550" s="70">
        <v>30.66</v>
      </c>
      <c r="F550" s="68" t="s">
        <v>45</v>
      </c>
      <c r="G550" s="71"/>
      <c r="H550" s="71"/>
    </row>
    <row r="551" spans="1:8" ht="13.2" x14ac:dyDescent="0.4">
      <c r="A551" s="61"/>
      <c r="B551" s="64" t="s">
        <v>670</v>
      </c>
      <c r="C551" s="65" t="s">
        <v>671</v>
      </c>
      <c r="D551" s="66" t="s">
        <v>41</v>
      </c>
      <c r="E551" s="67">
        <v>5408.4</v>
      </c>
      <c r="F551" s="68" t="s">
        <v>43</v>
      </c>
      <c r="G551" s="67">
        <v>256.97000000000003</v>
      </c>
      <c r="H551" s="67">
        <v>419.55</v>
      </c>
    </row>
    <row r="552" spans="1:8" ht="13.2" x14ac:dyDescent="0.4">
      <c r="A552" s="61"/>
      <c r="B552" s="64" t="s">
        <v>672</v>
      </c>
      <c r="C552" s="69" t="s">
        <v>3766</v>
      </c>
      <c r="D552" s="66" t="s">
        <v>66</v>
      </c>
      <c r="E552" s="70">
        <v>253.05</v>
      </c>
      <c r="F552" s="68" t="s">
        <v>388</v>
      </c>
      <c r="G552" s="71"/>
      <c r="H552" s="71"/>
    </row>
    <row r="553" spans="1:8" ht="13.2" x14ac:dyDescent="0.4">
      <c r="A553" s="61"/>
      <c r="B553" s="64" t="s">
        <v>673</v>
      </c>
      <c r="C553" s="69" t="s">
        <v>3767</v>
      </c>
      <c r="D553" s="66" t="s">
        <v>41</v>
      </c>
      <c r="E553" s="70">
        <v>674.5</v>
      </c>
      <c r="F553" s="68" t="s">
        <v>20</v>
      </c>
      <c r="G553" s="71"/>
      <c r="H553" s="71"/>
    </row>
    <row r="554" spans="1:8" ht="13.2" x14ac:dyDescent="0.4">
      <c r="A554" s="61"/>
      <c r="B554" s="64" t="s">
        <v>674</v>
      </c>
      <c r="C554" s="69" t="s">
        <v>3768</v>
      </c>
      <c r="D554" s="66" t="s">
        <v>41</v>
      </c>
      <c r="E554" s="70">
        <v>146.16</v>
      </c>
      <c r="F554" s="68" t="s">
        <v>43</v>
      </c>
      <c r="G554" s="71"/>
      <c r="H554" s="71"/>
    </row>
    <row r="555" spans="1:8" ht="13.2" x14ac:dyDescent="0.4">
      <c r="A555" s="61"/>
      <c r="B555" s="64" t="s">
        <v>675</v>
      </c>
      <c r="C555" s="69" t="s">
        <v>3769</v>
      </c>
      <c r="D555" s="66" t="s">
        <v>66</v>
      </c>
      <c r="E555" s="70">
        <v>298.81</v>
      </c>
      <c r="F555" s="68" t="s">
        <v>14</v>
      </c>
      <c r="G555" s="71"/>
      <c r="H555" s="71"/>
    </row>
    <row r="556" spans="1:8" ht="13.2" x14ac:dyDescent="0.4">
      <c r="A556" s="61"/>
      <c r="B556" s="64" t="s">
        <v>676</v>
      </c>
      <c r="C556" s="69" t="s">
        <v>3770</v>
      </c>
      <c r="D556" s="66" t="s">
        <v>41</v>
      </c>
      <c r="E556" s="70">
        <v>41.35</v>
      </c>
      <c r="F556" s="68" t="s">
        <v>91</v>
      </c>
      <c r="G556" s="71"/>
      <c r="H556" s="71"/>
    </row>
    <row r="557" spans="1:8" ht="13.2" x14ac:dyDescent="0.4">
      <c r="A557" s="61"/>
      <c r="B557" s="64" t="s">
        <v>677</v>
      </c>
      <c r="C557" s="65" t="s">
        <v>3771</v>
      </c>
      <c r="D557" s="66" t="s">
        <v>66</v>
      </c>
      <c r="E557" s="67">
        <v>71.08</v>
      </c>
      <c r="F557" s="68" t="s">
        <v>43</v>
      </c>
      <c r="G557" s="66"/>
      <c r="H557" s="66"/>
    </row>
    <row r="558" spans="1:8" ht="13.2" x14ac:dyDescent="0.4">
      <c r="A558" s="61"/>
      <c r="B558" s="64" t="s">
        <v>678</v>
      </c>
      <c r="C558" s="69" t="s">
        <v>3772</v>
      </c>
      <c r="D558" s="66" t="s">
        <v>66</v>
      </c>
      <c r="E558" s="70">
        <v>147.47999999999999</v>
      </c>
      <c r="F558" s="68" t="s">
        <v>24</v>
      </c>
      <c r="G558" s="71"/>
      <c r="H558" s="71"/>
    </row>
    <row r="559" spans="1:8" ht="13.2" x14ac:dyDescent="0.4">
      <c r="A559" s="61"/>
      <c r="B559" s="64" t="s">
        <v>679</v>
      </c>
      <c r="C559" s="69" t="s">
        <v>3773</v>
      </c>
      <c r="D559" s="66" t="s">
        <v>66</v>
      </c>
      <c r="E559" s="70">
        <v>32.28</v>
      </c>
      <c r="F559" s="68" t="s">
        <v>24</v>
      </c>
      <c r="G559" s="71"/>
      <c r="H559" s="71"/>
    </row>
    <row r="560" spans="1:8" ht="13.2" x14ac:dyDescent="0.4">
      <c r="A560" s="61"/>
      <c r="B560" s="64" t="s">
        <v>680</v>
      </c>
      <c r="C560" s="69" t="s">
        <v>3774</v>
      </c>
      <c r="D560" s="66" t="s">
        <v>66</v>
      </c>
      <c r="E560" s="70">
        <v>33.33</v>
      </c>
      <c r="F560" s="68" t="s">
        <v>13</v>
      </c>
      <c r="G560" s="71"/>
      <c r="H560" s="71"/>
    </row>
    <row r="561" spans="1:8" ht="13.2" x14ac:dyDescent="0.4">
      <c r="A561" s="61"/>
      <c r="B561" s="64" t="s">
        <v>681</v>
      </c>
      <c r="C561" s="65" t="s">
        <v>3775</v>
      </c>
      <c r="D561" s="66" t="s">
        <v>41</v>
      </c>
      <c r="E561" s="67">
        <v>143.4</v>
      </c>
      <c r="F561" s="68" t="s">
        <v>240</v>
      </c>
      <c r="G561" s="70"/>
      <c r="H561" s="67"/>
    </row>
    <row r="562" spans="1:8" ht="13.2" x14ac:dyDescent="0.4">
      <c r="A562" s="61"/>
      <c r="B562" s="64" t="s">
        <v>682</v>
      </c>
      <c r="C562" s="65" t="s">
        <v>3776</v>
      </c>
      <c r="D562" s="66" t="s">
        <v>66</v>
      </c>
      <c r="E562" s="67">
        <v>46.89</v>
      </c>
      <c r="F562" s="68" t="s">
        <v>43</v>
      </c>
      <c r="G562" s="66"/>
      <c r="H562" s="66"/>
    </row>
    <row r="563" spans="1:8" ht="13.2" x14ac:dyDescent="0.4">
      <c r="A563" s="61"/>
      <c r="B563" s="64" t="s">
        <v>683</v>
      </c>
      <c r="C563" s="69" t="s">
        <v>3777</v>
      </c>
      <c r="D563" s="66" t="s">
        <v>66</v>
      </c>
      <c r="E563" s="67">
        <v>88.29</v>
      </c>
      <c r="F563" s="68" t="s">
        <v>14</v>
      </c>
      <c r="G563" s="71"/>
      <c r="H563" s="71"/>
    </row>
    <row r="564" spans="1:8" ht="13.2" x14ac:dyDescent="0.4">
      <c r="A564" s="61"/>
      <c r="B564" s="64" t="s">
        <v>684</v>
      </c>
      <c r="C564" s="69" t="s">
        <v>3778</v>
      </c>
      <c r="D564" s="66" t="s">
        <v>41</v>
      </c>
      <c r="E564" s="70">
        <v>471.19</v>
      </c>
      <c r="F564" s="68" t="s">
        <v>45</v>
      </c>
      <c r="G564" s="71">
        <v>50</v>
      </c>
      <c r="H564" s="71">
        <v>75.400000000000006</v>
      </c>
    </row>
    <row r="565" spans="1:8" ht="13.2" x14ac:dyDescent="0.4">
      <c r="A565" s="61"/>
      <c r="B565" s="64" t="s">
        <v>685</v>
      </c>
      <c r="C565" s="69" t="s">
        <v>3779</v>
      </c>
      <c r="D565" s="66" t="s">
        <v>41</v>
      </c>
      <c r="E565" s="67">
        <v>146.59</v>
      </c>
      <c r="F565" s="68" t="s">
        <v>402</v>
      </c>
      <c r="G565" s="71"/>
      <c r="H565" s="71"/>
    </row>
    <row r="566" spans="1:8" ht="13.2" x14ac:dyDescent="0.4">
      <c r="A566" s="61"/>
      <c r="B566" s="64" t="s">
        <v>686</v>
      </c>
      <c r="C566" s="69" t="s">
        <v>687</v>
      </c>
      <c r="D566" s="66" t="s">
        <v>41</v>
      </c>
      <c r="E566" s="70">
        <v>2309.3200000000002</v>
      </c>
      <c r="F566" s="68" t="s">
        <v>91</v>
      </c>
      <c r="G566" s="71">
        <v>-145.55000000000001</v>
      </c>
      <c r="H566" s="71">
        <v>-43.17</v>
      </c>
    </row>
    <row r="567" spans="1:8" ht="13.2" x14ac:dyDescent="0.4">
      <c r="A567" s="61"/>
      <c r="B567" s="64" t="s">
        <v>688</v>
      </c>
      <c r="C567" s="65" t="s">
        <v>3780</v>
      </c>
      <c r="D567" s="66" t="s">
        <v>66</v>
      </c>
      <c r="E567" s="67">
        <v>42.27</v>
      </c>
      <c r="F567" s="68" t="s">
        <v>402</v>
      </c>
      <c r="G567" s="66"/>
      <c r="H567" s="66"/>
    </row>
    <row r="568" spans="1:8" ht="13.2" x14ac:dyDescent="0.4">
      <c r="A568" s="61"/>
      <c r="B568" s="64" t="s">
        <v>689</v>
      </c>
      <c r="C568" s="65" t="s">
        <v>3781</v>
      </c>
      <c r="D568" s="66" t="s">
        <v>66</v>
      </c>
      <c r="E568" s="67">
        <v>24.78</v>
      </c>
      <c r="F568" s="68" t="s">
        <v>43</v>
      </c>
      <c r="G568" s="66"/>
      <c r="H568" s="66"/>
    </row>
    <row r="569" spans="1:8" ht="13.2" x14ac:dyDescent="0.4">
      <c r="A569" s="61"/>
      <c r="B569" s="64" t="s">
        <v>690</v>
      </c>
      <c r="C569" s="69" t="s">
        <v>691</v>
      </c>
      <c r="D569" s="66" t="s">
        <v>41</v>
      </c>
      <c r="E569" s="70">
        <v>1588.19</v>
      </c>
      <c r="F569" s="68" t="s">
        <v>16</v>
      </c>
      <c r="G569" s="71"/>
      <c r="H569" s="71"/>
    </row>
    <row r="570" spans="1:8" ht="13.2" x14ac:dyDescent="0.4">
      <c r="A570" s="61"/>
      <c r="B570" s="64" t="s">
        <v>692</v>
      </c>
      <c r="C570" s="69" t="s">
        <v>3782</v>
      </c>
      <c r="D570" s="66" t="s">
        <v>66</v>
      </c>
      <c r="E570" s="70">
        <v>83.6</v>
      </c>
      <c r="F570" s="68" t="s">
        <v>388</v>
      </c>
      <c r="G570" s="71"/>
      <c r="H570" s="71"/>
    </row>
    <row r="571" spans="1:8" ht="13.2" x14ac:dyDescent="0.4">
      <c r="A571" s="61"/>
      <c r="B571" s="64" t="s">
        <v>693</v>
      </c>
      <c r="C571" s="65" t="s">
        <v>3783</v>
      </c>
      <c r="D571" s="66" t="s">
        <v>41</v>
      </c>
      <c r="E571" s="67">
        <v>46.47</v>
      </c>
      <c r="F571" s="68" t="s">
        <v>18</v>
      </c>
      <c r="G571" s="67"/>
      <c r="H571" s="67"/>
    </row>
    <row r="572" spans="1:8" ht="13.2" x14ac:dyDescent="0.4">
      <c r="A572" s="61"/>
      <c r="B572" s="64" t="s">
        <v>694</v>
      </c>
      <c r="C572" s="65" t="s">
        <v>3784</v>
      </c>
      <c r="D572" s="66" t="s">
        <v>66</v>
      </c>
      <c r="E572" s="67">
        <v>27.09</v>
      </c>
      <c r="F572" s="68" t="s">
        <v>17</v>
      </c>
      <c r="G572" s="67"/>
      <c r="H572" s="67"/>
    </row>
    <row r="573" spans="1:8" ht="13.2" x14ac:dyDescent="0.4">
      <c r="A573" s="61"/>
      <c r="B573" s="64" t="s">
        <v>695</v>
      </c>
      <c r="C573" s="65" t="s">
        <v>3785</v>
      </c>
      <c r="D573" s="66" t="s">
        <v>41</v>
      </c>
      <c r="E573" s="67">
        <v>59.49</v>
      </c>
      <c r="F573" s="68" t="s">
        <v>58</v>
      </c>
      <c r="G573" s="67"/>
      <c r="H573" s="67"/>
    </row>
    <row r="574" spans="1:8" ht="13.2" x14ac:dyDescent="0.4">
      <c r="A574" s="61"/>
      <c r="B574" s="64" t="s">
        <v>696</v>
      </c>
      <c r="C574" s="69" t="s">
        <v>3786</v>
      </c>
      <c r="D574" s="66" t="s">
        <v>66</v>
      </c>
      <c r="E574" s="70">
        <v>174.24</v>
      </c>
      <c r="F574" s="68" t="s">
        <v>24</v>
      </c>
      <c r="G574" s="71"/>
      <c r="H574" s="71"/>
    </row>
    <row r="575" spans="1:8" ht="13.2" x14ac:dyDescent="0.4">
      <c r="A575" s="61"/>
      <c r="B575" s="64" t="s">
        <v>697</v>
      </c>
      <c r="C575" s="65" t="s">
        <v>698</v>
      </c>
      <c r="D575" s="66" t="s">
        <v>41</v>
      </c>
      <c r="E575" s="67">
        <v>6356.77</v>
      </c>
      <c r="F575" s="68" t="s">
        <v>45</v>
      </c>
      <c r="G575" s="67">
        <v>889.6</v>
      </c>
      <c r="H575" s="70">
        <v>966</v>
      </c>
    </row>
    <row r="576" spans="1:8" ht="13.2" x14ac:dyDescent="0.4">
      <c r="A576" s="61"/>
      <c r="B576" s="64" t="s">
        <v>699</v>
      </c>
      <c r="C576" s="69" t="s">
        <v>3787</v>
      </c>
      <c r="D576" s="66" t="s">
        <v>66</v>
      </c>
      <c r="E576" s="70">
        <v>152.58000000000001</v>
      </c>
      <c r="F576" s="68" t="s">
        <v>71</v>
      </c>
      <c r="G576" s="71"/>
      <c r="H576" s="71"/>
    </row>
    <row r="577" spans="1:8" x14ac:dyDescent="0.4">
      <c r="A577" s="61"/>
      <c r="B577" s="64" t="s">
        <v>700</v>
      </c>
      <c r="C577" s="65" t="s">
        <v>3788</v>
      </c>
      <c r="D577" s="66" t="s">
        <v>66</v>
      </c>
      <c r="E577" s="67">
        <v>38.26</v>
      </c>
      <c r="F577" s="66" t="s">
        <v>43</v>
      </c>
      <c r="G577" s="66"/>
      <c r="H577" s="66"/>
    </row>
    <row r="578" spans="1:8" ht="13.2" x14ac:dyDescent="0.4">
      <c r="A578" s="61"/>
      <c r="B578" s="64" t="s">
        <v>701</v>
      </c>
      <c r="C578" s="69" t="s">
        <v>3789</v>
      </c>
      <c r="D578" s="66" t="s">
        <v>41</v>
      </c>
      <c r="E578" s="70">
        <v>153.69999999999999</v>
      </c>
      <c r="F578" s="68" t="s">
        <v>43</v>
      </c>
      <c r="G578" s="71"/>
      <c r="H578" s="71"/>
    </row>
    <row r="579" spans="1:8" ht="13.2" x14ac:dyDescent="0.4">
      <c r="A579" s="61"/>
      <c r="B579" s="64" t="s">
        <v>702</v>
      </c>
      <c r="C579" s="69" t="s">
        <v>3790</v>
      </c>
      <c r="D579" s="66" t="s">
        <v>66</v>
      </c>
      <c r="E579" s="70">
        <v>56.44</v>
      </c>
      <c r="F579" s="68" t="s">
        <v>24</v>
      </c>
      <c r="G579" s="71"/>
      <c r="H579" s="71"/>
    </row>
    <row r="580" spans="1:8" ht="13.2" x14ac:dyDescent="0.4">
      <c r="A580" s="61"/>
      <c r="B580" s="64" t="s">
        <v>703</v>
      </c>
      <c r="C580" s="69" t="s">
        <v>3791</v>
      </c>
      <c r="D580" s="66" t="s">
        <v>41</v>
      </c>
      <c r="E580" s="70">
        <v>5936.96</v>
      </c>
      <c r="F580" s="68" t="s">
        <v>402</v>
      </c>
      <c r="G580" s="71"/>
      <c r="H580" s="71"/>
    </row>
    <row r="581" spans="1:8" ht="13.2" x14ac:dyDescent="0.4">
      <c r="A581" s="61"/>
      <c r="B581" s="64" t="s">
        <v>704</v>
      </c>
      <c r="C581" s="65" t="s">
        <v>3792</v>
      </c>
      <c r="D581" s="66" t="s">
        <v>66</v>
      </c>
      <c r="E581" s="67">
        <v>31.34</v>
      </c>
      <c r="F581" s="68" t="s">
        <v>71</v>
      </c>
      <c r="G581" s="67"/>
      <c r="H581" s="67"/>
    </row>
    <row r="582" spans="1:8" ht="13.2" x14ac:dyDescent="0.4">
      <c r="A582" s="61"/>
      <c r="B582" s="64" t="s">
        <v>705</v>
      </c>
      <c r="C582" s="69" t="s">
        <v>3793</v>
      </c>
      <c r="D582" s="66" t="s">
        <v>41</v>
      </c>
      <c r="E582" s="70">
        <v>96.8</v>
      </c>
      <c r="F582" s="68" t="s">
        <v>43</v>
      </c>
      <c r="G582" s="71"/>
      <c r="H582" s="71"/>
    </row>
    <row r="583" spans="1:8" ht="13.2" x14ac:dyDescent="0.4">
      <c r="A583" s="61"/>
      <c r="B583" s="64" t="s">
        <v>706</v>
      </c>
      <c r="C583" s="69" t="s">
        <v>3794</v>
      </c>
      <c r="D583" s="66" t="s">
        <v>41</v>
      </c>
      <c r="E583" s="70">
        <v>33.06</v>
      </c>
      <c r="F583" s="68" t="s">
        <v>22</v>
      </c>
      <c r="G583" s="71"/>
      <c r="H583" s="71"/>
    </row>
    <row r="584" spans="1:8" ht="13.2" x14ac:dyDescent="0.4">
      <c r="A584" s="61"/>
      <c r="B584" s="64" t="s">
        <v>707</v>
      </c>
      <c r="C584" s="69" t="s">
        <v>3795</v>
      </c>
      <c r="D584" s="66" t="s">
        <v>66</v>
      </c>
      <c r="E584" s="70">
        <v>829.45</v>
      </c>
      <c r="F584" s="68" t="s">
        <v>14</v>
      </c>
      <c r="G584" s="71">
        <v>41.4</v>
      </c>
      <c r="H584" s="71">
        <v>70.099999999999994</v>
      </c>
    </row>
    <row r="585" spans="1:8" ht="13.2" x14ac:dyDescent="0.4">
      <c r="A585" s="61"/>
      <c r="B585" s="64" t="s">
        <v>708</v>
      </c>
      <c r="C585" s="69" t="s">
        <v>3796</v>
      </c>
      <c r="D585" s="66" t="s">
        <v>41</v>
      </c>
      <c r="E585" s="70">
        <v>52.45</v>
      </c>
      <c r="F585" s="68" t="s">
        <v>71</v>
      </c>
      <c r="G585" s="71"/>
      <c r="H585" s="71"/>
    </row>
    <row r="586" spans="1:8" ht="13.2" x14ac:dyDescent="0.4">
      <c r="A586" s="61"/>
      <c r="B586" s="64" t="s">
        <v>709</v>
      </c>
      <c r="C586" s="69" t="s">
        <v>3797</v>
      </c>
      <c r="D586" s="66" t="s">
        <v>66</v>
      </c>
      <c r="E586" s="70">
        <v>370.71</v>
      </c>
      <c r="F586" s="68" t="s">
        <v>71</v>
      </c>
      <c r="G586" s="71"/>
      <c r="H586" s="71"/>
    </row>
    <row r="587" spans="1:8" ht="13.2" x14ac:dyDescent="0.4">
      <c r="A587" s="61"/>
      <c r="B587" s="64" t="s">
        <v>710</v>
      </c>
      <c r="C587" s="65" t="s">
        <v>3798</v>
      </c>
      <c r="D587" s="66" t="s">
        <v>66</v>
      </c>
      <c r="E587" s="70">
        <v>69.209999999999994</v>
      </c>
      <c r="F587" s="68" t="s">
        <v>17</v>
      </c>
      <c r="G587" s="67"/>
      <c r="H587" s="67"/>
    </row>
    <row r="588" spans="1:8" ht="13.2" x14ac:dyDescent="0.4">
      <c r="A588" s="61"/>
      <c r="B588" s="64" t="s">
        <v>711</v>
      </c>
      <c r="C588" s="69" t="s">
        <v>3799</v>
      </c>
      <c r="D588" s="66" t="s">
        <v>41</v>
      </c>
      <c r="E588" s="70">
        <v>109.9</v>
      </c>
      <c r="F588" s="68" t="s">
        <v>15</v>
      </c>
      <c r="G588" s="71"/>
      <c r="H588" s="71"/>
    </row>
    <row r="589" spans="1:8" ht="13.2" x14ac:dyDescent="0.4">
      <c r="A589" s="61"/>
      <c r="B589" s="64" t="s">
        <v>712</v>
      </c>
      <c r="C589" s="69" t="s">
        <v>713</v>
      </c>
      <c r="D589" s="66" t="s">
        <v>41</v>
      </c>
      <c r="E589" s="70">
        <v>3145.71</v>
      </c>
      <c r="F589" s="68" t="s">
        <v>13</v>
      </c>
      <c r="G589" s="71">
        <v>556.88</v>
      </c>
      <c r="H589" s="71">
        <v>662.16</v>
      </c>
    </row>
    <row r="590" spans="1:8" ht="13.2" x14ac:dyDescent="0.4">
      <c r="A590" s="61"/>
      <c r="B590" s="64" t="s">
        <v>714</v>
      </c>
      <c r="C590" s="69" t="s">
        <v>3800</v>
      </c>
      <c r="D590" s="66" t="s">
        <v>41</v>
      </c>
      <c r="E590" s="70">
        <v>2575.34</v>
      </c>
      <c r="F590" s="68" t="s">
        <v>19</v>
      </c>
      <c r="G590" s="71"/>
      <c r="H590" s="71"/>
    </row>
    <row r="591" spans="1:8" ht="13.2" x14ac:dyDescent="0.4">
      <c r="A591" s="61"/>
      <c r="B591" s="64" t="s">
        <v>715</v>
      </c>
      <c r="C591" s="69" t="s">
        <v>3801</v>
      </c>
      <c r="D591" s="66" t="s">
        <v>66</v>
      </c>
      <c r="E591" s="70">
        <v>173.05</v>
      </c>
      <c r="F591" s="68" t="s">
        <v>58</v>
      </c>
      <c r="G591" s="71"/>
      <c r="H591" s="71"/>
    </row>
    <row r="592" spans="1:8" ht="13.2" x14ac:dyDescent="0.4">
      <c r="A592" s="61"/>
      <c r="B592" s="64" t="s">
        <v>716</v>
      </c>
      <c r="C592" s="69" t="s">
        <v>3802</v>
      </c>
      <c r="D592" s="66" t="s">
        <v>66</v>
      </c>
      <c r="E592" s="70">
        <v>348.12</v>
      </c>
      <c r="F592" s="68" t="s">
        <v>24</v>
      </c>
      <c r="G592" s="71"/>
      <c r="H592" s="71"/>
    </row>
    <row r="593" spans="1:8" ht="13.2" x14ac:dyDescent="0.4">
      <c r="A593" s="61"/>
      <c r="B593" s="64" t="s">
        <v>717</v>
      </c>
      <c r="C593" s="69" t="s">
        <v>3803</v>
      </c>
      <c r="D593" s="66" t="s">
        <v>66</v>
      </c>
      <c r="E593" s="70">
        <v>25.45</v>
      </c>
      <c r="F593" s="68" t="s">
        <v>402</v>
      </c>
      <c r="G593" s="71"/>
      <c r="H593" s="71"/>
    </row>
    <row r="594" spans="1:8" ht="13.2" x14ac:dyDescent="0.4">
      <c r="A594" s="61"/>
      <c r="B594" s="64" t="s">
        <v>718</v>
      </c>
      <c r="C594" s="69" t="s">
        <v>3804</v>
      </c>
      <c r="D594" s="66" t="s">
        <v>66</v>
      </c>
      <c r="E594" s="70">
        <v>29.93</v>
      </c>
      <c r="F594" s="68" t="s">
        <v>17</v>
      </c>
      <c r="G594" s="71"/>
      <c r="H594" s="71"/>
    </row>
    <row r="595" spans="1:8" ht="13.2" x14ac:dyDescent="0.4">
      <c r="A595" s="61"/>
      <c r="B595" s="64" t="s">
        <v>719</v>
      </c>
      <c r="C595" s="69" t="s">
        <v>3805</v>
      </c>
      <c r="D595" s="66" t="s">
        <v>41</v>
      </c>
      <c r="E595" s="70">
        <v>119.2</v>
      </c>
      <c r="F595" s="68" t="s">
        <v>43</v>
      </c>
      <c r="G595" s="71"/>
      <c r="H595" s="71"/>
    </row>
    <row r="596" spans="1:8" ht="13.2" x14ac:dyDescent="0.4">
      <c r="A596" s="61"/>
      <c r="B596" s="64" t="s">
        <v>720</v>
      </c>
      <c r="C596" s="69" t="s">
        <v>3806</v>
      </c>
      <c r="D596" s="66" t="s">
        <v>41</v>
      </c>
      <c r="E596" s="70">
        <v>81.8</v>
      </c>
      <c r="F596" s="68" t="s">
        <v>43</v>
      </c>
      <c r="G596" s="71"/>
      <c r="H596" s="71"/>
    </row>
    <row r="597" spans="1:8" ht="13.2" x14ac:dyDescent="0.4">
      <c r="A597" s="61"/>
      <c r="B597" s="64" t="s">
        <v>721</v>
      </c>
      <c r="C597" s="65" t="s">
        <v>3807</v>
      </c>
      <c r="D597" s="66" t="s">
        <v>66</v>
      </c>
      <c r="E597" s="67">
        <v>117.43</v>
      </c>
      <c r="F597" s="68" t="s">
        <v>15</v>
      </c>
      <c r="G597" s="67"/>
      <c r="H597" s="67"/>
    </row>
    <row r="598" spans="1:8" ht="13.2" x14ac:dyDescent="0.4">
      <c r="A598" s="61"/>
      <c r="B598" s="64" t="s">
        <v>722</v>
      </c>
      <c r="C598" s="69" t="s">
        <v>3808</v>
      </c>
      <c r="D598" s="66" t="s">
        <v>66</v>
      </c>
      <c r="E598" s="70">
        <v>182.1</v>
      </c>
      <c r="F598" s="68" t="s">
        <v>20</v>
      </c>
      <c r="G598" s="71"/>
      <c r="H598" s="71"/>
    </row>
    <row r="599" spans="1:8" ht="13.2" x14ac:dyDescent="0.4">
      <c r="A599" s="61"/>
      <c r="B599" s="64" t="s">
        <v>723</v>
      </c>
      <c r="C599" s="65" t="s">
        <v>3809</v>
      </c>
      <c r="D599" s="66" t="s">
        <v>41</v>
      </c>
      <c r="E599" s="67">
        <v>60.52</v>
      </c>
      <c r="F599" s="68" t="s">
        <v>71</v>
      </c>
      <c r="G599" s="67"/>
      <c r="H599" s="67"/>
    </row>
    <row r="600" spans="1:8" ht="13.2" x14ac:dyDescent="0.4">
      <c r="A600" s="61"/>
      <c r="B600" s="64" t="s">
        <v>724</v>
      </c>
      <c r="C600" s="69" t="s">
        <v>3810</v>
      </c>
      <c r="D600" s="66" t="s">
        <v>66</v>
      </c>
      <c r="E600" s="70">
        <v>229.65</v>
      </c>
      <c r="F600" s="68" t="s">
        <v>12</v>
      </c>
      <c r="G600" s="71"/>
      <c r="H600" s="71"/>
    </row>
    <row r="601" spans="1:8" x14ac:dyDescent="0.4">
      <c r="A601" s="61"/>
      <c r="B601" s="64" t="s">
        <v>725</v>
      </c>
      <c r="C601" s="65" t="s">
        <v>3811</v>
      </c>
      <c r="D601" s="66" t="s">
        <v>41</v>
      </c>
      <c r="E601" s="67">
        <v>29.06</v>
      </c>
      <c r="F601" s="66" t="s">
        <v>15</v>
      </c>
      <c r="G601" s="66"/>
      <c r="H601" s="66"/>
    </row>
    <row r="602" spans="1:8" ht="13.2" x14ac:dyDescent="0.4">
      <c r="A602" s="61"/>
      <c r="B602" s="64" t="s">
        <v>726</v>
      </c>
      <c r="C602" s="65" t="s">
        <v>3812</v>
      </c>
      <c r="D602" s="66" t="s">
        <v>41</v>
      </c>
      <c r="E602" s="67">
        <v>135.88999999999999</v>
      </c>
      <c r="F602" s="68" t="s">
        <v>58</v>
      </c>
      <c r="G602" s="67"/>
      <c r="H602" s="67"/>
    </row>
    <row r="603" spans="1:8" ht="13.2" x14ac:dyDescent="0.4">
      <c r="A603" s="61"/>
      <c r="B603" s="64" t="s">
        <v>727</v>
      </c>
      <c r="C603" s="69" t="s">
        <v>728</v>
      </c>
      <c r="D603" s="66" t="s">
        <v>41</v>
      </c>
      <c r="E603" s="70">
        <v>21211.53</v>
      </c>
      <c r="F603" s="68" t="s">
        <v>24</v>
      </c>
      <c r="G603" s="71">
        <v>3596.29</v>
      </c>
      <c r="H603" s="71">
        <v>3823.12</v>
      </c>
    </row>
    <row r="604" spans="1:8" x14ac:dyDescent="0.4">
      <c r="A604" s="61"/>
      <c r="B604" s="64" t="s">
        <v>729</v>
      </c>
      <c r="C604" s="65" t="s">
        <v>3813</v>
      </c>
      <c r="D604" s="66" t="s">
        <v>66</v>
      </c>
      <c r="E604" s="67">
        <v>41.98</v>
      </c>
      <c r="F604" s="66" t="s">
        <v>43</v>
      </c>
      <c r="G604" s="66"/>
      <c r="H604" s="66"/>
    </row>
    <row r="605" spans="1:8" ht="13.2" x14ac:dyDescent="0.4">
      <c r="A605" s="61"/>
      <c r="B605" s="64" t="s">
        <v>730</v>
      </c>
      <c r="C605" s="69" t="s">
        <v>3814</v>
      </c>
      <c r="D605" s="66" t="s">
        <v>41</v>
      </c>
      <c r="E605" s="70">
        <v>354.28</v>
      </c>
      <c r="F605" s="68" t="s">
        <v>45</v>
      </c>
      <c r="G605" s="71"/>
      <c r="H605" s="71"/>
    </row>
    <row r="606" spans="1:8" x14ac:dyDescent="0.4">
      <c r="A606" s="61"/>
      <c r="B606" s="64" t="s">
        <v>731</v>
      </c>
      <c r="C606" s="65" t="s">
        <v>3815</v>
      </c>
      <c r="D606" s="66" t="s">
        <v>66</v>
      </c>
      <c r="E606" s="66">
        <v>77.47</v>
      </c>
      <c r="F606" s="66" t="s">
        <v>43</v>
      </c>
      <c r="G606" s="66"/>
      <c r="H606" s="66"/>
    </row>
    <row r="607" spans="1:8" x14ac:dyDescent="0.4">
      <c r="A607" s="61"/>
      <c r="B607" s="64" t="s">
        <v>732</v>
      </c>
      <c r="C607" s="65" t="s">
        <v>3816</v>
      </c>
      <c r="D607" s="66" t="s">
        <v>66</v>
      </c>
      <c r="E607" s="67">
        <v>135.41999999999999</v>
      </c>
      <c r="F607" s="66" t="s">
        <v>16</v>
      </c>
      <c r="G607" s="66"/>
      <c r="H607" s="66"/>
    </row>
    <row r="608" spans="1:8" ht="13.2" x14ac:dyDescent="0.4">
      <c r="A608" s="61"/>
      <c r="B608" s="64" t="s">
        <v>733</v>
      </c>
      <c r="C608" s="69" t="s">
        <v>3817</v>
      </c>
      <c r="D608" s="66" t="s">
        <v>66</v>
      </c>
      <c r="E608" s="70">
        <v>103.46</v>
      </c>
      <c r="F608" s="68" t="s">
        <v>43</v>
      </c>
      <c r="G608" s="71"/>
      <c r="H608" s="71"/>
    </row>
    <row r="609" spans="1:8" ht="13.2" x14ac:dyDescent="0.4">
      <c r="A609" s="61"/>
      <c r="B609" s="64" t="s">
        <v>734</v>
      </c>
      <c r="C609" s="69" t="s">
        <v>3818</v>
      </c>
      <c r="D609" s="66" t="s">
        <v>66</v>
      </c>
      <c r="E609" s="70">
        <v>63.71</v>
      </c>
      <c r="F609" s="68" t="s">
        <v>14</v>
      </c>
      <c r="G609" s="71"/>
      <c r="H609" s="71"/>
    </row>
    <row r="610" spans="1:8" ht="13.2" x14ac:dyDescent="0.4">
      <c r="A610" s="61"/>
      <c r="B610" s="64" t="s">
        <v>735</v>
      </c>
      <c r="C610" s="69" t="s">
        <v>3819</v>
      </c>
      <c r="D610" s="66" t="s">
        <v>66</v>
      </c>
      <c r="E610" s="70">
        <v>458.65</v>
      </c>
      <c r="F610" s="68" t="s">
        <v>89</v>
      </c>
      <c r="G610" s="71"/>
      <c r="H610" s="71"/>
    </row>
    <row r="611" spans="1:8" ht="13.2" x14ac:dyDescent="0.4">
      <c r="A611" s="61"/>
      <c r="B611" s="64" t="s">
        <v>736</v>
      </c>
      <c r="C611" s="69" t="s">
        <v>3820</v>
      </c>
      <c r="D611" s="66" t="s">
        <v>66</v>
      </c>
      <c r="E611" s="70">
        <v>124.96</v>
      </c>
      <c r="F611" s="68" t="s">
        <v>14</v>
      </c>
      <c r="G611" s="71"/>
      <c r="H611" s="71"/>
    </row>
    <row r="612" spans="1:8" ht="13.2" x14ac:dyDescent="0.4">
      <c r="A612" s="61"/>
      <c r="B612" s="64" t="s">
        <v>737</v>
      </c>
      <c r="C612" s="69" t="s">
        <v>3821</v>
      </c>
      <c r="D612" s="66" t="s">
        <v>41</v>
      </c>
      <c r="E612" s="70">
        <v>33.08</v>
      </c>
      <c r="F612" s="68" t="s">
        <v>45</v>
      </c>
      <c r="G612" s="71"/>
      <c r="H612" s="71"/>
    </row>
    <row r="613" spans="1:8" x14ac:dyDescent="0.4">
      <c r="A613" s="61"/>
      <c r="B613" s="64" t="s">
        <v>738</v>
      </c>
      <c r="C613" s="65" t="s">
        <v>3822</v>
      </c>
      <c r="D613" s="66" t="s">
        <v>41</v>
      </c>
      <c r="E613" s="67">
        <v>70.989999999999995</v>
      </c>
      <c r="F613" s="66" t="s">
        <v>43</v>
      </c>
      <c r="G613" s="66"/>
      <c r="H613" s="66"/>
    </row>
    <row r="614" spans="1:8" x14ac:dyDescent="0.4">
      <c r="A614" s="61"/>
      <c r="B614" s="64" t="s">
        <v>739</v>
      </c>
      <c r="C614" s="65" t="s">
        <v>3823</v>
      </c>
      <c r="D614" s="66" t="s">
        <v>66</v>
      </c>
      <c r="E614" s="66">
        <v>75.400000000000006</v>
      </c>
      <c r="F614" s="66" t="s">
        <v>43</v>
      </c>
      <c r="G614" s="66"/>
      <c r="H614" s="66"/>
    </row>
    <row r="615" spans="1:8" ht="13.2" x14ac:dyDescent="0.4">
      <c r="A615" s="61"/>
      <c r="B615" s="64" t="s">
        <v>740</v>
      </c>
      <c r="C615" s="69" t="s">
        <v>3824</v>
      </c>
      <c r="D615" s="66" t="s">
        <v>66</v>
      </c>
      <c r="E615" s="70">
        <v>52.6</v>
      </c>
      <c r="F615" s="68" t="s">
        <v>45</v>
      </c>
      <c r="G615" s="71"/>
      <c r="H615" s="71"/>
    </row>
    <row r="616" spans="1:8" ht="13.2" x14ac:dyDescent="0.4">
      <c r="A616" s="61"/>
      <c r="B616" s="64" t="s">
        <v>741</v>
      </c>
      <c r="C616" s="69" t="s">
        <v>3825</v>
      </c>
      <c r="D616" s="66" t="s">
        <v>66</v>
      </c>
      <c r="E616" s="70">
        <v>54.69</v>
      </c>
      <c r="F616" s="68" t="s">
        <v>45</v>
      </c>
      <c r="G616" s="71"/>
      <c r="H616" s="71"/>
    </row>
    <row r="617" spans="1:8" ht="13.2" x14ac:dyDescent="0.4">
      <c r="A617" s="61"/>
      <c r="B617" s="64" t="s">
        <v>742</v>
      </c>
      <c r="C617" s="69" t="s">
        <v>3826</v>
      </c>
      <c r="D617" s="66" t="s">
        <v>41</v>
      </c>
      <c r="E617" s="70">
        <v>237.33</v>
      </c>
      <c r="F617" s="68" t="s">
        <v>15</v>
      </c>
      <c r="G617" s="71"/>
      <c r="H617" s="71"/>
    </row>
    <row r="618" spans="1:8" ht="13.2" x14ac:dyDescent="0.4">
      <c r="A618" s="61"/>
      <c r="B618" s="64" t="s">
        <v>743</v>
      </c>
      <c r="C618" s="65" t="s">
        <v>744</v>
      </c>
      <c r="D618" s="66" t="s">
        <v>66</v>
      </c>
      <c r="E618" s="67">
        <v>669.04</v>
      </c>
      <c r="F618" s="68" t="s">
        <v>91</v>
      </c>
      <c r="G618" s="70">
        <v>17.7</v>
      </c>
      <c r="H618" s="67"/>
    </row>
    <row r="619" spans="1:8" ht="13.2" x14ac:dyDescent="0.4">
      <c r="A619" s="61"/>
      <c r="B619" s="64" t="s">
        <v>745</v>
      </c>
      <c r="C619" s="69" t="s">
        <v>3827</v>
      </c>
      <c r="D619" s="66" t="s">
        <v>66</v>
      </c>
      <c r="E619" s="70">
        <v>48.78</v>
      </c>
      <c r="F619" s="68" t="s">
        <v>43</v>
      </c>
      <c r="G619" s="71"/>
      <c r="H619" s="71"/>
    </row>
    <row r="620" spans="1:8" ht="13.2" x14ac:dyDescent="0.4">
      <c r="A620" s="61"/>
      <c r="B620" s="64" t="s">
        <v>746</v>
      </c>
      <c r="C620" s="69" t="s">
        <v>3828</v>
      </c>
      <c r="D620" s="66" t="s">
        <v>41</v>
      </c>
      <c r="E620" s="70">
        <v>56.3</v>
      </c>
      <c r="F620" s="68" t="s">
        <v>43</v>
      </c>
      <c r="G620" s="71"/>
      <c r="H620" s="71"/>
    </row>
    <row r="621" spans="1:8" ht="13.2" x14ac:dyDescent="0.4">
      <c r="A621" s="61"/>
      <c r="B621" s="64" t="s">
        <v>747</v>
      </c>
      <c r="C621" s="69" t="s">
        <v>748</v>
      </c>
      <c r="D621" s="66" t="s">
        <v>41</v>
      </c>
      <c r="E621" s="70">
        <v>766.72</v>
      </c>
      <c r="F621" s="68" t="s">
        <v>43</v>
      </c>
      <c r="G621" s="71"/>
      <c r="H621" s="71"/>
    </row>
    <row r="622" spans="1:8" x14ac:dyDescent="0.4">
      <c r="A622" s="61"/>
      <c r="B622" s="64" t="s">
        <v>749</v>
      </c>
      <c r="C622" s="65" t="s">
        <v>3829</v>
      </c>
      <c r="D622" s="66" t="s">
        <v>66</v>
      </c>
      <c r="E622" s="67">
        <v>88.79</v>
      </c>
      <c r="F622" s="66" t="s">
        <v>17</v>
      </c>
      <c r="G622" s="67"/>
      <c r="H622" s="67"/>
    </row>
    <row r="623" spans="1:8" ht="13.2" x14ac:dyDescent="0.4">
      <c r="A623" s="61"/>
      <c r="B623" s="64" t="s">
        <v>750</v>
      </c>
      <c r="C623" s="69" t="s">
        <v>3830</v>
      </c>
      <c r="D623" s="66" t="s">
        <v>41</v>
      </c>
      <c r="E623" s="70">
        <v>68.36</v>
      </c>
      <c r="F623" s="68" t="s">
        <v>89</v>
      </c>
      <c r="G623" s="71"/>
      <c r="H623" s="71"/>
    </row>
    <row r="624" spans="1:8" ht="13.2" x14ac:dyDescent="0.4">
      <c r="A624" s="61"/>
      <c r="B624" s="64" t="s">
        <v>751</v>
      </c>
      <c r="C624" s="69" t="s">
        <v>3831</v>
      </c>
      <c r="D624" s="66" t="s">
        <v>41</v>
      </c>
      <c r="E624" s="70">
        <v>198.97</v>
      </c>
      <c r="F624" s="68" t="s">
        <v>45</v>
      </c>
      <c r="G624" s="71"/>
      <c r="H624" s="71"/>
    </row>
    <row r="625" spans="1:8" ht="13.2" x14ac:dyDescent="0.4">
      <c r="A625" s="61"/>
      <c r="B625" s="64" t="s">
        <v>752</v>
      </c>
      <c r="C625" s="69" t="s">
        <v>3832</v>
      </c>
      <c r="D625" s="66" t="s">
        <v>41</v>
      </c>
      <c r="E625" s="70">
        <v>49.95</v>
      </c>
      <c r="F625" s="68" t="s">
        <v>71</v>
      </c>
      <c r="G625" s="71"/>
      <c r="H625" s="71"/>
    </row>
    <row r="626" spans="1:8" ht="13.2" x14ac:dyDescent="0.4">
      <c r="A626" s="61"/>
      <c r="B626" s="64" t="s">
        <v>753</v>
      </c>
      <c r="C626" s="69" t="s">
        <v>3833</v>
      </c>
      <c r="D626" s="66" t="s">
        <v>66</v>
      </c>
      <c r="E626" s="70">
        <v>311.54000000000002</v>
      </c>
      <c r="F626" s="68" t="s">
        <v>402</v>
      </c>
      <c r="G626" s="71"/>
      <c r="H626" s="71"/>
    </row>
    <row r="627" spans="1:8" ht="13.2" x14ac:dyDescent="0.4">
      <c r="A627" s="61"/>
      <c r="B627" s="64" t="s">
        <v>754</v>
      </c>
      <c r="C627" s="65" t="s">
        <v>3834</v>
      </c>
      <c r="D627" s="66" t="s">
        <v>41</v>
      </c>
      <c r="E627" s="67">
        <v>184.6</v>
      </c>
      <c r="F627" s="68" t="s">
        <v>58</v>
      </c>
      <c r="G627" s="67"/>
      <c r="H627" s="70"/>
    </row>
    <row r="628" spans="1:8" ht="13.2" x14ac:dyDescent="0.4">
      <c r="A628" s="61"/>
      <c r="B628" s="64" t="s">
        <v>755</v>
      </c>
      <c r="C628" s="69" t="s">
        <v>3835</v>
      </c>
      <c r="D628" s="66" t="s">
        <v>41</v>
      </c>
      <c r="E628" s="70">
        <v>373.58</v>
      </c>
      <c r="F628" s="68" t="s">
        <v>15</v>
      </c>
      <c r="G628" s="71"/>
      <c r="H628" s="71"/>
    </row>
    <row r="629" spans="1:8" ht="13.2" x14ac:dyDescent="0.4">
      <c r="A629" s="61"/>
      <c r="B629" s="64" t="s">
        <v>756</v>
      </c>
      <c r="C629" s="65" t="s">
        <v>3836</v>
      </c>
      <c r="D629" s="66" t="s">
        <v>66</v>
      </c>
      <c r="E629" s="67">
        <v>20.52</v>
      </c>
      <c r="F629" s="68" t="s">
        <v>22</v>
      </c>
      <c r="G629" s="67"/>
      <c r="H629" s="70"/>
    </row>
    <row r="630" spans="1:8" ht="13.2" x14ac:dyDescent="0.4">
      <c r="A630" s="61"/>
      <c r="B630" s="64" t="s">
        <v>757</v>
      </c>
      <c r="C630" s="69" t="s">
        <v>3837</v>
      </c>
      <c r="D630" s="66" t="s">
        <v>66</v>
      </c>
      <c r="E630" s="70">
        <v>45.8</v>
      </c>
      <c r="F630" s="68" t="s">
        <v>22</v>
      </c>
      <c r="G630" s="71"/>
      <c r="H630" s="71"/>
    </row>
    <row r="631" spans="1:8" ht="13.2" x14ac:dyDescent="0.4">
      <c r="A631" s="61"/>
      <c r="B631" s="64" t="s">
        <v>758</v>
      </c>
      <c r="C631" s="69" t="s">
        <v>3838</v>
      </c>
      <c r="D631" s="66" t="s">
        <v>41</v>
      </c>
      <c r="E631" s="70">
        <v>19.47</v>
      </c>
      <c r="F631" s="68" t="s">
        <v>17</v>
      </c>
      <c r="G631" s="71"/>
      <c r="H631" s="71"/>
    </row>
    <row r="632" spans="1:8" ht="13.2" x14ac:dyDescent="0.4">
      <c r="A632" s="61"/>
      <c r="B632" s="64" t="s">
        <v>759</v>
      </c>
      <c r="C632" s="69" t="s">
        <v>3839</v>
      </c>
      <c r="D632" s="66" t="s">
        <v>66</v>
      </c>
      <c r="E632" s="70">
        <v>516.70000000000005</v>
      </c>
      <c r="F632" s="68" t="s">
        <v>71</v>
      </c>
      <c r="G632" s="71"/>
      <c r="H632" s="71"/>
    </row>
    <row r="633" spans="1:8" ht="13.2" x14ac:dyDescent="0.4">
      <c r="A633" s="61"/>
      <c r="B633" s="64" t="s">
        <v>760</v>
      </c>
      <c r="C633" s="69" t="s">
        <v>3840</v>
      </c>
      <c r="D633" s="66" t="s">
        <v>66</v>
      </c>
      <c r="E633" s="70">
        <v>156.58000000000001</v>
      </c>
      <c r="F633" s="68" t="s">
        <v>71</v>
      </c>
      <c r="G633" s="71"/>
      <c r="H633" s="71"/>
    </row>
    <row r="634" spans="1:8" ht="13.2" x14ac:dyDescent="0.4">
      <c r="A634" s="61"/>
      <c r="B634" s="64" t="s">
        <v>761</v>
      </c>
      <c r="C634" s="69" t="s">
        <v>3841</v>
      </c>
      <c r="D634" s="66" t="s">
        <v>66</v>
      </c>
      <c r="E634" s="70">
        <v>840.93</v>
      </c>
      <c r="F634" s="68" t="s">
        <v>388</v>
      </c>
      <c r="G634" s="71"/>
      <c r="H634" s="71"/>
    </row>
    <row r="635" spans="1:8" ht="13.2" x14ac:dyDescent="0.4">
      <c r="A635" s="61"/>
      <c r="B635" s="64" t="s">
        <v>762</v>
      </c>
      <c r="C635" s="69" t="s">
        <v>3842</v>
      </c>
      <c r="D635" s="66" t="s">
        <v>66</v>
      </c>
      <c r="E635" s="70">
        <v>55.95</v>
      </c>
      <c r="F635" s="68" t="s">
        <v>45</v>
      </c>
      <c r="G635" s="71"/>
      <c r="H635" s="71"/>
    </row>
    <row r="636" spans="1:8" ht="13.2" x14ac:dyDescent="0.4">
      <c r="A636" s="61"/>
      <c r="B636" s="64" t="s">
        <v>763</v>
      </c>
      <c r="C636" s="65" t="s">
        <v>3843</v>
      </c>
      <c r="D636" s="66" t="s">
        <v>66</v>
      </c>
      <c r="E636" s="67">
        <v>123.88</v>
      </c>
      <c r="F636" s="68" t="s">
        <v>71</v>
      </c>
      <c r="G636" s="66"/>
      <c r="H636" s="66"/>
    </row>
    <row r="637" spans="1:8" ht="13.2" x14ac:dyDescent="0.4">
      <c r="A637" s="61"/>
      <c r="B637" s="64" t="s">
        <v>764</v>
      </c>
      <c r="C637" s="69" t="s">
        <v>3844</v>
      </c>
      <c r="D637" s="66" t="s">
        <v>41</v>
      </c>
      <c r="E637" s="70">
        <v>500.14</v>
      </c>
      <c r="F637" s="68" t="s">
        <v>24</v>
      </c>
      <c r="G637" s="71"/>
      <c r="H637" s="71"/>
    </row>
    <row r="638" spans="1:8" ht="13.2" x14ac:dyDescent="0.4">
      <c r="A638" s="61"/>
      <c r="B638" s="64" t="s">
        <v>765</v>
      </c>
      <c r="C638" s="69" t="s">
        <v>3845</v>
      </c>
      <c r="D638" s="66" t="s">
        <v>66</v>
      </c>
      <c r="E638" s="70">
        <v>15.5</v>
      </c>
      <c r="F638" s="68" t="s">
        <v>17</v>
      </c>
      <c r="G638" s="71"/>
      <c r="H638" s="71"/>
    </row>
    <row r="639" spans="1:8" x14ac:dyDescent="0.4">
      <c r="A639" s="61"/>
      <c r="B639" s="64" t="s">
        <v>766</v>
      </c>
      <c r="C639" s="65" t="s">
        <v>3846</v>
      </c>
      <c r="D639" s="66" t="s">
        <v>41</v>
      </c>
      <c r="E639" s="67">
        <v>42.1</v>
      </c>
      <c r="F639" s="66" t="s">
        <v>17</v>
      </c>
      <c r="G639" s="66"/>
      <c r="H639" s="66"/>
    </row>
    <row r="640" spans="1:8" ht="13.2" x14ac:dyDescent="0.4">
      <c r="A640" s="61"/>
      <c r="B640" s="64" t="s">
        <v>767</v>
      </c>
      <c r="C640" s="69" t="s">
        <v>3847</v>
      </c>
      <c r="D640" s="66" t="s">
        <v>41</v>
      </c>
      <c r="E640" s="70">
        <v>2841.45</v>
      </c>
      <c r="F640" s="68" t="s">
        <v>22</v>
      </c>
      <c r="G640" s="71"/>
      <c r="H640" s="71"/>
    </row>
    <row r="641" spans="1:8" ht="13.2" x14ac:dyDescent="0.4">
      <c r="A641" s="61"/>
      <c r="B641" s="64" t="s">
        <v>768</v>
      </c>
      <c r="C641" s="69" t="s">
        <v>3848</v>
      </c>
      <c r="D641" s="66" t="s">
        <v>66</v>
      </c>
      <c r="E641" s="70">
        <v>14.47</v>
      </c>
      <c r="F641" s="68" t="s">
        <v>91</v>
      </c>
      <c r="G641" s="71"/>
      <c r="H641" s="71"/>
    </row>
    <row r="642" spans="1:8" ht="13.2" x14ac:dyDescent="0.4">
      <c r="A642" s="61"/>
      <c r="B642" s="64" t="s">
        <v>769</v>
      </c>
      <c r="C642" s="69" t="s">
        <v>3849</v>
      </c>
      <c r="D642" s="66" t="s">
        <v>66</v>
      </c>
      <c r="E642" s="70">
        <v>86.4</v>
      </c>
      <c r="F642" s="68" t="s">
        <v>45</v>
      </c>
      <c r="G642" s="71"/>
      <c r="H642" s="71"/>
    </row>
    <row r="643" spans="1:8" ht="13.2" x14ac:dyDescent="0.4">
      <c r="A643" s="61"/>
      <c r="B643" s="64" t="s">
        <v>770</v>
      </c>
      <c r="C643" s="65" t="s">
        <v>3850</v>
      </c>
      <c r="D643" s="66" t="s">
        <v>66</v>
      </c>
      <c r="E643" s="67">
        <v>614.21</v>
      </c>
      <c r="F643" s="68" t="s">
        <v>24</v>
      </c>
      <c r="G643" s="67"/>
      <c r="H643" s="67"/>
    </row>
    <row r="644" spans="1:8" ht="13.2" x14ac:dyDescent="0.4">
      <c r="A644" s="61"/>
      <c r="B644" s="64" t="s">
        <v>771</v>
      </c>
      <c r="C644" s="69" t="s">
        <v>3851</v>
      </c>
      <c r="D644" s="66" t="s">
        <v>41</v>
      </c>
      <c r="E644" s="70">
        <v>407.75</v>
      </c>
      <c r="F644" s="68" t="s">
        <v>15</v>
      </c>
      <c r="G644" s="71"/>
      <c r="H644" s="71"/>
    </row>
    <row r="645" spans="1:8" ht="13.2" x14ac:dyDescent="0.4">
      <c r="A645" s="61"/>
      <c r="B645" s="64" t="s">
        <v>772</v>
      </c>
      <c r="C645" s="65" t="s">
        <v>3852</v>
      </c>
      <c r="D645" s="66" t="s">
        <v>66</v>
      </c>
      <c r="E645" s="67">
        <v>45.57</v>
      </c>
      <c r="F645" s="68" t="s">
        <v>15</v>
      </c>
      <c r="G645" s="66"/>
      <c r="H645" s="66"/>
    </row>
    <row r="646" spans="1:8" ht="13.2" x14ac:dyDescent="0.4">
      <c r="A646" s="61"/>
      <c r="B646" s="64" t="s">
        <v>773</v>
      </c>
      <c r="C646" s="65" t="s">
        <v>3853</v>
      </c>
      <c r="D646" s="66" t="s">
        <v>66</v>
      </c>
      <c r="E646" s="67">
        <v>132.03</v>
      </c>
      <c r="F646" s="68" t="s">
        <v>22</v>
      </c>
      <c r="G646" s="67"/>
      <c r="H646" s="67"/>
    </row>
    <row r="647" spans="1:8" ht="13.2" x14ac:dyDescent="0.4">
      <c r="A647" s="61"/>
      <c r="B647" s="64" t="s">
        <v>774</v>
      </c>
      <c r="C647" s="65" t="s">
        <v>3854</v>
      </c>
      <c r="D647" s="66" t="s">
        <v>41</v>
      </c>
      <c r="E647" s="67">
        <v>55.76</v>
      </c>
      <c r="F647" s="68" t="s">
        <v>22</v>
      </c>
      <c r="G647" s="67"/>
      <c r="H647" s="67"/>
    </row>
    <row r="648" spans="1:8" ht="13.2" x14ac:dyDescent="0.4">
      <c r="A648" s="61"/>
      <c r="B648" s="64" t="s">
        <v>775</v>
      </c>
      <c r="C648" s="65" t="s">
        <v>3855</v>
      </c>
      <c r="D648" s="66" t="s">
        <v>66</v>
      </c>
      <c r="E648" s="67">
        <v>97.58</v>
      </c>
      <c r="F648" s="68" t="s">
        <v>24</v>
      </c>
      <c r="G648" s="66"/>
      <c r="H648" s="66"/>
    </row>
    <row r="649" spans="1:8" ht="13.2" x14ac:dyDescent="0.4">
      <c r="A649" s="61"/>
      <c r="B649" s="64" t="s">
        <v>776</v>
      </c>
      <c r="C649" s="69" t="s">
        <v>3856</v>
      </c>
      <c r="D649" s="66" t="s">
        <v>41</v>
      </c>
      <c r="E649" s="70">
        <v>151.57</v>
      </c>
      <c r="F649" s="68" t="s">
        <v>58</v>
      </c>
      <c r="G649" s="71"/>
      <c r="H649" s="71"/>
    </row>
    <row r="650" spans="1:8" ht="13.2" x14ac:dyDescent="0.4">
      <c r="A650" s="61"/>
      <c r="B650" s="64" t="s">
        <v>777</v>
      </c>
      <c r="C650" s="69" t="s">
        <v>2778</v>
      </c>
      <c r="D650" s="66" t="s">
        <v>41</v>
      </c>
      <c r="E650" s="70">
        <v>6850.2</v>
      </c>
      <c r="F650" s="68" t="s">
        <v>71</v>
      </c>
      <c r="G650" s="71">
        <v>719.51</v>
      </c>
      <c r="H650" s="71">
        <v>854.16</v>
      </c>
    </row>
    <row r="651" spans="1:8" ht="13.2" x14ac:dyDescent="0.4">
      <c r="A651" s="61"/>
      <c r="B651" s="64" t="s">
        <v>778</v>
      </c>
      <c r="C651" s="65" t="s">
        <v>3857</v>
      </c>
      <c r="D651" s="66" t="s">
        <v>66</v>
      </c>
      <c r="E651" s="67">
        <v>20.309999999999999</v>
      </c>
      <c r="F651" s="68" t="s">
        <v>161</v>
      </c>
      <c r="G651" s="67"/>
      <c r="H651" s="70"/>
    </row>
    <row r="652" spans="1:8" ht="13.2" x14ac:dyDescent="0.4">
      <c r="A652" s="61"/>
      <c r="B652" s="64" t="s">
        <v>779</v>
      </c>
      <c r="C652" s="65" t="s">
        <v>3858</v>
      </c>
      <c r="D652" s="66" t="s">
        <v>41</v>
      </c>
      <c r="E652" s="67">
        <v>246.37</v>
      </c>
      <c r="F652" s="68" t="s">
        <v>71</v>
      </c>
      <c r="G652" s="67"/>
      <c r="H652" s="67"/>
    </row>
    <row r="653" spans="1:8" ht="13.2" x14ac:dyDescent="0.4">
      <c r="A653" s="61"/>
      <c r="B653" s="64" t="s">
        <v>780</v>
      </c>
      <c r="C653" s="69" t="s">
        <v>781</v>
      </c>
      <c r="D653" s="66" t="s">
        <v>41</v>
      </c>
      <c r="E653" s="70">
        <v>54307.51</v>
      </c>
      <c r="F653" s="68" t="s">
        <v>56</v>
      </c>
      <c r="G653" s="71">
        <v>3302</v>
      </c>
      <c r="H653" s="71">
        <v>3920.33</v>
      </c>
    </row>
    <row r="654" spans="1:8" ht="13.2" x14ac:dyDescent="0.4">
      <c r="A654" s="61"/>
      <c r="B654" s="64" t="s">
        <v>782</v>
      </c>
      <c r="C654" s="65" t="s">
        <v>3859</v>
      </c>
      <c r="D654" s="66" t="s">
        <v>66</v>
      </c>
      <c r="E654" s="67">
        <v>7188.35</v>
      </c>
      <c r="F654" s="68" t="s">
        <v>20</v>
      </c>
      <c r="G654" s="66"/>
      <c r="H654" s="66"/>
    </row>
    <row r="655" spans="1:8" ht="13.2" x14ac:dyDescent="0.4">
      <c r="A655" s="61"/>
      <c r="B655" s="64" t="s">
        <v>783</v>
      </c>
      <c r="C655" s="65" t="s">
        <v>784</v>
      </c>
      <c r="D655" s="66" t="s">
        <v>41</v>
      </c>
      <c r="E655" s="70">
        <v>2956.17</v>
      </c>
      <c r="F655" s="68" t="s">
        <v>16</v>
      </c>
      <c r="G655" s="67">
        <v>492.13</v>
      </c>
      <c r="H655" s="67">
        <v>535.09</v>
      </c>
    </row>
    <row r="656" spans="1:8" ht="13.2" x14ac:dyDescent="0.4">
      <c r="A656" s="61"/>
      <c r="B656" s="64" t="s">
        <v>785</v>
      </c>
      <c r="C656" s="69" t="s">
        <v>3860</v>
      </c>
      <c r="D656" s="66" t="s">
        <v>41</v>
      </c>
      <c r="E656" s="70">
        <v>433.99</v>
      </c>
      <c r="F656" s="68" t="s">
        <v>89</v>
      </c>
      <c r="G656" s="71"/>
      <c r="H656" s="71"/>
    </row>
    <row r="657" spans="1:8" ht="13.2" x14ac:dyDescent="0.4">
      <c r="A657" s="61"/>
      <c r="B657" s="64" t="s">
        <v>786</v>
      </c>
      <c r="C657" s="69" t="s">
        <v>3861</v>
      </c>
      <c r="D657" s="66" t="s">
        <v>66</v>
      </c>
      <c r="E657" s="70">
        <v>156.87</v>
      </c>
      <c r="F657" s="68" t="s">
        <v>402</v>
      </c>
      <c r="G657" s="71"/>
      <c r="H657" s="71"/>
    </row>
    <row r="658" spans="1:8" ht="13.2" x14ac:dyDescent="0.4">
      <c r="A658" s="61"/>
      <c r="B658" s="64" t="s">
        <v>787</v>
      </c>
      <c r="C658" s="69" t="s">
        <v>3862</v>
      </c>
      <c r="D658" s="66" t="s">
        <v>41</v>
      </c>
      <c r="E658" s="70">
        <v>585.65</v>
      </c>
      <c r="F658" s="68" t="s">
        <v>91</v>
      </c>
      <c r="G658" s="71"/>
      <c r="H658" s="71"/>
    </row>
    <row r="659" spans="1:8" ht="13.2" x14ac:dyDescent="0.4">
      <c r="A659" s="61"/>
      <c r="B659" s="64" t="s">
        <v>788</v>
      </c>
      <c r="C659" s="69" t="s">
        <v>3863</v>
      </c>
      <c r="D659" s="66" t="s">
        <v>41</v>
      </c>
      <c r="E659" s="70">
        <v>7391.8</v>
      </c>
      <c r="F659" s="68" t="s">
        <v>24</v>
      </c>
      <c r="G659" s="71">
        <v>854</v>
      </c>
      <c r="H659" s="71">
        <v>885.5</v>
      </c>
    </row>
    <row r="660" spans="1:8" ht="13.2" x14ac:dyDescent="0.4">
      <c r="A660" s="61"/>
      <c r="B660" s="64" t="s">
        <v>789</v>
      </c>
      <c r="C660" s="69" t="s">
        <v>790</v>
      </c>
      <c r="D660" s="66" t="s">
        <v>41</v>
      </c>
      <c r="E660" s="70">
        <v>2536.66</v>
      </c>
      <c r="F660" s="68" t="s">
        <v>240</v>
      </c>
      <c r="G660" s="71">
        <v>336.98</v>
      </c>
      <c r="H660" s="71">
        <v>359.55</v>
      </c>
    </row>
    <row r="661" spans="1:8" ht="13.2" x14ac:dyDescent="0.4">
      <c r="A661" s="61"/>
      <c r="B661" s="64" t="s">
        <v>791</v>
      </c>
      <c r="C661" s="69" t="s">
        <v>792</v>
      </c>
      <c r="D661" s="66" t="s">
        <v>41</v>
      </c>
      <c r="E661" s="70">
        <v>1002.09</v>
      </c>
      <c r="F661" s="68" t="s">
        <v>56</v>
      </c>
      <c r="G661" s="71"/>
      <c r="H661" s="71"/>
    </row>
    <row r="662" spans="1:8" ht="13.2" x14ac:dyDescent="0.4">
      <c r="A662" s="61"/>
      <c r="B662" s="64" t="s">
        <v>793</v>
      </c>
      <c r="C662" s="69" t="s">
        <v>794</v>
      </c>
      <c r="D662" s="66" t="s">
        <v>41</v>
      </c>
      <c r="E662" s="70">
        <v>16608.23</v>
      </c>
      <c r="F662" s="68" t="s">
        <v>380</v>
      </c>
      <c r="G662" s="71">
        <v>2425.4299999999998</v>
      </c>
      <c r="H662" s="71">
        <v>2162.16</v>
      </c>
    </row>
    <row r="663" spans="1:8" ht="13.2" x14ac:dyDescent="0.4">
      <c r="A663" s="61"/>
      <c r="B663" s="64" t="s">
        <v>795</v>
      </c>
      <c r="C663" s="69" t="s">
        <v>3864</v>
      </c>
      <c r="D663" s="66" t="s">
        <v>41</v>
      </c>
      <c r="E663" s="70">
        <v>327.08999999999997</v>
      </c>
      <c r="F663" s="68" t="s">
        <v>19</v>
      </c>
      <c r="G663" s="71"/>
      <c r="H663" s="71"/>
    </row>
    <row r="664" spans="1:8" ht="13.2" x14ac:dyDescent="0.4">
      <c r="A664" s="61"/>
      <c r="B664" s="64" t="s">
        <v>796</v>
      </c>
      <c r="C664" s="69" t="s">
        <v>3865</v>
      </c>
      <c r="D664" s="66" t="s">
        <v>66</v>
      </c>
      <c r="E664" s="70">
        <v>15.17</v>
      </c>
      <c r="F664" s="68" t="s">
        <v>402</v>
      </c>
      <c r="G664" s="71"/>
      <c r="H664" s="71"/>
    </row>
    <row r="665" spans="1:8" ht="13.2" x14ac:dyDescent="0.4">
      <c r="A665" s="61"/>
      <c r="B665" s="64" t="s">
        <v>797</v>
      </c>
      <c r="C665" s="69" t="s">
        <v>798</v>
      </c>
      <c r="D665" s="66" t="s">
        <v>66</v>
      </c>
      <c r="E665" s="70">
        <v>573.05999999999995</v>
      </c>
      <c r="F665" s="68" t="s">
        <v>402</v>
      </c>
      <c r="G665" s="71"/>
      <c r="H665" s="71"/>
    </row>
    <row r="666" spans="1:8" ht="13.2" x14ac:dyDescent="0.4">
      <c r="A666" s="61"/>
      <c r="B666" s="64" t="s">
        <v>799</v>
      </c>
      <c r="C666" s="65" t="s">
        <v>3866</v>
      </c>
      <c r="D666" s="66" t="s">
        <v>66</v>
      </c>
      <c r="E666" s="67">
        <v>2819.19</v>
      </c>
      <c r="F666" s="68" t="s">
        <v>89</v>
      </c>
      <c r="G666" s="67"/>
      <c r="H666" s="67"/>
    </row>
    <row r="667" spans="1:8" ht="13.2" x14ac:dyDescent="0.4">
      <c r="A667" s="61"/>
      <c r="B667" s="64" t="s">
        <v>800</v>
      </c>
      <c r="C667" s="69" t="s">
        <v>3867</v>
      </c>
      <c r="D667" s="66" t="s">
        <v>41</v>
      </c>
      <c r="E667" s="70">
        <v>1816.57</v>
      </c>
      <c r="F667" s="68" t="s">
        <v>19</v>
      </c>
      <c r="G667" s="71"/>
      <c r="H667" s="71"/>
    </row>
    <row r="668" spans="1:8" ht="13.2" x14ac:dyDescent="0.4">
      <c r="A668" s="61"/>
      <c r="B668" s="64" t="s">
        <v>801</v>
      </c>
      <c r="C668" s="65" t="s">
        <v>3868</v>
      </c>
      <c r="D668" s="66" t="s">
        <v>41</v>
      </c>
      <c r="E668" s="67">
        <v>28.71</v>
      </c>
      <c r="F668" s="68" t="s">
        <v>22</v>
      </c>
      <c r="G668" s="67"/>
      <c r="H668" s="67"/>
    </row>
    <row r="669" spans="1:8" ht="13.2" x14ac:dyDescent="0.4">
      <c r="A669" s="61"/>
      <c r="B669" s="64" t="s">
        <v>802</v>
      </c>
      <c r="C669" s="69" t="s">
        <v>3869</v>
      </c>
      <c r="D669" s="66" t="s">
        <v>66</v>
      </c>
      <c r="E669" s="70">
        <v>139.66999999999999</v>
      </c>
      <c r="F669" s="68" t="s">
        <v>56</v>
      </c>
      <c r="G669" s="71"/>
      <c r="H669" s="71"/>
    </row>
    <row r="670" spans="1:8" ht="13.2" x14ac:dyDescent="0.4">
      <c r="A670" s="61"/>
      <c r="B670" s="64" t="s">
        <v>2900</v>
      </c>
      <c r="C670" s="69" t="s">
        <v>3870</v>
      </c>
      <c r="D670" s="66" t="s">
        <v>41</v>
      </c>
      <c r="E670" s="70">
        <v>4112.49</v>
      </c>
      <c r="F670" s="68" t="s">
        <v>23</v>
      </c>
      <c r="G670" s="71"/>
      <c r="H670" s="71"/>
    </row>
    <row r="671" spans="1:8" ht="13.2" x14ac:dyDescent="0.4">
      <c r="A671" s="61"/>
      <c r="B671" s="64" t="s">
        <v>803</v>
      </c>
      <c r="C671" s="69" t="s">
        <v>3871</v>
      </c>
      <c r="D671" s="66" t="s">
        <v>66</v>
      </c>
      <c r="E671" s="70">
        <v>39.369999999999997</v>
      </c>
      <c r="F671" s="68" t="s">
        <v>91</v>
      </c>
      <c r="G671" s="71"/>
      <c r="H671" s="71"/>
    </row>
    <row r="672" spans="1:8" ht="13.2" x14ac:dyDescent="0.4">
      <c r="A672" s="61"/>
      <c r="B672" s="64" t="s">
        <v>804</v>
      </c>
      <c r="C672" s="69" t="s">
        <v>3872</v>
      </c>
      <c r="D672" s="66" t="s">
        <v>66</v>
      </c>
      <c r="E672" s="70">
        <v>499.48</v>
      </c>
      <c r="F672" s="68" t="s">
        <v>91</v>
      </c>
      <c r="G672" s="71"/>
      <c r="H672" s="71"/>
    </row>
    <row r="673" spans="1:8" ht="13.2" x14ac:dyDescent="0.4">
      <c r="A673" s="61"/>
      <c r="B673" s="64" t="s">
        <v>805</v>
      </c>
      <c r="C673" s="69" t="s">
        <v>806</v>
      </c>
      <c r="D673" s="66" t="s">
        <v>41</v>
      </c>
      <c r="E673" s="70">
        <v>440.02</v>
      </c>
      <c r="F673" s="68" t="s">
        <v>45</v>
      </c>
      <c r="G673" s="71">
        <v>7.1</v>
      </c>
      <c r="H673" s="71">
        <v>31.4</v>
      </c>
    </row>
    <row r="674" spans="1:8" ht="13.2" x14ac:dyDescent="0.4">
      <c r="A674" s="61"/>
      <c r="B674" s="64" t="s">
        <v>807</v>
      </c>
      <c r="C674" s="69" t="s">
        <v>3873</v>
      </c>
      <c r="D674" s="66" t="s">
        <v>41</v>
      </c>
      <c r="E674" s="70">
        <v>185.3</v>
      </c>
      <c r="F674" s="68" t="s">
        <v>388</v>
      </c>
      <c r="G674" s="71"/>
      <c r="H674" s="71"/>
    </row>
    <row r="675" spans="1:8" ht="13.2" x14ac:dyDescent="0.4">
      <c r="A675" s="61"/>
      <c r="B675" s="64" t="s">
        <v>808</v>
      </c>
      <c r="C675" s="65" t="s">
        <v>3874</v>
      </c>
      <c r="D675" s="66" t="s">
        <v>66</v>
      </c>
      <c r="E675" s="67">
        <v>28.36</v>
      </c>
      <c r="F675" s="68" t="s">
        <v>43</v>
      </c>
      <c r="G675" s="67"/>
      <c r="H675" s="67"/>
    </row>
    <row r="676" spans="1:8" x14ac:dyDescent="0.4">
      <c r="A676" s="61"/>
      <c r="B676" s="64" t="s">
        <v>809</v>
      </c>
      <c r="C676" s="65" t="s">
        <v>3875</v>
      </c>
      <c r="D676" s="66" t="s">
        <v>41</v>
      </c>
      <c r="E676" s="67">
        <v>89.82</v>
      </c>
      <c r="F676" s="66" t="s">
        <v>402</v>
      </c>
      <c r="G676" s="66"/>
      <c r="H676" s="66"/>
    </row>
    <row r="677" spans="1:8" ht="13.2" x14ac:dyDescent="0.4">
      <c r="A677" s="61"/>
      <c r="B677" s="64" t="s">
        <v>810</v>
      </c>
      <c r="C677" s="69" t="s">
        <v>3876</v>
      </c>
      <c r="D677" s="66" t="s">
        <v>66</v>
      </c>
      <c r="E677" s="70">
        <v>8.35</v>
      </c>
      <c r="F677" s="68" t="s">
        <v>91</v>
      </c>
      <c r="G677" s="71"/>
      <c r="H677" s="71"/>
    </row>
    <row r="678" spans="1:8" ht="13.2" x14ac:dyDescent="0.4">
      <c r="A678" s="61"/>
      <c r="B678" s="64" t="s">
        <v>811</v>
      </c>
      <c r="C678" s="69" t="s">
        <v>812</v>
      </c>
      <c r="D678" s="66" t="s">
        <v>66</v>
      </c>
      <c r="E678" s="70">
        <v>1929.83</v>
      </c>
      <c r="F678" s="68" t="s">
        <v>89</v>
      </c>
      <c r="G678" s="71">
        <v>71.95</v>
      </c>
      <c r="H678" s="71">
        <v>83.65</v>
      </c>
    </row>
    <row r="679" spans="1:8" ht="13.2" x14ac:dyDescent="0.4">
      <c r="A679" s="61"/>
      <c r="B679" s="64" t="s">
        <v>813</v>
      </c>
      <c r="C679" s="69" t="s">
        <v>3877</v>
      </c>
      <c r="D679" s="66" t="s">
        <v>66</v>
      </c>
      <c r="E679" s="70">
        <v>28</v>
      </c>
      <c r="F679" s="68" t="s">
        <v>45</v>
      </c>
      <c r="G679" s="71"/>
      <c r="H679" s="71"/>
    </row>
    <row r="680" spans="1:8" x14ac:dyDescent="0.4">
      <c r="A680" s="61"/>
      <c r="B680" s="64" t="s">
        <v>814</v>
      </c>
      <c r="C680" s="65" t="s">
        <v>3878</v>
      </c>
      <c r="D680" s="66" t="s">
        <v>66</v>
      </c>
      <c r="E680" s="67">
        <v>1055.1600000000001</v>
      </c>
      <c r="F680" s="66" t="s">
        <v>19</v>
      </c>
      <c r="G680" s="66"/>
      <c r="H680" s="66"/>
    </row>
    <row r="681" spans="1:8" ht="13.2" x14ac:dyDescent="0.4">
      <c r="A681" s="61"/>
      <c r="B681" s="64" t="s">
        <v>815</v>
      </c>
      <c r="C681" s="69" t="s">
        <v>3879</v>
      </c>
      <c r="D681" s="66" t="s">
        <v>66</v>
      </c>
      <c r="E681" s="70">
        <v>23.67</v>
      </c>
      <c r="F681" s="68" t="s">
        <v>16</v>
      </c>
      <c r="G681" s="71"/>
      <c r="H681" s="71"/>
    </row>
    <row r="682" spans="1:8" ht="13.2" x14ac:dyDescent="0.4">
      <c r="A682" s="61"/>
      <c r="B682" s="64" t="s">
        <v>816</v>
      </c>
      <c r="C682" s="69" t="s">
        <v>3880</v>
      </c>
      <c r="D682" s="66" t="s">
        <v>66</v>
      </c>
      <c r="E682" s="70">
        <v>143.41999999999999</v>
      </c>
      <c r="F682" s="68" t="s">
        <v>20</v>
      </c>
      <c r="G682" s="71"/>
      <c r="H682" s="71"/>
    </row>
    <row r="683" spans="1:8" ht="13.2" x14ac:dyDescent="0.4">
      <c r="A683" s="61"/>
      <c r="B683" s="64" t="s">
        <v>817</v>
      </c>
      <c r="C683" s="69" t="s">
        <v>818</v>
      </c>
      <c r="D683" s="66" t="s">
        <v>41</v>
      </c>
      <c r="E683" s="70">
        <v>1974.12</v>
      </c>
      <c r="F683" s="68" t="s">
        <v>388</v>
      </c>
      <c r="G683" s="71">
        <v>147.9</v>
      </c>
      <c r="H683" s="71">
        <v>205.38</v>
      </c>
    </row>
    <row r="684" spans="1:8" ht="13.2" x14ac:dyDescent="0.4">
      <c r="A684" s="61"/>
      <c r="B684" s="64" t="s">
        <v>819</v>
      </c>
      <c r="C684" s="65" t="s">
        <v>820</v>
      </c>
      <c r="D684" s="66" t="s">
        <v>66</v>
      </c>
      <c r="E684" s="67">
        <v>850.94</v>
      </c>
      <c r="F684" s="68" t="s">
        <v>91</v>
      </c>
      <c r="G684" s="66">
        <v>-23.4</v>
      </c>
      <c r="H684" s="66">
        <v>13</v>
      </c>
    </row>
    <row r="685" spans="1:8" ht="13.2" x14ac:dyDescent="0.4">
      <c r="A685" s="61"/>
      <c r="B685" s="64" t="s">
        <v>821</v>
      </c>
      <c r="C685" s="69" t="s">
        <v>3881</v>
      </c>
      <c r="D685" s="66" t="s">
        <v>66</v>
      </c>
      <c r="E685" s="70">
        <v>81.92</v>
      </c>
      <c r="F685" s="68" t="s">
        <v>161</v>
      </c>
      <c r="G685" s="71"/>
      <c r="H685" s="71"/>
    </row>
    <row r="686" spans="1:8" ht="13.2" x14ac:dyDescent="0.4">
      <c r="A686" s="61"/>
      <c r="B686" s="64" t="s">
        <v>822</v>
      </c>
      <c r="C686" s="69" t="s">
        <v>3882</v>
      </c>
      <c r="D686" s="66" t="s">
        <v>41</v>
      </c>
      <c r="E686" s="70">
        <v>107.1</v>
      </c>
      <c r="F686" s="68" t="s">
        <v>58</v>
      </c>
      <c r="G686" s="71"/>
      <c r="H686" s="71"/>
    </row>
    <row r="687" spans="1:8" ht="13.2" x14ac:dyDescent="0.4">
      <c r="A687" s="61"/>
      <c r="B687" s="64" t="s">
        <v>823</v>
      </c>
      <c r="C687" s="69" t="s">
        <v>3883</v>
      </c>
      <c r="D687" s="66" t="s">
        <v>66</v>
      </c>
      <c r="E687" s="70">
        <v>37.840000000000003</v>
      </c>
      <c r="F687" s="68" t="s">
        <v>89</v>
      </c>
      <c r="G687" s="71"/>
      <c r="H687" s="71"/>
    </row>
    <row r="688" spans="1:8" ht="13.2" x14ac:dyDescent="0.4">
      <c r="A688" s="61"/>
      <c r="B688" s="64" t="s">
        <v>824</v>
      </c>
      <c r="C688" s="69" t="s">
        <v>5503</v>
      </c>
      <c r="D688" s="66" t="s">
        <v>66</v>
      </c>
      <c r="E688" s="70">
        <v>217.92</v>
      </c>
      <c r="F688" s="68" t="s">
        <v>20</v>
      </c>
      <c r="G688" s="71"/>
      <c r="H688" s="71"/>
    </row>
    <row r="689" spans="1:8" ht="13.2" x14ac:dyDescent="0.4">
      <c r="A689" s="61"/>
      <c r="B689" s="64" t="s">
        <v>825</v>
      </c>
      <c r="C689" s="69" t="s">
        <v>826</v>
      </c>
      <c r="D689" s="66" t="s">
        <v>41</v>
      </c>
      <c r="E689" s="70">
        <v>7418.84</v>
      </c>
      <c r="F689" s="68" t="s">
        <v>380</v>
      </c>
      <c r="G689" s="71">
        <v>901.58</v>
      </c>
      <c r="H689" s="71">
        <v>1121.69</v>
      </c>
    </row>
    <row r="690" spans="1:8" ht="13.2" x14ac:dyDescent="0.4">
      <c r="A690" s="61"/>
      <c r="B690" s="64" t="s">
        <v>827</v>
      </c>
      <c r="C690" s="65" t="s">
        <v>3884</v>
      </c>
      <c r="D690" s="66" t="s">
        <v>66</v>
      </c>
      <c r="E690" s="67">
        <v>27.88</v>
      </c>
      <c r="F690" s="68" t="s">
        <v>402</v>
      </c>
      <c r="G690" s="67"/>
      <c r="H690" s="67"/>
    </row>
    <row r="691" spans="1:8" ht="13.2" x14ac:dyDescent="0.4">
      <c r="A691" s="61"/>
      <c r="B691" s="64" t="s">
        <v>828</v>
      </c>
      <c r="C691" s="69" t="s">
        <v>3885</v>
      </c>
      <c r="D691" s="66" t="s">
        <v>66</v>
      </c>
      <c r="E691" s="70">
        <v>32.11</v>
      </c>
      <c r="F691" s="68" t="s">
        <v>161</v>
      </c>
      <c r="G691" s="71"/>
      <c r="H691" s="71"/>
    </row>
    <row r="692" spans="1:8" ht="13.2" x14ac:dyDescent="0.4">
      <c r="A692" s="61"/>
      <c r="B692" s="64" t="s">
        <v>829</v>
      </c>
      <c r="C692" s="69" t="s">
        <v>3886</v>
      </c>
      <c r="D692" s="66" t="s">
        <v>66</v>
      </c>
      <c r="E692" s="70">
        <v>37.24</v>
      </c>
      <c r="F692" s="68" t="s">
        <v>91</v>
      </c>
      <c r="G692" s="71"/>
      <c r="H692" s="71"/>
    </row>
    <row r="693" spans="1:8" ht="13.2" x14ac:dyDescent="0.4">
      <c r="A693" s="61"/>
      <c r="B693" s="64" t="s">
        <v>830</v>
      </c>
      <c r="C693" s="65" t="s">
        <v>3887</v>
      </c>
      <c r="D693" s="66" t="s">
        <v>66</v>
      </c>
      <c r="E693" s="67">
        <v>16.18</v>
      </c>
      <c r="F693" s="68" t="s">
        <v>240</v>
      </c>
      <c r="G693" s="70"/>
      <c r="H693" s="67"/>
    </row>
    <row r="694" spans="1:8" ht="13.2" x14ac:dyDescent="0.4">
      <c r="A694" s="61"/>
      <c r="B694" s="64" t="s">
        <v>831</v>
      </c>
      <c r="C694" s="65" t="s">
        <v>3888</v>
      </c>
      <c r="D694" s="66" t="s">
        <v>66</v>
      </c>
      <c r="E694" s="67">
        <v>2159.7199999999998</v>
      </c>
      <c r="F694" s="68" t="s">
        <v>56</v>
      </c>
      <c r="G694" s="67"/>
      <c r="H694" s="67"/>
    </row>
    <row r="695" spans="1:8" ht="13.2" x14ac:dyDescent="0.4">
      <c r="A695" s="61"/>
      <c r="B695" s="64" t="s">
        <v>832</v>
      </c>
      <c r="C695" s="69" t="s">
        <v>833</v>
      </c>
      <c r="D695" s="66" t="s">
        <v>41</v>
      </c>
      <c r="E695" s="70">
        <v>41800</v>
      </c>
      <c r="F695" s="68" t="s">
        <v>23</v>
      </c>
      <c r="G695" s="71">
        <v>2795.5</v>
      </c>
      <c r="H695" s="71">
        <v>2941</v>
      </c>
    </row>
    <row r="696" spans="1:8" ht="13.2" x14ac:dyDescent="0.4">
      <c r="A696" s="61"/>
      <c r="B696" s="64" t="s">
        <v>834</v>
      </c>
      <c r="C696" s="69" t="s">
        <v>3889</v>
      </c>
      <c r="D696" s="66" t="s">
        <v>66</v>
      </c>
      <c r="E696" s="70">
        <v>89.93</v>
      </c>
      <c r="F696" s="68" t="s">
        <v>20</v>
      </c>
      <c r="G696" s="71"/>
      <c r="H696" s="71"/>
    </row>
    <row r="697" spans="1:8" ht="13.2" x14ac:dyDescent="0.4">
      <c r="A697" s="61"/>
      <c r="B697" s="64" t="s">
        <v>835</v>
      </c>
      <c r="C697" s="69" t="s">
        <v>3890</v>
      </c>
      <c r="D697" s="66" t="s">
        <v>66</v>
      </c>
      <c r="E697" s="70">
        <v>64.63</v>
      </c>
      <c r="F697" s="68" t="s">
        <v>13</v>
      </c>
      <c r="G697" s="71"/>
      <c r="H697" s="71"/>
    </row>
    <row r="698" spans="1:8" ht="13.2" x14ac:dyDescent="0.4">
      <c r="A698" s="61"/>
      <c r="B698" s="64" t="s">
        <v>836</v>
      </c>
      <c r="C698" s="69" t="s">
        <v>3891</v>
      </c>
      <c r="D698" s="66" t="s">
        <v>66</v>
      </c>
      <c r="E698" s="70">
        <v>230.69</v>
      </c>
      <c r="F698" s="68" t="s">
        <v>45</v>
      </c>
      <c r="G698" s="71"/>
      <c r="H698" s="71"/>
    </row>
    <row r="699" spans="1:8" ht="13.2" x14ac:dyDescent="0.4">
      <c r="A699" s="61"/>
      <c r="B699" s="64" t="s">
        <v>837</v>
      </c>
      <c r="C699" s="69" t="s">
        <v>3892</v>
      </c>
      <c r="D699" s="66" t="s">
        <v>66</v>
      </c>
      <c r="E699" s="70">
        <v>57.28</v>
      </c>
      <c r="F699" s="68" t="s">
        <v>91</v>
      </c>
      <c r="G699" s="71"/>
      <c r="H699" s="71"/>
    </row>
    <row r="700" spans="1:8" ht="13.2" x14ac:dyDescent="0.4">
      <c r="A700" s="61"/>
      <c r="B700" s="64" t="s">
        <v>838</v>
      </c>
      <c r="C700" s="69" t="s">
        <v>3893</v>
      </c>
      <c r="D700" s="66" t="s">
        <v>5495</v>
      </c>
      <c r="E700" s="70">
        <v>18.350000000000001</v>
      </c>
      <c r="F700" s="68" t="s">
        <v>25</v>
      </c>
      <c r="G700" s="71"/>
      <c r="H700" s="71"/>
    </row>
    <row r="701" spans="1:8" ht="13.2" x14ac:dyDescent="0.4">
      <c r="A701" s="61"/>
      <c r="B701" s="64" t="s">
        <v>839</v>
      </c>
      <c r="C701" s="65" t="s">
        <v>3894</v>
      </c>
      <c r="D701" s="66" t="s">
        <v>66</v>
      </c>
      <c r="E701" s="67">
        <v>27.79</v>
      </c>
      <c r="F701" s="68" t="s">
        <v>56</v>
      </c>
      <c r="G701" s="67"/>
      <c r="H701" s="67"/>
    </row>
    <row r="702" spans="1:8" ht="13.2" x14ac:dyDescent="0.4">
      <c r="A702" s="61"/>
      <c r="B702" s="64" t="s">
        <v>840</v>
      </c>
      <c r="C702" s="69" t="s">
        <v>3895</v>
      </c>
      <c r="D702" s="66" t="s">
        <v>66</v>
      </c>
      <c r="E702" s="70">
        <v>860.95</v>
      </c>
      <c r="F702" s="68" t="s">
        <v>14</v>
      </c>
      <c r="G702" s="71"/>
      <c r="H702" s="71"/>
    </row>
    <row r="703" spans="1:8" ht="13.2" x14ac:dyDescent="0.4">
      <c r="A703" s="61"/>
      <c r="B703" s="64" t="s">
        <v>841</v>
      </c>
      <c r="C703" s="65" t="s">
        <v>3896</v>
      </c>
      <c r="D703" s="66" t="s">
        <v>66</v>
      </c>
      <c r="E703" s="67">
        <v>79.8</v>
      </c>
      <c r="F703" s="68" t="s">
        <v>402</v>
      </c>
      <c r="G703" s="66"/>
      <c r="H703" s="66"/>
    </row>
    <row r="704" spans="1:8" ht="13.2" x14ac:dyDescent="0.4">
      <c r="A704" s="61"/>
      <c r="B704" s="64" t="s">
        <v>842</v>
      </c>
      <c r="C704" s="69" t="s">
        <v>3897</v>
      </c>
      <c r="D704" s="66" t="s">
        <v>66</v>
      </c>
      <c r="E704" s="70">
        <v>234.05</v>
      </c>
      <c r="F704" s="68" t="s">
        <v>89</v>
      </c>
      <c r="G704" s="71"/>
      <c r="H704" s="71"/>
    </row>
    <row r="705" spans="1:8" ht="13.2" x14ac:dyDescent="0.4">
      <c r="A705" s="61"/>
      <c r="B705" s="64" t="s">
        <v>843</v>
      </c>
      <c r="C705" s="69" t="s">
        <v>3898</v>
      </c>
      <c r="D705" s="66" t="s">
        <v>66</v>
      </c>
      <c r="E705" s="70">
        <v>71.150000000000006</v>
      </c>
      <c r="F705" s="68" t="s">
        <v>89</v>
      </c>
      <c r="G705" s="71"/>
      <c r="H705" s="71"/>
    </row>
    <row r="706" spans="1:8" x14ac:dyDescent="0.4">
      <c r="A706" s="61"/>
      <c r="B706" s="64" t="s">
        <v>844</v>
      </c>
      <c r="C706" s="65" t="s">
        <v>3899</v>
      </c>
      <c r="D706" s="66" t="s">
        <v>66</v>
      </c>
      <c r="E706" s="67">
        <v>52.74</v>
      </c>
      <c r="F706" s="66" t="s">
        <v>91</v>
      </c>
      <c r="G706" s="66"/>
      <c r="H706" s="66"/>
    </row>
    <row r="707" spans="1:8" ht="13.2" x14ac:dyDescent="0.4">
      <c r="A707" s="61"/>
      <c r="B707" s="64" t="s">
        <v>845</v>
      </c>
      <c r="C707" s="69" t="s">
        <v>3900</v>
      </c>
      <c r="D707" s="66" t="s">
        <v>66</v>
      </c>
      <c r="E707" s="70">
        <v>82.34</v>
      </c>
      <c r="F707" s="68" t="s">
        <v>402</v>
      </c>
      <c r="G707" s="71"/>
      <c r="H707" s="71"/>
    </row>
    <row r="708" spans="1:8" ht="13.2" x14ac:dyDescent="0.4">
      <c r="A708" s="61"/>
      <c r="B708" s="64" t="s">
        <v>846</v>
      </c>
      <c r="C708" s="65" t="s">
        <v>847</v>
      </c>
      <c r="D708" s="66" t="s">
        <v>41</v>
      </c>
      <c r="E708" s="67">
        <v>962.73</v>
      </c>
      <c r="F708" s="68" t="s">
        <v>91</v>
      </c>
      <c r="G708" s="66"/>
      <c r="H708" s="66">
        <v>60.3</v>
      </c>
    </row>
    <row r="709" spans="1:8" ht="13.2" x14ac:dyDescent="0.4">
      <c r="A709" s="61"/>
      <c r="B709" s="64" t="s">
        <v>848</v>
      </c>
      <c r="C709" s="69" t="s">
        <v>3901</v>
      </c>
      <c r="D709" s="66" t="s">
        <v>41</v>
      </c>
      <c r="E709" s="70">
        <v>32.93</v>
      </c>
      <c r="F709" s="68" t="s">
        <v>43</v>
      </c>
      <c r="G709" s="71"/>
      <c r="H709" s="71"/>
    </row>
    <row r="710" spans="1:8" ht="13.2" x14ac:dyDescent="0.4">
      <c r="A710" s="61"/>
      <c r="B710" s="64" t="s">
        <v>849</v>
      </c>
      <c r="C710" s="69" t="s">
        <v>3902</v>
      </c>
      <c r="D710" s="66" t="s">
        <v>41</v>
      </c>
      <c r="E710" s="70">
        <v>332.39</v>
      </c>
      <c r="F710" s="68" t="s">
        <v>20</v>
      </c>
      <c r="G710" s="71"/>
      <c r="H710" s="71"/>
    </row>
    <row r="711" spans="1:8" ht="13.2" x14ac:dyDescent="0.4">
      <c r="A711" s="61"/>
      <c r="B711" s="64" t="s">
        <v>850</v>
      </c>
      <c r="C711" s="65" t="s">
        <v>3903</v>
      </c>
      <c r="D711" s="66" t="s">
        <v>66</v>
      </c>
      <c r="E711" s="67">
        <v>126.91</v>
      </c>
      <c r="F711" s="68" t="s">
        <v>16</v>
      </c>
      <c r="G711" s="66"/>
      <c r="H711" s="67"/>
    </row>
    <row r="712" spans="1:8" ht="13.2" x14ac:dyDescent="0.4">
      <c r="A712" s="61"/>
      <c r="B712" s="64" t="s">
        <v>851</v>
      </c>
      <c r="C712" s="65" t="s">
        <v>3904</v>
      </c>
      <c r="D712" s="66" t="s">
        <v>66</v>
      </c>
      <c r="E712" s="67">
        <v>81.09</v>
      </c>
      <c r="F712" s="68" t="s">
        <v>43</v>
      </c>
      <c r="G712" s="66"/>
      <c r="H712" s="66"/>
    </row>
    <row r="713" spans="1:8" ht="13.2" x14ac:dyDescent="0.4">
      <c r="A713" s="61"/>
      <c r="B713" s="64" t="s">
        <v>852</v>
      </c>
      <c r="C713" s="69" t="s">
        <v>3905</v>
      </c>
      <c r="D713" s="66" t="s">
        <v>66</v>
      </c>
      <c r="E713" s="70">
        <v>84.01</v>
      </c>
      <c r="F713" s="68" t="s">
        <v>91</v>
      </c>
      <c r="G713" s="71"/>
      <c r="H713" s="71"/>
    </row>
    <row r="714" spans="1:8" ht="13.2" x14ac:dyDescent="0.4">
      <c r="A714" s="61"/>
      <c r="B714" s="64" t="s">
        <v>853</v>
      </c>
      <c r="C714" s="65" t="s">
        <v>3906</v>
      </c>
      <c r="D714" s="66" t="s">
        <v>66</v>
      </c>
      <c r="E714" s="67">
        <v>214.26</v>
      </c>
      <c r="F714" s="68" t="s">
        <v>45</v>
      </c>
      <c r="G714" s="66"/>
      <c r="H714" s="66"/>
    </row>
    <row r="715" spans="1:8" x14ac:dyDescent="0.4">
      <c r="A715" s="61"/>
      <c r="B715" s="64" t="s">
        <v>854</v>
      </c>
      <c r="C715" s="65" t="s">
        <v>855</v>
      </c>
      <c r="D715" s="66" t="s">
        <v>66</v>
      </c>
      <c r="E715" s="67">
        <v>880.19</v>
      </c>
      <c r="F715" s="66" t="s">
        <v>15</v>
      </c>
      <c r="G715" s="66"/>
      <c r="H715" s="66"/>
    </row>
    <row r="716" spans="1:8" ht="13.2" x14ac:dyDescent="0.4">
      <c r="A716" s="61"/>
      <c r="B716" s="64" t="s">
        <v>856</v>
      </c>
      <c r="C716" s="69" t="s">
        <v>3907</v>
      </c>
      <c r="D716" s="66" t="s">
        <v>41</v>
      </c>
      <c r="E716" s="70">
        <v>294.89999999999998</v>
      </c>
      <c r="F716" s="68" t="s">
        <v>43</v>
      </c>
      <c r="G716" s="71"/>
      <c r="H716" s="71"/>
    </row>
    <row r="717" spans="1:8" ht="13.2" x14ac:dyDescent="0.4">
      <c r="A717" s="61"/>
      <c r="B717" s="64" t="s">
        <v>857</v>
      </c>
      <c r="C717" s="69" t="s">
        <v>3908</v>
      </c>
      <c r="D717" s="66" t="s">
        <v>66</v>
      </c>
      <c r="E717" s="70">
        <v>51.79</v>
      </c>
      <c r="F717" s="68" t="s">
        <v>14</v>
      </c>
      <c r="G717" s="71"/>
      <c r="H717" s="71"/>
    </row>
    <row r="718" spans="1:8" x14ac:dyDescent="0.4">
      <c r="A718" s="61"/>
      <c r="B718" s="64" t="s">
        <v>858</v>
      </c>
      <c r="C718" s="65" t="s">
        <v>3909</v>
      </c>
      <c r="D718" s="66" t="s">
        <v>66</v>
      </c>
      <c r="E718" s="67">
        <v>53.18</v>
      </c>
      <c r="F718" s="66" t="s">
        <v>24</v>
      </c>
      <c r="G718" s="66"/>
      <c r="H718" s="66"/>
    </row>
    <row r="719" spans="1:8" ht="13.2" x14ac:dyDescent="0.4">
      <c r="A719" s="61"/>
      <c r="B719" s="64" t="s">
        <v>859</v>
      </c>
      <c r="C719" s="65" t="s">
        <v>3910</v>
      </c>
      <c r="D719" s="66" t="s">
        <v>66</v>
      </c>
      <c r="E719" s="67">
        <v>425.44</v>
      </c>
      <c r="F719" s="68" t="s">
        <v>89</v>
      </c>
      <c r="G719" s="67">
        <v>28.23</v>
      </c>
      <c r="H719" s="67">
        <v>36.14</v>
      </c>
    </row>
    <row r="720" spans="1:8" ht="13.2" x14ac:dyDescent="0.4">
      <c r="A720" s="61"/>
      <c r="B720" s="64" t="s">
        <v>860</v>
      </c>
      <c r="C720" s="69" t="s">
        <v>861</v>
      </c>
      <c r="D720" s="66" t="s">
        <v>41</v>
      </c>
      <c r="E720" s="70">
        <v>20657.71</v>
      </c>
      <c r="F720" s="68" t="s">
        <v>22</v>
      </c>
      <c r="G720" s="71">
        <v>1346.35</v>
      </c>
      <c r="H720" s="71">
        <v>1467.22</v>
      </c>
    </row>
    <row r="721" spans="1:8" ht="13.2" x14ac:dyDescent="0.4">
      <c r="A721" s="61"/>
      <c r="B721" s="64" t="s">
        <v>862</v>
      </c>
      <c r="C721" s="65" t="s">
        <v>3911</v>
      </c>
      <c r="D721" s="66" t="s">
        <v>66</v>
      </c>
      <c r="E721" s="67">
        <v>395.98</v>
      </c>
      <c r="F721" s="68" t="s">
        <v>161</v>
      </c>
      <c r="G721" s="67"/>
      <c r="H721" s="67"/>
    </row>
    <row r="722" spans="1:8" ht="13.2" x14ac:dyDescent="0.4">
      <c r="A722" s="61"/>
      <c r="B722" s="64" t="s">
        <v>863</v>
      </c>
      <c r="C722" s="69" t="s">
        <v>3912</v>
      </c>
      <c r="D722" s="66" t="s">
        <v>66</v>
      </c>
      <c r="E722" s="70">
        <v>66.7</v>
      </c>
      <c r="F722" s="68" t="s">
        <v>240</v>
      </c>
      <c r="G722" s="71"/>
      <c r="H722" s="71"/>
    </row>
    <row r="723" spans="1:8" ht="13.2" x14ac:dyDescent="0.4">
      <c r="A723" s="61"/>
      <c r="B723" s="64" t="s">
        <v>864</v>
      </c>
      <c r="C723" s="65" t="s">
        <v>3913</v>
      </c>
      <c r="D723" s="66" t="s">
        <v>41</v>
      </c>
      <c r="E723" s="67">
        <v>292.69</v>
      </c>
      <c r="F723" s="68" t="s">
        <v>22</v>
      </c>
      <c r="G723" s="66"/>
      <c r="H723" s="66"/>
    </row>
    <row r="724" spans="1:8" ht="13.2" x14ac:dyDescent="0.4">
      <c r="A724" s="61"/>
      <c r="B724" s="64" t="s">
        <v>865</v>
      </c>
      <c r="C724" s="69" t="s">
        <v>866</v>
      </c>
      <c r="D724" s="66" t="s">
        <v>41</v>
      </c>
      <c r="E724" s="70">
        <v>63031.22</v>
      </c>
      <c r="F724" s="68" t="s">
        <v>14</v>
      </c>
      <c r="G724" s="71">
        <v>880.4</v>
      </c>
      <c r="H724" s="71">
        <v>1143.95</v>
      </c>
    </row>
    <row r="725" spans="1:8" ht="13.2" x14ac:dyDescent="0.4">
      <c r="A725" s="61"/>
      <c r="B725" s="64" t="s">
        <v>867</v>
      </c>
      <c r="C725" s="69" t="s">
        <v>3914</v>
      </c>
      <c r="D725" s="66" t="s">
        <v>41</v>
      </c>
      <c r="E725" s="70">
        <v>350.06</v>
      </c>
      <c r="F725" s="68" t="s">
        <v>240</v>
      </c>
      <c r="G725" s="71">
        <v>26.05</v>
      </c>
      <c r="H725" s="71">
        <v>48.25</v>
      </c>
    </row>
    <row r="726" spans="1:8" ht="13.2" x14ac:dyDescent="0.4">
      <c r="A726" s="61"/>
      <c r="B726" s="64" t="s">
        <v>868</v>
      </c>
      <c r="C726" s="69" t="s">
        <v>869</v>
      </c>
      <c r="D726" s="66" t="s">
        <v>41</v>
      </c>
      <c r="E726" s="70">
        <v>6140</v>
      </c>
      <c r="F726" s="68" t="s">
        <v>18</v>
      </c>
      <c r="G726" s="71">
        <v>662.55</v>
      </c>
      <c r="H726" s="71">
        <v>1283.8599999999999</v>
      </c>
    </row>
    <row r="727" spans="1:8" ht="13.2" x14ac:dyDescent="0.4">
      <c r="A727" s="61"/>
      <c r="B727" s="64" t="s">
        <v>870</v>
      </c>
      <c r="C727" s="69" t="s">
        <v>871</v>
      </c>
      <c r="D727" s="66" t="s">
        <v>41</v>
      </c>
      <c r="E727" s="70">
        <v>1861.97</v>
      </c>
      <c r="F727" s="68" t="s">
        <v>388</v>
      </c>
      <c r="G727" s="71">
        <v>168.86</v>
      </c>
      <c r="H727" s="71">
        <v>203.24</v>
      </c>
    </row>
    <row r="728" spans="1:8" ht="13.2" x14ac:dyDescent="0.4">
      <c r="A728" s="61"/>
      <c r="B728" s="64" t="s">
        <v>872</v>
      </c>
      <c r="C728" s="65" t="s">
        <v>3915</v>
      </c>
      <c r="D728" s="66" t="s">
        <v>41</v>
      </c>
      <c r="E728" s="67">
        <v>550.25</v>
      </c>
      <c r="F728" s="68" t="s">
        <v>402</v>
      </c>
      <c r="G728" s="67"/>
      <c r="H728" s="67"/>
    </row>
    <row r="729" spans="1:8" ht="13.2" x14ac:dyDescent="0.4">
      <c r="A729" s="61"/>
      <c r="B729" s="64" t="s">
        <v>873</v>
      </c>
      <c r="C729" s="69" t="s">
        <v>3916</v>
      </c>
      <c r="D729" s="66" t="s">
        <v>41</v>
      </c>
      <c r="E729" s="70">
        <v>116.81</v>
      </c>
      <c r="F729" s="68" t="s">
        <v>21</v>
      </c>
      <c r="G729" s="71"/>
      <c r="H729" s="71"/>
    </row>
    <row r="730" spans="1:8" ht="13.2" x14ac:dyDescent="0.4">
      <c r="A730" s="61"/>
      <c r="B730" s="64" t="s">
        <v>874</v>
      </c>
      <c r="C730" s="65" t="s">
        <v>875</v>
      </c>
      <c r="D730" s="66" t="s">
        <v>41</v>
      </c>
      <c r="E730" s="67">
        <v>25774.71</v>
      </c>
      <c r="F730" s="68" t="s">
        <v>12</v>
      </c>
      <c r="G730" s="67">
        <v>1997.75</v>
      </c>
      <c r="H730" s="67">
        <v>6165.7</v>
      </c>
    </row>
    <row r="731" spans="1:8" ht="13.2" x14ac:dyDescent="0.4">
      <c r="A731" s="61"/>
      <c r="B731" s="64" t="s">
        <v>876</v>
      </c>
      <c r="C731" s="69" t="s">
        <v>3917</v>
      </c>
      <c r="D731" s="66" t="s">
        <v>66</v>
      </c>
      <c r="E731" s="70">
        <v>275.43</v>
      </c>
      <c r="F731" s="68" t="s">
        <v>58</v>
      </c>
      <c r="G731" s="71"/>
      <c r="H731" s="71"/>
    </row>
    <row r="732" spans="1:8" ht="13.2" x14ac:dyDescent="0.4">
      <c r="A732" s="61"/>
      <c r="B732" s="64" t="s">
        <v>877</v>
      </c>
      <c r="C732" s="69" t="s">
        <v>3918</v>
      </c>
      <c r="D732" s="66" t="s">
        <v>41</v>
      </c>
      <c r="E732" s="70">
        <v>356.01</v>
      </c>
      <c r="F732" s="68" t="s">
        <v>24</v>
      </c>
      <c r="G732" s="71">
        <v>-11.5</v>
      </c>
      <c r="H732" s="71">
        <v>42.5</v>
      </c>
    </row>
    <row r="733" spans="1:8" ht="13.2" x14ac:dyDescent="0.4">
      <c r="A733" s="61"/>
      <c r="B733" s="64" t="s">
        <v>878</v>
      </c>
      <c r="C733" s="69" t="s">
        <v>3919</v>
      </c>
      <c r="D733" s="66" t="s">
        <v>66</v>
      </c>
      <c r="E733" s="70">
        <v>31.32</v>
      </c>
      <c r="F733" s="68" t="s">
        <v>20</v>
      </c>
      <c r="G733" s="71"/>
      <c r="H733" s="71"/>
    </row>
    <row r="734" spans="1:8" ht="13.2" x14ac:dyDescent="0.4">
      <c r="A734" s="61"/>
      <c r="B734" s="64" t="s">
        <v>879</v>
      </c>
      <c r="C734" s="69" t="s">
        <v>3920</v>
      </c>
      <c r="D734" s="66" t="s">
        <v>66</v>
      </c>
      <c r="E734" s="70">
        <v>505.36</v>
      </c>
      <c r="F734" s="68" t="s">
        <v>56</v>
      </c>
      <c r="G734" s="71"/>
      <c r="H734" s="71"/>
    </row>
    <row r="735" spans="1:8" ht="13.2" x14ac:dyDescent="0.4">
      <c r="A735" s="61"/>
      <c r="B735" s="64" t="s">
        <v>880</v>
      </c>
      <c r="C735" s="65" t="s">
        <v>3921</v>
      </c>
      <c r="D735" s="66" t="s">
        <v>41</v>
      </c>
      <c r="E735" s="67">
        <v>141.33000000000001</v>
      </c>
      <c r="F735" s="68" t="s">
        <v>240</v>
      </c>
      <c r="G735" s="66"/>
      <c r="H735" s="66"/>
    </row>
    <row r="736" spans="1:8" ht="13.2" x14ac:dyDescent="0.4">
      <c r="A736" s="61"/>
      <c r="B736" s="64" t="s">
        <v>881</v>
      </c>
      <c r="C736" s="65" t="s">
        <v>3922</v>
      </c>
      <c r="D736" s="66" t="s">
        <v>66</v>
      </c>
      <c r="E736" s="67">
        <v>165.08</v>
      </c>
      <c r="F736" s="68" t="s">
        <v>13</v>
      </c>
      <c r="G736" s="67"/>
      <c r="H736" s="67"/>
    </row>
    <row r="737" spans="1:8" ht="13.2" x14ac:dyDescent="0.4">
      <c r="A737" s="61"/>
      <c r="B737" s="64" t="s">
        <v>882</v>
      </c>
      <c r="C737" s="69" t="s">
        <v>3923</v>
      </c>
      <c r="D737" s="66" t="s">
        <v>41</v>
      </c>
      <c r="E737" s="70">
        <v>283.52999999999997</v>
      </c>
      <c r="F737" s="68" t="s">
        <v>45</v>
      </c>
      <c r="G737" s="71">
        <v>60.9</v>
      </c>
      <c r="H737" s="71">
        <v>69.900000000000006</v>
      </c>
    </row>
    <row r="738" spans="1:8" ht="13.2" x14ac:dyDescent="0.4">
      <c r="A738" s="61"/>
      <c r="B738" s="64" t="s">
        <v>883</v>
      </c>
      <c r="C738" s="69" t="s">
        <v>3924</v>
      </c>
      <c r="D738" s="66" t="s">
        <v>66</v>
      </c>
      <c r="E738" s="70">
        <v>35.42</v>
      </c>
      <c r="F738" s="68" t="s">
        <v>71</v>
      </c>
      <c r="G738" s="71"/>
      <c r="H738" s="71"/>
    </row>
    <row r="739" spans="1:8" ht="13.2" x14ac:dyDescent="0.4">
      <c r="A739" s="61"/>
      <c r="B739" s="64" t="s">
        <v>884</v>
      </c>
      <c r="C739" s="65" t="s">
        <v>885</v>
      </c>
      <c r="D739" s="66" t="s">
        <v>41</v>
      </c>
      <c r="E739" s="67">
        <v>4086.26</v>
      </c>
      <c r="F739" s="68" t="s">
        <v>388</v>
      </c>
      <c r="G739" s="67">
        <v>254.6</v>
      </c>
      <c r="H739" s="66">
        <v>222.18</v>
      </c>
    </row>
    <row r="740" spans="1:8" ht="13.2" x14ac:dyDescent="0.4">
      <c r="A740" s="61"/>
      <c r="B740" s="64" t="s">
        <v>886</v>
      </c>
      <c r="C740" s="69" t="s">
        <v>3925</v>
      </c>
      <c r="D740" s="66" t="s">
        <v>66</v>
      </c>
      <c r="E740" s="70">
        <v>15.49</v>
      </c>
      <c r="F740" s="68" t="s">
        <v>240</v>
      </c>
      <c r="G740" s="71"/>
      <c r="H740" s="71"/>
    </row>
    <row r="741" spans="1:8" ht="13.2" x14ac:dyDescent="0.4">
      <c r="A741" s="61"/>
      <c r="B741" s="64" t="s">
        <v>887</v>
      </c>
      <c r="C741" s="65" t="s">
        <v>888</v>
      </c>
      <c r="D741" s="66" t="s">
        <v>41</v>
      </c>
      <c r="E741" s="70">
        <v>39683.72</v>
      </c>
      <c r="F741" s="68" t="s">
        <v>402</v>
      </c>
      <c r="G741" s="67">
        <v>2203.56</v>
      </c>
      <c r="H741" s="67">
        <v>2537.17</v>
      </c>
    </row>
    <row r="742" spans="1:8" ht="13.2" x14ac:dyDescent="0.4">
      <c r="A742" s="61"/>
      <c r="B742" s="64" t="s">
        <v>889</v>
      </c>
      <c r="C742" s="69" t="s">
        <v>3926</v>
      </c>
      <c r="D742" s="66" t="s">
        <v>66</v>
      </c>
      <c r="E742" s="70">
        <v>33.159999999999997</v>
      </c>
      <c r="F742" s="68" t="s">
        <v>56</v>
      </c>
      <c r="G742" s="71"/>
      <c r="H742" s="71"/>
    </row>
    <row r="743" spans="1:8" ht="13.2" x14ac:dyDescent="0.4">
      <c r="A743" s="61"/>
      <c r="B743" s="64" t="s">
        <v>890</v>
      </c>
      <c r="C743" s="69" t="s">
        <v>3927</v>
      </c>
      <c r="D743" s="66" t="s">
        <v>41</v>
      </c>
      <c r="E743" s="70">
        <v>255.29</v>
      </c>
      <c r="F743" s="68" t="s">
        <v>402</v>
      </c>
      <c r="G743" s="71"/>
      <c r="H743" s="71"/>
    </row>
    <row r="744" spans="1:8" x14ac:dyDescent="0.4">
      <c r="A744" s="61"/>
      <c r="B744" s="64" t="s">
        <v>891</v>
      </c>
      <c r="C744" s="65" t="s">
        <v>3928</v>
      </c>
      <c r="D744" s="66" t="s">
        <v>66</v>
      </c>
      <c r="E744" s="67">
        <v>315.5</v>
      </c>
      <c r="F744" s="66" t="s">
        <v>402</v>
      </c>
      <c r="G744" s="67">
        <v>105.9</v>
      </c>
      <c r="H744" s="67">
        <v>112.7</v>
      </c>
    </row>
    <row r="745" spans="1:8" ht="13.2" x14ac:dyDescent="0.4">
      <c r="A745" s="61"/>
      <c r="B745" s="64" t="s">
        <v>892</v>
      </c>
      <c r="C745" s="69" t="s">
        <v>3929</v>
      </c>
      <c r="D745" s="66" t="s">
        <v>66</v>
      </c>
      <c r="E745" s="70">
        <v>108.02</v>
      </c>
      <c r="F745" s="68" t="s">
        <v>20</v>
      </c>
      <c r="G745" s="71"/>
      <c r="H745" s="71"/>
    </row>
    <row r="746" spans="1:8" ht="13.2" x14ac:dyDescent="0.4">
      <c r="A746" s="61"/>
      <c r="B746" s="64" t="s">
        <v>893</v>
      </c>
      <c r="C746" s="69" t="s">
        <v>3930</v>
      </c>
      <c r="D746" s="66" t="s">
        <v>66</v>
      </c>
      <c r="E746" s="70">
        <v>21.22</v>
      </c>
      <c r="F746" s="68" t="s">
        <v>240</v>
      </c>
      <c r="G746" s="71"/>
      <c r="H746" s="71"/>
    </row>
    <row r="747" spans="1:8" x14ac:dyDescent="0.4">
      <c r="A747" s="61"/>
      <c r="B747" s="64" t="s">
        <v>894</v>
      </c>
      <c r="C747" s="65" t="s">
        <v>895</v>
      </c>
      <c r="D747" s="66" t="s">
        <v>41</v>
      </c>
      <c r="E747" s="67">
        <v>25494.09</v>
      </c>
      <c r="F747" s="66" t="s">
        <v>402</v>
      </c>
      <c r="G747" s="66">
        <v>682.39</v>
      </c>
      <c r="H747" s="66">
        <v>919.09</v>
      </c>
    </row>
    <row r="748" spans="1:8" ht="13.2" x14ac:dyDescent="0.4">
      <c r="A748" s="61"/>
      <c r="B748" s="64" t="s">
        <v>896</v>
      </c>
      <c r="C748" s="69" t="s">
        <v>897</v>
      </c>
      <c r="D748" s="66" t="s">
        <v>66</v>
      </c>
      <c r="E748" s="70">
        <v>1679.77</v>
      </c>
      <c r="F748" s="68" t="s">
        <v>240</v>
      </c>
      <c r="G748" s="71">
        <v>94.21</v>
      </c>
      <c r="H748" s="71">
        <v>203.55</v>
      </c>
    </row>
    <row r="749" spans="1:8" ht="13.2" x14ac:dyDescent="0.4">
      <c r="A749" s="61"/>
      <c r="B749" s="64" t="s">
        <v>898</v>
      </c>
      <c r="C749" s="69" t="s">
        <v>3931</v>
      </c>
      <c r="D749" s="66" t="s">
        <v>66</v>
      </c>
      <c r="E749" s="70">
        <v>374.19</v>
      </c>
      <c r="F749" s="68" t="s">
        <v>22</v>
      </c>
      <c r="G749" s="71"/>
      <c r="H749" s="71"/>
    </row>
    <row r="750" spans="1:8" ht="13.2" x14ac:dyDescent="0.4">
      <c r="A750" s="61"/>
      <c r="B750" s="64" t="s">
        <v>899</v>
      </c>
      <c r="C750" s="69" t="s">
        <v>3932</v>
      </c>
      <c r="D750" s="66" t="s">
        <v>66</v>
      </c>
      <c r="E750" s="70">
        <v>372.98</v>
      </c>
      <c r="F750" s="68" t="s">
        <v>71</v>
      </c>
      <c r="G750" s="71"/>
      <c r="H750" s="71"/>
    </row>
    <row r="751" spans="1:8" ht="13.2" x14ac:dyDescent="0.4">
      <c r="A751" s="61"/>
      <c r="B751" s="64" t="s">
        <v>900</v>
      </c>
      <c r="C751" s="69" t="s">
        <v>901</v>
      </c>
      <c r="D751" s="66" t="s">
        <v>66</v>
      </c>
      <c r="E751" s="70">
        <v>2540.5700000000002</v>
      </c>
      <c r="F751" s="68" t="s">
        <v>240</v>
      </c>
      <c r="G751" s="71">
        <v>148.68</v>
      </c>
      <c r="H751" s="71">
        <v>170.08</v>
      </c>
    </row>
    <row r="752" spans="1:8" ht="13.2" x14ac:dyDescent="0.4">
      <c r="A752" s="61"/>
      <c r="B752" s="64" t="s">
        <v>902</v>
      </c>
      <c r="C752" s="69" t="s">
        <v>3933</v>
      </c>
      <c r="D752" s="66" t="s">
        <v>66</v>
      </c>
      <c r="E752" s="70">
        <v>78.319999999999993</v>
      </c>
      <c r="F752" s="68" t="s">
        <v>240</v>
      </c>
      <c r="G752" s="71"/>
      <c r="H752" s="71"/>
    </row>
    <row r="753" spans="1:8" ht="13.2" x14ac:dyDescent="0.4">
      <c r="A753" s="61"/>
      <c r="B753" s="64" t="s">
        <v>903</v>
      </c>
      <c r="C753" s="69" t="s">
        <v>3934</v>
      </c>
      <c r="D753" s="66" t="s">
        <v>66</v>
      </c>
      <c r="E753" s="70">
        <v>116.98</v>
      </c>
      <c r="F753" s="68" t="s">
        <v>161</v>
      </c>
      <c r="G753" s="71"/>
      <c r="H753" s="71"/>
    </row>
    <row r="754" spans="1:8" ht="13.2" x14ac:dyDescent="0.4">
      <c r="A754" s="61"/>
      <c r="B754" s="64" t="s">
        <v>904</v>
      </c>
      <c r="C754" s="69" t="s">
        <v>3935</v>
      </c>
      <c r="D754" s="66" t="s">
        <v>66</v>
      </c>
      <c r="E754" s="70">
        <v>246.57</v>
      </c>
      <c r="F754" s="68" t="s">
        <v>13</v>
      </c>
      <c r="G754" s="71"/>
      <c r="H754" s="71"/>
    </row>
    <row r="755" spans="1:8" ht="13.2" x14ac:dyDescent="0.4">
      <c r="A755" s="61"/>
      <c r="B755" s="64" t="s">
        <v>905</v>
      </c>
      <c r="C755" s="69" t="s">
        <v>3936</v>
      </c>
      <c r="D755" s="66" t="s">
        <v>66</v>
      </c>
      <c r="E755" s="70">
        <v>82.99</v>
      </c>
      <c r="F755" s="68" t="s">
        <v>18</v>
      </c>
      <c r="G755" s="71"/>
      <c r="H755" s="71"/>
    </row>
    <row r="756" spans="1:8" ht="13.2" x14ac:dyDescent="0.4">
      <c r="A756" s="61"/>
      <c r="B756" s="64" t="s">
        <v>906</v>
      </c>
      <c r="C756" s="65" t="s">
        <v>3937</v>
      </c>
      <c r="D756" s="66" t="s">
        <v>66</v>
      </c>
      <c r="E756" s="67">
        <v>74.55</v>
      </c>
      <c r="F756" s="68" t="s">
        <v>56</v>
      </c>
      <c r="G756" s="70">
        <v>7</v>
      </c>
      <c r="H756" s="67">
        <v>7.7</v>
      </c>
    </row>
    <row r="757" spans="1:8" ht="13.2" x14ac:dyDescent="0.4">
      <c r="A757" s="61"/>
      <c r="B757" s="64" t="s">
        <v>907</v>
      </c>
      <c r="C757" s="69" t="s">
        <v>3938</v>
      </c>
      <c r="D757" s="66" t="s">
        <v>66</v>
      </c>
      <c r="E757" s="70">
        <v>104.94</v>
      </c>
      <c r="F757" s="68" t="s">
        <v>18</v>
      </c>
      <c r="G757" s="71"/>
      <c r="H757" s="71"/>
    </row>
    <row r="758" spans="1:8" ht="13.2" x14ac:dyDescent="0.4">
      <c r="A758" s="61"/>
      <c r="B758" s="64" t="s">
        <v>908</v>
      </c>
      <c r="C758" s="69" t="s">
        <v>3939</v>
      </c>
      <c r="D758" s="66" t="s">
        <v>5495</v>
      </c>
      <c r="E758" s="70">
        <v>53.93</v>
      </c>
      <c r="F758" s="68" t="s">
        <v>20</v>
      </c>
      <c r="G758" s="71"/>
      <c r="H758" s="71"/>
    </row>
    <row r="759" spans="1:8" ht="13.2" x14ac:dyDescent="0.4">
      <c r="A759" s="61"/>
      <c r="B759" s="64" t="s">
        <v>909</v>
      </c>
      <c r="C759" s="69" t="s">
        <v>3940</v>
      </c>
      <c r="D759" s="66" t="s">
        <v>66</v>
      </c>
      <c r="E759" s="70">
        <v>213.6</v>
      </c>
      <c r="F759" s="68" t="s">
        <v>71</v>
      </c>
      <c r="G759" s="71"/>
      <c r="H759" s="71"/>
    </row>
    <row r="760" spans="1:8" ht="13.2" x14ac:dyDescent="0.4">
      <c r="A760" s="61"/>
      <c r="B760" s="64" t="s">
        <v>910</v>
      </c>
      <c r="C760" s="69" t="s">
        <v>3941</v>
      </c>
      <c r="D760" s="66" t="s">
        <v>66</v>
      </c>
      <c r="E760" s="70">
        <v>327.49</v>
      </c>
      <c r="F760" s="68" t="s">
        <v>89</v>
      </c>
      <c r="G760" s="71"/>
      <c r="H760" s="71">
        <v>23.7</v>
      </c>
    </row>
    <row r="761" spans="1:8" ht="13.2" x14ac:dyDescent="0.4">
      <c r="A761" s="61"/>
      <c r="B761" s="64" t="s">
        <v>2770</v>
      </c>
      <c r="C761" s="69" t="s">
        <v>3942</v>
      </c>
      <c r="D761" s="66" t="s">
        <v>66</v>
      </c>
      <c r="E761" s="70">
        <v>157.86000000000001</v>
      </c>
      <c r="F761" s="68" t="s">
        <v>20</v>
      </c>
      <c r="G761" s="71"/>
      <c r="H761" s="71"/>
    </row>
    <row r="762" spans="1:8" ht="13.2" x14ac:dyDescent="0.4">
      <c r="A762" s="61"/>
      <c r="B762" s="64" t="s">
        <v>911</v>
      </c>
      <c r="C762" s="65" t="s">
        <v>3943</v>
      </c>
      <c r="D762" s="66" t="s">
        <v>41</v>
      </c>
      <c r="E762" s="67">
        <v>144.85</v>
      </c>
      <c r="F762" s="68" t="s">
        <v>240</v>
      </c>
      <c r="G762" s="66">
        <v>5</v>
      </c>
      <c r="H762" s="66">
        <v>33.56</v>
      </c>
    </row>
    <row r="763" spans="1:8" ht="13.2" x14ac:dyDescent="0.4">
      <c r="A763" s="61"/>
      <c r="B763" s="64" t="s">
        <v>912</v>
      </c>
      <c r="C763" s="65" t="s">
        <v>913</v>
      </c>
      <c r="D763" s="66" t="s">
        <v>41</v>
      </c>
      <c r="E763" s="67">
        <v>3955.61</v>
      </c>
      <c r="F763" s="68" t="s">
        <v>21</v>
      </c>
      <c r="G763" s="70">
        <v>2309.3000000000002</v>
      </c>
      <c r="H763" s="70">
        <v>2232.75</v>
      </c>
    </row>
    <row r="764" spans="1:8" ht="13.2" x14ac:dyDescent="0.4">
      <c r="A764" s="61"/>
      <c r="B764" s="64" t="s">
        <v>914</v>
      </c>
      <c r="C764" s="69" t="s">
        <v>3944</v>
      </c>
      <c r="D764" s="66" t="s">
        <v>66</v>
      </c>
      <c r="E764" s="70">
        <v>28.08</v>
      </c>
      <c r="F764" s="68" t="s">
        <v>20</v>
      </c>
      <c r="G764" s="71"/>
      <c r="H764" s="71"/>
    </row>
    <row r="765" spans="1:8" ht="13.2" x14ac:dyDescent="0.4">
      <c r="A765" s="61"/>
      <c r="B765" s="64" t="s">
        <v>915</v>
      </c>
      <c r="C765" s="65" t="s">
        <v>3945</v>
      </c>
      <c r="D765" s="66" t="s">
        <v>41</v>
      </c>
      <c r="E765" s="70">
        <v>1087.47</v>
      </c>
      <c r="F765" s="68" t="s">
        <v>43</v>
      </c>
      <c r="G765" s="66">
        <v>277</v>
      </c>
      <c r="H765" s="70"/>
    </row>
    <row r="766" spans="1:8" ht="13.2" x14ac:dyDescent="0.4">
      <c r="A766" s="61"/>
      <c r="B766" s="64" t="s">
        <v>916</v>
      </c>
      <c r="C766" s="65" t="s">
        <v>917</v>
      </c>
      <c r="D766" s="66" t="s">
        <v>66</v>
      </c>
      <c r="E766" s="67">
        <v>1228.52</v>
      </c>
      <c r="F766" s="68" t="s">
        <v>89</v>
      </c>
      <c r="G766" s="67">
        <v>-21.8</v>
      </c>
      <c r="H766" s="67">
        <v>32.799999999999997</v>
      </c>
    </row>
    <row r="767" spans="1:8" x14ac:dyDescent="0.4">
      <c r="A767" s="61"/>
      <c r="B767" s="64" t="s">
        <v>918</v>
      </c>
      <c r="C767" s="65" t="s">
        <v>3946</v>
      </c>
      <c r="D767" s="66" t="s">
        <v>66</v>
      </c>
      <c r="E767" s="67">
        <v>220.19</v>
      </c>
      <c r="F767" s="66" t="s">
        <v>14</v>
      </c>
      <c r="G767" s="66"/>
      <c r="H767" s="66"/>
    </row>
    <row r="768" spans="1:8" ht="13.2" x14ac:dyDescent="0.4">
      <c r="A768" s="61"/>
      <c r="B768" s="64" t="s">
        <v>919</v>
      </c>
      <c r="C768" s="69" t="s">
        <v>5506</v>
      </c>
      <c r="D768" s="66" t="s">
        <v>41</v>
      </c>
      <c r="E768" s="70">
        <v>4890.49</v>
      </c>
      <c r="F768" s="68" t="s">
        <v>402</v>
      </c>
      <c r="G768" s="71">
        <v>18.29</v>
      </c>
      <c r="H768" s="71">
        <v>367.74</v>
      </c>
    </row>
    <row r="769" spans="1:8" ht="13.2" x14ac:dyDescent="0.4">
      <c r="A769" s="61"/>
      <c r="B769" s="64" t="s">
        <v>921</v>
      </c>
      <c r="C769" s="65" t="s">
        <v>3947</v>
      </c>
      <c r="D769" s="66" t="s">
        <v>41</v>
      </c>
      <c r="E769" s="67">
        <v>151.13999999999999</v>
      </c>
      <c r="F769" s="68" t="s">
        <v>22</v>
      </c>
      <c r="G769" s="70"/>
      <c r="H769" s="70"/>
    </row>
    <row r="770" spans="1:8" ht="13.2" x14ac:dyDescent="0.4">
      <c r="A770" s="61"/>
      <c r="B770" s="64" t="s">
        <v>922</v>
      </c>
      <c r="C770" s="69" t="s">
        <v>923</v>
      </c>
      <c r="D770" s="66" t="s">
        <v>66</v>
      </c>
      <c r="E770" s="70">
        <v>627.19000000000005</v>
      </c>
      <c r="F770" s="68" t="s">
        <v>45</v>
      </c>
      <c r="G770" s="71">
        <v>45.1</v>
      </c>
      <c r="H770" s="71">
        <v>58.3</v>
      </c>
    </row>
    <row r="771" spans="1:8" ht="13.2" x14ac:dyDescent="0.4">
      <c r="A771" s="61"/>
      <c r="B771" s="64" t="s">
        <v>924</v>
      </c>
      <c r="C771" s="69" t="s">
        <v>3948</v>
      </c>
      <c r="D771" s="66" t="s">
        <v>66</v>
      </c>
      <c r="E771" s="70">
        <v>80.5</v>
      </c>
      <c r="F771" s="68" t="s">
        <v>380</v>
      </c>
      <c r="G771" s="71"/>
      <c r="H771" s="71"/>
    </row>
    <row r="772" spans="1:8" ht="13.2" x14ac:dyDescent="0.4">
      <c r="A772" s="61"/>
      <c r="B772" s="64" t="s">
        <v>925</v>
      </c>
      <c r="C772" s="69" t="s">
        <v>3949</v>
      </c>
      <c r="D772" s="66" t="s">
        <v>66</v>
      </c>
      <c r="E772" s="70">
        <v>86.03</v>
      </c>
      <c r="F772" s="68" t="s">
        <v>15</v>
      </c>
      <c r="G772" s="71"/>
      <c r="H772" s="71"/>
    </row>
    <row r="773" spans="1:8" x14ac:dyDescent="0.4">
      <c r="A773" s="61"/>
      <c r="B773" s="64" t="s">
        <v>926</v>
      </c>
      <c r="C773" s="65" t="s">
        <v>3950</v>
      </c>
      <c r="D773" s="66" t="s">
        <v>66</v>
      </c>
      <c r="E773" s="67">
        <v>72.92</v>
      </c>
      <c r="F773" s="66" t="s">
        <v>15</v>
      </c>
      <c r="G773" s="66"/>
      <c r="H773" s="66"/>
    </row>
    <row r="774" spans="1:8" x14ac:dyDescent="0.4">
      <c r="A774" s="61"/>
      <c r="B774" s="64" t="s">
        <v>927</v>
      </c>
      <c r="C774" s="65" t="s">
        <v>3951</v>
      </c>
      <c r="D774" s="66" t="s">
        <v>66</v>
      </c>
      <c r="E774" s="67">
        <v>45.89</v>
      </c>
      <c r="F774" s="66" t="s">
        <v>91</v>
      </c>
      <c r="G774" s="66"/>
      <c r="H774" s="66"/>
    </row>
    <row r="775" spans="1:8" ht="13.2" x14ac:dyDescent="0.4">
      <c r="A775" s="61"/>
      <c r="B775" s="64" t="s">
        <v>928</v>
      </c>
      <c r="C775" s="65" t="s">
        <v>3952</v>
      </c>
      <c r="D775" s="66" t="s">
        <v>66</v>
      </c>
      <c r="E775" s="67">
        <v>143.43</v>
      </c>
      <c r="F775" s="68" t="s">
        <v>91</v>
      </c>
      <c r="G775" s="67"/>
      <c r="H775" s="67"/>
    </row>
    <row r="776" spans="1:8" ht="13.2" x14ac:dyDescent="0.4">
      <c r="A776" s="61"/>
      <c r="B776" s="64" t="s">
        <v>929</v>
      </c>
      <c r="C776" s="65" t="s">
        <v>3953</v>
      </c>
      <c r="D776" s="66" t="s">
        <v>66</v>
      </c>
      <c r="E776" s="67">
        <v>275.5</v>
      </c>
      <c r="F776" s="68" t="s">
        <v>56</v>
      </c>
      <c r="G776" s="67">
        <v>56.2</v>
      </c>
      <c r="H776" s="67">
        <v>60.1</v>
      </c>
    </row>
    <row r="777" spans="1:8" x14ac:dyDescent="0.4">
      <c r="A777" s="61"/>
      <c r="B777" s="64" t="s">
        <v>930</v>
      </c>
      <c r="C777" s="65" t="s">
        <v>3954</v>
      </c>
      <c r="D777" s="66" t="s">
        <v>66</v>
      </c>
      <c r="E777" s="67">
        <v>962.79</v>
      </c>
      <c r="F777" s="66" t="s">
        <v>89</v>
      </c>
      <c r="G777" s="66"/>
      <c r="H777" s="66"/>
    </row>
    <row r="778" spans="1:8" ht="13.2" x14ac:dyDescent="0.4">
      <c r="A778" s="61"/>
      <c r="B778" s="64" t="s">
        <v>931</v>
      </c>
      <c r="C778" s="69" t="s">
        <v>3955</v>
      </c>
      <c r="D778" s="66" t="s">
        <v>66</v>
      </c>
      <c r="E778" s="70">
        <v>1157.22</v>
      </c>
      <c r="F778" s="68" t="s">
        <v>161</v>
      </c>
      <c r="G778" s="71"/>
      <c r="H778" s="71"/>
    </row>
    <row r="779" spans="1:8" ht="13.2" x14ac:dyDescent="0.4">
      <c r="A779" s="61"/>
      <c r="B779" s="64" t="s">
        <v>932</v>
      </c>
      <c r="C779" s="65" t="s">
        <v>3956</v>
      </c>
      <c r="D779" s="66" t="s">
        <v>66</v>
      </c>
      <c r="E779" s="67">
        <v>357.15</v>
      </c>
      <c r="F779" s="68" t="s">
        <v>14</v>
      </c>
      <c r="G779" s="67"/>
      <c r="H779" s="67"/>
    </row>
    <row r="780" spans="1:8" x14ac:dyDescent="0.4">
      <c r="A780" s="61"/>
      <c r="B780" s="64" t="s">
        <v>933</v>
      </c>
      <c r="C780" s="65" t="s">
        <v>934</v>
      </c>
      <c r="D780" s="66" t="s">
        <v>66</v>
      </c>
      <c r="E780" s="67">
        <v>2599.7600000000002</v>
      </c>
      <c r="F780" s="66" t="s">
        <v>89</v>
      </c>
      <c r="G780" s="66">
        <v>50.13</v>
      </c>
      <c r="H780" s="66">
        <v>85.56</v>
      </c>
    </row>
    <row r="781" spans="1:8" ht="13.2" x14ac:dyDescent="0.4">
      <c r="A781" s="61"/>
      <c r="B781" s="64" t="s">
        <v>935</v>
      </c>
      <c r="C781" s="69" t="s">
        <v>3957</v>
      </c>
      <c r="D781" s="66" t="s">
        <v>66</v>
      </c>
      <c r="E781" s="70">
        <v>75.599999999999994</v>
      </c>
      <c r="F781" s="68" t="s">
        <v>161</v>
      </c>
      <c r="G781" s="71"/>
      <c r="H781" s="71"/>
    </row>
    <row r="782" spans="1:8" ht="13.2" x14ac:dyDescent="0.4">
      <c r="A782" s="61"/>
      <c r="B782" s="64" t="s">
        <v>936</v>
      </c>
      <c r="C782" s="69" t="s">
        <v>3958</v>
      </c>
      <c r="D782" s="66" t="s">
        <v>66</v>
      </c>
      <c r="E782" s="70">
        <v>165.4</v>
      </c>
      <c r="F782" s="68" t="s">
        <v>45</v>
      </c>
      <c r="G782" s="71"/>
      <c r="H782" s="71"/>
    </row>
    <row r="783" spans="1:8" ht="13.2" x14ac:dyDescent="0.4">
      <c r="A783" s="61"/>
      <c r="B783" s="64" t="s">
        <v>937</v>
      </c>
      <c r="C783" s="69" t="s">
        <v>3959</v>
      </c>
      <c r="D783" s="66" t="s">
        <v>66</v>
      </c>
      <c r="E783" s="70">
        <v>56.62</v>
      </c>
      <c r="F783" s="68" t="s">
        <v>58</v>
      </c>
      <c r="G783" s="71"/>
      <c r="H783" s="71"/>
    </row>
    <row r="784" spans="1:8" ht="13.2" x14ac:dyDescent="0.4">
      <c r="A784" s="61"/>
      <c r="B784" s="64" t="s">
        <v>938</v>
      </c>
      <c r="C784" s="65" t="s">
        <v>3960</v>
      </c>
      <c r="D784" s="66" t="s">
        <v>41</v>
      </c>
      <c r="E784" s="67">
        <v>477.47</v>
      </c>
      <c r="F784" s="68" t="s">
        <v>240</v>
      </c>
      <c r="G784" s="67"/>
      <c r="H784" s="67"/>
    </row>
    <row r="785" spans="1:8" ht="13.2" x14ac:dyDescent="0.4">
      <c r="A785" s="61"/>
      <c r="B785" s="64" t="s">
        <v>939</v>
      </c>
      <c r="C785" s="69" t="s">
        <v>3961</v>
      </c>
      <c r="D785" s="66" t="s">
        <v>66</v>
      </c>
      <c r="E785" s="70">
        <v>64.91</v>
      </c>
      <c r="F785" s="68" t="s">
        <v>18</v>
      </c>
      <c r="G785" s="71"/>
      <c r="H785" s="71"/>
    </row>
    <row r="786" spans="1:8" ht="13.2" x14ac:dyDescent="0.4">
      <c r="A786" s="61"/>
      <c r="B786" s="64" t="s">
        <v>940</v>
      </c>
      <c r="C786" s="65" t="s">
        <v>3962</v>
      </c>
      <c r="D786" s="66" t="s">
        <v>66</v>
      </c>
      <c r="E786" s="67">
        <v>114.99</v>
      </c>
      <c r="F786" s="68" t="s">
        <v>71</v>
      </c>
      <c r="G786" s="67"/>
      <c r="H786" s="67"/>
    </row>
    <row r="787" spans="1:8" ht="13.2" x14ac:dyDescent="0.4">
      <c r="A787" s="61"/>
      <c r="B787" s="64" t="s">
        <v>941</v>
      </c>
      <c r="C787" s="69" t="s">
        <v>3963</v>
      </c>
      <c r="D787" s="66" t="s">
        <v>66</v>
      </c>
      <c r="E787" s="70">
        <v>53.3</v>
      </c>
      <c r="F787" s="68" t="s">
        <v>58</v>
      </c>
      <c r="G787" s="71"/>
      <c r="H787" s="71"/>
    </row>
    <row r="788" spans="1:8" ht="13.2" x14ac:dyDescent="0.4">
      <c r="A788" s="61"/>
      <c r="B788" s="64" t="s">
        <v>942</v>
      </c>
      <c r="C788" s="69" t="s">
        <v>3964</v>
      </c>
      <c r="D788" s="66" t="s">
        <v>66</v>
      </c>
      <c r="E788" s="70">
        <v>25.31</v>
      </c>
      <c r="F788" s="68" t="s">
        <v>18</v>
      </c>
      <c r="G788" s="71"/>
      <c r="H788" s="71"/>
    </row>
    <row r="789" spans="1:8" ht="13.2" x14ac:dyDescent="0.4">
      <c r="A789" s="61"/>
      <c r="B789" s="64" t="s">
        <v>943</v>
      </c>
      <c r="C789" s="69" t="s">
        <v>3965</v>
      </c>
      <c r="D789" s="66" t="s">
        <v>66</v>
      </c>
      <c r="E789" s="70">
        <v>63.49</v>
      </c>
      <c r="F789" s="68" t="s">
        <v>71</v>
      </c>
      <c r="G789" s="71"/>
      <c r="H789" s="71"/>
    </row>
    <row r="790" spans="1:8" ht="13.2" x14ac:dyDescent="0.4">
      <c r="A790" s="61"/>
      <c r="B790" s="64" t="s">
        <v>944</v>
      </c>
      <c r="C790" s="65" t="s">
        <v>3966</v>
      </c>
      <c r="D790" s="66" t="s">
        <v>66</v>
      </c>
      <c r="E790" s="67">
        <v>375.33</v>
      </c>
      <c r="F790" s="68" t="s">
        <v>91</v>
      </c>
      <c r="G790" s="66"/>
      <c r="H790" s="67"/>
    </row>
    <row r="791" spans="1:8" ht="13.2" x14ac:dyDescent="0.4">
      <c r="A791" s="61"/>
      <c r="B791" s="64" t="s">
        <v>945</v>
      </c>
      <c r="C791" s="69" t="s">
        <v>3967</v>
      </c>
      <c r="D791" s="66" t="s">
        <v>41</v>
      </c>
      <c r="E791" s="70">
        <v>193.23</v>
      </c>
      <c r="F791" s="68" t="s">
        <v>240</v>
      </c>
      <c r="G791" s="71"/>
      <c r="H791" s="71">
        <v>43.55</v>
      </c>
    </row>
    <row r="792" spans="1:8" ht="13.2" x14ac:dyDescent="0.4">
      <c r="A792" s="61"/>
      <c r="B792" s="64" t="s">
        <v>946</v>
      </c>
      <c r="C792" s="69" t="s">
        <v>3968</v>
      </c>
      <c r="D792" s="66" t="s">
        <v>41</v>
      </c>
      <c r="E792" s="70">
        <v>309.93</v>
      </c>
      <c r="F792" s="68" t="s">
        <v>13</v>
      </c>
      <c r="G792" s="71"/>
      <c r="H792" s="71"/>
    </row>
    <row r="793" spans="1:8" ht="13.2" x14ac:dyDescent="0.4">
      <c r="A793" s="61"/>
      <c r="B793" s="64" t="s">
        <v>947</v>
      </c>
      <c r="C793" s="69" t="s">
        <v>3969</v>
      </c>
      <c r="D793" s="66" t="s">
        <v>66</v>
      </c>
      <c r="E793" s="70">
        <v>62.29</v>
      </c>
      <c r="F793" s="68" t="s">
        <v>17</v>
      </c>
      <c r="G793" s="71"/>
      <c r="H793" s="71"/>
    </row>
    <row r="794" spans="1:8" ht="13.2" x14ac:dyDescent="0.4">
      <c r="A794" s="61"/>
      <c r="B794" s="64" t="s">
        <v>948</v>
      </c>
      <c r="C794" s="69" t="s">
        <v>3970</v>
      </c>
      <c r="D794" s="66" t="s">
        <v>66</v>
      </c>
      <c r="E794" s="70">
        <v>66.12</v>
      </c>
      <c r="F794" s="68" t="s">
        <v>91</v>
      </c>
      <c r="G794" s="71"/>
      <c r="H794" s="71"/>
    </row>
    <row r="795" spans="1:8" ht="13.2" x14ac:dyDescent="0.4">
      <c r="A795" s="61"/>
      <c r="B795" s="64" t="s">
        <v>949</v>
      </c>
      <c r="C795" s="69" t="s">
        <v>3971</v>
      </c>
      <c r="D795" s="66" t="s">
        <v>66</v>
      </c>
      <c r="E795" s="70">
        <v>56.07</v>
      </c>
      <c r="F795" s="68" t="s">
        <v>71</v>
      </c>
      <c r="G795" s="71"/>
      <c r="H795" s="71"/>
    </row>
    <row r="796" spans="1:8" ht="13.2" x14ac:dyDescent="0.4">
      <c r="A796" s="61"/>
      <c r="B796" s="64" t="s">
        <v>950</v>
      </c>
      <c r="C796" s="69" t="s">
        <v>3972</v>
      </c>
      <c r="D796" s="66" t="s">
        <v>66</v>
      </c>
      <c r="E796" s="70">
        <v>29.05</v>
      </c>
      <c r="F796" s="68" t="s">
        <v>18</v>
      </c>
      <c r="G796" s="71"/>
      <c r="H796" s="71"/>
    </row>
    <row r="797" spans="1:8" ht="13.2" x14ac:dyDescent="0.4">
      <c r="A797" s="61"/>
      <c r="B797" s="64" t="s">
        <v>951</v>
      </c>
      <c r="C797" s="69" t="s">
        <v>3973</v>
      </c>
      <c r="D797" s="66" t="s">
        <v>66</v>
      </c>
      <c r="E797" s="70">
        <v>57.61</v>
      </c>
      <c r="F797" s="68" t="s">
        <v>20</v>
      </c>
      <c r="G797" s="71"/>
      <c r="H797" s="71"/>
    </row>
    <row r="798" spans="1:8" ht="13.2" x14ac:dyDescent="0.4">
      <c r="A798" s="61"/>
      <c r="B798" s="64" t="s">
        <v>952</v>
      </c>
      <c r="C798" s="69" t="s">
        <v>3974</v>
      </c>
      <c r="D798" s="66" t="s">
        <v>66</v>
      </c>
      <c r="E798" s="67">
        <v>142.65</v>
      </c>
      <c r="F798" s="68" t="s">
        <v>43</v>
      </c>
      <c r="G798" s="71"/>
      <c r="H798" s="71"/>
    </row>
    <row r="799" spans="1:8" ht="13.2" x14ac:dyDescent="0.4">
      <c r="A799" s="61"/>
      <c r="B799" s="64" t="s">
        <v>953</v>
      </c>
      <c r="C799" s="69" t="s">
        <v>3975</v>
      </c>
      <c r="D799" s="66" t="s">
        <v>66</v>
      </c>
      <c r="E799" s="70">
        <v>202.19</v>
      </c>
      <c r="F799" s="68" t="s">
        <v>20</v>
      </c>
      <c r="G799" s="71">
        <v>0.3</v>
      </c>
      <c r="H799" s="71">
        <v>12.4</v>
      </c>
    </row>
    <row r="800" spans="1:8" ht="13.2" x14ac:dyDescent="0.4">
      <c r="A800" s="61"/>
      <c r="B800" s="64" t="s">
        <v>954</v>
      </c>
      <c r="C800" s="65" t="s">
        <v>3976</v>
      </c>
      <c r="D800" s="66" t="s">
        <v>66</v>
      </c>
      <c r="E800" s="67">
        <v>192.79</v>
      </c>
      <c r="F800" s="68" t="s">
        <v>16</v>
      </c>
      <c r="G800" s="67"/>
      <c r="H800" s="67"/>
    </row>
    <row r="801" spans="1:8" x14ac:dyDescent="0.4">
      <c r="A801" s="61"/>
      <c r="B801" s="64" t="s">
        <v>955</v>
      </c>
      <c r="C801" s="65" t="s">
        <v>3977</v>
      </c>
      <c r="D801" s="66" t="s">
        <v>66</v>
      </c>
      <c r="E801" s="66">
        <v>137.36000000000001</v>
      </c>
      <c r="F801" s="66" t="s">
        <v>91</v>
      </c>
      <c r="G801" s="66"/>
      <c r="H801" s="66"/>
    </row>
    <row r="802" spans="1:8" ht="13.2" x14ac:dyDescent="0.4">
      <c r="A802" s="61"/>
      <c r="B802" s="64" t="s">
        <v>956</v>
      </c>
      <c r="C802" s="69" t="s">
        <v>3978</v>
      </c>
      <c r="D802" s="66" t="s">
        <v>66</v>
      </c>
      <c r="E802" s="70">
        <v>1519.46</v>
      </c>
      <c r="F802" s="68" t="s">
        <v>71</v>
      </c>
      <c r="G802" s="71"/>
      <c r="H802" s="71"/>
    </row>
    <row r="803" spans="1:8" ht="13.2" x14ac:dyDescent="0.4">
      <c r="A803" s="61"/>
      <c r="B803" s="64" t="s">
        <v>957</v>
      </c>
      <c r="C803" s="69" t="s">
        <v>5521</v>
      </c>
      <c r="D803" s="66" t="s">
        <v>66</v>
      </c>
      <c r="E803" s="70">
        <v>46.52</v>
      </c>
      <c r="F803" s="68" t="s">
        <v>402</v>
      </c>
      <c r="G803" s="71"/>
      <c r="H803" s="71"/>
    </row>
    <row r="804" spans="1:8" ht="13.2" x14ac:dyDescent="0.4">
      <c r="A804" s="61"/>
      <c r="B804" s="64" t="s">
        <v>958</v>
      </c>
      <c r="C804" s="69" t="s">
        <v>3979</v>
      </c>
      <c r="D804" s="66" t="s">
        <v>66</v>
      </c>
      <c r="E804" s="70">
        <v>117.02</v>
      </c>
      <c r="F804" s="68" t="s">
        <v>24</v>
      </c>
      <c r="G804" s="71"/>
      <c r="H804" s="71"/>
    </row>
    <row r="805" spans="1:8" ht="13.2" x14ac:dyDescent="0.4">
      <c r="A805" s="61"/>
      <c r="B805" s="64" t="s">
        <v>959</v>
      </c>
      <c r="C805" s="69" t="s">
        <v>3980</v>
      </c>
      <c r="D805" s="66" t="s">
        <v>66</v>
      </c>
      <c r="E805" s="70">
        <v>43.62</v>
      </c>
      <c r="F805" s="68" t="s">
        <v>16</v>
      </c>
      <c r="G805" s="71"/>
      <c r="H805" s="71"/>
    </row>
    <row r="806" spans="1:8" ht="13.2" x14ac:dyDescent="0.4">
      <c r="A806" s="61"/>
      <c r="B806" s="64" t="s">
        <v>960</v>
      </c>
      <c r="C806" s="69" t="s">
        <v>3981</v>
      </c>
      <c r="D806" s="66" t="s">
        <v>66</v>
      </c>
      <c r="E806" s="70">
        <v>66.41</v>
      </c>
      <c r="F806" s="68" t="s">
        <v>402</v>
      </c>
      <c r="G806" s="71"/>
      <c r="H806" s="71"/>
    </row>
    <row r="807" spans="1:8" ht="13.2" x14ac:dyDescent="0.4">
      <c r="A807" s="61"/>
      <c r="B807" s="64" t="s">
        <v>961</v>
      </c>
      <c r="C807" s="69" t="s">
        <v>5515</v>
      </c>
      <c r="D807" s="66" t="s">
        <v>66</v>
      </c>
      <c r="E807" s="70">
        <v>43.31</v>
      </c>
      <c r="F807" s="68" t="s">
        <v>12</v>
      </c>
      <c r="G807" s="71"/>
      <c r="H807" s="71"/>
    </row>
    <row r="808" spans="1:8" ht="13.2" x14ac:dyDescent="0.4">
      <c r="A808" s="61"/>
      <c r="B808" s="64" t="s">
        <v>962</v>
      </c>
      <c r="C808" s="65" t="s">
        <v>3982</v>
      </c>
      <c r="D808" s="66" t="s">
        <v>66</v>
      </c>
      <c r="E808" s="67">
        <v>46.97</v>
      </c>
      <c r="F808" s="68" t="s">
        <v>43</v>
      </c>
      <c r="G808" s="67"/>
      <c r="H808" s="67"/>
    </row>
    <row r="809" spans="1:8" ht="13.2" x14ac:dyDescent="0.4">
      <c r="A809" s="61"/>
      <c r="B809" s="64" t="s">
        <v>963</v>
      </c>
      <c r="C809" s="65" t="s">
        <v>3983</v>
      </c>
      <c r="D809" s="66" t="s">
        <v>66</v>
      </c>
      <c r="E809" s="67">
        <v>30.63</v>
      </c>
      <c r="F809" s="68" t="s">
        <v>161</v>
      </c>
      <c r="G809" s="67"/>
      <c r="H809" s="67"/>
    </row>
    <row r="810" spans="1:8" ht="13.2" x14ac:dyDescent="0.4">
      <c r="A810" s="61"/>
      <c r="B810" s="64" t="s">
        <v>964</v>
      </c>
      <c r="C810" s="69" t="s">
        <v>3984</v>
      </c>
      <c r="D810" s="66" t="s">
        <v>66</v>
      </c>
      <c r="E810" s="70">
        <v>81.680000000000007</v>
      </c>
      <c r="F810" s="68" t="s">
        <v>91</v>
      </c>
      <c r="G810" s="71"/>
      <c r="H810" s="71"/>
    </row>
    <row r="811" spans="1:8" ht="13.2" x14ac:dyDescent="0.4">
      <c r="A811" s="61"/>
      <c r="B811" s="64" t="s">
        <v>965</v>
      </c>
      <c r="C811" s="65" t="s">
        <v>3985</v>
      </c>
      <c r="D811" s="66" t="s">
        <v>66</v>
      </c>
      <c r="E811" s="67">
        <v>83.11</v>
      </c>
      <c r="F811" s="68" t="s">
        <v>71</v>
      </c>
      <c r="G811" s="67"/>
      <c r="H811" s="67"/>
    </row>
    <row r="812" spans="1:8" ht="13.2" x14ac:dyDescent="0.4">
      <c r="A812" s="61"/>
      <c r="B812" s="64" t="s">
        <v>966</v>
      </c>
      <c r="C812" s="69" t="s">
        <v>967</v>
      </c>
      <c r="D812" s="66" t="s">
        <v>66</v>
      </c>
      <c r="E812" s="70">
        <v>4656.79</v>
      </c>
      <c r="F812" s="68" t="s">
        <v>89</v>
      </c>
      <c r="G812" s="71"/>
      <c r="H812" s="71"/>
    </row>
    <row r="813" spans="1:8" ht="13.2" x14ac:dyDescent="0.4">
      <c r="A813" s="61"/>
      <c r="B813" s="64" t="s">
        <v>968</v>
      </c>
      <c r="C813" s="65" t="s">
        <v>3986</v>
      </c>
      <c r="D813" s="66" t="s">
        <v>41</v>
      </c>
      <c r="E813" s="67">
        <v>780.69</v>
      </c>
      <c r="F813" s="68" t="s">
        <v>388</v>
      </c>
      <c r="G813" s="67">
        <v>56.65</v>
      </c>
      <c r="H813" s="67">
        <v>67.13</v>
      </c>
    </row>
    <row r="814" spans="1:8" ht="13.2" x14ac:dyDescent="0.4">
      <c r="A814" s="61"/>
      <c r="B814" s="64" t="s">
        <v>969</v>
      </c>
      <c r="C814" s="69" t="s">
        <v>970</v>
      </c>
      <c r="D814" s="66" t="s">
        <v>66</v>
      </c>
      <c r="E814" s="70">
        <v>2165.41</v>
      </c>
      <c r="F814" s="68" t="s">
        <v>20</v>
      </c>
      <c r="G814" s="71"/>
      <c r="H814" s="71"/>
    </row>
    <row r="815" spans="1:8" ht="13.2" x14ac:dyDescent="0.4">
      <c r="A815" s="61"/>
      <c r="B815" s="64" t="s">
        <v>971</v>
      </c>
      <c r="C815" s="65" t="s">
        <v>3987</v>
      </c>
      <c r="D815" s="66" t="s">
        <v>66</v>
      </c>
      <c r="E815" s="67">
        <v>73.38</v>
      </c>
      <c r="F815" s="68" t="s">
        <v>17</v>
      </c>
      <c r="G815" s="67"/>
      <c r="H815" s="67"/>
    </row>
    <row r="816" spans="1:8" ht="13.2" x14ac:dyDescent="0.4">
      <c r="A816" s="61"/>
      <c r="B816" s="64" t="s">
        <v>972</v>
      </c>
      <c r="C816" s="65" t="s">
        <v>3988</v>
      </c>
      <c r="D816" s="66" t="s">
        <v>66</v>
      </c>
      <c r="E816" s="67">
        <v>47.73</v>
      </c>
      <c r="F816" s="68" t="s">
        <v>402</v>
      </c>
      <c r="G816" s="67"/>
      <c r="H816" s="67"/>
    </row>
    <row r="817" spans="1:8" ht="13.2" x14ac:dyDescent="0.4">
      <c r="A817" s="61"/>
      <c r="B817" s="64" t="s">
        <v>973</v>
      </c>
      <c r="C817" s="65" t="s">
        <v>3989</v>
      </c>
      <c r="D817" s="66" t="s">
        <v>66</v>
      </c>
      <c r="E817" s="67">
        <v>24.23</v>
      </c>
      <c r="F817" s="68" t="s">
        <v>402</v>
      </c>
      <c r="G817" s="67"/>
      <c r="H817" s="67"/>
    </row>
    <row r="818" spans="1:8" ht="13.2" x14ac:dyDescent="0.4">
      <c r="A818" s="61"/>
      <c r="B818" s="64" t="s">
        <v>974</v>
      </c>
      <c r="C818" s="69" t="s">
        <v>3990</v>
      </c>
      <c r="D818" s="66" t="s">
        <v>66</v>
      </c>
      <c r="E818" s="70">
        <v>126.9</v>
      </c>
      <c r="F818" s="68" t="s">
        <v>240</v>
      </c>
      <c r="G818" s="71"/>
      <c r="H818" s="71"/>
    </row>
    <row r="819" spans="1:8" ht="13.2" x14ac:dyDescent="0.4">
      <c r="A819" s="61"/>
      <c r="B819" s="64" t="s">
        <v>975</v>
      </c>
      <c r="C819" s="69" t="s">
        <v>3991</v>
      </c>
      <c r="D819" s="66" t="s">
        <v>66</v>
      </c>
      <c r="E819" s="70">
        <v>66.790000000000006</v>
      </c>
      <c r="F819" s="68" t="s">
        <v>402</v>
      </c>
      <c r="G819" s="71"/>
      <c r="H819" s="71"/>
    </row>
    <row r="820" spans="1:8" ht="13.2" x14ac:dyDescent="0.4">
      <c r="A820" s="61"/>
      <c r="B820" s="64" t="s">
        <v>976</v>
      </c>
      <c r="C820" s="69" t="s">
        <v>977</v>
      </c>
      <c r="D820" s="66" t="s">
        <v>66</v>
      </c>
      <c r="E820" s="70">
        <v>569.11</v>
      </c>
      <c r="F820" s="68" t="s">
        <v>89</v>
      </c>
      <c r="G820" s="71">
        <v>24.8</v>
      </c>
      <c r="H820" s="71">
        <v>101.5</v>
      </c>
    </row>
    <row r="821" spans="1:8" ht="13.2" x14ac:dyDescent="0.4">
      <c r="A821" s="61"/>
      <c r="B821" s="64" t="s">
        <v>978</v>
      </c>
      <c r="C821" s="69" t="s">
        <v>979</v>
      </c>
      <c r="D821" s="66" t="s">
        <v>41</v>
      </c>
      <c r="E821" s="70">
        <v>13217.17</v>
      </c>
      <c r="F821" s="68" t="s">
        <v>19</v>
      </c>
      <c r="G821" s="71">
        <v>1519.9</v>
      </c>
      <c r="H821" s="71">
        <v>1827.84</v>
      </c>
    </row>
    <row r="822" spans="1:8" ht="13.2" x14ac:dyDescent="0.4">
      <c r="A822" s="61"/>
      <c r="B822" s="64" t="s">
        <v>980</v>
      </c>
      <c r="C822" s="69" t="s">
        <v>3992</v>
      </c>
      <c r="D822" s="66" t="s">
        <v>66</v>
      </c>
      <c r="E822" s="70">
        <v>156.47999999999999</v>
      </c>
      <c r="F822" s="68" t="s">
        <v>91</v>
      </c>
      <c r="G822" s="71"/>
      <c r="H822" s="71"/>
    </row>
    <row r="823" spans="1:8" ht="13.2" x14ac:dyDescent="0.4">
      <c r="A823" s="61"/>
      <c r="B823" s="64" t="s">
        <v>981</v>
      </c>
      <c r="C823" s="69" t="s">
        <v>3993</v>
      </c>
      <c r="D823" s="66" t="s">
        <v>41</v>
      </c>
      <c r="E823" s="70">
        <v>219.34</v>
      </c>
      <c r="F823" s="68" t="s">
        <v>71</v>
      </c>
      <c r="G823" s="71"/>
      <c r="H823" s="71"/>
    </row>
    <row r="824" spans="1:8" ht="13.2" x14ac:dyDescent="0.4">
      <c r="A824" s="61"/>
      <c r="B824" s="64" t="s">
        <v>982</v>
      </c>
      <c r="C824" s="69" t="s">
        <v>3994</v>
      </c>
      <c r="D824" s="66" t="s">
        <v>66</v>
      </c>
      <c r="E824" s="70">
        <v>92.13</v>
      </c>
      <c r="F824" s="68" t="s">
        <v>14</v>
      </c>
      <c r="G824" s="71"/>
      <c r="H824" s="71"/>
    </row>
    <row r="825" spans="1:8" ht="13.2" x14ac:dyDescent="0.4">
      <c r="A825" s="61"/>
      <c r="B825" s="64" t="s">
        <v>983</v>
      </c>
      <c r="C825" s="69" t="s">
        <v>3995</v>
      </c>
      <c r="D825" s="66" t="s">
        <v>66</v>
      </c>
      <c r="E825" s="70">
        <v>25.7</v>
      </c>
      <c r="F825" s="68" t="s">
        <v>13</v>
      </c>
      <c r="G825" s="71"/>
      <c r="H825" s="71"/>
    </row>
    <row r="826" spans="1:8" ht="13.2" x14ac:dyDescent="0.4">
      <c r="A826" s="61"/>
      <c r="B826" s="64" t="s">
        <v>984</v>
      </c>
      <c r="C826" s="69" t="s">
        <v>3996</v>
      </c>
      <c r="D826" s="66" t="s">
        <v>66</v>
      </c>
      <c r="E826" s="70">
        <v>165</v>
      </c>
      <c r="F826" s="68" t="s">
        <v>45</v>
      </c>
      <c r="G826" s="71"/>
      <c r="H826" s="71"/>
    </row>
    <row r="827" spans="1:8" ht="13.2" x14ac:dyDescent="0.4">
      <c r="A827" s="61"/>
      <c r="B827" s="64" t="s">
        <v>985</v>
      </c>
      <c r="C827" s="69" t="s">
        <v>3997</v>
      </c>
      <c r="D827" s="66" t="s">
        <v>66</v>
      </c>
      <c r="E827" s="70">
        <v>263.06</v>
      </c>
      <c r="F827" s="68" t="s">
        <v>20</v>
      </c>
      <c r="G827" s="71">
        <v>10.91</v>
      </c>
      <c r="H827" s="71">
        <v>27.07</v>
      </c>
    </row>
    <row r="828" spans="1:8" ht="13.2" x14ac:dyDescent="0.4">
      <c r="A828" s="61"/>
      <c r="B828" s="64" t="s">
        <v>986</v>
      </c>
      <c r="C828" s="69" t="s">
        <v>3998</v>
      </c>
      <c r="D828" s="66" t="s">
        <v>66</v>
      </c>
      <c r="E828" s="70">
        <v>178.47</v>
      </c>
      <c r="F828" s="68" t="s">
        <v>20</v>
      </c>
      <c r="G828" s="71">
        <v>0.5</v>
      </c>
      <c r="H828" s="71">
        <v>6</v>
      </c>
    </row>
    <row r="829" spans="1:8" ht="13.2" x14ac:dyDescent="0.4">
      <c r="A829" s="61"/>
      <c r="B829" s="64" t="s">
        <v>987</v>
      </c>
      <c r="C829" s="69" t="s">
        <v>3999</v>
      </c>
      <c r="D829" s="66" t="s">
        <v>66</v>
      </c>
      <c r="E829" s="70">
        <v>123.21</v>
      </c>
      <c r="F829" s="68" t="s">
        <v>402</v>
      </c>
      <c r="G829" s="71"/>
      <c r="H829" s="71"/>
    </row>
    <row r="830" spans="1:8" ht="13.2" x14ac:dyDescent="0.4">
      <c r="A830" s="61"/>
      <c r="B830" s="64" t="s">
        <v>988</v>
      </c>
      <c r="C830" s="69" t="s">
        <v>4000</v>
      </c>
      <c r="D830" s="66" t="s">
        <v>66</v>
      </c>
      <c r="E830" s="70">
        <v>93.91</v>
      </c>
      <c r="F830" s="68" t="s">
        <v>402</v>
      </c>
      <c r="G830" s="71"/>
      <c r="H830" s="71"/>
    </row>
    <row r="831" spans="1:8" ht="13.2" x14ac:dyDescent="0.4">
      <c r="A831" s="61"/>
      <c r="B831" s="64" t="s">
        <v>989</v>
      </c>
      <c r="C831" s="69" t="s">
        <v>4001</v>
      </c>
      <c r="D831" s="66" t="s">
        <v>66</v>
      </c>
      <c r="E831" s="70">
        <v>175.45</v>
      </c>
      <c r="F831" s="68" t="s">
        <v>240</v>
      </c>
      <c r="G831" s="71"/>
      <c r="H831" s="71"/>
    </row>
    <row r="832" spans="1:8" ht="13.2" x14ac:dyDescent="0.4">
      <c r="A832" s="61"/>
      <c r="B832" s="64" t="s">
        <v>990</v>
      </c>
      <c r="C832" s="69" t="s">
        <v>4002</v>
      </c>
      <c r="D832" s="66" t="s">
        <v>66</v>
      </c>
      <c r="E832" s="70">
        <v>81.3</v>
      </c>
      <c r="F832" s="68" t="s">
        <v>402</v>
      </c>
      <c r="G832" s="71"/>
      <c r="H832" s="71"/>
    </row>
    <row r="833" spans="1:8" ht="13.2" x14ac:dyDescent="0.4">
      <c r="A833" s="61"/>
      <c r="B833" s="64" t="s">
        <v>991</v>
      </c>
      <c r="C833" s="65" t="s">
        <v>4003</v>
      </c>
      <c r="D833" s="66" t="s">
        <v>66</v>
      </c>
      <c r="E833" s="67">
        <v>92.65</v>
      </c>
      <c r="F833" s="68" t="s">
        <v>240</v>
      </c>
      <c r="G833" s="67"/>
      <c r="H833" s="70"/>
    </row>
    <row r="834" spans="1:8" ht="13.2" x14ac:dyDescent="0.4">
      <c r="A834" s="61"/>
      <c r="B834" s="64" t="s">
        <v>992</v>
      </c>
      <c r="C834" s="65" t="s">
        <v>4004</v>
      </c>
      <c r="D834" s="66" t="s">
        <v>66</v>
      </c>
      <c r="E834" s="67">
        <v>67.900000000000006</v>
      </c>
      <c r="F834" s="68" t="s">
        <v>43</v>
      </c>
      <c r="G834" s="67"/>
      <c r="H834" s="67"/>
    </row>
    <row r="835" spans="1:8" ht="13.2" x14ac:dyDescent="0.4">
      <c r="A835" s="61"/>
      <c r="B835" s="64" t="s">
        <v>993</v>
      </c>
      <c r="C835" s="69" t="s">
        <v>4005</v>
      </c>
      <c r="D835" s="66" t="s">
        <v>66</v>
      </c>
      <c r="E835" s="70">
        <v>92.69</v>
      </c>
      <c r="F835" s="68" t="s">
        <v>18</v>
      </c>
      <c r="G835" s="71"/>
      <c r="H835" s="71"/>
    </row>
    <row r="836" spans="1:8" ht="13.2" x14ac:dyDescent="0.4">
      <c r="A836" s="61"/>
      <c r="B836" s="64" t="s">
        <v>994</v>
      </c>
      <c r="C836" s="69" t="s">
        <v>4006</v>
      </c>
      <c r="D836" s="66" t="s">
        <v>66</v>
      </c>
      <c r="E836" s="70">
        <v>227.49</v>
      </c>
      <c r="F836" s="68" t="s">
        <v>43</v>
      </c>
      <c r="G836" s="71"/>
      <c r="H836" s="71"/>
    </row>
    <row r="837" spans="1:8" ht="13.2" x14ac:dyDescent="0.4">
      <c r="A837" s="61"/>
      <c r="B837" s="64" t="s">
        <v>995</v>
      </c>
      <c r="C837" s="69" t="s">
        <v>4007</v>
      </c>
      <c r="D837" s="66" t="s">
        <v>66</v>
      </c>
      <c r="E837" s="70">
        <v>698.88</v>
      </c>
      <c r="F837" s="68" t="s">
        <v>24</v>
      </c>
      <c r="G837" s="71"/>
      <c r="H837" s="71"/>
    </row>
    <row r="838" spans="1:8" ht="13.2" x14ac:dyDescent="0.4">
      <c r="A838" s="61"/>
      <c r="B838" s="64" t="s">
        <v>996</v>
      </c>
      <c r="C838" s="69" t="s">
        <v>4008</v>
      </c>
      <c r="D838" s="66" t="s">
        <v>66</v>
      </c>
      <c r="E838" s="70">
        <v>160.88999999999999</v>
      </c>
      <c r="F838" s="68" t="s">
        <v>14</v>
      </c>
      <c r="G838" s="71"/>
      <c r="H838" s="71"/>
    </row>
    <row r="839" spans="1:8" ht="13.2" x14ac:dyDescent="0.4">
      <c r="A839" s="61"/>
      <c r="B839" s="64" t="s">
        <v>997</v>
      </c>
      <c r="C839" s="69" t="s">
        <v>4009</v>
      </c>
      <c r="D839" s="66" t="s">
        <v>66</v>
      </c>
      <c r="E839" s="70">
        <v>81.7</v>
      </c>
      <c r="F839" s="68" t="s">
        <v>402</v>
      </c>
      <c r="G839" s="71"/>
      <c r="H839" s="71"/>
    </row>
    <row r="840" spans="1:8" ht="13.2" x14ac:dyDescent="0.4">
      <c r="A840" s="61"/>
      <c r="B840" s="64" t="s">
        <v>998</v>
      </c>
      <c r="C840" s="69" t="s">
        <v>999</v>
      </c>
      <c r="D840" s="66" t="s">
        <v>66</v>
      </c>
      <c r="E840" s="70">
        <v>2731.34</v>
      </c>
      <c r="F840" s="68" t="s">
        <v>240</v>
      </c>
      <c r="G840" s="71">
        <v>166.29</v>
      </c>
      <c r="H840" s="71">
        <v>203.35</v>
      </c>
    </row>
    <row r="841" spans="1:8" ht="13.2" x14ac:dyDescent="0.4">
      <c r="A841" s="61"/>
      <c r="B841" s="64" t="s">
        <v>1000</v>
      </c>
      <c r="C841" s="69" t="s">
        <v>4010</v>
      </c>
      <c r="D841" s="66" t="s">
        <v>66</v>
      </c>
      <c r="E841" s="70">
        <v>93.85</v>
      </c>
      <c r="F841" s="68" t="s">
        <v>89</v>
      </c>
      <c r="G841" s="71"/>
      <c r="H841" s="71"/>
    </row>
    <row r="842" spans="1:8" ht="13.2" x14ac:dyDescent="0.4">
      <c r="A842" s="61"/>
      <c r="B842" s="64" t="s">
        <v>1001</v>
      </c>
      <c r="C842" s="65" t="s">
        <v>4011</v>
      </c>
      <c r="D842" s="66" t="s">
        <v>66</v>
      </c>
      <c r="E842" s="67">
        <v>116.06</v>
      </c>
      <c r="F842" s="68" t="s">
        <v>71</v>
      </c>
      <c r="G842" s="67"/>
      <c r="H842" s="67"/>
    </row>
    <row r="843" spans="1:8" ht="13.2" x14ac:dyDescent="0.4">
      <c r="A843" s="61"/>
      <c r="B843" s="64" t="s">
        <v>1002</v>
      </c>
      <c r="C843" s="65" t="s">
        <v>4012</v>
      </c>
      <c r="D843" s="66" t="s">
        <v>41</v>
      </c>
      <c r="E843" s="67">
        <v>58.94</v>
      </c>
      <c r="F843" s="68" t="s">
        <v>43</v>
      </c>
      <c r="G843" s="67"/>
      <c r="H843" s="67"/>
    </row>
    <row r="844" spans="1:8" ht="13.2" x14ac:dyDescent="0.4">
      <c r="A844" s="61"/>
      <c r="B844" s="64" t="s">
        <v>1003</v>
      </c>
      <c r="C844" s="65" t="s">
        <v>4013</v>
      </c>
      <c r="D844" s="66" t="s">
        <v>66</v>
      </c>
      <c r="E844" s="67">
        <v>472.5</v>
      </c>
      <c r="F844" s="68" t="s">
        <v>20</v>
      </c>
      <c r="G844" s="67">
        <v>36.9</v>
      </c>
      <c r="H844" s="67">
        <v>46.5</v>
      </c>
    </row>
    <row r="845" spans="1:8" x14ac:dyDescent="0.4">
      <c r="A845" s="61"/>
      <c r="B845" s="64" t="s">
        <v>1004</v>
      </c>
      <c r="C845" s="65" t="s">
        <v>4014</v>
      </c>
      <c r="D845" s="66" t="s">
        <v>66</v>
      </c>
      <c r="E845" s="67">
        <v>89.79</v>
      </c>
      <c r="F845" s="66" t="s">
        <v>20</v>
      </c>
      <c r="G845" s="70"/>
      <c r="H845" s="70"/>
    </row>
    <row r="846" spans="1:8" ht="13.2" x14ac:dyDescent="0.4">
      <c r="A846" s="61"/>
      <c r="B846" s="64" t="s">
        <v>1005</v>
      </c>
      <c r="C846" s="65" t="s">
        <v>4015</v>
      </c>
      <c r="D846" s="66" t="s">
        <v>66</v>
      </c>
      <c r="E846" s="67">
        <v>459.38</v>
      </c>
      <c r="F846" s="68" t="s">
        <v>20</v>
      </c>
      <c r="G846" s="66">
        <v>5.99</v>
      </c>
      <c r="H846" s="67">
        <v>21.71</v>
      </c>
    </row>
    <row r="847" spans="1:8" ht="13.2" x14ac:dyDescent="0.4">
      <c r="A847" s="61"/>
      <c r="B847" s="64" t="s">
        <v>1006</v>
      </c>
      <c r="C847" s="69" t="s">
        <v>5540</v>
      </c>
      <c r="D847" s="66" t="s">
        <v>66</v>
      </c>
      <c r="E847" s="70">
        <v>111.71</v>
      </c>
      <c r="F847" s="68" t="s">
        <v>43</v>
      </c>
      <c r="G847" s="71"/>
      <c r="H847" s="71"/>
    </row>
    <row r="848" spans="1:8" ht="13.2" x14ac:dyDescent="0.4">
      <c r="A848" s="61"/>
      <c r="B848" s="64" t="s">
        <v>1007</v>
      </c>
      <c r="C848" s="69" t="s">
        <v>4016</v>
      </c>
      <c r="D848" s="66" t="s">
        <v>66</v>
      </c>
      <c r="E848" s="70">
        <v>677.54</v>
      </c>
      <c r="F848" s="68" t="s">
        <v>20</v>
      </c>
      <c r="G848" s="71"/>
      <c r="H848" s="71"/>
    </row>
    <row r="849" spans="1:8" ht="13.2" x14ac:dyDescent="0.4">
      <c r="A849" s="61"/>
      <c r="B849" s="64" t="s">
        <v>1008</v>
      </c>
      <c r="C849" s="65" t="s">
        <v>1009</v>
      </c>
      <c r="D849" s="66" t="s">
        <v>66</v>
      </c>
      <c r="E849" s="67">
        <v>888.87</v>
      </c>
      <c r="F849" s="68" t="s">
        <v>402</v>
      </c>
      <c r="G849" s="66"/>
      <c r="H849" s="66"/>
    </row>
    <row r="850" spans="1:8" ht="13.2" x14ac:dyDescent="0.4">
      <c r="A850" s="61"/>
      <c r="B850" s="64" t="s">
        <v>1010</v>
      </c>
      <c r="C850" s="69" t="s">
        <v>4017</v>
      </c>
      <c r="D850" s="66" t="s">
        <v>66</v>
      </c>
      <c r="E850" s="70">
        <v>33.96</v>
      </c>
      <c r="F850" s="68" t="s">
        <v>15</v>
      </c>
      <c r="G850" s="71"/>
      <c r="H850" s="71"/>
    </row>
    <row r="851" spans="1:8" ht="13.2" x14ac:dyDescent="0.4">
      <c r="A851" s="61"/>
      <c r="B851" s="64" t="s">
        <v>1011</v>
      </c>
      <c r="C851" s="65" t="s">
        <v>4018</v>
      </c>
      <c r="D851" s="66" t="s">
        <v>66</v>
      </c>
      <c r="E851" s="67">
        <v>64.62</v>
      </c>
      <c r="F851" s="68" t="s">
        <v>161</v>
      </c>
      <c r="G851" s="67"/>
      <c r="H851" s="66"/>
    </row>
    <row r="852" spans="1:8" ht="13.2" x14ac:dyDescent="0.4">
      <c r="A852" s="61"/>
      <c r="B852" s="64" t="s">
        <v>1012</v>
      </c>
      <c r="C852" s="69" t="s">
        <v>4019</v>
      </c>
      <c r="D852" s="66" t="s">
        <v>66</v>
      </c>
      <c r="E852" s="70">
        <v>292.64999999999998</v>
      </c>
      <c r="F852" s="68" t="s">
        <v>161</v>
      </c>
      <c r="G852" s="71"/>
      <c r="H852" s="71"/>
    </row>
    <row r="853" spans="1:8" ht="13.2" x14ac:dyDescent="0.4">
      <c r="A853" s="61"/>
      <c r="B853" s="64" t="s">
        <v>1013</v>
      </c>
      <c r="C853" s="69" t="s">
        <v>4020</v>
      </c>
      <c r="D853" s="66" t="s">
        <v>66</v>
      </c>
      <c r="E853" s="70">
        <v>231.75</v>
      </c>
      <c r="F853" s="68" t="s">
        <v>402</v>
      </c>
      <c r="G853" s="71"/>
      <c r="H853" s="71"/>
    </row>
    <row r="854" spans="1:8" ht="13.2" x14ac:dyDescent="0.4">
      <c r="A854" s="61"/>
      <c r="B854" s="64" t="s">
        <v>1014</v>
      </c>
      <c r="C854" s="69" t="s">
        <v>4021</v>
      </c>
      <c r="D854" s="66" t="s">
        <v>66</v>
      </c>
      <c r="E854" s="70">
        <v>87.72</v>
      </c>
      <c r="F854" s="68" t="s">
        <v>402</v>
      </c>
      <c r="G854" s="71"/>
      <c r="H854" s="71"/>
    </row>
    <row r="855" spans="1:8" ht="13.2" x14ac:dyDescent="0.4">
      <c r="A855" s="61"/>
      <c r="B855" s="64" t="s">
        <v>1015</v>
      </c>
      <c r="C855" s="65" t="s">
        <v>4022</v>
      </c>
      <c r="D855" s="66" t="s">
        <v>66</v>
      </c>
      <c r="E855" s="67">
        <v>107.12</v>
      </c>
      <c r="F855" s="68" t="s">
        <v>402</v>
      </c>
      <c r="G855" s="66"/>
      <c r="H855" s="66"/>
    </row>
    <row r="856" spans="1:8" ht="13.2" x14ac:dyDescent="0.4">
      <c r="A856" s="61"/>
      <c r="B856" s="64" t="s">
        <v>1016</v>
      </c>
      <c r="C856" s="65" t="s">
        <v>4023</v>
      </c>
      <c r="D856" s="66" t="s">
        <v>66</v>
      </c>
      <c r="E856" s="67">
        <v>698.81</v>
      </c>
      <c r="F856" s="68" t="s">
        <v>20</v>
      </c>
      <c r="G856" s="66">
        <v>0.6</v>
      </c>
      <c r="H856" s="66">
        <v>16.649999999999999</v>
      </c>
    </row>
    <row r="857" spans="1:8" ht="13.2" x14ac:dyDescent="0.4">
      <c r="A857" s="61"/>
      <c r="B857" s="64" t="s">
        <v>1017</v>
      </c>
      <c r="C857" s="65" t="s">
        <v>4024</v>
      </c>
      <c r="D857" s="66" t="s">
        <v>66</v>
      </c>
      <c r="E857" s="67">
        <v>174.43</v>
      </c>
      <c r="F857" s="68" t="s">
        <v>45</v>
      </c>
      <c r="G857" s="67"/>
      <c r="H857" s="67"/>
    </row>
    <row r="858" spans="1:8" ht="13.2" x14ac:dyDescent="0.4">
      <c r="A858" s="61"/>
      <c r="B858" s="64" t="s">
        <v>1018</v>
      </c>
      <c r="C858" s="69" t="s">
        <v>1019</v>
      </c>
      <c r="D858" s="66" t="s">
        <v>41</v>
      </c>
      <c r="E858" s="70">
        <v>43081.72</v>
      </c>
      <c r="F858" s="68" t="s">
        <v>25</v>
      </c>
      <c r="G858" s="71">
        <v>1281.8800000000001</v>
      </c>
      <c r="H858" s="71">
        <v>1680.42</v>
      </c>
    </row>
    <row r="859" spans="1:8" ht="13.2" x14ac:dyDescent="0.4">
      <c r="A859" s="61"/>
      <c r="B859" s="64" t="s">
        <v>1020</v>
      </c>
      <c r="C859" s="69" t="s">
        <v>4025</v>
      </c>
      <c r="D859" s="66" t="s">
        <v>41</v>
      </c>
      <c r="E859" s="70">
        <v>19205.41</v>
      </c>
      <c r="F859" s="68" t="s">
        <v>89</v>
      </c>
      <c r="G859" s="71">
        <v>297.3</v>
      </c>
      <c r="H859" s="71">
        <v>404.25</v>
      </c>
    </row>
    <row r="860" spans="1:8" ht="13.2" x14ac:dyDescent="0.4">
      <c r="A860" s="61"/>
      <c r="B860" s="64" t="s">
        <v>1021</v>
      </c>
      <c r="C860" s="69" t="s">
        <v>4026</v>
      </c>
      <c r="D860" s="66" t="s">
        <v>66</v>
      </c>
      <c r="E860" s="70">
        <v>70.81</v>
      </c>
      <c r="F860" s="68" t="s">
        <v>71</v>
      </c>
      <c r="G860" s="71"/>
      <c r="H860" s="71"/>
    </row>
    <row r="861" spans="1:8" ht="13.2" x14ac:dyDescent="0.4">
      <c r="A861" s="61"/>
      <c r="B861" s="64" t="s">
        <v>1022</v>
      </c>
      <c r="C861" s="69" t="s">
        <v>4027</v>
      </c>
      <c r="D861" s="66" t="s">
        <v>66</v>
      </c>
      <c r="E861" s="70">
        <v>4.72</v>
      </c>
      <c r="F861" s="68" t="s">
        <v>91</v>
      </c>
      <c r="G861" s="71"/>
      <c r="H861" s="71"/>
    </row>
    <row r="862" spans="1:8" ht="13.2" x14ac:dyDescent="0.4">
      <c r="A862" s="61"/>
      <c r="B862" s="64" t="s">
        <v>1023</v>
      </c>
      <c r="C862" s="69" t="s">
        <v>4028</v>
      </c>
      <c r="D862" s="66" t="s">
        <v>66</v>
      </c>
      <c r="E862" s="70">
        <v>40.32</v>
      </c>
      <c r="F862" s="68" t="s">
        <v>20</v>
      </c>
      <c r="G862" s="71"/>
      <c r="H862" s="71"/>
    </row>
    <row r="863" spans="1:8" ht="13.2" x14ac:dyDescent="0.4">
      <c r="A863" s="61"/>
      <c r="B863" s="64" t="s">
        <v>1024</v>
      </c>
      <c r="C863" s="65" t="s">
        <v>4029</v>
      </c>
      <c r="D863" s="66" t="s">
        <v>66</v>
      </c>
      <c r="E863" s="67">
        <v>327.54000000000002</v>
      </c>
      <c r="F863" s="68" t="s">
        <v>20</v>
      </c>
      <c r="G863" s="67"/>
      <c r="H863" s="67"/>
    </row>
    <row r="864" spans="1:8" ht="13.2" x14ac:dyDescent="0.4">
      <c r="A864" s="61"/>
      <c r="B864" s="64" t="s">
        <v>1025</v>
      </c>
      <c r="C864" s="65" t="s">
        <v>4030</v>
      </c>
      <c r="D864" s="66" t="s">
        <v>66</v>
      </c>
      <c r="E864" s="67">
        <v>42.77</v>
      </c>
      <c r="F864" s="68" t="s">
        <v>12</v>
      </c>
      <c r="G864" s="67"/>
      <c r="H864" s="67"/>
    </row>
    <row r="865" spans="1:8" ht="13.2" x14ac:dyDescent="0.4">
      <c r="A865" s="61"/>
      <c r="B865" s="64" t="s">
        <v>1026</v>
      </c>
      <c r="C865" s="69" t="s">
        <v>4031</v>
      </c>
      <c r="D865" s="66" t="s">
        <v>66</v>
      </c>
      <c r="E865" s="70">
        <v>27.23</v>
      </c>
      <c r="F865" s="68" t="s">
        <v>14</v>
      </c>
      <c r="G865" s="71"/>
      <c r="H865" s="71"/>
    </row>
    <row r="866" spans="1:8" ht="13.2" x14ac:dyDescent="0.4">
      <c r="A866" s="61"/>
      <c r="B866" s="64" t="s">
        <v>1027</v>
      </c>
      <c r="C866" s="69" t="s">
        <v>4032</v>
      </c>
      <c r="D866" s="66" t="s">
        <v>66</v>
      </c>
      <c r="E866" s="70">
        <v>1496.47</v>
      </c>
      <c r="F866" s="68" t="s">
        <v>161</v>
      </c>
      <c r="G866" s="71"/>
      <c r="H866" s="71"/>
    </row>
    <row r="867" spans="1:8" ht="13.2" x14ac:dyDescent="0.4">
      <c r="A867" s="61"/>
      <c r="B867" s="64" t="s">
        <v>1028</v>
      </c>
      <c r="C867" s="65" t="s">
        <v>4033</v>
      </c>
      <c r="D867" s="66" t="s">
        <v>66</v>
      </c>
      <c r="E867" s="67">
        <v>62.23</v>
      </c>
      <c r="F867" s="68" t="s">
        <v>14</v>
      </c>
      <c r="G867" s="67"/>
      <c r="H867" s="67"/>
    </row>
    <row r="868" spans="1:8" ht="13.2" x14ac:dyDescent="0.4">
      <c r="A868" s="61"/>
      <c r="B868" s="64" t="s">
        <v>1029</v>
      </c>
      <c r="C868" s="69" t="s">
        <v>4034</v>
      </c>
      <c r="D868" s="66" t="s">
        <v>66</v>
      </c>
      <c r="E868" s="70">
        <v>22.55</v>
      </c>
      <c r="F868" s="68" t="s">
        <v>91</v>
      </c>
      <c r="G868" s="71"/>
      <c r="H868" s="71"/>
    </row>
    <row r="869" spans="1:8" ht="13.2" x14ac:dyDescent="0.4">
      <c r="A869" s="61"/>
      <c r="B869" s="64" t="s">
        <v>1030</v>
      </c>
      <c r="C869" s="69" t="s">
        <v>4035</v>
      </c>
      <c r="D869" s="66" t="s">
        <v>66</v>
      </c>
      <c r="E869" s="70">
        <v>280.35000000000002</v>
      </c>
      <c r="F869" s="68" t="s">
        <v>43</v>
      </c>
      <c r="G869" s="71"/>
      <c r="H869" s="71"/>
    </row>
    <row r="870" spans="1:8" ht="13.2" x14ac:dyDescent="0.4">
      <c r="A870" s="61"/>
      <c r="B870" s="64" t="s">
        <v>1031</v>
      </c>
      <c r="C870" s="69" t="s">
        <v>4036</v>
      </c>
      <c r="D870" s="66" t="s">
        <v>66</v>
      </c>
      <c r="E870" s="70">
        <v>21.68</v>
      </c>
      <c r="F870" s="68" t="s">
        <v>161</v>
      </c>
      <c r="G870" s="71"/>
      <c r="H870" s="71"/>
    </row>
    <row r="871" spans="1:8" ht="13.2" x14ac:dyDescent="0.4">
      <c r="A871" s="61"/>
      <c r="B871" s="64" t="s">
        <v>1032</v>
      </c>
      <c r="C871" s="65" t="s">
        <v>4037</v>
      </c>
      <c r="D871" s="66" t="s">
        <v>66</v>
      </c>
      <c r="E871" s="67">
        <v>108.5</v>
      </c>
      <c r="F871" s="68" t="s">
        <v>240</v>
      </c>
      <c r="G871" s="66"/>
      <c r="H871" s="66"/>
    </row>
    <row r="872" spans="1:8" ht="13.2" x14ac:dyDescent="0.4">
      <c r="A872" s="61"/>
      <c r="B872" s="64" t="s">
        <v>1033</v>
      </c>
      <c r="C872" s="69" t="s">
        <v>4038</v>
      </c>
      <c r="D872" s="66" t="s">
        <v>66</v>
      </c>
      <c r="E872" s="70">
        <v>73.22</v>
      </c>
      <c r="F872" s="68" t="s">
        <v>22</v>
      </c>
      <c r="G872" s="71"/>
      <c r="H872" s="71"/>
    </row>
    <row r="873" spans="1:8" ht="13.2" x14ac:dyDescent="0.4">
      <c r="A873" s="61"/>
      <c r="B873" s="64" t="s">
        <v>1034</v>
      </c>
      <c r="C873" s="69" t="s">
        <v>5544</v>
      </c>
      <c r="D873" s="66" t="s">
        <v>66</v>
      </c>
      <c r="E873" s="70">
        <v>77.989999999999995</v>
      </c>
      <c r="F873" s="68" t="s">
        <v>20</v>
      </c>
      <c r="G873" s="71"/>
      <c r="H873" s="71"/>
    </row>
    <row r="874" spans="1:8" ht="13.2" x14ac:dyDescent="0.4">
      <c r="A874" s="61"/>
      <c r="B874" s="64" t="s">
        <v>1035</v>
      </c>
      <c r="C874" s="69" t="s">
        <v>4039</v>
      </c>
      <c r="D874" s="66" t="s">
        <v>66</v>
      </c>
      <c r="E874" s="70">
        <v>64.86</v>
      </c>
      <c r="F874" s="68" t="s">
        <v>56</v>
      </c>
      <c r="G874" s="71"/>
      <c r="H874" s="71"/>
    </row>
    <row r="875" spans="1:8" ht="13.2" x14ac:dyDescent="0.4">
      <c r="A875" s="61"/>
      <c r="B875" s="64" t="s">
        <v>1036</v>
      </c>
      <c r="C875" s="65" t="s">
        <v>4040</v>
      </c>
      <c r="D875" s="66" t="s">
        <v>66</v>
      </c>
      <c r="E875" s="67">
        <v>8.5500000000000007</v>
      </c>
      <c r="F875" s="68" t="s">
        <v>71</v>
      </c>
      <c r="G875" s="67"/>
      <c r="H875" s="67"/>
    </row>
    <row r="876" spans="1:8" ht="13.2" x14ac:dyDescent="0.4">
      <c r="A876" s="61"/>
      <c r="B876" s="64" t="s">
        <v>1037</v>
      </c>
      <c r="C876" s="65" t="s">
        <v>4041</v>
      </c>
      <c r="D876" s="66" t="s">
        <v>66</v>
      </c>
      <c r="E876" s="67">
        <v>96.52</v>
      </c>
      <c r="F876" s="68" t="s">
        <v>45</v>
      </c>
      <c r="G876" s="66"/>
      <c r="H876" s="66"/>
    </row>
    <row r="877" spans="1:8" x14ac:dyDescent="0.4">
      <c r="A877" s="61"/>
      <c r="B877" s="64" t="s">
        <v>1038</v>
      </c>
      <c r="C877" s="65" t="s">
        <v>4042</v>
      </c>
      <c r="D877" s="66" t="s">
        <v>41</v>
      </c>
      <c r="E877" s="67">
        <v>24.89</v>
      </c>
      <c r="F877" s="66" t="s">
        <v>91</v>
      </c>
      <c r="G877" s="66"/>
      <c r="H877" s="66"/>
    </row>
    <row r="878" spans="1:8" ht="13.2" x14ac:dyDescent="0.4">
      <c r="A878" s="61"/>
      <c r="B878" s="64" t="s">
        <v>1039</v>
      </c>
      <c r="C878" s="69" t="s">
        <v>4043</v>
      </c>
      <c r="D878" s="66" t="s">
        <v>41</v>
      </c>
      <c r="E878" s="70">
        <v>259.72000000000003</v>
      </c>
      <c r="F878" s="68" t="s">
        <v>16</v>
      </c>
      <c r="G878" s="71"/>
      <c r="H878" s="71"/>
    </row>
    <row r="879" spans="1:8" ht="13.2" x14ac:dyDescent="0.4">
      <c r="A879" s="61"/>
      <c r="B879" s="64" t="s">
        <v>1040</v>
      </c>
      <c r="C879" s="69" t="s">
        <v>4044</v>
      </c>
      <c r="D879" s="66" t="s">
        <v>66</v>
      </c>
      <c r="E879" s="70">
        <v>19.920000000000002</v>
      </c>
      <c r="F879" s="68" t="s">
        <v>240</v>
      </c>
      <c r="G879" s="71"/>
      <c r="H879" s="71"/>
    </row>
    <row r="880" spans="1:8" ht="13.2" x14ac:dyDescent="0.4">
      <c r="A880" s="61"/>
      <c r="B880" s="64" t="s">
        <v>1041</v>
      </c>
      <c r="C880" s="65" t="s">
        <v>1042</v>
      </c>
      <c r="D880" s="66" t="s">
        <v>66</v>
      </c>
      <c r="E880" s="67">
        <v>662.24</v>
      </c>
      <c r="F880" s="68" t="s">
        <v>12</v>
      </c>
      <c r="G880" s="67"/>
      <c r="H880" s="67"/>
    </row>
    <row r="881" spans="1:8" ht="13.2" x14ac:dyDescent="0.4">
      <c r="A881" s="61"/>
      <c r="B881" s="64" t="s">
        <v>1043</v>
      </c>
      <c r="C881" s="69" t="s">
        <v>4045</v>
      </c>
      <c r="D881" s="66" t="s">
        <v>66</v>
      </c>
      <c r="E881" s="70">
        <v>25.35</v>
      </c>
      <c r="F881" s="68" t="s">
        <v>14</v>
      </c>
      <c r="G881" s="71"/>
      <c r="H881" s="71"/>
    </row>
    <row r="882" spans="1:8" ht="13.2" x14ac:dyDescent="0.4">
      <c r="A882" s="61"/>
      <c r="B882" s="64" t="s">
        <v>1044</v>
      </c>
      <c r="C882" s="69" t="s">
        <v>4046</v>
      </c>
      <c r="D882" s="66" t="s">
        <v>41</v>
      </c>
      <c r="E882" s="70">
        <v>136.09</v>
      </c>
      <c r="F882" s="68" t="s">
        <v>20</v>
      </c>
      <c r="G882" s="71"/>
      <c r="H882" s="71"/>
    </row>
    <row r="883" spans="1:8" ht="13.2" x14ac:dyDescent="0.4">
      <c r="A883" s="61"/>
      <c r="B883" s="64" t="s">
        <v>1045</v>
      </c>
      <c r="C883" s="69" t="s">
        <v>4047</v>
      </c>
      <c r="D883" s="66" t="s">
        <v>66</v>
      </c>
      <c r="E883" s="70">
        <v>54.68</v>
      </c>
      <c r="F883" s="68" t="s">
        <v>20</v>
      </c>
      <c r="G883" s="71"/>
      <c r="H883" s="71"/>
    </row>
    <row r="884" spans="1:8" ht="13.2" x14ac:dyDescent="0.4">
      <c r="A884" s="61"/>
      <c r="B884" s="64" t="s">
        <v>2832</v>
      </c>
      <c r="C884" s="69" t="s">
        <v>4048</v>
      </c>
      <c r="D884" s="66" t="s">
        <v>66</v>
      </c>
      <c r="E884" s="70">
        <v>129.5</v>
      </c>
      <c r="F884" s="68" t="s">
        <v>91</v>
      </c>
      <c r="G884" s="71"/>
      <c r="H884" s="71"/>
    </row>
    <row r="885" spans="1:8" ht="13.2" x14ac:dyDescent="0.4">
      <c r="A885" s="61"/>
      <c r="B885" s="64" t="s">
        <v>1046</v>
      </c>
      <c r="C885" s="69" t="s">
        <v>4049</v>
      </c>
      <c r="D885" s="66" t="s">
        <v>66</v>
      </c>
      <c r="E885" s="70">
        <v>39.81</v>
      </c>
      <c r="F885" s="68" t="s">
        <v>15</v>
      </c>
      <c r="G885" s="71"/>
      <c r="H885" s="71"/>
    </row>
    <row r="886" spans="1:8" ht="13.2" x14ac:dyDescent="0.4">
      <c r="A886" s="61"/>
      <c r="B886" s="64" t="s">
        <v>1047</v>
      </c>
      <c r="C886" s="69" t="s">
        <v>4050</v>
      </c>
      <c r="D886" s="66" t="s">
        <v>66</v>
      </c>
      <c r="E886" s="70">
        <v>541.79999999999995</v>
      </c>
      <c r="F886" s="68" t="s">
        <v>89</v>
      </c>
      <c r="G886" s="71"/>
      <c r="H886" s="71"/>
    </row>
    <row r="887" spans="1:8" ht="13.2" x14ac:dyDescent="0.4">
      <c r="A887" s="61"/>
      <c r="B887" s="64" t="s">
        <v>1048</v>
      </c>
      <c r="C887" s="65" t="s">
        <v>4051</v>
      </c>
      <c r="D887" s="66" t="s">
        <v>66</v>
      </c>
      <c r="E887" s="67">
        <v>32.18</v>
      </c>
      <c r="F887" s="68" t="s">
        <v>89</v>
      </c>
      <c r="G887" s="67"/>
      <c r="H887" s="67"/>
    </row>
    <row r="888" spans="1:8" ht="13.2" x14ac:dyDescent="0.4">
      <c r="A888" s="61"/>
      <c r="B888" s="64" t="s">
        <v>1049</v>
      </c>
      <c r="C888" s="65" t="s">
        <v>4052</v>
      </c>
      <c r="D888" s="66" t="s">
        <v>66</v>
      </c>
      <c r="E888" s="67">
        <v>58.02</v>
      </c>
      <c r="F888" s="68" t="s">
        <v>16</v>
      </c>
      <c r="G888" s="66"/>
      <c r="H888" s="66"/>
    </row>
    <row r="889" spans="1:8" ht="13.2" x14ac:dyDescent="0.4">
      <c r="A889" s="61"/>
      <c r="B889" s="64" t="s">
        <v>1050</v>
      </c>
      <c r="C889" s="69" t="s">
        <v>4053</v>
      </c>
      <c r="D889" s="66" t="s">
        <v>66</v>
      </c>
      <c r="E889" s="70">
        <v>331.93</v>
      </c>
      <c r="F889" s="68" t="s">
        <v>402</v>
      </c>
      <c r="G889" s="71"/>
      <c r="H889" s="71"/>
    </row>
    <row r="890" spans="1:8" ht="13.2" x14ac:dyDescent="0.4">
      <c r="A890" s="61"/>
      <c r="B890" s="64" t="s">
        <v>1051</v>
      </c>
      <c r="C890" s="65" t="s">
        <v>4054</v>
      </c>
      <c r="D890" s="66" t="s">
        <v>66</v>
      </c>
      <c r="E890" s="67">
        <v>27.38</v>
      </c>
      <c r="F890" s="68" t="s">
        <v>402</v>
      </c>
      <c r="G890" s="67"/>
      <c r="H890" s="67"/>
    </row>
    <row r="891" spans="1:8" ht="13.2" x14ac:dyDescent="0.4">
      <c r="A891" s="61"/>
      <c r="B891" s="64" t="s">
        <v>1052</v>
      </c>
      <c r="C891" s="65" t="s">
        <v>4055</v>
      </c>
      <c r="D891" s="66" t="s">
        <v>66</v>
      </c>
      <c r="E891" s="67">
        <v>23.27</v>
      </c>
      <c r="F891" s="68" t="s">
        <v>91</v>
      </c>
      <c r="G891" s="67"/>
      <c r="H891" s="67"/>
    </row>
    <row r="892" spans="1:8" ht="13.2" x14ac:dyDescent="0.4">
      <c r="A892" s="61"/>
      <c r="B892" s="64" t="s">
        <v>1053</v>
      </c>
      <c r="C892" s="69" t="s">
        <v>4056</v>
      </c>
      <c r="D892" s="66" t="s">
        <v>66</v>
      </c>
      <c r="E892" s="70">
        <v>86.98</v>
      </c>
      <c r="F892" s="68" t="s">
        <v>91</v>
      </c>
      <c r="G892" s="71"/>
      <c r="H892" s="71"/>
    </row>
    <row r="893" spans="1:8" ht="13.2" x14ac:dyDescent="0.4">
      <c r="A893" s="61"/>
      <c r="B893" s="64" t="s">
        <v>1054</v>
      </c>
      <c r="C893" s="65" t="s">
        <v>4057</v>
      </c>
      <c r="D893" s="66" t="s">
        <v>66</v>
      </c>
      <c r="E893" s="67">
        <v>164.47</v>
      </c>
      <c r="F893" s="68" t="s">
        <v>91</v>
      </c>
      <c r="G893" s="66"/>
      <c r="H893" s="66"/>
    </row>
    <row r="894" spans="1:8" ht="13.2" x14ac:dyDescent="0.4">
      <c r="A894" s="61"/>
      <c r="B894" s="64" t="s">
        <v>1055</v>
      </c>
      <c r="C894" s="69" t="s">
        <v>4058</v>
      </c>
      <c r="D894" s="66" t="s">
        <v>66</v>
      </c>
      <c r="E894" s="70">
        <v>159.19999999999999</v>
      </c>
      <c r="F894" s="68" t="s">
        <v>43</v>
      </c>
      <c r="G894" s="71"/>
      <c r="H894" s="71"/>
    </row>
    <row r="895" spans="1:8" ht="13.2" x14ac:dyDescent="0.4">
      <c r="A895" s="61"/>
      <c r="B895" s="64" t="s">
        <v>1056</v>
      </c>
      <c r="C895" s="69" t="s">
        <v>4059</v>
      </c>
      <c r="D895" s="66" t="s">
        <v>66</v>
      </c>
      <c r="E895" s="70">
        <v>173.7</v>
      </c>
      <c r="F895" s="68" t="s">
        <v>12</v>
      </c>
      <c r="G895" s="71"/>
      <c r="H895" s="71"/>
    </row>
    <row r="896" spans="1:8" ht="13.2" x14ac:dyDescent="0.4">
      <c r="A896" s="61"/>
      <c r="B896" s="64" t="s">
        <v>1057</v>
      </c>
      <c r="C896" s="69" t="s">
        <v>4060</v>
      </c>
      <c r="D896" s="66" t="s">
        <v>66</v>
      </c>
      <c r="E896" s="70">
        <v>86.49</v>
      </c>
      <c r="F896" s="68" t="s">
        <v>20</v>
      </c>
      <c r="G896" s="71"/>
      <c r="H896" s="71"/>
    </row>
    <row r="897" spans="1:8" ht="13.2" x14ac:dyDescent="0.4">
      <c r="A897" s="61"/>
      <c r="B897" s="64" t="s">
        <v>1058</v>
      </c>
      <c r="C897" s="69" t="s">
        <v>4061</v>
      </c>
      <c r="D897" s="66" t="s">
        <v>66</v>
      </c>
      <c r="E897" s="70">
        <v>63.21</v>
      </c>
      <c r="F897" s="68" t="s">
        <v>91</v>
      </c>
      <c r="G897" s="71"/>
      <c r="H897" s="71"/>
    </row>
    <row r="898" spans="1:8" ht="13.2" x14ac:dyDescent="0.4">
      <c r="A898" s="61"/>
      <c r="B898" s="64" t="s">
        <v>1059</v>
      </c>
      <c r="C898" s="69" t="s">
        <v>4062</v>
      </c>
      <c r="D898" s="66" t="s">
        <v>66</v>
      </c>
      <c r="E898" s="70">
        <v>39.11</v>
      </c>
      <c r="F898" s="68" t="s">
        <v>240</v>
      </c>
      <c r="G898" s="71"/>
      <c r="H898" s="71"/>
    </row>
    <row r="899" spans="1:8" ht="13.2" x14ac:dyDescent="0.4">
      <c r="A899" s="61"/>
      <c r="B899" s="64" t="s">
        <v>1060</v>
      </c>
      <c r="C899" s="69" t="s">
        <v>5507</v>
      </c>
      <c r="D899" s="66" t="s">
        <v>66</v>
      </c>
      <c r="E899" s="70">
        <v>210.2</v>
      </c>
      <c r="F899" s="68" t="s">
        <v>402</v>
      </c>
      <c r="G899" s="71">
        <v>37.1</v>
      </c>
      <c r="H899" s="71">
        <v>45.7</v>
      </c>
    </row>
    <row r="900" spans="1:8" ht="13.2" x14ac:dyDescent="0.4">
      <c r="A900" s="61"/>
      <c r="B900" s="64" t="s">
        <v>1061</v>
      </c>
      <c r="C900" s="69" t="s">
        <v>1062</v>
      </c>
      <c r="D900" s="66" t="s">
        <v>66</v>
      </c>
      <c r="E900" s="70">
        <v>435.54</v>
      </c>
      <c r="F900" s="68" t="s">
        <v>18</v>
      </c>
      <c r="G900" s="71"/>
      <c r="H900" s="71">
        <v>16.100000000000001</v>
      </c>
    </row>
    <row r="901" spans="1:8" ht="13.2" x14ac:dyDescent="0.4">
      <c r="A901" s="61"/>
      <c r="B901" s="64" t="s">
        <v>1063</v>
      </c>
      <c r="C901" s="69" t="s">
        <v>4063</v>
      </c>
      <c r="D901" s="66" t="s">
        <v>66</v>
      </c>
      <c r="E901" s="70">
        <v>82.06</v>
      </c>
      <c r="F901" s="68" t="s">
        <v>71</v>
      </c>
      <c r="G901" s="71"/>
      <c r="H901" s="71"/>
    </row>
    <row r="902" spans="1:8" ht="13.2" x14ac:dyDescent="0.4">
      <c r="A902" s="61"/>
      <c r="B902" s="64" t="s">
        <v>1064</v>
      </c>
      <c r="C902" s="65" t="s">
        <v>4064</v>
      </c>
      <c r="D902" s="66" t="s">
        <v>66</v>
      </c>
      <c r="E902" s="67">
        <v>63.02</v>
      </c>
      <c r="F902" s="68" t="s">
        <v>91</v>
      </c>
      <c r="G902" s="67"/>
      <c r="H902" s="70"/>
    </row>
    <row r="903" spans="1:8" x14ac:dyDescent="0.4">
      <c r="A903" s="61"/>
      <c r="B903" s="64" t="s">
        <v>1065</v>
      </c>
      <c r="C903" s="65" t="s">
        <v>1066</v>
      </c>
      <c r="D903" s="66" t="s">
        <v>41</v>
      </c>
      <c r="E903" s="67">
        <v>3295.89</v>
      </c>
      <c r="F903" s="66" t="s">
        <v>71</v>
      </c>
      <c r="G903" s="66">
        <v>374.03</v>
      </c>
      <c r="H903" s="66">
        <v>512.79</v>
      </c>
    </row>
    <row r="904" spans="1:8" ht="13.2" x14ac:dyDescent="0.4">
      <c r="A904" s="61"/>
      <c r="B904" s="64" t="s">
        <v>1067</v>
      </c>
      <c r="C904" s="69" t="s">
        <v>1068</v>
      </c>
      <c r="D904" s="66" t="s">
        <v>41</v>
      </c>
      <c r="E904" s="70">
        <v>12173.86</v>
      </c>
      <c r="F904" s="68" t="s">
        <v>56</v>
      </c>
      <c r="G904" s="71">
        <v>1144.22</v>
      </c>
      <c r="H904" s="71">
        <v>1331.95</v>
      </c>
    </row>
    <row r="905" spans="1:8" ht="13.2" x14ac:dyDescent="0.4">
      <c r="A905" s="61"/>
      <c r="B905" s="64" t="s">
        <v>1069</v>
      </c>
      <c r="C905" s="69" t="s">
        <v>4065</v>
      </c>
      <c r="D905" s="66" t="s">
        <v>66</v>
      </c>
      <c r="E905" s="70">
        <v>30.56</v>
      </c>
      <c r="F905" s="68" t="s">
        <v>402</v>
      </c>
      <c r="G905" s="71"/>
      <c r="H905" s="71"/>
    </row>
    <row r="906" spans="1:8" ht="13.2" x14ac:dyDescent="0.4">
      <c r="A906" s="61"/>
      <c r="B906" s="64" t="s">
        <v>1070</v>
      </c>
      <c r="C906" s="69" t="s">
        <v>4066</v>
      </c>
      <c r="D906" s="66" t="s">
        <v>66</v>
      </c>
      <c r="E906" s="70">
        <v>224.42</v>
      </c>
      <c r="F906" s="68" t="s">
        <v>91</v>
      </c>
      <c r="G906" s="71"/>
      <c r="H906" s="71"/>
    </row>
    <row r="907" spans="1:8" ht="13.2" x14ac:dyDescent="0.4">
      <c r="A907" s="61"/>
      <c r="B907" s="64" t="s">
        <v>1071</v>
      </c>
      <c r="C907" s="69" t="s">
        <v>4067</v>
      </c>
      <c r="D907" s="66" t="s">
        <v>41</v>
      </c>
      <c r="E907" s="70">
        <v>65.099999999999994</v>
      </c>
      <c r="F907" s="68" t="s">
        <v>43</v>
      </c>
      <c r="G907" s="71"/>
      <c r="H907" s="71"/>
    </row>
    <row r="908" spans="1:8" ht="13.2" x14ac:dyDescent="0.4">
      <c r="A908" s="61"/>
      <c r="B908" s="64" t="s">
        <v>1072</v>
      </c>
      <c r="C908" s="69" t="s">
        <v>4068</v>
      </c>
      <c r="D908" s="66" t="s">
        <v>66</v>
      </c>
      <c r="E908" s="70">
        <v>203.09</v>
      </c>
      <c r="F908" s="68" t="s">
        <v>402</v>
      </c>
      <c r="G908" s="71"/>
      <c r="H908" s="71"/>
    </row>
    <row r="909" spans="1:8" ht="13.2" x14ac:dyDescent="0.4">
      <c r="A909" s="61"/>
      <c r="B909" s="64" t="s">
        <v>1073</v>
      </c>
      <c r="C909" s="65" t="s">
        <v>4069</v>
      </c>
      <c r="D909" s="66" t="s">
        <v>66</v>
      </c>
      <c r="E909" s="67">
        <v>190.73</v>
      </c>
      <c r="F909" s="68" t="s">
        <v>45</v>
      </c>
      <c r="G909" s="70"/>
      <c r="H909" s="67"/>
    </row>
    <row r="910" spans="1:8" ht="13.2" x14ac:dyDescent="0.4">
      <c r="A910" s="61"/>
      <c r="B910" s="64" t="s">
        <v>1074</v>
      </c>
      <c r="C910" s="69" t="s">
        <v>1075</v>
      </c>
      <c r="D910" s="66" t="s">
        <v>41</v>
      </c>
      <c r="E910" s="70">
        <v>17097.13</v>
      </c>
      <c r="F910" s="68" t="s">
        <v>56</v>
      </c>
      <c r="G910" s="71">
        <v>283.73</v>
      </c>
      <c r="H910" s="71">
        <v>486.56</v>
      </c>
    </row>
    <row r="911" spans="1:8" ht="13.2" x14ac:dyDescent="0.4">
      <c r="A911" s="61"/>
      <c r="B911" s="64" t="s">
        <v>1076</v>
      </c>
      <c r="C911" s="69" t="s">
        <v>4070</v>
      </c>
      <c r="D911" s="66" t="s">
        <v>66</v>
      </c>
      <c r="E911" s="70">
        <v>111.14</v>
      </c>
      <c r="F911" s="68" t="s">
        <v>240</v>
      </c>
      <c r="G911" s="71"/>
      <c r="H911" s="71"/>
    </row>
    <row r="912" spans="1:8" ht="13.2" x14ac:dyDescent="0.4">
      <c r="A912" s="61"/>
      <c r="B912" s="64" t="s">
        <v>1077</v>
      </c>
      <c r="C912" s="69" t="s">
        <v>4071</v>
      </c>
      <c r="D912" s="66" t="s">
        <v>66</v>
      </c>
      <c r="E912" s="70">
        <v>546.77</v>
      </c>
      <c r="F912" s="68" t="s">
        <v>20</v>
      </c>
      <c r="G912" s="71"/>
      <c r="H912" s="71"/>
    </row>
    <row r="913" spans="1:8" ht="13.2" x14ac:dyDescent="0.4">
      <c r="A913" s="61"/>
      <c r="B913" s="64" t="s">
        <v>1078</v>
      </c>
      <c r="C913" s="65" t="s">
        <v>4072</v>
      </c>
      <c r="D913" s="66" t="s">
        <v>66</v>
      </c>
      <c r="E913" s="67">
        <v>1319.6</v>
      </c>
      <c r="F913" s="68" t="s">
        <v>45</v>
      </c>
      <c r="G913" s="67"/>
      <c r="H913" s="70"/>
    </row>
    <row r="914" spans="1:8" ht="13.2" x14ac:dyDescent="0.4">
      <c r="A914" s="61"/>
      <c r="B914" s="64" t="s">
        <v>1079</v>
      </c>
      <c r="C914" s="65" t="s">
        <v>4073</v>
      </c>
      <c r="D914" s="66" t="s">
        <v>66</v>
      </c>
      <c r="E914" s="67">
        <v>95.96</v>
      </c>
      <c r="F914" s="68" t="s">
        <v>43</v>
      </c>
      <c r="G914" s="67"/>
      <c r="H914" s="67"/>
    </row>
    <row r="915" spans="1:8" ht="13.2" x14ac:dyDescent="0.4">
      <c r="A915" s="61"/>
      <c r="B915" s="64" t="s">
        <v>1080</v>
      </c>
      <c r="C915" s="69" t="s">
        <v>4074</v>
      </c>
      <c r="D915" s="66" t="s">
        <v>66</v>
      </c>
      <c r="E915" s="70">
        <v>35</v>
      </c>
      <c r="F915" s="68" t="s">
        <v>17</v>
      </c>
      <c r="G915" s="71"/>
      <c r="H915" s="71"/>
    </row>
    <row r="916" spans="1:8" ht="13.2" x14ac:dyDescent="0.4">
      <c r="A916" s="61"/>
      <c r="B916" s="64" t="s">
        <v>1081</v>
      </c>
      <c r="C916" s="69" t="s">
        <v>4075</v>
      </c>
      <c r="D916" s="66" t="s">
        <v>66</v>
      </c>
      <c r="E916" s="70">
        <v>123.31</v>
      </c>
      <c r="F916" s="68" t="s">
        <v>20</v>
      </c>
      <c r="G916" s="71"/>
      <c r="H916" s="71"/>
    </row>
    <row r="917" spans="1:8" ht="13.2" x14ac:dyDescent="0.4">
      <c r="A917" s="61"/>
      <c r="B917" s="64" t="s">
        <v>1082</v>
      </c>
      <c r="C917" s="65" t="s">
        <v>4076</v>
      </c>
      <c r="D917" s="66" t="s">
        <v>66</v>
      </c>
      <c r="E917" s="67">
        <v>121.09</v>
      </c>
      <c r="F917" s="68" t="s">
        <v>240</v>
      </c>
      <c r="G917" s="66"/>
      <c r="H917" s="66"/>
    </row>
    <row r="918" spans="1:8" ht="13.2" x14ac:dyDescent="0.4">
      <c r="A918" s="61"/>
      <c r="B918" s="64" t="s">
        <v>1083</v>
      </c>
      <c r="C918" s="69" t="s">
        <v>5516</v>
      </c>
      <c r="D918" s="66" t="s">
        <v>66</v>
      </c>
      <c r="E918" s="70">
        <v>58.79</v>
      </c>
      <c r="F918" s="68" t="s">
        <v>14</v>
      </c>
      <c r="G918" s="71"/>
      <c r="H918" s="71"/>
    </row>
    <row r="919" spans="1:8" ht="13.2" x14ac:dyDescent="0.4">
      <c r="A919" s="61"/>
      <c r="B919" s="64" t="s">
        <v>1084</v>
      </c>
      <c r="C919" s="69" t="s">
        <v>4077</v>
      </c>
      <c r="D919" s="66" t="s">
        <v>66</v>
      </c>
      <c r="E919" s="70">
        <v>17.09</v>
      </c>
      <c r="F919" s="68" t="s">
        <v>15</v>
      </c>
      <c r="G919" s="71"/>
      <c r="H919" s="71"/>
    </row>
    <row r="920" spans="1:8" ht="13.2" x14ac:dyDescent="0.4">
      <c r="A920" s="61"/>
      <c r="B920" s="64" t="s">
        <v>1085</v>
      </c>
      <c r="C920" s="69" t="s">
        <v>4078</v>
      </c>
      <c r="D920" s="66" t="s">
        <v>66</v>
      </c>
      <c r="E920" s="70">
        <v>214.98</v>
      </c>
      <c r="F920" s="68" t="s">
        <v>20</v>
      </c>
      <c r="G920" s="71"/>
      <c r="H920" s="71"/>
    </row>
    <row r="921" spans="1:8" ht="13.2" x14ac:dyDescent="0.4">
      <c r="A921" s="61"/>
      <c r="B921" s="64" t="s">
        <v>1086</v>
      </c>
      <c r="C921" s="69" t="s">
        <v>4079</v>
      </c>
      <c r="D921" s="66" t="s">
        <v>66</v>
      </c>
      <c r="E921" s="70">
        <v>99.37</v>
      </c>
      <c r="F921" s="68" t="s">
        <v>240</v>
      </c>
      <c r="G921" s="71"/>
      <c r="H921" s="71"/>
    </row>
    <row r="922" spans="1:8" ht="13.2" x14ac:dyDescent="0.4">
      <c r="A922" s="61"/>
      <c r="B922" s="64" t="s">
        <v>1087</v>
      </c>
      <c r="C922" s="69" t="s">
        <v>4080</v>
      </c>
      <c r="D922" s="66" t="s">
        <v>66</v>
      </c>
      <c r="E922" s="70">
        <v>357.76</v>
      </c>
      <c r="F922" s="68" t="s">
        <v>91</v>
      </c>
      <c r="G922" s="71">
        <v>-10</v>
      </c>
      <c r="H922" s="71">
        <v>10.6</v>
      </c>
    </row>
    <row r="923" spans="1:8" ht="13.2" x14ac:dyDescent="0.4">
      <c r="A923" s="61"/>
      <c r="B923" s="64" t="s">
        <v>1088</v>
      </c>
      <c r="C923" s="65" t="s">
        <v>4081</v>
      </c>
      <c r="D923" s="66" t="s">
        <v>66</v>
      </c>
      <c r="E923" s="67">
        <v>33.78</v>
      </c>
      <c r="F923" s="68" t="s">
        <v>91</v>
      </c>
      <c r="G923" s="67"/>
      <c r="H923" s="67"/>
    </row>
    <row r="924" spans="1:8" ht="13.2" x14ac:dyDescent="0.4">
      <c r="A924" s="61"/>
      <c r="B924" s="64" t="s">
        <v>1089</v>
      </c>
      <c r="C924" s="69" t="s">
        <v>4082</v>
      </c>
      <c r="D924" s="66" t="s">
        <v>66</v>
      </c>
      <c r="E924" s="70">
        <v>31.8</v>
      </c>
      <c r="F924" s="68" t="s">
        <v>18</v>
      </c>
      <c r="G924" s="71"/>
      <c r="H924" s="71"/>
    </row>
    <row r="925" spans="1:8" ht="13.2" x14ac:dyDescent="0.4">
      <c r="A925" s="61"/>
      <c r="B925" s="64" t="s">
        <v>1090</v>
      </c>
      <c r="C925" s="69" t="s">
        <v>4083</v>
      </c>
      <c r="D925" s="66" t="s">
        <v>66</v>
      </c>
      <c r="E925" s="70">
        <v>125.38</v>
      </c>
      <c r="F925" s="68" t="s">
        <v>71</v>
      </c>
      <c r="G925" s="71"/>
      <c r="H925" s="71"/>
    </row>
    <row r="926" spans="1:8" ht="13.2" x14ac:dyDescent="0.4">
      <c r="A926" s="61"/>
      <c r="B926" s="64" t="s">
        <v>1091</v>
      </c>
      <c r="C926" s="69" t="s">
        <v>4084</v>
      </c>
      <c r="D926" s="66" t="s">
        <v>66</v>
      </c>
      <c r="E926" s="70">
        <v>138.62</v>
      </c>
      <c r="F926" s="68" t="s">
        <v>14</v>
      </c>
      <c r="G926" s="71"/>
      <c r="H926" s="71"/>
    </row>
    <row r="927" spans="1:8" ht="13.2" x14ac:dyDescent="0.4">
      <c r="A927" s="61"/>
      <c r="B927" s="64" t="s">
        <v>1092</v>
      </c>
      <c r="C927" s="65" t="s">
        <v>4085</v>
      </c>
      <c r="D927" s="66" t="s">
        <v>66</v>
      </c>
      <c r="E927" s="67">
        <v>84.76</v>
      </c>
      <c r="F927" s="68" t="s">
        <v>402</v>
      </c>
      <c r="G927" s="67"/>
      <c r="H927" s="70"/>
    </row>
    <row r="928" spans="1:8" ht="13.2" x14ac:dyDescent="0.4">
      <c r="A928" s="61"/>
      <c r="B928" s="64" t="s">
        <v>1093</v>
      </c>
      <c r="C928" s="69" t="s">
        <v>4086</v>
      </c>
      <c r="D928" s="66" t="s">
        <v>66</v>
      </c>
      <c r="E928" s="70">
        <v>73.53</v>
      </c>
      <c r="F928" s="68" t="s">
        <v>91</v>
      </c>
      <c r="G928" s="71"/>
      <c r="H928" s="71"/>
    </row>
    <row r="929" spans="1:8" ht="13.2" x14ac:dyDescent="0.4">
      <c r="A929" s="61"/>
      <c r="B929" s="64" t="s">
        <v>1094</v>
      </c>
      <c r="C929" s="65" t="s">
        <v>4087</v>
      </c>
      <c r="D929" s="66" t="s">
        <v>66</v>
      </c>
      <c r="E929" s="67">
        <v>127.38</v>
      </c>
      <c r="F929" s="68" t="s">
        <v>91</v>
      </c>
      <c r="G929" s="67"/>
      <c r="H929" s="67"/>
    </row>
    <row r="930" spans="1:8" ht="13.2" x14ac:dyDescent="0.4">
      <c r="A930" s="61"/>
      <c r="B930" s="64" t="s">
        <v>1095</v>
      </c>
      <c r="C930" s="65" t="s">
        <v>4088</v>
      </c>
      <c r="D930" s="66" t="s">
        <v>66</v>
      </c>
      <c r="E930" s="70">
        <v>68.23</v>
      </c>
      <c r="F930" s="68" t="s">
        <v>91</v>
      </c>
      <c r="G930" s="66"/>
      <c r="H930" s="66"/>
    </row>
    <row r="931" spans="1:8" ht="13.2" x14ac:dyDescent="0.4">
      <c r="A931" s="61"/>
      <c r="B931" s="64" t="s">
        <v>1096</v>
      </c>
      <c r="C931" s="69" t="s">
        <v>4089</v>
      </c>
      <c r="D931" s="66" t="s">
        <v>66</v>
      </c>
      <c r="E931" s="70">
        <v>522.53</v>
      </c>
      <c r="F931" s="68" t="s">
        <v>91</v>
      </c>
      <c r="G931" s="71"/>
      <c r="H931" s="71"/>
    </row>
    <row r="932" spans="1:8" ht="13.2" x14ac:dyDescent="0.4">
      <c r="A932" s="61"/>
      <c r="B932" s="64" t="s">
        <v>1097</v>
      </c>
      <c r="C932" s="65" t="s">
        <v>4090</v>
      </c>
      <c r="D932" s="66" t="s">
        <v>66</v>
      </c>
      <c r="E932" s="67">
        <v>151.58000000000001</v>
      </c>
      <c r="F932" s="68" t="s">
        <v>56</v>
      </c>
      <c r="G932" s="67"/>
      <c r="H932" s="67"/>
    </row>
    <row r="933" spans="1:8" ht="13.2" x14ac:dyDescent="0.4">
      <c r="A933" s="61"/>
      <c r="B933" s="64" t="s">
        <v>1098</v>
      </c>
      <c r="C933" s="69" t="s">
        <v>4091</v>
      </c>
      <c r="D933" s="66" t="s">
        <v>41</v>
      </c>
      <c r="E933" s="70">
        <v>67.2</v>
      </c>
      <c r="F933" s="68" t="s">
        <v>14</v>
      </c>
      <c r="G933" s="71"/>
      <c r="H933" s="71"/>
    </row>
    <row r="934" spans="1:8" ht="13.2" x14ac:dyDescent="0.4">
      <c r="A934" s="61"/>
      <c r="B934" s="64" t="s">
        <v>1099</v>
      </c>
      <c r="C934" s="69" t="s">
        <v>4092</v>
      </c>
      <c r="D934" s="66" t="s">
        <v>66</v>
      </c>
      <c r="E934" s="70">
        <v>47.95</v>
      </c>
      <c r="F934" s="68" t="s">
        <v>58</v>
      </c>
      <c r="G934" s="71"/>
      <c r="H934" s="71"/>
    </row>
    <row r="935" spans="1:8" x14ac:dyDescent="0.4">
      <c r="A935" s="61"/>
      <c r="B935" s="64" t="s">
        <v>1100</v>
      </c>
      <c r="C935" s="65" t="s">
        <v>4093</v>
      </c>
      <c r="D935" s="66" t="s">
        <v>66</v>
      </c>
      <c r="E935" s="67">
        <v>155.46</v>
      </c>
      <c r="F935" s="66" t="s">
        <v>18</v>
      </c>
      <c r="G935" s="67"/>
      <c r="H935" s="67"/>
    </row>
    <row r="936" spans="1:8" ht="13.2" x14ac:dyDescent="0.4">
      <c r="A936" s="61"/>
      <c r="B936" s="64" t="s">
        <v>1101</v>
      </c>
      <c r="C936" s="65" t="s">
        <v>4094</v>
      </c>
      <c r="D936" s="66" t="s">
        <v>66</v>
      </c>
      <c r="E936" s="70">
        <v>131.32</v>
      </c>
      <c r="F936" s="68" t="s">
        <v>20</v>
      </c>
      <c r="G936" s="67"/>
      <c r="H936" s="67"/>
    </row>
    <row r="937" spans="1:8" ht="13.2" x14ac:dyDescent="0.4">
      <c r="A937" s="61"/>
      <c r="B937" s="64" t="s">
        <v>1102</v>
      </c>
      <c r="C937" s="69" t="s">
        <v>4095</v>
      </c>
      <c r="D937" s="66" t="s">
        <v>66</v>
      </c>
      <c r="E937" s="70">
        <v>10.7</v>
      </c>
      <c r="F937" s="68" t="s">
        <v>240</v>
      </c>
      <c r="G937" s="71"/>
      <c r="H937" s="71"/>
    </row>
    <row r="938" spans="1:8" ht="13.2" x14ac:dyDescent="0.4">
      <c r="A938" s="61"/>
      <c r="B938" s="64" t="s">
        <v>1103</v>
      </c>
      <c r="C938" s="69" t="s">
        <v>4096</v>
      </c>
      <c r="D938" s="66" t="s">
        <v>66</v>
      </c>
      <c r="E938" s="70">
        <v>39.94</v>
      </c>
      <c r="F938" s="68" t="s">
        <v>91</v>
      </c>
      <c r="G938" s="71"/>
      <c r="H938" s="71"/>
    </row>
    <row r="939" spans="1:8" ht="13.2" x14ac:dyDescent="0.4">
      <c r="A939" s="61"/>
      <c r="B939" s="64" t="s">
        <v>1104</v>
      </c>
      <c r="C939" s="69" t="s">
        <v>4097</v>
      </c>
      <c r="D939" s="66" t="s">
        <v>66</v>
      </c>
      <c r="E939" s="70">
        <v>36.76</v>
      </c>
      <c r="F939" s="68" t="s">
        <v>45</v>
      </c>
      <c r="G939" s="71"/>
      <c r="H939" s="71"/>
    </row>
    <row r="940" spans="1:8" ht="13.2" x14ac:dyDescent="0.4">
      <c r="A940" s="61"/>
      <c r="B940" s="64" t="s">
        <v>1105</v>
      </c>
      <c r="C940" s="69" t="s">
        <v>4098</v>
      </c>
      <c r="D940" s="66" t="s">
        <v>66</v>
      </c>
      <c r="E940" s="70">
        <v>20.170000000000002</v>
      </c>
      <c r="F940" s="68" t="s">
        <v>15</v>
      </c>
      <c r="G940" s="71"/>
      <c r="H940" s="71"/>
    </row>
    <row r="941" spans="1:8" ht="13.2" x14ac:dyDescent="0.4">
      <c r="A941" s="61"/>
      <c r="B941" s="64" t="s">
        <v>1106</v>
      </c>
      <c r="C941" s="65" t="s">
        <v>4099</v>
      </c>
      <c r="D941" s="66" t="s">
        <v>66</v>
      </c>
      <c r="E941" s="67">
        <v>46.01</v>
      </c>
      <c r="F941" s="68" t="s">
        <v>14</v>
      </c>
      <c r="G941" s="67"/>
      <c r="H941" s="67"/>
    </row>
    <row r="942" spans="1:8" ht="13.2" x14ac:dyDescent="0.4">
      <c r="A942" s="61"/>
      <c r="B942" s="64" t="s">
        <v>1107</v>
      </c>
      <c r="C942" s="69" t="s">
        <v>1108</v>
      </c>
      <c r="D942" s="66" t="s">
        <v>66</v>
      </c>
      <c r="E942" s="70">
        <v>573.54</v>
      </c>
      <c r="F942" s="68" t="s">
        <v>91</v>
      </c>
      <c r="G942" s="71">
        <v>19.3</v>
      </c>
      <c r="H942" s="71">
        <v>23.9</v>
      </c>
    </row>
    <row r="943" spans="1:8" x14ac:dyDescent="0.4">
      <c r="A943" s="61"/>
      <c r="B943" s="64" t="s">
        <v>1109</v>
      </c>
      <c r="C943" s="65" t="s">
        <v>4100</v>
      </c>
      <c r="D943" s="65" t="s">
        <v>66</v>
      </c>
      <c r="E943" s="92">
        <v>63.46</v>
      </c>
      <c r="F943" s="65" t="s">
        <v>402</v>
      </c>
      <c r="G943" s="65"/>
      <c r="H943" s="65"/>
    </row>
    <row r="944" spans="1:8" ht="13.2" x14ac:dyDescent="0.4">
      <c r="A944" s="61"/>
      <c r="B944" s="64" t="s">
        <v>1110</v>
      </c>
      <c r="C944" s="65" t="s">
        <v>4101</v>
      </c>
      <c r="D944" s="66" t="s">
        <v>66</v>
      </c>
      <c r="E944" s="67">
        <v>112.03</v>
      </c>
      <c r="F944" s="68" t="s">
        <v>13</v>
      </c>
      <c r="G944" s="67"/>
      <c r="H944" s="67"/>
    </row>
    <row r="945" spans="1:8" ht="13.2" x14ac:dyDescent="0.4">
      <c r="A945" s="61"/>
      <c r="B945" s="64" t="s">
        <v>1111</v>
      </c>
      <c r="C945" s="69" t="s">
        <v>4102</v>
      </c>
      <c r="D945" s="66" t="s">
        <v>66</v>
      </c>
      <c r="E945" s="70">
        <v>241.96</v>
      </c>
      <c r="F945" s="68" t="s">
        <v>18</v>
      </c>
      <c r="G945" s="71"/>
      <c r="H945" s="71"/>
    </row>
    <row r="946" spans="1:8" ht="13.2" x14ac:dyDescent="0.4">
      <c r="A946" s="61"/>
      <c r="B946" s="64" t="s">
        <v>1112</v>
      </c>
      <c r="C946" s="69" t="s">
        <v>4103</v>
      </c>
      <c r="D946" s="66" t="s">
        <v>66</v>
      </c>
      <c r="E946" s="70">
        <v>302.08999999999997</v>
      </c>
      <c r="F946" s="68" t="s">
        <v>91</v>
      </c>
      <c r="G946" s="71"/>
      <c r="H946" s="71"/>
    </row>
    <row r="947" spans="1:8" ht="13.2" x14ac:dyDescent="0.4">
      <c r="A947" s="61"/>
      <c r="B947" s="64" t="s">
        <v>1113</v>
      </c>
      <c r="C947" s="69" t="s">
        <v>4104</v>
      </c>
      <c r="D947" s="66" t="s">
        <v>66</v>
      </c>
      <c r="E947" s="70">
        <v>29.15</v>
      </c>
      <c r="F947" s="68" t="s">
        <v>91</v>
      </c>
      <c r="G947" s="71"/>
      <c r="H947" s="71"/>
    </row>
    <row r="948" spans="1:8" ht="13.2" x14ac:dyDescent="0.4">
      <c r="A948" s="61"/>
      <c r="B948" s="64" t="s">
        <v>1114</v>
      </c>
      <c r="C948" s="69" t="s">
        <v>4105</v>
      </c>
      <c r="D948" s="66" t="s">
        <v>66</v>
      </c>
      <c r="E948" s="70">
        <v>45.48</v>
      </c>
      <c r="F948" s="68" t="s">
        <v>13</v>
      </c>
      <c r="G948" s="71"/>
      <c r="H948" s="71"/>
    </row>
    <row r="949" spans="1:8" ht="13.2" x14ac:dyDescent="0.4">
      <c r="A949" s="61"/>
      <c r="B949" s="64" t="s">
        <v>1115</v>
      </c>
      <c r="C949" s="69" t="s">
        <v>4106</v>
      </c>
      <c r="D949" s="66" t="s">
        <v>66</v>
      </c>
      <c r="E949" s="70">
        <v>56.8</v>
      </c>
      <c r="F949" s="68" t="s">
        <v>14</v>
      </c>
      <c r="G949" s="71"/>
      <c r="H949" s="71"/>
    </row>
    <row r="950" spans="1:8" ht="13.2" x14ac:dyDescent="0.4">
      <c r="A950" s="61"/>
      <c r="B950" s="64" t="s">
        <v>1116</v>
      </c>
      <c r="C950" s="65" t="s">
        <v>4107</v>
      </c>
      <c r="D950" s="66" t="s">
        <v>66</v>
      </c>
      <c r="E950" s="67">
        <v>396.51</v>
      </c>
      <c r="F950" s="68" t="s">
        <v>22</v>
      </c>
      <c r="G950" s="67">
        <v>100.7</v>
      </c>
      <c r="H950" s="66">
        <v>113.18</v>
      </c>
    </row>
    <row r="951" spans="1:8" ht="13.2" x14ac:dyDescent="0.4">
      <c r="A951" s="61"/>
      <c r="B951" s="64" t="s">
        <v>1117</v>
      </c>
      <c r="C951" s="69" t="s">
        <v>1118</v>
      </c>
      <c r="D951" s="66" t="s">
        <v>41</v>
      </c>
      <c r="E951" s="70">
        <v>2790</v>
      </c>
      <c r="F951" s="68" t="s">
        <v>21</v>
      </c>
      <c r="G951" s="71">
        <v>176.7</v>
      </c>
      <c r="H951" s="71">
        <v>178.9</v>
      </c>
    </row>
    <row r="952" spans="1:8" ht="13.2" x14ac:dyDescent="0.4">
      <c r="A952" s="61"/>
      <c r="B952" s="64" t="s">
        <v>1119</v>
      </c>
      <c r="C952" s="69" t="s">
        <v>4108</v>
      </c>
      <c r="D952" s="66" t="s">
        <v>41</v>
      </c>
      <c r="E952" s="70">
        <v>54.59</v>
      </c>
      <c r="F952" s="68" t="s">
        <v>15</v>
      </c>
      <c r="G952" s="71"/>
      <c r="H952" s="71"/>
    </row>
    <row r="953" spans="1:8" ht="13.2" x14ac:dyDescent="0.4">
      <c r="A953" s="61"/>
      <c r="B953" s="64" t="s">
        <v>1120</v>
      </c>
      <c r="C953" s="69" t="s">
        <v>4109</v>
      </c>
      <c r="D953" s="66" t="s">
        <v>66</v>
      </c>
      <c r="E953" s="70">
        <v>25.81</v>
      </c>
      <c r="F953" s="68" t="s">
        <v>22</v>
      </c>
      <c r="G953" s="71"/>
      <c r="H953" s="71"/>
    </row>
    <row r="954" spans="1:8" ht="13.2" x14ac:dyDescent="0.4">
      <c r="A954" s="61"/>
      <c r="B954" s="64" t="s">
        <v>1121</v>
      </c>
      <c r="C954" s="65" t="s">
        <v>1122</v>
      </c>
      <c r="D954" s="66" t="s">
        <v>41</v>
      </c>
      <c r="E954" s="67">
        <v>4261.7299999999996</v>
      </c>
      <c r="F954" s="68" t="s">
        <v>45</v>
      </c>
      <c r="G954" s="67">
        <v>237.23</v>
      </c>
      <c r="H954" s="67">
        <v>287.55</v>
      </c>
    </row>
    <row r="955" spans="1:8" ht="13.2" x14ac:dyDescent="0.4">
      <c r="A955" s="61"/>
      <c r="B955" s="64" t="s">
        <v>1123</v>
      </c>
      <c r="C955" s="69" t="s">
        <v>1124</v>
      </c>
      <c r="D955" s="66" t="s">
        <v>41</v>
      </c>
      <c r="E955" s="70">
        <v>23613.14</v>
      </c>
      <c r="F955" s="68" t="s">
        <v>15</v>
      </c>
      <c r="G955" s="71">
        <v>1350.97</v>
      </c>
      <c r="H955" s="71">
        <v>1309.6099999999999</v>
      </c>
    </row>
    <row r="956" spans="1:8" ht="13.2" x14ac:dyDescent="0.4">
      <c r="A956" s="61"/>
      <c r="B956" s="64" t="s">
        <v>1125</v>
      </c>
      <c r="C956" s="69" t="s">
        <v>4110</v>
      </c>
      <c r="D956" s="66" t="s">
        <v>66</v>
      </c>
      <c r="E956" s="70">
        <v>256.62</v>
      </c>
      <c r="F956" s="68" t="s">
        <v>91</v>
      </c>
      <c r="G956" s="71"/>
      <c r="H956" s="71"/>
    </row>
    <row r="957" spans="1:8" ht="13.2" x14ac:dyDescent="0.4">
      <c r="A957" s="61"/>
      <c r="B957" s="64" t="s">
        <v>1126</v>
      </c>
      <c r="C957" s="69" t="s">
        <v>4111</v>
      </c>
      <c r="D957" s="66" t="s">
        <v>66</v>
      </c>
      <c r="E957" s="70">
        <v>611.85</v>
      </c>
      <c r="F957" s="68" t="s">
        <v>13</v>
      </c>
      <c r="G957" s="71"/>
      <c r="H957" s="71"/>
    </row>
    <row r="958" spans="1:8" ht="13.2" x14ac:dyDescent="0.4">
      <c r="A958" s="61"/>
      <c r="B958" s="64" t="s">
        <v>1127</v>
      </c>
      <c r="C958" s="69" t="s">
        <v>4112</v>
      </c>
      <c r="D958" s="66" t="s">
        <v>66</v>
      </c>
      <c r="E958" s="70">
        <v>77.63</v>
      </c>
      <c r="F958" s="68" t="s">
        <v>240</v>
      </c>
      <c r="G958" s="71"/>
      <c r="H958" s="71"/>
    </row>
    <row r="959" spans="1:8" ht="13.2" x14ac:dyDescent="0.4">
      <c r="A959" s="61"/>
      <c r="B959" s="64" t="s">
        <v>1128</v>
      </c>
      <c r="C959" s="65" t="s">
        <v>4113</v>
      </c>
      <c r="D959" s="66" t="s">
        <v>66</v>
      </c>
      <c r="E959" s="67">
        <v>134.69999999999999</v>
      </c>
      <c r="F959" s="68" t="s">
        <v>45</v>
      </c>
      <c r="G959" s="67"/>
      <c r="H959" s="70"/>
    </row>
    <row r="960" spans="1:8" ht="13.2" x14ac:dyDescent="0.4">
      <c r="A960" s="61"/>
      <c r="B960" s="64" t="s">
        <v>1129</v>
      </c>
      <c r="C960" s="69" t="s">
        <v>4114</v>
      </c>
      <c r="D960" s="66" t="s">
        <v>66</v>
      </c>
      <c r="E960" s="70">
        <v>39.97</v>
      </c>
      <c r="F960" s="68" t="s">
        <v>71</v>
      </c>
      <c r="G960" s="71"/>
      <c r="H960" s="71"/>
    </row>
    <row r="961" spans="1:8" ht="13.2" x14ac:dyDescent="0.4">
      <c r="A961" s="61"/>
      <c r="B961" s="64" t="s">
        <v>1130</v>
      </c>
      <c r="C961" s="69" t="s">
        <v>4115</v>
      </c>
      <c r="D961" s="66" t="s">
        <v>66</v>
      </c>
      <c r="E961" s="70">
        <v>183.65</v>
      </c>
      <c r="F961" s="68" t="s">
        <v>18</v>
      </c>
      <c r="G961" s="71"/>
      <c r="H961" s="71"/>
    </row>
    <row r="962" spans="1:8" ht="13.2" x14ac:dyDescent="0.4">
      <c r="A962" s="61"/>
      <c r="B962" s="64" t="s">
        <v>1131</v>
      </c>
      <c r="C962" s="69" t="s">
        <v>4116</v>
      </c>
      <c r="D962" s="66" t="s">
        <v>66</v>
      </c>
      <c r="E962" s="70">
        <v>889.82</v>
      </c>
      <c r="F962" s="68" t="s">
        <v>402</v>
      </c>
      <c r="G962" s="71"/>
      <c r="H962" s="71"/>
    </row>
    <row r="963" spans="1:8" ht="13.2" x14ac:dyDescent="0.4">
      <c r="A963" s="61"/>
      <c r="B963" s="64" t="s">
        <v>1132</v>
      </c>
      <c r="C963" s="69" t="s">
        <v>4117</v>
      </c>
      <c r="D963" s="66" t="s">
        <v>66</v>
      </c>
      <c r="E963" s="70">
        <v>148.25</v>
      </c>
      <c r="F963" s="68" t="s">
        <v>18</v>
      </c>
      <c r="G963" s="71"/>
      <c r="H963" s="71"/>
    </row>
    <row r="964" spans="1:8" ht="13.2" x14ac:dyDescent="0.4">
      <c r="A964" s="61"/>
      <c r="B964" s="64" t="s">
        <v>1133</v>
      </c>
      <c r="C964" s="65" t="s">
        <v>4118</v>
      </c>
      <c r="D964" s="66" t="s">
        <v>66</v>
      </c>
      <c r="E964" s="67">
        <v>51.42</v>
      </c>
      <c r="F964" s="68" t="s">
        <v>91</v>
      </c>
      <c r="G964" s="67"/>
      <c r="H964" s="67"/>
    </row>
    <row r="965" spans="1:8" ht="13.2" x14ac:dyDescent="0.4">
      <c r="A965" s="61"/>
      <c r="B965" s="64" t="s">
        <v>1134</v>
      </c>
      <c r="C965" s="69" t="s">
        <v>4119</v>
      </c>
      <c r="D965" s="66" t="s">
        <v>66</v>
      </c>
      <c r="E965" s="70">
        <v>42.73</v>
      </c>
      <c r="F965" s="68" t="s">
        <v>402</v>
      </c>
      <c r="G965" s="71"/>
      <c r="H965" s="71"/>
    </row>
    <row r="966" spans="1:8" ht="13.2" x14ac:dyDescent="0.4">
      <c r="A966" s="61"/>
      <c r="B966" s="64" t="s">
        <v>1135</v>
      </c>
      <c r="C966" s="69" t="s">
        <v>4120</v>
      </c>
      <c r="D966" s="66" t="s">
        <v>5495</v>
      </c>
      <c r="E966" s="70">
        <v>8.32</v>
      </c>
      <c r="F966" s="68" t="s">
        <v>20</v>
      </c>
      <c r="G966" s="71"/>
      <c r="H966" s="71"/>
    </row>
    <row r="967" spans="1:8" ht="13.2" x14ac:dyDescent="0.4">
      <c r="A967" s="61"/>
      <c r="B967" s="64" t="s">
        <v>1136</v>
      </c>
      <c r="C967" s="65" t="s">
        <v>1137</v>
      </c>
      <c r="D967" s="66" t="s">
        <v>41</v>
      </c>
      <c r="E967" s="67">
        <v>5794.15</v>
      </c>
      <c r="F967" s="68" t="s">
        <v>21</v>
      </c>
      <c r="G967" s="66">
        <v>41.12</v>
      </c>
      <c r="H967" s="66">
        <v>65.040000000000006</v>
      </c>
    </row>
    <row r="968" spans="1:8" ht="13.2" x14ac:dyDescent="0.4">
      <c r="A968" s="61"/>
      <c r="B968" s="64" t="s">
        <v>1138</v>
      </c>
      <c r="C968" s="65" t="s">
        <v>4121</v>
      </c>
      <c r="D968" s="66" t="s">
        <v>66</v>
      </c>
      <c r="E968" s="67">
        <v>153.9</v>
      </c>
      <c r="F968" s="68" t="s">
        <v>91</v>
      </c>
      <c r="G968" s="67">
        <v>6.7</v>
      </c>
      <c r="H968" s="67">
        <v>14.2</v>
      </c>
    </row>
    <row r="969" spans="1:8" ht="13.2" x14ac:dyDescent="0.4">
      <c r="A969" s="61"/>
      <c r="B969" s="64" t="s">
        <v>1139</v>
      </c>
      <c r="C969" s="65" t="s">
        <v>4122</v>
      </c>
      <c r="D969" s="66" t="s">
        <v>66</v>
      </c>
      <c r="E969" s="67">
        <v>8.01</v>
      </c>
      <c r="F969" s="68" t="s">
        <v>402</v>
      </c>
      <c r="G969" s="67"/>
      <c r="H969" s="67"/>
    </row>
    <row r="970" spans="1:8" ht="13.2" x14ac:dyDescent="0.4">
      <c r="A970" s="61"/>
      <c r="B970" s="64" t="s">
        <v>1140</v>
      </c>
      <c r="C970" s="69" t="s">
        <v>4123</v>
      </c>
      <c r="D970" s="66" t="s">
        <v>66</v>
      </c>
      <c r="E970" s="70">
        <v>67.42</v>
      </c>
      <c r="F970" s="68" t="s">
        <v>402</v>
      </c>
      <c r="G970" s="71"/>
      <c r="H970" s="71"/>
    </row>
    <row r="971" spans="1:8" ht="13.2" x14ac:dyDescent="0.4">
      <c r="A971" s="61"/>
      <c r="B971" s="64" t="s">
        <v>1141</v>
      </c>
      <c r="C971" s="69" t="s">
        <v>4124</v>
      </c>
      <c r="D971" s="66" t="s">
        <v>66</v>
      </c>
      <c r="E971" s="70">
        <v>57.16</v>
      </c>
      <c r="F971" s="68" t="s">
        <v>89</v>
      </c>
      <c r="G971" s="71"/>
      <c r="H971" s="71"/>
    </row>
    <row r="972" spans="1:8" ht="13.2" x14ac:dyDescent="0.4">
      <c r="A972" s="61"/>
      <c r="B972" s="64" t="s">
        <v>1142</v>
      </c>
      <c r="C972" s="69" t="s">
        <v>4125</v>
      </c>
      <c r="D972" s="66" t="s">
        <v>66</v>
      </c>
      <c r="E972" s="70">
        <v>97.08</v>
      </c>
      <c r="F972" s="68" t="s">
        <v>89</v>
      </c>
      <c r="G972" s="71"/>
      <c r="H972" s="71"/>
    </row>
    <row r="973" spans="1:8" ht="13.2" x14ac:dyDescent="0.4">
      <c r="A973" s="61"/>
      <c r="B973" s="64" t="s">
        <v>1143</v>
      </c>
      <c r="C973" s="69" t="s">
        <v>4126</v>
      </c>
      <c r="D973" s="66" t="s">
        <v>66</v>
      </c>
      <c r="E973" s="70">
        <v>497.45</v>
      </c>
      <c r="F973" s="68" t="s">
        <v>20</v>
      </c>
      <c r="G973" s="71"/>
      <c r="H973" s="71"/>
    </row>
    <row r="974" spans="1:8" ht="13.2" x14ac:dyDescent="0.4">
      <c r="A974" s="61"/>
      <c r="B974" s="64" t="s">
        <v>1144</v>
      </c>
      <c r="C974" s="69" t="s">
        <v>4127</v>
      </c>
      <c r="D974" s="66" t="s">
        <v>66</v>
      </c>
      <c r="E974" s="70">
        <v>72.12</v>
      </c>
      <c r="F974" s="68" t="s">
        <v>21</v>
      </c>
      <c r="G974" s="71"/>
      <c r="H974" s="71"/>
    </row>
    <row r="975" spans="1:8" ht="13.2" x14ac:dyDescent="0.4">
      <c r="A975" s="61"/>
      <c r="B975" s="64" t="s">
        <v>1145</v>
      </c>
      <c r="C975" s="69" t="s">
        <v>4128</v>
      </c>
      <c r="D975" s="66" t="s">
        <v>66</v>
      </c>
      <c r="E975" s="70">
        <v>23.41</v>
      </c>
      <c r="F975" s="68" t="s">
        <v>43</v>
      </c>
      <c r="G975" s="71"/>
      <c r="H975" s="71"/>
    </row>
    <row r="976" spans="1:8" ht="13.2" x14ac:dyDescent="0.4">
      <c r="A976" s="61"/>
      <c r="B976" s="64" t="s">
        <v>1146</v>
      </c>
      <c r="C976" s="69" t="s">
        <v>4129</v>
      </c>
      <c r="D976" s="66" t="s">
        <v>66</v>
      </c>
      <c r="E976" s="70">
        <v>177.71</v>
      </c>
      <c r="F976" s="68" t="s">
        <v>14</v>
      </c>
      <c r="G976" s="71"/>
      <c r="H976" s="71"/>
    </row>
    <row r="977" spans="1:8" ht="13.2" x14ac:dyDescent="0.4">
      <c r="A977" s="61"/>
      <c r="B977" s="64" t="s">
        <v>1147</v>
      </c>
      <c r="C977" s="69" t="s">
        <v>4130</v>
      </c>
      <c r="D977" s="66" t="s">
        <v>66</v>
      </c>
      <c r="E977" s="70">
        <v>41.4</v>
      </c>
      <c r="F977" s="68" t="s">
        <v>14</v>
      </c>
      <c r="G977" s="71"/>
      <c r="H977" s="71"/>
    </row>
    <row r="978" spans="1:8" ht="13.2" x14ac:dyDescent="0.4">
      <c r="A978" s="61"/>
      <c r="B978" s="64" t="s">
        <v>1148</v>
      </c>
      <c r="C978" s="69" t="s">
        <v>4131</v>
      </c>
      <c r="D978" s="66" t="s">
        <v>41</v>
      </c>
      <c r="E978" s="70">
        <v>249.02</v>
      </c>
      <c r="F978" s="68" t="s">
        <v>240</v>
      </c>
      <c r="G978" s="71"/>
      <c r="H978" s="71">
        <v>34.700000000000003</v>
      </c>
    </row>
    <row r="979" spans="1:8" ht="13.2" x14ac:dyDescent="0.4">
      <c r="A979" s="61"/>
      <c r="B979" s="64" t="s">
        <v>1149</v>
      </c>
      <c r="C979" s="65" t="s">
        <v>4132</v>
      </c>
      <c r="D979" s="66" t="s">
        <v>66</v>
      </c>
      <c r="E979" s="70">
        <v>76.75</v>
      </c>
      <c r="F979" s="68" t="s">
        <v>17</v>
      </c>
      <c r="G979" s="66"/>
      <c r="H979" s="66"/>
    </row>
    <row r="980" spans="1:8" ht="13.2" x14ac:dyDescent="0.4">
      <c r="A980" s="61"/>
      <c r="B980" s="64" t="s">
        <v>1150</v>
      </c>
      <c r="C980" s="69" t="s">
        <v>4133</v>
      </c>
      <c r="D980" s="66" t="s">
        <v>66</v>
      </c>
      <c r="E980" s="70">
        <v>67.98</v>
      </c>
      <c r="F980" s="68" t="s">
        <v>43</v>
      </c>
      <c r="G980" s="71"/>
      <c r="H980" s="71"/>
    </row>
    <row r="981" spans="1:8" ht="13.2" x14ac:dyDescent="0.4">
      <c r="A981" s="61"/>
      <c r="B981" s="64" t="s">
        <v>1151</v>
      </c>
      <c r="C981" s="65" t="s">
        <v>4134</v>
      </c>
      <c r="D981" s="66" t="s">
        <v>66</v>
      </c>
      <c r="E981" s="67">
        <v>92.13</v>
      </c>
      <c r="F981" s="68" t="s">
        <v>13</v>
      </c>
      <c r="G981" s="67"/>
      <c r="H981" s="67"/>
    </row>
    <row r="982" spans="1:8" ht="13.2" x14ac:dyDescent="0.4">
      <c r="A982" s="61"/>
      <c r="B982" s="64" t="s">
        <v>1152</v>
      </c>
      <c r="C982" s="69" t="s">
        <v>4135</v>
      </c>
      <c r="D982" s="66" t="s">
        <v>66</v>
      </c>
      <c r="E982" s="70">
        <v>32.56</v>
      </c>
      <c r="F982" s="68" t="s">
        <v>240</v>
      </c>
      <c r="G982" s="71"/>
      <c r="H982" s="71"/>
    </row>
    <row r="983" spans="1:8" ht="13.2" x14ac:dyDescent="0.4">
      <c r="A983" s="61"/>
      <c r="B983" s="64" t="s">
        <v>1153</v>
      </c>
      <c r="C983" s="69" t="s">
        <v>4136</v>
      </c>
      <c r="D983" s="66" t="s">
        <v>66</v>
      </c>
      <c r="E983" s="70">
        <v>297.08999999999997</v>
      </c>
      <c r="F983" s="68" t="s">
        <v>402</v>
      </c>
      <c r="G983" s="71"/>
      <c r="H983" s="71"/>
    </row>
    <row r="984" spans="1:8" x14ac:dyDescent="0.4">
      <c r="A984" s="61"/>
      <c r="B984" s="64" t="s">
        <v>1154</v>
      </c>
      <c r="C984" s="65" t="s">
        <v>4137</v>
      </c>
      <c r="D984" s="66" t="s">
        <v>66</v>
      </c>
      <c r="E984" s="67">
        <v>86.56</v>
      </c>
      <c r="F984" s="66" t="s">
        <v>402</v>
      </c>
      <c r="G984" s="66"/>
      <c r="H984" s="66"/>
    </row>
    <row r="985" spans="1:8" ht="13.2" x14ac:dyDescent="0.4">
      <c r="A985" s="61"/>
      <c r="B985" s="64" t="s">
        <v>1155</v>
      </c>
      <c r="C985" s="69" t="s">
        <v>4138</v>
      </c>
      <c r="D985" s="66" t="s">
        <v>66</v>
      </c>
      <c r="E985" s="70">
        <v>88.17</v>
      </c>
      <c r="F985" s="68" t="s">
        <v>91</v>
      </c>
      <c r="G985" s="71"/>
      <c r="H985" s="71"/>
    </row>
    <row r="986" spans="1:8" ht="13.2" x14ac:dyDescent="0.4">
      <c r="A986" s="61"/>
      <c r="B986" s="64" t="s">
        <v>1156</v>
      </c>
      <c r="C986" s="69" t="s">
        <v>4139</v>
      </c>
      <c r="D986" s="66" t="s">
        <v>66</v>
      </c>
      <c r="E986" s="70">
        <v>135.82</v>
      </c>
      <c r="F986" s="68" t="s">
        <v>402</v>
      </c>
      <c r="G986" s="71"/>
      <c r="H986" s="71"/>
    </row>
    <row r="987" spans="1:8" ht="13.2" x14ac:dyDescent="0.4">
      <c r="A987" s="61"/>
      <c r="B987" s="64" t="s">
        <v>1157</v>
      </c>
      <c r="C987" s="69" t="s">
        <v>4140</v>
      </c>
      <c r="D987" s="66" t="s">
        <v>66</v>
      </c>
      <c r="E987" s="70">
        <v>655.6</v>
      </c>
      <c r="F987" s="68" t="s">
        <v>89</v>
      </c>
      <c r="G987" s="71">
        <v>34.9</v>
      </c>
      <c r="H987" s="71">
        <v>51.75</v>
      </c>
    </row>
    <row r="988" spans="1:8" ht="13.2" x14ac:dyDescent="0.4">
      <c r="A988" s="61"/>
      <c r="B988" s="64" t="s">
        <v>1158</v>
      </c>
      <c r="C988" s="69" t="s">
        <v>4141</v>
      </c>
      <c r="D988" s="66" t="s">
        <v>66</v>
      </c>
      <c r="E988" s="70">
        <v>59</v>
      </c>
      <c r="F988" s="68" t="s">
        <v>22</v>
      </c>
      <c r="G988" s="71"/>
      <c r="H988" s="71"/>
    </row>
    <row r="989" spans="1:8" ht="13.2" x14ac:dyDescent="0.4">
      <c r="A989" s="61"/>
      <c r="B989" s="64" t="s">
        <v>1159</v>
      </c>
      <c r="C989" s="69" t="s">
        <v>4142</v>
      </c>
      <c r="D989" s="66" t="s">
        <v>41</v>
      </c>
      <c r="E989" s="70">
        <v>226.82</v>
      </c>
      <c r="F989" s="68" t="s">
        <v>71</v>
      </c>
      <c r="G989" s="71">
        <v>29.1</v>
      </c>
      <c r="H989" s="71">
        <v>38.4</v>
      </c>
    </row>
    <row r="990" spans="1:8" ht="13.2" x14ac:dyDescent="0.4">
      <c r="A990" s="61"/>
      <c r="B990" s="64" t="s">
        <v>1160</v>
      </c>
      <c r="C990" s="69" t="s">
        <v>4143</v>
      </c>
      <c r="D990" s="66" t="s">
        <v>66</v>
      </c>
      <c r="E990" s="70">
        <v>203.32</v>
      </c>
      <c r="F990" s="68" t="s">
        <v>43</v>
      </c>
      <c r="G990" s="71"/>
      <c r="H990" s="71"/>
    </row>
    <row r="991" spans="1:8" ht="13.2" x14ac:dyDescent="0.4">
      <c r="A991" s="61"/>
      <c r="B991" s="64" t="s">
        <v>1161</v>
      </c>
      <c r="C991" s="69" t="s">
        <v>4144</v>
      </c>
      <c r="D991" s="66" t="s">
        <v>66</v>
      </c>
      <c r="E991" s="70">
        <v>732.12</v>
      </c>
      <c r="F991" s="68" t="s">
        <v>402</v>
      </c>
      <c r="G991" s="71"/>
      <c r="H991" s="71"/>
    </row>
    <row r="992" spans="1:8" ht="13.2" x14ac:dyDescent="0.4">
      <c r="A992" s="61"/>
      <c r="B992" s="64" t="s">
        <v>1162</v>
      </c>
      <c r="C992" s="65" t="s">
        <v>4145</v>
      </c>
      <c r="D992" s="66" t="s">
        <v>66</v>
      </c>
      <c r="E992" s="67">
        <v>49.23</v>
      </c>
      <c r="F992" s="68" t="s">
        <v>20</v>
      </c>
      <c r="G992" s="67"/>
      <c r="H992" s="66"/>
    </row>
    <row r="993" spans="1:8" x14ac:dyDescent="0.4">
      <c r="A993" s="61"/>
      <c r="B993" s="64" t="s">
        <v>1163</v>
      </c>
      <c r="C993" s="65" t="s">
        <v>4146</v>
      </c>
      <c r="D993" s="66" t="s">
        <v>66</v>
      </c>
      <c r="E993" s="66">
        <v>63.02</v>
      </c>
      <c r="F993" s="66" t="s">
        <v>402</v>
      </c>
      <c r="G993" s="66"/>
      <c r="H993" s="66"/>
    </row>
    <row r="994" spans="1:8" ht="13.2" x14ac:dyDescent="0.4">
      <c r="A994" s="61"/>
      <c r="B994" s="64" t="s">
        <v>1164</v>
      </c>
      <c r="C994" s="69" t="s">
        <v>4147</v>
      </c>
      <c r="D994" s="66" t="s">
        <v>66</v>
      </c>
      <c r="E994" s="70">
        <v>80.040000000000006</v>
      </c>
      <c r="F994" s="68" t="s">
        <v>18</v>
      </c>
      <c r="G994" s="71"/>
      <c r="H994" s="71"/>
    </row>
    <row r="995" spans="1:8" ht="13.2" x14ac:dyDescent="0.4">
      <c r="A995" s="61"/>
      <c r="B995" s="64" t="s">
        <v>1165</v>
      </c>
      <c r="C995" s="69" t="s">
        <v>5546</v>
      </c>
      <c r="D995" s="66" t="s">
        <v>66</v>
      </c>
      <c r="E995" s="70">
        <v>135.13999999999999</v>
      </c>
      <c r="F995" s="68" t="s">
        <v>20</v>
      </c>
      <c r="G995" s="71"/>
      <c r="H995" s="71"/>
    </row>
    <row r="996" spans="1:8" ht="13.2" x14ac:dyDescent="0.4">
      <c r="A996" s="61"/>
      <c r="B996" s="64" t="s">
        <v>1166</v>
      </c>
      <c r="C996" s="69" t="s">
        <v>4148</v>
      </c>
      <c r="D996" s="66" t="s">
        <v>66</v>
      </c>
      <c r="E996" s="70">
        <v>17.2</v>
      </c>
      <c r="F996" s="68" t="s">
        <v>91</v>
      </c>
      <c r="G996" s="71"/>
      <c r="H996" s="71"/>
    </row>
    <row r="997" spans="1:8" ht="13.2" x14ac:dyDescent="0.4">
      <c r="A997" s="61"/>
      <c r="B997" s="64" t="s">
        <v>1167</v>
      </c>
      <c r="C997" s="69" t="s">
        <v>4149</v>
      </c>
      <c r="D997" s="66" t="s">
        <v>66</v>
      </c>
      <c r="E997" s="70">
        <v>12.69</v>
      </c>
      <c r="F997" s="68" t="s">
        <v>25</v>
      </c>
      <c r="G997" s="71"/>
      <c r="H997" s="71"/>
    </row>
    <row r="998" spans="1:8" ht="13.2" x14ac:dyDescent="0.4">
      <c r="A998" s="61"/>
      <c r="B998" s="64" t="s">
        <v>1168</v>
      </c>
      <c r="C998" s="69" t="s">
        <v>4150</v>
      </c>
      <c r="D998" s="66" t="s">
        <v>66</v>
      </c>
      <c r="E998" s="70">
        <v>280.23</v>
      </c>
      <c r="F998" s="68" t="s">
        <v>91</v>
      </c>
      <c r="G998" s="71"/>
      <c r="H998" s="71"/>
    </row>
    <row r="999" spans="1:8" ht="13.2" x14ac:dyDescent="0.4">
      <c r="A999" s="61"/>
      <c r="B999" s="64" t="s">
        <v>1169</v>
      </c>
      <c r="C999" s="69" t="s">
        <v>4151</v>
      </c>
      <c r="D999" s="66" t="s">
        <v>66</v>
      </c>
      <c r="E999" s="70">
        <v>38.61</v>
      </c>
      <c r="F999" s="68" t="s">
        <v>402</v>
      </c>
      <c r="G999" s="71"/>
      <c r="H999" s="71"/>
    </row>
    <row r="1000" spans="1:8" ht="13.2" x14ac:dyDescent="0.4">
      <c r="A1000" s="61"/>
      <c r="B1000" s="64" t="s">
        <v>1170</v>
      </c>
      <c r="C1000" s="69" t="s">
        <v>4152</v>
      </c>
      <c r="D1000" s="66" t="s">
        <v>66</v>
      </c>
      <c r="E1000" s="70">
        <v>91.55</v>
      </c>
      <c r="F1000" s="68" t="s">
        <v>16</v>
      </c>
      <c r="G1000" s="71"/>
      <c r="H1000" s="71"/>
    </row>
    <row r="1001" spans="1:8" ht="13.2" x14ac:dyDescent="0.4">
      <c r="A1001" s="61"/>
      <c r="B1001" s="64" t="s">
        <v>1171</v>
      </c>
      <c r="C1001" s="69" t="s">
        <v>4153</v>
      </c>
      <c r="D1001" s="66" t="s">
        <v>66</v>
      </c>
      <c r="E1001" s="70">
        <v>20.239999999999998</v>
      </c>
      <c r="F1001" s="68" t="s">
        <v>58</v>
      </c>
      <c r="G1001" s="71"/>
      <c r="H1001" s="71"/>
    </row>
    <row r="1002" spans="1:8" ht="13.2" x14ac:dyDescent="0.4">
      <c r="A1002" s="61"/>
      <c r="B1002" s="64" t="s">
        <v>1172</v>
      </c>
      <c r="C1002" s="69" t="s">
        <v>4154</v>
      </c>
      <c r="D1002" s="66" t="s">
        <v>66</v>
      </c>
      <c r="E1002" s="70">
        <v>229.28</v>
      </c>
      <c r="F1002" s="68" t="s">
        <v>89</v>
      </c>
      <c r="G1002" s="71"/>
      <c r="H1002" s="71">
        <v>10.6</v>
      </c>
    </row>
    <row r="1003" spans="1:8" ht="13.2" x14ac:dyDescent="0.4">
      <c r="A1003" s="61"/>
      <c r="B1003" s="64" t="s">
        <v>1173</v>
      </c>
      <c r="C1003" s="65" t="s">
        <v>4155</v>
      </c>
      <c r="D1003" s="66" t="s">
        <v>66</v>
      </c>
      <c r="E1003" s="67">
        <v>185.64</v>
      </c>
      <c r="F1003" s="68" t="s">
        <v>25</v>
      </c>
      <c r="G1003" s="66"/>
      <c r="H1003" s="66"/>
    </row>
    <row r="1004" spans="1:8" ht="13.2" x14ac:dyDescent="0.4">
      <c r="A1004" s="61"/>
      <c r="B1004" s="64" t="s">
        <v>1174</v>
      </c>
      <c r="C1004" s="69" t="s">
        <v>4156</v>
      </c>
      <c r="D1004" s="66" t="s">
        <v>66</v>
      </c>
      <c r="E1004" s="70">
        <v>100.98</v>
      </c>
      <c r="F1004" s="68" t="s">
        <v>89</v>
      </c>
      <c r="G1004" s="71"/>
      <c r="H1004" s="71"/>
    </row>
    <row r="1005" spans="1:8" ht="13.2" x14ac:dyDescent="0.4">
      <c r="A1005" s="61"/>
      <c r="B1005" s="64" t="s">
        <v>1175</v>
      </c>
      <c r="C1005" s="69" t="s">
        <v>4157</v>
      </c>
      <c r="D1005" s="66" t="s">
        <v>66</v>
      </c>
      <c r="E1005" s="70">
        <v>98.19</v>
      </c>
      <c r="F1005" s="68" t="s">
        <v>20</v>
      </c>
      <c r="G1005" s="71"/>
      <c r="H1005" s="71"/>
    </row>
    <row r="1006" spans="1:8" ht="13.2" x14ac:dyDescent="0.4">
      <c r="A1006" s="61"/>
      <c r="B1006" s="64" t="s">
        <v>1176</v>
      </c>
      <c r="C1006" s="69" t="s">
        <v>4158</v>
      </c>
      <c r="D1006" s="66" t="s">
        <v>66</v>
      </c>
      <c r="E1006" s="70">
        <v>56.32</v>
      </c>
      <c r="F1006" s="68" t="s">
        <v>240</v>
      </c>
      <c r="G1006" s="71"/>
      <c r="H1006" s="71"/>
    </row>
    <row r="1007" spans="1:8" ht="13.2" x14ac:dyDescent="0.4">
      <c r="A1007" s="61"/>
      <c r="B1007" s="64" t="s">
        <v>1177</v>
      </c>
      <c r="C1007" s="69" t="s">
        <v>4159</v>
      </c>
      <c r="D1007" s="66" t="s">
        <v>66</v>
      </c>
      <c r="E1007" s="70">
        <v>151.18</v>
      </c>
      <c r="F1007" s="68" t="s">
        <v>91</v>
      </c>
      <c r="G1007" s="71"/>
      <c r="H1007" s="71"/>
    </row>
    <row r="1008" spans="1:8" ht="13.2" x14ac:dyDescent="0.4">
      <c r="A1008" s="61"/>
      <c r="B1008" s="64" t="s">
        <v>1178</v>
      </c>
      <c r="C1008" s="69" t="s">
        <v>4160</v>
      </c>
      <c r="D1008" s="66" t="s">
        <v>66</v>
      </c>
      <c r="E1008" s="70">
        <v>146.44999999999999</v>
      </c>
      <c r="F1008" s="68" t="s">
        <v>58</v>
      </c>
      <c r="G1008" s="71"/>
      <c r="H1008" s="71"/>
    </row>
    <row r="1009" spans="1:8" ht="13.2" x14ac:dyDescent="0.4">
      <c r="A1009" s="61"/>
      <c r="B1009" s="64" t="s">
        <v>1179</v>
      </c>
      <c r="C1009" s="65" t="s">
        <v>4161</v>
      </c>
      <c r="D1009" s="66" t="s">
        <v>66</v>
      </c>
      <c r="E1009" s="67">
        <v>76.2</v>
      </c>
      <c r="F1009" s="68" t="s">
        <v>71</v>
      </c>
      <c r="G1009" s="66"/>
      <c r="H1009" s="66"/>
    </row>
    <row r="1010" spans="1:8" ht="13.2" x14ac:dyDescent="0.4">
      <c r="A1010" s="61"/>
      <c r="B1010" s="64" t="s">
        <v>1180</v>
      </c>
      <c r="C1010" s="69" t="s">
        <v>4162</v>
      </c>
      <c r="D1010" s="66" t="s">
        <v>66</v>
      </c>
      <c r="E1010" s="70">
        <v>26.44</v>
      </c>
      <c r="F1010" s="68" t="s">
        <v>89</v>
      </c>
      <c r="G1010" s="71"/>
      <c r="H1010" s="71"/>
    </row>
    <row r="1011" spans="1:8" ht="13.2" x14ac:dyDescent="0.4">
      <c r="A1011" s="61"/>
      <c r="B1011" s="64" t="s">
        <v>1181</v>
      </c>
      <c r="C1011" s="69" t="s">
        <v>4163</v>
      </c>
      <c r="D1011" s="66" t="s">
        <v>66</v>
      </c>
      <c r="E1011" s="70">
        <v>319.77999999999997</v>
      </c>
      <c r="F1011" s="68" t="s">
        <v>20</v>
      </c>
      <c r="G1011" s="71">
        <v>34.75</v>
      </c>
      <c r="H1011" s="71">
        <v>39.04</v>
      </c>
    </row>
    <row r="1012" spans="1:8" ht="13.2" x14ac:dyDescent="0.4">
      <c r="A1012" s="61"/>
      <c r="B1012" s="64" t="s">
        <v>1182</v>
      </c>
      <c r="C1012" s="69" t="s">
        <v>4164</v>
      </c>
      <c r="D1012" s="66" t="s">
        <v>41</v>
      </c>
      <c r="E1012" s="67">
        <v>77.36</v>
      </c>
      <c r="F1012" s="68" t="s">
        <v>91</v>
      </c>
      <c r="G1012" s="71"/>
      <c r="H1012" s="71"/>
    </row>
    <row r="1013" spans="1:8" ht="13.2" x14ac:dyDescent="0.4">
      <c r="A1013" s="61"/>
      <c r="B1013" s="64" t="s">
        <v>1183</v>
      </c>
      <c r="C1013" s="69" t="s">
        <v>1184</v>
      </c>
      <c r="D1013" s="66" t="s">
        <v>41</v>
      </c>
      <c r="E1013" s="70">
        <v>48695.14</v>
      </c>
      <c r="F1013" s="68" t="s">
        <v>24</v>
      </c>
      <c r="G1013" s="71">
        <v>6920.86</v>
      </c>
      <c r="H1013" s="71">
        <v>7465.71</v>
      </c>
    </row>
    <row r="1014" spans="1:8" ht="13.2" x14ac:dyDescent="0.4">
      <c r="A1014" s="61"/>
      <c r="B1014" s="64" t="s">
        <v>1185</v>
      </c>
      <c r="C1014" s="65" t="s">
        <v>4165</v>
      </c>
      <c r="D1014" s="66" t="s">
        <v>66</v>
      </c>
      <c r="E1014" s="70">
        <v>1416.08</v>
      </c>
      <c r="F1014" s="68" t="s">
        <v>14</v>
      </c>
      <c r="G1014" s="66"/>
      <c r="H1014" s="66"/>
    </row>
    <row r="1015" spans="1:8" ht="13.2" x14ac:dyDescent="0.4">
      <c r="A1015" s="61"/>
      <c r="B1015" s="64" t="s">
        <v>1186</v>
      </c>
      <c r="C1015" s="69" t="s">
        <v>4166</v>
      </c>
      <c r="D1015" s="66" t="s">
        <v>66</v>
      </c>
      <c r="E1015" s="70">
        <v>223.56</v>
      </c>
      <c r="F1015" s="68" t="s">
        <v>20</v>
      </c>
      <c r="G1015" s="71">
        <v>3.9</v>
      </c>
      <c r="H1015" s="71"/>
    </row>
    <row r="1016" spans="1:8" ht="13.2" x14ac:dyDescent="0.4">
      <c r="A1016" s="61"/>
      <c r="B1016" s="64" t="s">
        <v>1187</v>
      </c>
      <c r="C1016" s="65" t="s">
        <v>5557</v>
      </c>
      <c r="D1016" s="66" t="s">
        <v>66</v>
      </c>
      <c r="E1016" s="67">
        <v>1174.22</v>
      </c>
      <c r="F1016" s="68" t="s">
        <v>14</v>
      </c>
      <c r="G1016" s="67"/>
      <c r="H1016" s="67">
        <v>146.19999999999999</v>
      </c>
    </row>
    <row r="1017" spans="1:8" ht="13.2" x14ac:dyDescent="0.4">
      <c r="A1017" s="61"/>
      <c r="B1017" s="64" t="s">
        <v>1189</v>
      </c>
      <c r="C1017" s="69" t="s">
        <v>4167</v>
      </c>
      <c r="D1017" s="66" t="s">
        <v>66</v>
      </c>
      <c r="E1017" s="70">
        <v>48.98</v>
      </c>
      <c r="F1017" s="68" t="s">
        <v>91</v>
      </c>
      <c r="G1017" s="71"/>
      <c r="H1017" s="71"/>
    </row>
    <row r="1018" spans="1:8" ht="13.2" x14ac:dyDescent="0.4">
      <c r="A1018" s="61"/>
      <c r="B1018" s="64" t="s">
        <v>1190</v>
      </c>
      <c r="C1018" s="65" t="s">
        <v>4168</v>
      </c>
      <c r="D1018" s="66" t="s">
        <v>66</v>
      </c>
      <c r="E1018" s="70">
        <v>54.69</v>
      </c>
      <c r="F1018" s="68" t="s">
        <v>18</v>
      </c>
      <c r="G1018" s="67"/>
      <c r="H1018" s="67"/>
    </row>
    <row r="1019" spans="1:8" ht="13.2" x14ac:dyDescent="0.4">
      <c r="A1019" s="61"/>
      <c r="B1019" s="64" t="s">
        <v>1191</v>
      </c>
      <c r="C1019" s="69" t="s">
        <v>4169</v>
      </c>
      <c r="D1019" s="66" t="s">
        <v>66</v>
      </c>
      <c r="E1019" s="70">
        <v>40.39</v>
      </c>
      <c r="F1019" s="68" t="s">
        <v>71</v>
      </c>
      <c r="G1019" s="71"/>
      <c r="H1019" s="71"/>
    </row>
    <row r="1020" spans="1:8" ht="13.2" x14ac:dyDescent="0.4">
      <c r="A1020" s="61"/>
      <c r="B1020" s="64" t="s">
        <v>1192</v>
      </c>
      <c r="C1020" s="69" t="s">
        <v>4170</v>
      </c>
      <c r="D1020" s="66" t="s">
        <v>66</v>
      </c>
      <c r="E1020" s="70">
        <v>46.9</v>
      </c>
      <c r="F1020" s="68" t="s">
        <v>240</v>
      </c>
      <c r="G1020" s="71"/>
      <c r="H1020" s="71"/>
    </row>
    <row r="1021" spans="1:8" ht="13.2" x14ac:dyDescent="0.4">
      <c r="A1021" s="61"/>
      <c r="B1021" s="64" t="s">
        <v>1193</v>
      </c>
      <c r="C1021" s="69" t="s">
        <v>1194</v>
      </c>
      <c r="D1021" s="66" t="s">
        <v>41</v>
      </c>
      <c r="E1021" s="70">
        <v>960</v>
      </c>
      <c r="F1021" s="68" t="s">
        <v>13</v>
      </c>
      <c r="G1021" s="71">
        <v>136</v>
      </c>
      <c r="H1021" s="71">
        <v>154</v>
      </c>
    </row>
    <row r="1022" spans="1:8" ht="13.2" x14ac:dyDescent="0.4">
      <c r="A1022" s="61"/>
      <c r="B1022" s="64" t="s">
        <v>1195</v>
      </c>
      <c r="C1022" s="65" t="s">
        <v>4171</v>
      </c>
      <c r="D1022" s="66" t="s">
        <v>66</v>
      </c>
      <c r="E1022" s="67">
        <v>52.2</v>
      </c>
      <c r="F1022" s="68" t="s">
        <v>91</v>
      </c>
      <c r="G1022" s="67"/>
      <c r="H1022" s="66"/>
    </row>
    <row r="1023" spans="1:8" ht="13.2" x14ac:dyDescent="0.4">
      <c r="A1023" s="61"/>
      <c r="B1023" s="64" t="s">
        <v>1196</v>
      </c>
      <c r="C1023" s="69" t="s">
        <v>4172</v>
      </c>
      <c r="D1023" s="66" t="s">
        <v>66</v>
      </c>
      <c r="E1023" s="70">
        <v>50.66</v>
      </c>
      <c r="F1023" s="68" t="s">
        <v>402</v>
      </c>
      <c r="G1023" s="71"/>
      <c r="H1023" s="71"/>
    </row>
    <row r="1024" spans="1:8" ht="13.2" x14ac:dyDescent="0.4">
      <c r="A1024" s="61"/>
      <c r="B1024" s="64" t="s">
        <v>1197</v>
      </c>
      <c r="C1024" s="69" t="s">
        <v>4173</v>
      </c>
      <c r="D1024" s="66" t="s">
        <v>66</v>
      </c>
      <c r="E1024" s="70">
        <v>27.74</v>
      </c>
      <c r="F1024" s="68" t="s">
        <v>20</v>
      </c>
      <c r="G1024" s="71"/>
      <c r="H1024" s="71"/>
    </row>
    <row r="1025" spans="1:8" ht="13.2" x14ac:dyDescent="0.4">
      <c r="A1025" s="61"/>
      <c r="B1025" s="64" t="s">
        <v>1198</v>
      </c>
      <c r="C1025" s="69" t="s">
        <v>4174</v>
      </c>
      <c r="D1025" s="66" t="s">
        <v>66</v>
      </c>
      <c r="E1025" s="70">
        <v>113.36</v>
      </c>
      <c r="F1025" s="68" t="s">
        <v>240</v>
      </c>
      <c r="G1025" s="71"/>
      <c r="H1025" s="71"/>
    </row>
    <row r="1026" spans="1:8" ht="13.2" x14ac:dyDescent="0.4">
      <c r="A1026" s="61"/>
      <c r="B1026" s="64" t="s">
        <v>1199</v>
      </c>
      <c r="C1026" s="69" t="s">
        <v>4175</v>
      </c>
      <c r="D1026" s="66" t="s">
        <v>41</v>
      </c>
      <c r="E1026" s="70">
        <v>261.3</v>
      </c>
      <c r="F1026" s="68" t="s">
        <v>58</v>
      </c>
      <c r="G1026" s="71">
        <v>25</v>
      </c>
      <c r="H1026" s="71"/>
    </row>
    <row r="1027" spans="1:8" ht="13.2" x14ac:dyDescent="0.4">
      <c r="A1027" s="61"/>
      <c r="B1027" s="64" t="s">
        <v>1200</v>
      </c>
      <c r="C1027" s="65" t="s">
        <v>4176</v>
      </c>
      <c r="D1027" s="66" t="s">
        <v>66</v>
      </c>
      <c r="E1027" s="67">
        <v>15.75</v>
      </c>
      <c r="F1027" s="68" t="s">
        <v>240</v>
      </c>
      <c r="G1027" s="66"/>
      <c r="H1027" s="66"/>
    </row>
    <row r="1028" spans="1:8" ht="13.2" x14ac:dyDescent="0.4">
      <c r="A1028" s="61"/>
      <c r="B1028" s="64" t="s">
        <v>1201</v>
      </c>
      <c r="C1028" s="69" t="s">
        <v>1202</v>
      </c>
      <c r="D1028" s="66" t="s">
        <v>66</v>
      </c>
      <c r="E1028" s="70">
        <v>7605.94</v>
      </c>
      <c r="F1028" s="68" t="s">
        <v>89</v>
      </c>
      <c r="G1028" s="71">
        <v>172.9</v>
      </c>
      <c r="H1028" s="71">
        <v>209.18</v>
      </c>
    </row>
    <row r="1029" spans="1:8" ht="13.2" x14ac:dyDescent="0.4">
      <c r="A1029" s="61"/>
      <c r="B1029" s="64" t="s">
        <v>1203</v>
      </c>
      <c r="C1029" s="65" t="s">
        <v>4177</v>
      </c>
      <c r="D1029" s="66" t="s">
        <v>66</v>
      </c>
      <c r="E1029" s="67">
        <v>3087.09</v>
      </c>
      <c r="F1029" s="68" t="s">
        <v>161</v>
      </c>
      <c r="G1029" s="67"/>
      <c r="H1029" s="67"/>
    </row>
    <row r="1030" spans="1:8" ht="13.2" x14ac:dyDescent="0.4">
      <c r="A1030" s="61"/>
      <c r="B1030" s="64" t="s">
        <v>1204</v>
      </c>
      <c r="C1030" s="69" t="s">
        <v>4178</v>
      </c>
      <c r="D1030" s="66" t="s">
        <v>66</v>
      </c>
      <c r="E1030" s="70">
        <v>110.99</v>
      </c>
      <c r="F1030" s="68" t="s">
        <v>402</v>
      </c>
      <c r="G1030" s="71"/>
      <c r="H1030" s="71"/>
    </row>
    <row r="1031" spans="1:8" ht="13.2" x14ac:dyDescent="0.4">
      <c r="A1031" s="61"/>
      <c r="B1031" s="64" t="s">
        <v>1205</v>
      </c>
      <c r="C1031" s="65" t="s">
        <v>4179</v>
      </c>
      <c r="D1031" s="66" t="s">
        <v>41</v>
      </c>
      <c r="E1031" s="67">
        <v>671.57</v>
      </c>
      <c r="F1031" s="68" t="s">
        <v>17</v>
      </c>
      <c r="G1031" s="66">
        <v>178.3</v>
      </c>
      <c r="H1031" s="66"/>
    </row>
    <row r="1032" spans="1:8" ht="13.2" x14ac:dyDescent="0.4">
      <c r="A1032" s="61"/>
      <c r="B1032" s="64" t="s">
        <v>1206</v>
      </c>
      <c r="C1032" s="69" t="s">
        <v>4180</v>
      </c>
      <c r="D1032" s="66" t="s">
        <v>41</v>
      </c>
      <c r="E1032" s="70">
        <v>72.16</v>
      </c>
      <c r="F1032" s="68" t="s">
        <v>71</v>
      </c>
      <c r="G1032" s="71"/>
      <c r="H1032" s="71"/>
    </row>
    <row r="1033" spans="1:8" ht="13.2" x14ac:dyDescent="0.4">
      <c r="A1033" s="61"/>
      <c r="B1033" s="64" t="s">
        <v>1207</v>
      </c>
      <c r="C1033" s="69" t="s">
        <v>4181</v>
      </c>
      <c r="D1033" s="66" t="s">
        <v>66</v>
      </c>
      <c r="E1033" s="70">
        <v>313.43</v>
      </c>
      <c r="F1033" s="68" t="s">
        <v>20</v>
      </c>
      <c r="G1033" s="71"/>
      <c r="H1033" s="71"/>
    </row>
    <row r="1034" spans="1:8" ht="13.2" x14ac:dyDescent="0.4">
      <c r="A1034" s="61"/>
      <c r="B1034" s="64" t="s">
        <v>1208</v>
      </c>
      <c r="C1034" s="69" t="s">
        <v>4182</v>
      </c>
      <c r="D1034" s="66" t="s">
        <v>41</v>
      </c>
      <c r="E1034" s="70">
        <v>120.37</v>
      </c>
      <c r="F1034" s="68" t="s">
        <v>56</v>
      </c>
      <c r="G1034" s="71"/>
      <c r="H1034" s="71"/>
    </row>
    <row r="1035" spans="1:8" ht="13.2" x14ac:dyDescent="0.4">
      <c r="A1035" s="61"/>
      <c r="B1035" s="64" t="s">
        <v>1209</v>
      </c>
      <c r="C1035" s="69" t="s">
        <v>4183</v>
      </c>
      <c r="D1035" s="66" t="s">
        <v>41</v>
      </c>
      <c r="E1035" s="70">
        <v>101.8</v>
      </c>
      <c r="F1035" s="68" t="s">
        <v>56</v>
      </c>
      <c r="G1035" s="71"/>
      <c r="H1035" s="71"/>
    </row>
    <row r="1036" spans="1:8" ht="13.2" x14ac:dyDescent="0.4">
      <c r="A1036" s="61"/>
      <c r="B1036" s="64" t="s">
        <v>1210</v>
      </c>
      <c r="C1036" s="69" t="s">
        <v>1211</v>
      </c>
      <c r="D1036" s="66" t="s">
        <v>66</v>
      </c>
      <c r="E1036" s="70">
        <v>509.89</v>
      </c>
      <c r="F1036" s="68" t="s">
        <v>402</v>
      </c>
      <c r="G1036" s="71"/>
      <c r="H1036" s="71"/>
    </row>
    <row r="1037" spans="1:8" ht="13.2" x14ac:dyDescent="0.4">
      <c r="A1037" s="61"/>
      <c r="B1037" s="64" t="s">
        <v>1212</v>
      </c>
      <c r="C1037" s="69" t="s">
        <v>4184</v>
      </c>
      <c r="D1037" s="66" t="s">
        <v>66</v>
      </c>
      <c r="E1037" s="70">
        <v>573.77</v>
      </c>
      <c r="F1037" s="68" t="s">
        <v>89</v>
      </c>
      <c r="G1037" s="71"/>
      <c r="H1037" s="71"/>
    </row>
    <row r="1038" spans="1:8" ht="13.2" x14ac:dyDescent="0.4">
      <c r="A1038" s="61"/>
      <c r="B1038" s="64" t="s">
        <v>1213</v>
      </c>
      <c r="C1038" s="65" t="s">
        <v>4185</v>
      </c>
      <c r="D1038" s="66" t="s">
        <v>66</v>
      </c>
      <c r="E1038" s="70">
        <v>45.32</v>
      </c>
      <c r="F1038" s="68" t="s">
        <v>18</v>
      </c>
      <c r="G1038" s="66"/>
      <c r="H1038" s="67"/>
    </row>
    <row r="1039" spans="1:8" ht="13.2" x14ac:dyDescent="0.4">
      <c r="A1039" s="61"/>
      <c r="B1039" s="64" t="s">
        <v>1214</v>
      </c>
      <c r="C1039" s="65" t="s">
        <v>4186</v>
      </c>
      <c r="D1039" s="66" t="s">
        <v>66</v>
      </c>
      <c r="E1039" s="67">
        <v>135.49</v>
      </c>
      <c r="F1039" s="68" t="s">
        <v>89</v>
      </c>
      <c r="G1039" s="67"/>
      <c r="H1039" s="67"/>
    </row>
    <row r="1040" spans="1:8" ht="13.2" x14ac:dyDescent="0.4">
      <c r="A1040" s="61"/>
      <c r="B1040" s="64" t="s">
        <v>1215</v>
      </c>
      <c r="C1040" s="69" t="s">
        <v>4187</v>
      </c>
      <c r="D1040" s="66" t="s">
        <v>66</v>
      </c>
      <c r="E1040" s="70">
        <v>141.6</v>
      </c>
      <c r="F1040" s="68" t="s">
        <v>20</v>
      </c>
      <c r="G1040" s="71"/>
      <c r="H1040" s="71"/>
    </row>
    <row r="1041" spans="1:8" ht="13.2" x14ac:dyDescent="0.4">
      <c r="A1041" s="61"/>
      <c r="B1041" s="64" t="s">
        <v>1216</v>
      </c>
      <c r="C1041" s="69" t="s">
        <v>4188</v>
      </c>
      <c r="D1041" s="66" t="s">
        <v>66</v>
      </c>
      <c r="E1041" s="70">
        <v>143.03</v>
      </c>
      <c r="F1041" s="68" t="s">
        <v>14</v>
      </c>
      <c r="G1041" s="71"/>
      <c r="H1041" s="71"/>
    </row>
    <row r="1042" spans="1:8" x14ac:dyDescent="0.4">
      <c r="A1042" s="61"/>
      <c r="B1042" s="64" t="s">
        <v>1217</v>
      </c>
      <c r="C1042" s="65" t="s">
        <v>4189</v>
      </c>
      <c r="D1042" s="66" t="s">
        <v>66</v>
      </c>
      <c r="E1042" s="67">
        <v>213.03</v>
      </c>
      <c r="F1042" s="66" t="s">
        <v>56</v>
      </c>
      <c r="G1042" s="66"/>
      <c r="H1042" s="66"/>
    </row>
    <row r="1043" spans="1:8" ht="13.2" x14ac:dyDescent="0.4">
      <c r="A1043" s="61"/>
      <c r="B1043" s="64" t="s">
        <v>1218</v>
      </c>
      <c r="C1043" s="69" t="s">
        <v>4190</v>
      </c>
      <c r="D1043" s="66" t="s">
        <v>66</v>
      </c>
      <c r="E1043" s="67">
        <v>15.13</v>
      </c>
      <c r="F1043" s="68" t="s">
        <v>91</v>
      </c>
      <c r="G1043" s="71"/>
      <c r="H1043" s="71"/>
    </row>
    <row r="1044" spans="1:8" ht="13.2" x14ac:dyDescent="0.4">
      <c r="A1044" s="61"/>
      <c r="B1044" s="64" t="s">
        <v>1219</v>
      </c>
      <c r="C1044" s="69" t="s">
        <v>4191</v>
      </c>
      <c r="D1044" s="66" t="s">
        <v>66</v>
      </c>
      <c r="E1044" s="70">
        <v>11.5</v>
      </c>
      <c r="F1044" s="68" t="s">
        <v>25</v>
      </c>
      <c r="G1044" s="71"/>
      <c r="H1044" s="71"/>
    </row>
    <row r="1045" spans="1:8" ht="13.2" x14ac:dyDescent="0.4">
      <c r="A1045" s="61"/>
      <c r="B1045" s="64" t="s">
        <v>1220</v>
      </c>
      <c r="C1045" s="65" t="s">
        <v>1221</v>
      </c>
      <c r="D1045" s="66" t="s">
        <v>66</v>
      </c>
      <c r="E1045" s="67">
        <v>875.5</v>
      </c>
      <c r="F1045" s="68" t="s">
        <v>402</v>
      </c>
      <c r="G1045" s="66">
        <v>54.4</v>
      </c>
      <c r="H1045" s="66">
        <v>62.17</v>
      </c>
    </row>
    <row r="1046" spans="1:8" ht="13.2" x14ac:dyDescent="0.4">
      <c r="A1046" s="61"/>
      <c r="B1046" s="64" t="s">
        <v>1222</v>
      </c>
      <c r="C1046" s="65" t="s">
        <v>4192</v>
      </c>
      <c r="D1046" s="66" t="s">
        <v>66</v>
      </c>
      <c r="E1046" s="67">
        <v>14.34</v>
      </c>
      <c r="F1046" s="68" t="s">
        <v>71</v>
      </c>
      <c r="G1046" s="66"/>
      <c r="H1046" s="66"/>
    </row>
    <row r="1047" spans="1:8" ht="13.2" x14ac:dyDescent="0.4">
      <c r="A1047" s="61"/>
      <c r="B1047" s="64" t="s">
        <v>1223</v>
      </c>
      <c r="C1047" s="69" t="s">
        <v>1224</v>
      </c>
      <c r="D1047" s="66" t="s">
        <v>66</v>
      </c>
      <c r="E1047" s="70">
        <v>749.48</v>
      </c>
      <c r="F1047" s="68" t="s">
        <v>20</v>
      </c>
      <c r="G1047" s="71">
        <v>1.45</v>
      </c>
      <c r="H1047" s="71">
        <v>4.8</v>
      </c>
    </row>
    <row r="1048" spans="1:8" ht="13.2" x14ac:dyDescent="0.4">
      <c r="A1048" s="61"/>
      <c r="B1048" s="64" t="s">
        <v>1225</v>
      </c>
      <c r="C1048" s="69" t="s">
        <v>4193</v>
      </c>
      <c r="D1048" s="66" t="s">
        <v>66</v>
      </c>
      <c r="E1048" s="70">
        <v>73.27</v>
      </c>
      <c r="F1048" s="68" t="s">
        <v>14</v>
      </c>
      <c r="G1048" s="71"/>
      <c r="H1048" s="71"/>
    </row>
    <row r="1049" spans="1:8" ht="13.2" x14ac:dyDescent="0.4">
      <c r="A1049" s="61"/>
      <c r="B1049" s="64" t="s">
        <v>1226</v>
      </c>
      <c r="C1049" s="69" t="s">
        <v>4194</v>
      </c>
      <c r="D1049" s="66" t="s">
        <v>66</v>
      </c>
      <c r="E1049" s="70">
        <v>1624.63</v>
      </c>
      <c r="F1049" s="68" t="s">
        <v>71</v>
      </c>
      <c r="G1049" s="71"/>
      <c r="H1049" s="71"/>
    </row>
    <row r="1050" spans="1:8" ht="13.2" x14ac:dyDescent="0.4">
      <c r="A1050" s="61"/>
      <c r="B1050" s="64" t="s">
        <v>1227</v>
      </c>
      <c r="C1050" s="69" t="s">
        <v>4195</v>
      </c>
      <c r="D1050" s="66" t="s">
        <v>66</v>
      </c>
      <c r="E1050" s="67">
        <v>28.88</v>
      </c>
      <c r="F1050" s="68" t="s">
        <v>17</v>
      </c>
      <c r="G1050" s="71"/>
      <c r="H1050" s="71"/>
    </row>
    <row r="1051" spans="1:8" ht="13.2" x14ac:dyDescent="0.4">
      <c r="A1051" s="61"/>
      <c r="B1051" s="64" t="s">
        <v>1228</v>
      </c>
      <c r="C1051" s="69" t="s">
        <v>4196</v>
      </c>
      <c r="D1051" s="66" t="s">
        <v>66</v>
      </c>
      <c r="E1051" s="70">
        <v>17.489999999999998</v>
      </c>
      <c r="F1051" s="68" t="s">
        <v>58</v>
      </c>
      <c r="G1051" s="71"/>
      <c r="H1051" s="71"/>
    </row>
    <row r="1052" spans="1:8" ht="13.2" x14ac:dyDescent="0.4">
      <c r="A1052" s="61"/>
      <c r="B1052" s="64" t="s">
        <v>1229</v>
      </c>
      <c r="C1052" s="69" t="s">
        <v>4197</v>
      </c>
      <c r="D1052" s="66" t="s">
        <v>66</v>
      </c>
      <c r="E1052" s="70">
        <v>35.04</v>
      </c>
      <c r="F1052" s="68" t="s">
        <v>91</v>
      </c>
      <c r="G1052" s="71"/>
      <c r="H1052" s="71"/>
    </row>
    <row r="1053" spans="1:8" ht="13.2" x14ac:dyDescent="0.4">
      <c r="A1053" s="61"/>
      <c r="B1053" s="64" t="s">
        <v>1230</v>
      </c>
      <c r="C1053" s="69" t="s">
        <v>4198</v>
      </c>
      <c r="D1053" s="66" t="s">
        <v>66</v>
      </c>
      <c r="E1053" s="70">
        <v>89.87</v>
      </c>
      <c r="F1053" s="68" t="s">
        <v>71</v>
      </c>
      <c r="G1053" s="71"/>
      <c r="H1053" s="71"/>
    </row>
    <row r="1054" spans="1:8" ht="13.2" x14ac:dyDescent="0.4">
      <c r="A1054" s="61"/>
      <c r="B1054" s="64" t="s">
        <v>1231</v>
      </c>
      <c r="C1054" s="69" t="s">
        <v>4199</v>
      </c>
      <c r="D1054" s="66" t="s">
        <v>66</v>
      </c>
      <c r="E1054" s="70">
        <v>105.15</v>
      </c>
      <c r="F1054" s="68" t="s">
        <v>240</v>
      </c>
      <c r="G1054" s="71"/>
      <c r="H1054" s="71"/>
    </row>
    <row r="1055" spans="1:8" ht="13.2" x14ac:dyDescent="0.4">
      <c r="A1055" s="61"/>
      <c r="B1055" s="64" t="s">
        <v>1232</v>
      </c>
      <c r="C1055" s="69" t="s">
        <v>4200</v>
      </c>
      <c r="D1055" s="66" t="s">
        <v>66</v>
      </c>
      <c r="E1055" s="70">
        <v>102.77</v>
      </c>
      <c r="F1055" s="68" t="s">
        <v>20</v>
      </c>
      <c r="G1055" s="71"/>
      <c r="H1055" s="71"/>
    </row>
    <row r="1056" spans="1:8" x14ac:dyDescent="0.4">
      <c r="A1056" s="61"/>
      <c r="B1056" s="64" t="s">
        <v>1233</v>
      </c>
      <c r="C1056" s="65" t="s">
        <v>4201</v>
      </c>
      <c r="D1056" s="66" t="s">
        <v>66</v>
      </c>
      <c r="E1056" s="67">
        <v>405.36</v>
      </c>
      <c r="F1056" s="66" t="s">
        <v>91</v>
      </c>
      <c r="G1056" s="66"/>
      <c r="H1056" s="66"/>
    </row>
    <row r="1057" spans="1:8" ht="13.2" x14ac:dyDescent="0.4">
      <c r="A1057" s="61"/>
      <c r="B1057" s="64" t="s">
        <v>1234</v>
      </c>
      <c r="C1057" s="65" t="s">
        <v>4202</v>
      </c>
      <c r="D1057" s="66" t="s">
        <v>66</v>
      </c>
      <c r="E1057" s="67">
        <v>50.82</v>
      </c>
      <c r="F1057" s="68" t="s">
        <v>402</v>
      </c>
      <c r="G1057" s="66"/>
      <c r="H1057" s="67"/>
    </row>
    <row r="1058" spans="1:8" ht="13.2" x14ac:dyDescent="0.4">
      <c r="A1058" s="61"/>
      <c r="B1058" s="64" t="s">
        <v>1235</v>
      </c>
      <c r="C1058" s="69" t="s">
        <v>4203</v>
      </c>
      <c r="D1058" s="66" t="s">
        <v>66</v>
      </c>
      <c r="E1058" s="70">
        <v>31.13</v>
      </c>
      <c r="F1058" s="68" t="s">
        <v>12</v>
      </c>
      <c r="G1058" s="71"/>
      <c r="H1058" s="71"/>
    </row>
    <row r="1059" spans="1:8" ht="13.2" x14ac:dyDescent="0.4">
      <c r="A1059" s="61"/>
      <c r="B1059" s="64" t="s">
        <v>1236</v>
      </c>
      <c r="C1059" s="69" t="s">
        <v>1237</v>
      </c>
      <c r="D1059" s="66" t="s">
        <v>41</v>
      </c>
      <c r="E1059" s="67">
        <v>432.11</v>
      </c>
      <c r="F1059" s="68" t="s">
        <v>43</v>
      </c>
      <c r="G1059" s="71"/>
      <c r="H1059" s="71"/>
    </row>
    <row r="1060" spans="1:8" ht="13.2" x14ac:dyDescent="0.4">
      <c r="A1060" s="61"/>
      <c r="B1060" s="64" t="s">
        <v>1238</v>
      </c>
      <c r="C1060" s="69" t="s">
        <v>4204</v>
      </c>
      <c r="D1060" s="66" t="s">
        <v>66</v>
      </c>
      <c r="E1060" s="70">
        <v>58.56</v>
      </c>
      <c r="F1060" s="68" t="s">
        <v>91</v>
      </c>
      <c r="G1060" s="71"/>
      <c r="H1060" s="71"/>
    </row>
    <row r="1061" spans="1:8" x14ac:dyDescent="0.4">
      <c r="A1061" s="61"/>
      <c r="B1061" s="64" t="s">
        <v>3234</v>
      </c>
      <c r="C1061" s="65" t="s">
        <v>4205</v>
      </c>
      <c r="D1061" s="66" t="s">
        <v>66</v>
      </c>
      <c r="E1061" s="67">
        <v>253.59</v>
      </c>
      <c r="F1061" s="66" t="s">
        <v>91</v>
      </c>
      <c r="G1061" s="66">
        <v>16.3</v>
      </c>
      <c r="H1061" s="66">
        <v>22</v>
      </c>
    </row>
    <row r="1062" spans="1:8" ht="13.2" x14ac:dyDescent="0.4">
      <c r="A1062" s="61"/>
      <c r="B1062" s="64" t="s">
        <v>1239</v>
      </c>
      <c r="C1062" s="69" t="s">
        <v>4206</v>
      </c>
      <c r="D1062" s="66" t="s">
        <v>66</v>
      </c>
      <c r="E1062" s="70">
        <v>92.57</v>
      </c>
      <c r="F1062" s="68" t="s">
        <v>20</v>
      </c>
      <c r="G1062" s="71"/>
      <c r="H1062" s="71"/>
    </row>
    <row r="1063" spans="1:8" ht="13.2" x14ac:dyDescent="0.4">
      <c r="A1063" s="61"/>
      <c r="B1063" s="64" t="s">
        <v>1240</v>
      </c>
      <c r="C1063" s="65" t="s">
        <v>4207</v>
      </c>
      <c r="D1063" s="66" t="s">
        <v>66</v>
      </c>
      <c r="E1063" s="67">
        <v>282.57</v>
      </c>
      <c r="F1063" s="68" t="s">
        <v>89</v>
      </c>
      <c r="G1063" s="67"/>
      <c r="H1063" s="67"/>
    </row>
    <row r="1064" spans="1:8" ht="13.2" x14ac:dyDescent="0.4">
      <c r="A1064" s="61"/>
      <c r="B1064" s="64" t="s">
        <v>2809</v>
      </c>
      <c r="C1064" s="65" t="s">
        <v>2812</v>
      </c>
      <c r="D1064" s="66" t="s">
        <v>41</v>
      </c>
      <c r="E1064" s="67">
        <v>4468.76</v>
      </c>
      <c r="F1064" s="68" t="s">
        <v>14</v>
      </c>
      <c r="G1064" s="67">
        <v>176.47</v>
      </c>
      <c r="H1064" s="67">
        <v>246.36</v>
      </c>
    </row>
    <row r="1065" spans="1:8" ht="13.2" x14ac:dyDescent="0.4">
      <c r="A1065" s="61"/>
      <c r="B1065" s="64" t="s">
        <v>1241</v>
      </c>
      <c r="C1065" s="69" t="s">
        <v>4208</v>
      </c>
      <c r="D1065" s="66" t="s">
        <v>66</v>
      </c>
      <c r="E1065" s="70">
        <v>52.23</v>
      </c>
      <c r="F1065" s="68" t="s">
        <v>91</v>
      </c>
      <c r="G1065" s="71"/>
      <c r="H1065" s="71"/>
    </row>
    <row r="1066" spans="1:8" ht="13.2" x14ac:dyDescent="0.4">
      <c r="A1066" s="61"/>
      <c r="B1066" s="64" t="s">
        <v>1242</v>
      </c>
      <c r="C1066" s="69" t="s">
        <v>4209</v>
      </c>
      <c r="D1066" s="66" t="s">
        <v>66</v>
      </c>
      <c r="E1066" s="70">
        <v>134.54</v>
      </c>
      <c r="F1066" s="68" t="s">
        <v>402</v>
      </c>
      <c r="G1066" s="71"/>
      <c r="H1066" s="71"/>
    </row>
    <row r="1067" spans="1:8" x14ac:dyDescent="0.4">
      <c r="A1067" s="61"/>
      <c r="B1067" s="64" t="s">
        <v>1243</v>
      </c>
      <c r="C1067" s="65" t="s">
        <v>4210</v>
      </c>
      <c r="D1067" s="65" t="s">
        <v>41</v>
      </c>
      <c r="E1067" s="92">
        <v>116.3</v>
      </c>
      <c r="F1067" s="65" t="s">
        <v>20</v>
      </c>
      <c r="G1067" s="65"/>
      <c r="H1067" s="65"/>
    </row>
    <row r="1068" spans="1:8" ht="13.2" x14ac:dyDescent="0.4">
      <c r="A1068" s="61"/>
      <c r="B1068" s="64" t="s">
        <v>1244</v>
      </c>
      <c r="C1068" s="69" t="s">
        <v>4211</v>
      </c>
      <c r="D1068" s="66" t="s">
        <v>66</v>
      </c>
      <c r="E1068" s="70">
        <v>170.28</v>
      </c>
      <c r="F1068" s="68" t="s">
        <v>13</v>
      </c>
      <c r="G1068" s="71"/>
      <c r="H1068" s="71"/>
    </row>
    <row r="1069" spans="1:8" ht="13.2" x14ac:dyDescent="0.4">
      <c r="A1069" s="61"/>
      <c r="B1069" s="64" t="s">
        <v>1245</v>
      </c>
      <c r="C1069" s="65" t="s">
        <v>4212</v>
      </c>
      <c r="D1069" s="66" t="s">
        <v>66</v>
      </c>
      <c r="E1069" s="67">
        <v>75.81</v>
      </c>
      <c r="F1069" s="68" t="s">
        <v>240</v>
      </c>
      <c r="G1069" s="66"/>
      <c r="H1069" s="66"/>
    </row>
    <row r="1070" spans="1:8" ht="13.2" x14ac:dyDescent="0.4">
      <c r="A1070" s="61"/>
      <c r="B1070" s="64" t="s">
        <v>1246</v>
      </c>
      <c r="C1070" s="69" t="s">
        <v>4213</v>
      </c>
      <c r="D1070" s="66" t="s">
        <v>66</v>
      </c>
      <c r="E1070" s="70">
        <v>149.91</v>
      </c>
      <c r="F1070" s="68" t="s">
        <v>402</v>
      </c>
      <c r="G1070" s="71"/>
      <c r="H1070" s="71"/>
    </row>
    <row r="1071" spans="1:8" ht="13.2" x14ac:dyDescent="0.4">
      <c r="A1071" s="61"/>
      <c r="B1071" s="64" t="s">
        <v>1247</v>
      </c>
      <c r="C1071" s="69" t="s">
        <v>4214</v>
      </c>
      <c r="D1071" s="66" t="s">
        <v>66</v>
      </c>
      <c r="E1071" s="70">
        <v>24.99</v>
      </c>
      <c r="F1071" s="68" t="s">
        <v>18</v>
      </c>
      <c r="G1071" s="71"/>
      <c r="H1071" s="71"/>
    </row>
    <row r="1072" spans="1:8" ht="13.2" x14ac:dyDescent="0.4">
      <c r="A1072" s="61"/>
      <c r="B1072" s="64" t="s">
        <v>1248</v>
      </c>
      <c r="C1072" s="65" t="s">
        <v>4215</v>
      </c>
      <c r="D1072" s="66" t="s">
        <v>66</v>
      </c>
      <c r="E1072" s="67">
        <v>39.69</v>
      </c>
      <c r="F1072" s="68" t="s">
        <v>13</v>
      </c>
      <c r="G1072" s="66"/>
      <c r="H1072" s="66"/>
    </row>
    <row r="1073" spans="1:8" x14ac:dyDescent="0.4">
      <c r="A1073" s="61"/>
      <c r="B1073" s="64" t="s">
        <v>1249</v>
      </c>
      <c r="C1073" s="65" t="s">
        <v>4216</v>
      </c>
      <c r="D1073" s="66" t="s">
        <v>66</v>
      </c>
      <c r="E1073" s="67">
        <v>76.33</v>
      </c>
      <c r="F1073" s="66" t="s">
        <v>13</v>
      </c>
      <c r="G1073" s="66"/>
      <c r="H1073" s="66"/>
    </row>
    <row r="1074" spans="1:8" ht="13.2" x14ac:dyDescent="0.4">
      <c r="A1074" s="61"/>
      <c r="B1074" s="64" t="s">
        <v>1250</v>
      </c>
      <c r="C1074" s="69" t="s">
        <v>4217</v>
      </c>
      <c r="D1074" s="66" t="s">
        <v>66</v>
      </c>
      <c r="E1074" s="70">
        <v>657.29</v>
      </c>
      <c r="F1074" s="68" t="s">
        <v>402</v>
      </c>
      <c r="G1074" s="71"/>
      <c r="H1074" s="71"/>
    </row>
    <row r="1075" spans="1:8" ht="13.2" x14ac:dyDescent="0.4">
      <c r="A1075" s="61"/>
      <c r="B1075" s="64" t="s">
        <v>1251</v>
      </c>
      <c r="C1075" s="65" t="s">
        <v>4218</v>
      </c>
      <c r="D1075" s="66" t="s">
        <v>66</v>
      </c>
      <c r="E1075" s="67">
        <v>222.42</v>
      </c>
      <c r="F1075" s="68" t="s">
        <v>89</v>
      </c>
      <c r="G1075" s="67">
        <v>1</v>
      </c>
      <c r="H1075" s="67">
        <v>10</v>
      </c>
    </row>
    <row r="1076" spans="1:8" ht="13.2" x14ac:dyDescent="0.4">
      <c r="A1076" s="61"/>
      <c r="B1076" s="64" t="s">
        <v>1252</v>
      </c>
      <c r="C1076" s="69" t="s">
        <v>1253</v>
      </c>
      <c r="D1076" s="66" t="s">
        <v>41</v>
      </c>
      <c r="E1076" s="70">
        <v>22919.88</v>
      </c>
      <c r="F1076" s="68" t="s">
        <v>56</v>
      </c>
      <c r="G1076" s="71">
        <v>1035.97</v>
      </c>
      <c r="H1076" s="71">
        <v>1220.71</v>
      </c>
    </row>
    <row r="1077" spans="1:8" ht="13.2" x14ac:dyDescent="0.4">
      <c r="A1077" s="61"/>
      <c r="B1077" s="64" t="s">
        <v>2859</v>
      </c>
      <c r="C1077" s="69" t="s">
        <v>2888</v>
      </c>
      <c r="D1077" s="66" t="s">
        <v>41</v>
      </c>
      <c r="E1077" s="70">
        <v>6946.72</v>
      </c>
      <c r="F1077" s="68" t="s">
        <v>402</v>
      </c>
      <c r="G1077" s="71">
        <v>553.27</v>
      </c>
      <c r="H1077" s="71">
        <v>626.05999999999995</v>
      </c>
    </row>
    <row r="1078" spans="1:8" ht="13.2" x14ac:dyDescent="0.4">
      <c r="A1078" s="61"/>
      <c r="B1078" s="64" t="s">
        <v>1254</v>
      </c>
      <c r="C1078" s="69" t="s">
        <v>4219</v>
      </c>
      <c r="D1078" s="66" t="s">
        <v>66</v>
      </c>
      <c r="E1078" s="70">
        <v>82.95</v>
      </c>
      <c r="F1078" s="68" t="s">
        <v>402</v>
      </c>
      <c r="G1078" s="71"/>
      <c r="H1078" s="71"/>
    </row>
    <row r="1079" spans="1:8" ht="13.2" x14ac:dyDescent="0.4">
      <c r="A1079" s="61"/>
      <c r="B1079" s="64" t="s">
        <v>1255</v>
      </c>
      <c r="C1079" s="69" t="s">
        <v>4220</v>
      </c>
      <c r="D1079" s="66" t="s">
        <v>66</v>
      </c>
      <c r="E1079" s="70">
        <v>44.41</v>
      </c>
      <c r="F1079" s="68" t="s">
        <v>89</v>
      </c>
      <c r="G1079" s="71"/>
      <c r="H1079" s="71"/>
    </row>
    <row r="1080" spans="1:8" x14ac:dyDescent="0.4">
      <c r="A1080" s="61"/>
      <c r="B1080" s="64" t="s">
        <v>1256</v>
      </c>
      <c r="C1080" s="65" t="s">
        <v>4221</v>
      </c>
      <c r="D1080" s="65" t="s">
        <v>66</v>
      </c>
      <c r="E1080" s="92">
        <v>344.57</v>
      </c>
      <c r="F1080" s="65" t="s">
        <v>20</v>
      </c>
      <c r="G1080" s="65"/>
      <c r="H1080" s="65"/>
    </row>
    <row r="1081" spans="1:8" ht="13.2" x14ac:dyDescent="0.4">
      <c r="A1081" s="61"/>
      <c r="B1081" s="64" t="s">
        <v>1257</v>
      </c>
      <c r="C1081" s="69" t="s">
        <v>1258</v>
      </c>
      <c r="D1081" s="66" t="s">
        <v>66</v>
      </c>
      <c r="E1081" s="70">
        <v>2414.75</v>
      </c>
      <c r="F1081" s="68" t="s">
        <v>89</v>
      </c>
      <c r="G1081" s="71">
        <v>84.45</v>
      </c>
      <c r="H1081" s="71">
        <v>107.95</v>
      </c>
    </row>
    <row r="1082" spans="1:8" ht="13.2" x14ac:dyDescent="0.4">
      <c r="A1082" s="61"/>
      <c r="B1082" s="64" t="s">
        <v>1259</v>
      </c>
      <c r="C1082" s="65" t="s">
        <v>4222</v>
      </c>
      <c r="D1082" s="66" t="s">
        <v>66</v>
      </c>
      <c r="E1082" s="67">
        <v>103.65</v>
      </c>
      <c r="F1082" s="68" t="s">
        <v>13</v>
      </c>
      <c r="G1082" s="66"/>
      <c r="H1082" s="66"/>
    </row>
    <row r="1083" spans="1:8" ht="13.2" x14ac:dyDescent="0.4">
      <c r="A1083" s="61"/>
      <c r="B1083" s="64" t="s">
        <v>1260</v>
      </c>
      <c r="C1083" s="65" t="s">
        <v>4223</v>
      </c>
      <c r="D1083" s="66" t="s">
        <v>66</v>
      </c>
      <c r="E1083" s="67">
        <v>365.88</v>
      </c>
      <c r="F1083" s="68" t="s">
        <v>19</v>
      </c>
      <c r="G1083" s="70"/>
      <c r="H1083" s="67"/>
    </row>
    <row r="1084" spans="1:8" ht="13.2" x14ac:dyDescent="0.4">
      <c r="A1084" s="61"/>
      <c r="B1084" s="64" t="s">
        <v>1261</v>
      </c>
      <c r="C1084" s="65" t="s">
        <v>4224</v>
      </c>
      <c r="D1084" s="66" t="s">
        <v>66</v>
      </c>
      <c r="E1084" s="67">
        <v>171.04</v>
      </c>
      <c r="F1084" s="68" t="s">
        <v>402</v>
      </c>
      <c r="G1084" s="66"/>
      <c r="H1084" s="66"/>
    </row>
    <row r="1085" spans="1:8" ht="13.2" x14ac:dyDescent="0.4">
      <c r="A1085" s="61"/>
      <c r="B1085" s="64" t="s">
        <v>1262</v>
      </c>
      <c r="C1085" s="69" t="s">
        <v>1263</v>
      </c>
      <c r="D1085" s="66" t="s">
        <v>41</v>
      </c>
      <c r="E1085" s="70">
        <v>942.18</v>
      </c>
      <c r="F1085" s="68" t="s">
        <v>43</v>
      </c>
      <c r="G1085" s="71">
        <v>101.2</v>
      </c>
      <c r="H1085" s="71">
        <v>109.6</v>
      </c>
    </row>
    <row r="1086" spans="1:8" ht="13.2" x14ac:dyDescent="0.4">
      <c r="A1086" s="61"/>
      <c r="B1086" s="64" t="s">
        <v>1264</v>
      </c>
      <c r="C1086" s="69" t="s">
        <v>4225</v>
      </c>
      <c r="D1086" s="66" t="s">
        <v>66</v>
      </c>
      <c r="E1086" s="70">
        <v>16.78</v>
      </c>
      <c r="F1086" s="68" t="s">
        <v>45</v>
      </c>
      <c r="G1086" s="71"/>
      <c r="H1086" s="71"/>
    </row>
    <row r="1087" spans="1:8" ht="13.2" x14ac:dyDescent="0.4">
      <c r="A1087" s="61"/>
      <c r="B1087" s="64" t="s">
        <v>1265</v>
      </c>
      <c r="C1087" s="65" t="s">
        <v>4226</v>
      </c>
      <c r="D1087" s="66" t="s">
        <v>66</v>
      </c>
      <c r="E1087" s="67">
        <v>55.45</v>
      </c>
      <c r="F1087" s="68" t="s">
        <v>91</v>
      </c>
      <c r="G1087" s="66"/>
      <c r="H1087" s="66"/>
    </row>
    <row r="1088" spans="1:8" ht="13.2" x14ac:dyDescent="0.4">
      <c r="A1088" s="61"/>
      <c r="B1088" s="64" t="s">
        <v>1266</v>
      </c>
      <c r="C1088" s="69" t="s">
        <v>4227</v>
      </c>
      <c r="D1088" s="66" t="s">
        <v>66</v>
      </c>
      <c r="E1088" s="70">
        <v>23.11</v>
      </c>
      <c r="F1088" s="68" t="s">
        <v>22</v>
      </c>
      <c r="G1088" s="71"/>
      <c r="H1088" s="71"/>
    </row>
    <row r="1089" spans="1:8" ht="13.2" x14ac:dyDescent="0.4">
      <c r="A1089" s="61"/>
      <c r="B1089" s="64" t="s">
        <v>1267</v>
      </c>
      <c r="C1089" s="69" t="s">
        <v>4228</v>
      </c>
      <c r="D1089" s="66" t="s">
        <v>66</v>
      </c>
      <c r="E1089" s="70">
        <v>133.41999999999999</v>
      </c>
      <c r="F1089" s="68" t="s">
        <v>20</v>
      </c>
      <c r="G1089" s="71"/>
      <c r="H1089" s="71"/>
    </row>
    <row r="1090" spans="1:8" ht="13.2" x14ac:dyDescent="0.4">
      <c r="A1090" s="61"/>
      <c r="B1090" s="64" t="s">
        <v>1268</v>
      </c>
      <c r="C1090" s="69" t="s">
        <v>4229</v>
      </c>
      <c r="D1090" s="66" t="s">
        <v>66</v>
      </c>
      <c r="E1090" s="70">
        <v>2072.29</v>
      </c>
      <c r="F1090" s="68" t="s">
        <v>45</v>
      </c>
      <c r="G1090" s="71"/>
      <c r="H1090" s="71"/>
    </row>
    <row r="1091" spans="1:8" x14ac:dyDescent="0.4">
      <c r="A1091" s="61"/>
      <c r="B1091" s="64" t="s">
        <v>1269</v>
      </c>
      <c r="C1091" s="65" t="s">
        <v>4230</v>
      </c>
      <c r="D1091" s="66" t="s">
        <v>66</v>
      </c>
      <c r="E1091" s="67">
        <v>42.53</v>
      </c>
      <c r="F1091" s="66" t="s">
        <v>402</v>
      </c>
      <c r="G1091" s="67"/>
      <c r="H1091" s="67"/>
    </row>
    <row r="1092" spans="1:8" ht="13.2" x14ac:dyDescent="0.4">
      <c r="A1092" s="61"/>
      <c r="B1092" s="64" t="s">
        <v>1270</v>
      </c>
      <c r="C1092" s="69" t="s">
        <v>4231</v>
      </c>
      <c r="D1092" s="66" t="s">
        <v>66</v>
      </c>
      <c r="E1092" s="70">
        <v>14.89</v>
      </c>
      <c r="F1092" s="68" t="s">
        <v>12</v>
      </c>
      <c r="G1092" s="71"/>
      <c r="H1092" s="71"/>
    </row>
    <row r="1093" spans="1:8" ht="13.2" x14ac:dyDescent="0.4">
      <c r="A1093" s="61"/>
      <c r="B1093" s="64" t="s">
        <v>1271</v>
      </c>
      <c r="C1093" s="69" t="s">
        <v>4232</v>
      </c>
      <c r="D1093" s="66" t="s">
        <v>66</v>
      </c>
      <c r="E1093" s="70">
        <v>37.67</v>
      </c>
      <c r="F1093" s="68" t="s">
        <v>402</v>
      </c>
      <c r="G1093" s="71"/>
      <c r="H1093" s="71"/>
    </row>
    <row r="1094" spans="1:8" ht="13.2" x14ac:dyDescent="0.4">
      <c r="A1094" s="61"/>
      <c r="B1094" s="64" t="s">
        <v>1272</v>
      </c>
      <c r="C1094" s="69" t="s">
        <v>4233</v>
      </c>
      <c r="D1094" s="66" t="s">
        <v>66</v>
      </c>
      <c r="E1094" s="70">
        <v>115.04</v>
      </c>
      <c r="F1094" s="68" t="s">
        <v>56</v>
      </c>
      <c r="G1094" s="71"/>
      <c r="H1094" s="71"/>
    </row>
    <row r="1095" spans="1:8" ht="13.2" x14ac:dyDescent="0.4">
      <c r="A1095" s="61"/>
      <c r="B1095" s="64" t="s">
        <v>1273</v>
      </c>
      <c r="C1095" s="69" t="s">
        <v>4234</v>
      </c>
      <c r="D1095" s="66" t="s">
        <v>66</v>
      </c>
      <c r="E1095" s="70">
        <v>83.01</v>
      </c>
      <c r="F1095" s="68" t="s">
        <v>43</v>
      </c>
      <c r="G1095" s="71"/>
      <c r="H1095" s="71"/>
    </row>
    <row r="1096" spans="1:8" ht="13.2" x14ac:dyDescent="0.4">
      <c r="A1096" s="61"/>
      <c r="B1096" s="64" t="s">
        <v>1274</v>
      </c>
      <c r="C1096" s="69" t="s">
        <v>4235</v>
      </c>
      <c r="D1096" s="66" t="s">
        <v>66</v>
      </c>
      <c r="E1096" s="70">
        <v>109.35</v>
      </c>
      <c r="F1096" s="68" t="s">
        <v>20</v>
      </c>
      <c r="G1096" s="71"/>
      <c r="H1096" s="71"/>
    </row>
    <row r="1097" spans="1:8" ht="13.2" x14ac:dyDescent="0.4">
      <c r="A1097" s="61"/>
      <c r="B1097" s="64" t="s">
        <v>1275</v>
      </c>
      <c r="C1097" s="69" t="s">
        <v>4236</v>
      </c>
      <c r="D1097" s="66" t="s">
        <v>66</v>
      </c>
      <c r="E1097" s="70">
        <v>64.34</v>
      </c>
      <c r="F1097" s="68" t="s">
        <v>380</v>
      </c>
      <c r="G1097" s="71"/>
      <c r="H1097" s="71"/>
    </row>
    <row r="1098" spans="1:8" x14ac:dyDescent="0.4">
      <c r="A1098" s="61"/>
      <c r="B1098" s="64" t="s">
        <v>1276</v>
      </c>
      <c r="C1098" s="65" t="s">
        <v>4237</v>
      </c>
      <c r="D1098" s="66" t="s">
        <v>66</v>
      </c>
      <c r="E1098" s="66">
        <v>12.3</v>
      </c>
      <c r="F1098" s="66" t="s">
        <v>25</v>
      </c>
      <c r="G1098" s="66"/>
      <c r="H1098" s="66"/>
    </row>
    <row r="1099" spans="1:8" ht="13.2" x14ac:dyDescent="0.4">
      <c r="A1099" s="61"/>
      <c r="B1099" s="64" t="s">
        <v>1277</v>
      </c>
      <c r="C1099" s="69" t="s">
        <v>4238</v>
      </c>
      <c r="D1099" s="66" t="s">
        <v>66</v>
      </c>
      <c r="E1099" s="70">
        <v>22.06</v>
      </c>
      <c r="F1099" s="68" t="s">
        <v>91</v>
      </c>
      <c r="G1099" s="71"/>
      <c r="H1099" s="71"/>
    </row>
    <row r="1100" spans="1:8" ht="13.2" x14ac:dyDescent="0.4">
      <c r="A1100" s="61"/>
      <c r="B1100" s="64" t="s">
        <v>1278</v>
      </c>
      <c r="C1100" s="69" t="s">
        <v>4239</v>
      </c>
      <c r="D1100" s="66" t="s">
        <v>66</v>
      </c>
      <c r="E1100" s="70">
        <v>376.23</v>
      </c>
      <c r="F1100" s="68" t="s">
        <v>20</v>
      </c>
      <c r="G1100" s="71"/>
      <c r="H1100" s="71"/>
    </row>
    <row r="1101" spans="1:8" ht="13.2" x14ac:dyDescent="0.4">
      <c r="A1101" s="61"/>
      <c r="B1101" s="64" t="s">
        <v>1279</v>
      </c>
      <c r="C1101" s="69" t="s">
        <v>4240</v>
      </c>
      <c r="D1101" s="66" t="s">
        <v>66</v>
      </c>
      <c r="E1101" s="70">
        <v>305.39999999999998</v>
      </c>
      <c r="F1101" s="68" t="s">
        <v>91</v>
      </c>
      <c r="G1101" s="71"/>
      <c r="H1101" s="71"/>
    </row>
    <row r="1102" spans="1:8" ht="13.2" x14ac:dyDescent="0.4">
      <c r="A1102" s="61"/>
      <c r="B1102" s="64" t="s">
        <v>1280</v>
      </c>
      <c r="C1102" s="69" t="s">
        <v>4241</v>
      </c>
      <c r="D1102" s="66" t="s">
        <v>66</v>
      </c>
      <c r="E1102" s="70">
        <v>20.58</v>
      </c>
      <c r="F1102" s="68" t="s">
        <v>91</v>
      </c>
      <c r="G1102" s="71"/>
      <c r="H1102" s="71"/>
    </row>
    <row r="1103" spans="1:8" ht="13.2" x14ac:dyDescent="0.4">
      <c r="A1103" s="61"/>
      <c r="B1103" s="64" t="s">
        <v>1281</v>
      </c>
      <c r="C1103" s="69" t="s">
        <v>4242</v>
      </c>
      <c r="D1103" s="66" t="s">
        <v>66</v>
      </c>
      <c r="E1103" s="70">
        <v>266.77</v>
      </c>
      <c r="F1103" s="68" t="s">
        <v>16</v>
      </c>
      <c r="G1103" s="71"/>
      <c r="H1103" s="71"/>
    </row>
    <row r="1104" spans="1:8" ht="13.2" x14ac:dyDescent="0.4">
      <c r="A1104" s="61"/>
      <c r="B1104" s="64" t="s">
        <v>1282</v>
      </c>
      <c r="C1104" s="65" t="s">
        <v>4243</v>
      </c>
      <c r="D1104" s="66" t="s">
        <v>66</v>
      </c>
      <c r="E1104" s="67">
        <v>15.08</v>
      </c>
      <c r="F1104" s="68" t="s">
        <v>91</v>
      </c>
      <c r="G1104" s="66"/>
      <c r="H1104" s="66"/>
    </row>
    <row r="1105" spans="1:8" ht="13.2" x14ac:dyDescent="0.4">
      <c r="A1105" s="61"/>
      <c r="B1105" s="64" t="s">
        <v>1283</v>
      </c>
      <c r="C1105" s="65" t="s">
        <v>4244</v>
      </c>
      <c r="D1105" s="66" t="s">
        <v>66</v>
      </c>
      <c r="E1105" s="67">
        <v>48.33</v>
      </c>
      <c r="F1105" s="68" t="s">
        <v>71</v>
      </c>
      <c r="G1105" s="67"/>
      <c r="H1105" s="67"/>
    </row>
    <row r="1106" spans="1:8" ht="13.2" x14ac:dyDescent="0.4">
      <c r="A1106" s="61"/>
      <c r="B1106" s="64" t="s">
        <v>1284</v>
      </c>
      <c r="C1106" s="69" t="s">
        <v>4245</v>
      </c>
      <c r="D1106" s="66" t="s">
        <v>66</v>
      </c>
      <c r="E1106" s="70">
        <v>57.02</v>
      </c>
      <c r="F1106" s="68" t="s">
        <v>45</v>
      </c>
      <c r="G1106" s="71"/>
      <c r="H1106" s="71"/>
    </row>
    <row r="1107" spans="1:8" ht="13.2" x14ac:dyDescent="0.4">
      <c r="A1107" s="61"/>
      <c r="B1107" s="64" t="s">
        <v>1285</v>
      </c>
      <c r="C1107" s="69" t="s">
        <v>4246</v>
      </c>
      <c r="D1107" s="66" t="s">
        <v>66</v>
      </c>
      <c r="E1107" s="70">
        <v>76.209999999999994</v>
      </c>
      <c r="F1107" s="68" t="s">
        <v>89</v>
      </c>
      <c r="G1107" s="71"/>
      <c r="H1107" s="71"/>
    </row>
    <row r="1108" spans="1:8" ht="13.2" x14ac:dyDescent="0.4">
      <c r="A1108" s="61"/>
      <c r="B1108" s="64" t="s">
        <v>1286</v>
      </c>
      <c r="C1108" s="69" t="s">
        <v>4247</v>
      </c>
      <c r="D1108" s="66" t="s">
        <v>66</v>
      </c>
      <c r="E1108" s="70">
        <v>39.46</v>
      </c>
      <c r="F1108" s="68" t="s">
        <v>22</v>
      </c>
      <c r="G1108" s="71"/>
      <c r="H1108" s="71"/>
    </row>
    <row r="1109" spans="1:8" ht="13.2" x14ac:dyDescent="0.4">
      <c r="A1109" s="61"/>
      <c r="B1109" s="64" t="s">
        <v>1287</v>
      </c>
      <c r="C1109" s="65" t="s">
        <v>4248</v>
      </c>
      <c r="D1109" s="66" t="s">
        <v>66</v>
      </c>
      <c r="E1109" s="67">
        <v>159.63999999999999</v>
      </c>
      <c r="F1109" s="68" t="s">
        <v>402</v>
      </c>
      <c r="G1109" s="67"/>
      <c r="H1109" s="67"/>
    </row>
    <row r="1110" spans="1:8" ht="13.2" x14ac:dyDescent="0.4">
      <c r="A1110" s="61"/>
      <c r="B1110" s="64" t="s">
        <v>1288</v>
      </c>
      <c r="C1110" s="69" t="s">
        <v>4249</v>
      </c>
      <c r="D1110" s="66" t="s">
        <v>66</v>
      </c>
      <c r="E1110" s="70">
        <v>115.7</v>
      </c>
      <c r="F1110" s="68" t="s">
        <v>15</v>
      </c>
      <c r="G1110" s="71"/>
      <c r="H1110" s="71"/>
    </row>
    <row r="1111" spans="1:8" ht="13.2" x14ac:dyDescent="0.4">
      <c r="A1111" s="61"/>
      <c r="B1111" s="64" t="s">
        <v>1289</v>
      </c>
      <c r="C1111" s="69" t="s">
        <v>1290</v>
      </c>
      <c r="D1111" s="66" t="s">
        <v>41</v>
      </c>
      <c r="E1111" s="70">
        <v>19725.54</v>
      </c>
      <c r="F1111" s="68" t="s">
        <v>161</v>
      </c>
      <c r="G1111" s="71">
        <v>2608.0100000000002</v>
      </c>
      <c r="H1111" s="71">
        <v>3451.16</v>
      </c>
    </row>
    <row r="1112" spans="1:8" ht="13.2" x14ac:dyDescent="0.4">
      <c r="A1112" s="61"/>
      <c r="B1112" s="64" t="s">
        <v>1291</v>
      </c>
      <c r="C1112" s="69" t="s">
        <v>5500</v>
      </c>
      <c r="D1112" s="66" t="s">
        <v>66</v>
      </c>
      <c r="E1112" s="70">
        <v>121.84</v>
      </c>
      <c r="F1112" s="68" t="s">
        <v>43</v>
      </c>
      <c r="G1112" s="71"/>
      <c r="H1112" s="71"/>
    </row>
    <row r="1113" spans="1:8" ht="13.2" x14ac:dyDescent="0.4">
      <c r="A1113" s="61"/>
      <c r="B1113" s="64" t="s">
        <v>1292</v>
      </c>
      <c r="C1113" s="65" t="s">
        <v>4250</v>
      </c>
      <c r="D1113" s="66" t="s">
        <v>66</v>
      </c>
      <c r="E1113" s="67">
        <v>192</v>
      </c>
      <c r="F1113" s="68" t="s">
        <v>71</v>
      </c>
      <c r="G1113" s="67"/>
      <c r="H1113" s="67"/>
    </row>
    <row r="1114" spans="1:8" ht="13.2" x14ac:dyDescent="0.4">
      <c r="A1114" s="61"/>
      <c r="B1114" s="64" t="s">
        <v>1293</v>
      </c>
      <c r="C1114" s="69" t="s">
        <v>4251</v>
      </c>
      <c r="D1114" s="66" t="s">
        <v>66</v>
      </c>
      <c r="E1114" s="70">
        <v>55.42</v>
      </c>
      <c r="F1114" s="68" t="s">
        <v>91</v>
      </c>
      <c r="G1114" s="71"/>
      <c r="H1114" s="71"/>
    </row>
    <row r="1115" spans="1:8" ht="13.2" x14ac:dyDescent="0.4">
      <c r="A1115" s="61"/>
      <c r="B1115" s="64" t="s">
        <v>1294</v>
      </c>
      <c r="C1115" s="69" t="s">
        <v>4252</v>
      </c>
      <c r="D1115" s="66" t="s">
        <v>66</v>
      </c>
      <c r="E1115" s="70">
        <v>105.51</v>
      </c>
      <c r="F1115" s="68" t="s">
        <v>20</v>
      </c>
      <c r="G1115" s="71"/>
      <c r="H1115" s="71"/>
    </row>
    <row r="1116" spans="1:8" ht="13.2" x14ac:dyDescent="0.4">
      <c r="A1116" s="61"/>
      <c r="B1116" s="64" t="s">
        <v>1295</v>
      </c>
      <c r="C1116" s="69" t="s">
        <v>4253</v>
      </c>
      <c r="D1116" s="66" t="s">
        <v>66</v>
      </c>
      <c r="E1116" s="70">
        <v>97.27</v>
      </c>
      <c r="F1116" s="68" t="s">
        <v>240</v>
      </c>
      <c r="G1116" s="71"/>
      <c r="H1116" s="71"/>
    </row>
    <row r="1117" spans="1:8" ht="13.2" x14ac:dyDescent="0.4">
      <c r="A1117" s="61"/>
      <c r="B1117" s="64" t="s">
        <v>1296</v>
      </c>
      <c r="C1117" s="69" t="s">
        <v>4254</v>
      </c>
      <c r="D1117" s="66" t="s">
        <v>66</v>
      </c>
      <c r="E1117" s="70">
        <v>44.24</v>
      </c>
      <c r="F1117" s="68" t="s">
        <v>91</v>
      </c>
      <c r="G1117" s="71"/>
      <c r="H1117" s="71"/>
    </row>
    <row r="1118" spans="1:8" ht="13.2" x14ac:dyDescent="0.4">
      <c r="A1118" s="61"/>
      <c r="B1118" s="64" t="s">
        <v>1297</v>
      </c>
      <c r="C1118" s="69" t="s">
        <v>4255</v>
      </c>
      <c r="D1118" s="66" t="s">
        <v>66</v>
      </c>
      <c r="E1118" s="70">
        <v>44.44</v>
      </c>
      <c r="F1118" s="68" t="s">
        <v>45</v>
      </c>
      <c r="G1118" s="71"/>
      <c r="H1118" s="71"/>
    </row>
    <row r="1119" spans="1:8" ht="13.2" x14ac:dyDescent="0.4">
      <c r="A1119" s="61"/>
      <c r="B1119" s="64" t="s">
        <v>1298</v>
      </c>
      <c r="C1119" s="69" t="s">
        <v>1299</v>
      </c>
      <c r="D1119" s="66" t="s">
        <v>41</v>
      </c>
      <c r="E1119" s="70">
        <v>4756.34</v>
      </c>
      <c r="F1119" s="68" t="s">
        <v>161</v>
      </c>
      <c r="G1119" s="71">
        <v>-213.65</v>
      </c>
      <c r="H1119" s="71">
        <v>120.82</v>
      </c>
    </row>
    <row r="1120" spans="1:8" ht="13.2" x14ac:dyDescent="0.4">
      <c r="A1120" s="61"/>
      <c r="B1120" s="64" t="s">
        <v>1300</v>
      </c>
      <c r="C1120" s="65" t="s">
        <v>4256</v>
      </c>
      <c r="D1120" s="66" t="s">
        <v>66</v>
      </c>
      <c r="E1120" s="67">
        <v>64.819999999999993</v>
      </c>
      <c r="F1120" s="68" t="s">
        <v>71</v>
      </c>
      <c r="G1120" s="67"/>
      <c r="H1120" s="67"/>
    </row>
    <row r="1121" spans="1:8" ht="13.2" x14ac:dyDescent="0.4">
      <c r="A1121" s="61"/>
      <c r="B1121" s="64" t="s">
        <v>1301</v>
      </c>
      <c r="C1121" s="69" t="s">
        <v>4257</v>
      </c>
      <c r="D1121" s="66" t="s">
        <v>66</v>
      </c>
      <c r="E1121" s="70">
        <v>198.88</v>
      </c>
      <c r="F1121" s="68" t="s">
        <v>402</v>
      </c>
      <c r="G1121" s="71"/>
      <c r="H1121" s="71">
        <v>26.4</v>
      </c>
    </row>
    <row r="1122" spans="1:8" ht="13.2" x14ac:dyDescent="0.4">
      <c r="A1122" s="61"/>
      <c r="B1122" s="64" t="s">
        <v>1302</v>
      </c>
      <c r="C1122" s="65" t="s">
        <v>4258</v>
      </c>
      <c r="D1122" s="66" t="s">
        <v>66</v>
      </c>
      <c r="E1122" s="70">
        <v>27.72</v>
      </c>
      <c r="F1122" s="68" t="s">
        <v>402</v>
      </c>
      <c r="G1122" s="67"/>
      <c r="H1122" s="67"/>
    </row>
    <row r="1123" spans="1:8" ht="13.2" x14ac:dyDescent="0.4">
      <c r="A1123" s="61"/>
      <c r="B1123" s="64" t="s">
        <v>1303</v>
      </c>
      <c r="C1123" s="69" t="s">
        <v>4259</v>
      </c>
      <c r="D1123" s="66" t="s">
        <v>66</v>
      </c>
      <c r="E1123" s="70">
        <v>284.45999999999998</v>
      </c>
      <c r="F1123" s="68" t="s">
        <v>20</v>
      </c>
      <c r="G1123" s="71"/>
      <c r="H1123" s="71"/>
    </row>
    <row r="1124" spans="1:8" ht="13.2" x14ac:dyDescent="0.4">
      <c r="A1124" s="61"/>
      <c r="B1124" s="64" t="s">
        <v>1304</v>
      </c>
      <c r="C1124" s="69" t="s">
        <v>2780</v>
      </c>
      <c r="D1124" s="66" t="s">
        <v>66</v>
      </c>
      <c r="E1124" s="70">
        <v>812.68</v>
      </c>
      <c r="F1124" s="68" t="s">
        <v>402</v>
      </c>
      <c r="G1124" s="71">
        <v>126.8</v>
      </c>
      <c r="H1124" s="71">
        <v>126.35</v>
      </c>
    </row>
    <row r="1125" spans="1:8" ht="13.2" x14ac:dyDescent="0.4">
      <c r="A1125" s="61"/>
      <c r="B1125" s="64" t="s">
        <v>1305</v>
      </c>
      <c r="C1125" s="65" t="s">
        <v>4260</v>
      </c>
      <c r="D1125" s="66" t="s">
        <v>66</v>
      </c>
      <c r="E1125" s="67">
        <v>45.75</v>
      </c>
      <c r="F1125" s="68" t="s">
        <v>45</v>
      </c>
      <c r="G1125" s="66"/>
      <c r="H1125" s="66"/>
    </row>
    <row r="1126" spans="1:8" ht="13.2" x14ac:dyDescent="0.4">
      <c r="A1126" s="61"/>
      <c r="B1126" s="64" t="s">
        <v>1306</v>
      </c>
      <c r="C1126" s="69" t="s">
        <v>4261</v>
      </c>
      <c r="D1126" s="66" t="s">
        <v>66</v>
      </c>
      <c r="E1126" s="70">
        <v>177.21</v>
      </c>
      <c r="F1126" s="68" t="s">
        <v>240</v>
      </c>
      <c r="G1126" s="71"/>
      <c r="H1126" s="71"/>
    </row>
    <row r="1127" spans="1:8" ht="13.2" x14ac:dyDescent="0.4">
      <c r="A1127" s="61"/>
      <c r="B1127" s="64" t="s">
        <v>1307</v>
      </c>
      <c r="C1127" s="69" t="s">
        <v>4262</v>
      </c>
      <c r="D1127" s="66" t="s">
        <v>66</v>
      </c>
      <c r="E1127" s="70">
        <v>126.64</v>
      </c>
      <c r="F1127" s="68" t="s">
        <v>20</v>
      </c>
      <c r="G1127" s="71"/>
      <c r="H1127" s="71"/>
    </row>
    <row r="1128" spans="1:8" ht="13.2" x14ac:dyDescent="0.4">
      <c r="A1128" s="61"/>
      <c r="B1128" s="64" t="s">
        <v>1308</v>
      </c>
      <c r="C1128" s="69" t="s">
        <v>1309</v>
      </c>
      <c r="D1128" s="66" t="s">
        <v>66</v>
      </c>
      <c r="E1128" s="70">
        <v>2304.56</v>
      </c>
      <c r="F1128" s="68" t="s">
        <v>89</v>
      </c>
      <c r="G1128" s="71"/>
      <c r="H1128" s="71"/>
    </row>
    <row r="1129" spans="1:8" ht="13.2" x14ac:dyDescent="0.4">
      <c r="A1129" s="61"/>
      <c r="B1129" s="64" t="s">
        <v>1310</v>
      </c>
      <c r="C1129" s="69" t="s">
        <v>4263</v>
      </c>
      <c r="D1129" s="66" t="s">
        <v>66</v>
      </c>
      <c r="E1129" s="70">
        <v>67.430000000000007</v>
      </c>
      <c r="F1129" s="68" t="s">
        <v>20</v>
      </c>
      <c r="G1129" s="71"/>
      <c r="H1129" s="71"/>
    </row>
    <row r="1130" spans="1:8" ht="13.2" x14ac:dyDescent="0.4">
      <c r="A1130" s="61"/>
      <c r="B1130" s="64" t="s">
        <v>1311</v>
      </c>
      <c r="C1130" s="69" t="s">
        <v>4264</v>
      </c>
      <c r="D1130" s="66" t="s">
        <v>66</v>
      </c>
      <c r="E1130" s="70">
        <v>302.37</v>
      </c>
      <c r="F1130" s="68" t="s">
        <v>56</v>
      </c>
      <c r="G1130" s="71"/>
      <c r="H1130" s="71"/>
    </row>
    <row r="1131" spans="1:8" ht="13.2" x14ac:dyDescent="0.4">
      <c r="A1131" s="61"/>
      <c r="B1131" s="64" t="s">
        <v>1312</v>
      </c>
      <c r="C1131" s="69" t="s">
        <v>4265</v>
      </c>
      <c r="D1131" s="66" t="s">
        <v>66</v>
      </c>
      <c r="E1131" s="70">
        <v>102.26</v>
      </c>
      <c r="F1131" s="68" t="s">
        <v>43</v>
      </c>
      <c r="G1131" s="71"/>
      <c r="H1131" s="71"/>
    </row>
    <row r="1132" spans="1:8" ht="13.2" x14ac:dyDescent="0.4">
      <c r="A1132" s="61"/>
      <c r="B1132" s="64" t="s">
        <v>1313</v>
      </c>
      <c r="C1132" s="69" t="s">
        <v>4266</v>
      </c>
      <c r="D1132" s="66" t="s">
        <v>66</v>
      </c>
      <c r="E1132" s="70">
        <v>501.08</v>
      </c>
      <c r="F1132" s="68" t="s">
        <v>20</v>
      </c>
      <c r="G1132" s="71"/>
      <c r="H1132" s="71"/>
    </row>
    <row r="1133" spans="1:8" x14ac:dyDescent="0.4">
      <c r="A1133" s="61"/>
      <c r="B1133" s="64" t="s">
        <v>1314</v>
      </c>
      <c r="C1133" s="65" t="s">
        <v>4267</v>
      </c>
      <c r="D1133" s="66" t="s">
        <v>66</v>
      </c>
      <c r="E1133" s="67">
        <v>25.15</v>
      </c>
      <c r="F1133" s="66" t="s">
        <v>402</v>
      </c>
      <c r="G1133" s="66"/>
      <c r="H1133" s="66"/>
    </row>
    <row r="1134" spans="1:8" ht="13.2" x14ac:dyDescent="0.4">
      <c r="A1134" s="61"/>
      <c r="B1134" s="64" t="s">
        <v>1315</v>
      </c>
      <c r="C1134" s="69" t="s">
        <v>4268</v>
      </c>
      <c r="D1134" s="66" t="s">
        <v>66</v>
      </c>
      <c r="E1134" s="70">
        <v>18.3</v>
      </c>
      <c r="F1134" s="68" t="s">
        <v>18</v>
      </c>
      <c r="G1134" s="71"/>
      <c r="H1134" s="71"/>
    </row>
    <row r="1135" spans="1:8" ht="13.2" x14ac:dyDescent="0.4">
      <c r="A1135" s="61"/>
      <c r="B1135" s="64" t="s">
        <v>1316</v>
      </c>
      <c r="C1135" s="69" t="s">
        <v>4269</v>
      </c>
      <c r="D1135" s="66" t="s">
        <v>41</v>
      </c>
      <c r="E1135" s="70">
        <v>138.31</v>
      </c>
      <c r="F1135" s="68" t="s">
        <v>13</v>
      </c>
      <c r="G1135" s="71"/>
      <c r="H1135" s="71"/>
    </row>
    <row r="1136" spans="1:8" ht="13.2" x14ac:dyDescent="0.4">
      <c r="A1136" s="61"/>
      <c r="B1136" s="64" t="s">
        <v>1317</v>
      </c>
      <c r="C1136" s="69" t="s">
        <v>4270</v>
      </c>
      <c r="D1136" s="66" t="s">
        <v>66</v>
      </c>
      <c r="E1136" s="70">
        <v>141.05000000000001</v>
      </c>
      <c r="F1136" s="68" t="s">
        <v>16</v>
      </c>
      <c r="G1136" s="71"/>
      <c r="H1136" s="71"/>
    </row>
    <row r="1137" spans="1:8" ht="13.2" x14ac:dyDescent="0.4">
      <c r="A1137" s="61"/>
      <c r="B1137" s="64" t="s">
        <v>1318</v>
      </c>
      <c r="C1137" s="69" t="s">
        <v>4271</v>
      </c>
      <c r="D1137" s="66" t="s">
        <v>66</v>
      </c>
      <c r="E1137" s="67">
        <v>57.18</v>
      </c>
      <c r="F1137" s="68" t="s">
        <v>402</v>
      </c>
      <c r="G1137" s="71"/>
      <c r="H1137" s="71"/>
    </row>
    <row r="1138" spans="1:8" ht="13.2" x14ac:dyDescent="0.4">
      <c r="A1138" s="61"/>
      <c r="B1138" s="64" t="s">
        <v>1319</v>
      </c>
      <c r="C1138" s="69" t="s">
        <v>4272</v>
      </c>
      <c r="D1138" s="66" t="s">
        <v>66</v>
      </c>
      <c r="E1138" s="70">
        <v>128.84</v>
      </c>
      <c r="F1138" s="68" t="s">
        <v>43</v>
      </c>
      <c r="G1138" s="71"/>
      <c r="H1138" s="71"/>
    </row>
    <row r="1139" spans="1:8" ht="13.2" x14ac:dyDescent="0.4">
      <c r="A1139" s="61"/>
      <c r="B1139" s="64" t="s">
        <v>1320</v>
      </c>
      <c r="C1139" s="69" t="s">
        <v>4273</v>
      </c>
      <c r="D1139" s="66" t="s">
        <v>66</v>
      </c>
      <c r="E1139" s="70">
        <v>47.55</v>
      </c>
      <c r="F1139" s="68" t="s">
        <v>240</v>
      </c>
      <c r="G1139" s="71"/>
      <c r="H1139" s="71"/>
    </row>
    <row r="1140" spans="1:8" ht="13.2" x14ac:dyDescent="0.4">
      <c r="A1140" s="61"/>
      <c r="B1140" s="64" t="s">
        <v>2764</v>
      </c>
      <c r="C1140" s="69" t="s">
        <v>4274</v>
      </c>
      <c r="D1140" s="66" t="s">
        <v>66</v>
      </c>
      <c r="E1140" s="70">
        <v>31.31</v>
      </c>
      <c r="F1140" s="68" t="s">
        <v>402</v>
      </c>
      <c r="G1140" s="71"/>
      <c r="H1140" s="71"/>
    </row>
    <row r="1141" spans="1:8" ht="13.2" x14ac:dyDescent="0.4">
      <c r="A1141" s="61"/>
      <c r="B1141" s="64" t="s">
        <v>1321</v>
      </c>
      <c r="C1141" s="69" t="s">
        <v>4275</v>
      </c>
      <c r="D1141" s="66" t="s">
        <v>66</v>
      </c>
      <c r="E1141" s="70">
        <v>96.74</v>
      </c>
      <c r="F1141" s="68" t="s">
        <v>14</v>
      </c>
      <c r="G1141" s="71"/>
      <c r="H1141" s="71"/>
    </row>
    <row r="1142" spans="1:8" ht="13.2" x14ac:dyDescent="0.4">
      <c r="A1142" s="61"/>
      <c r="B1142" s="64" t="s">
        <v>1322</v>
      </c>
      <c r="C1142" s="69" t="s">
        <v>1323</v>
      </c>
      <c r="D1142" s="66" t="s">
        <v>41</v>
      </c>
      <c r="E1142" s="70">
        <v>56491.3</v>
      </c>
      <c r="F1142" s="68" t="s">
        <v>20</v>
      </c>
      <c r="G1142" s="71">
        <v>1165.8</v>
      </c>
      <c r="H1142" s="71">
        <v>1719.19</v>
      </c>
    </row>
    <row r="1143" spans="1:8" ht="13.2" x14ac:dyDescent="0.4">
      <c r="A1143" s="61"/>
      <c r="B1143" s="64" t="s">
        <v>1324</v>
      </c>
      <c r="C1143" s="69" t="s">
        <v>4276</v>
      </c>
      <c r="D1143" s="66" t="s">
        <v>41</v>
      </c>
      <c r="E1143" s="70">
        <v>105</v>
      </c>
      <c r="F1143" s="68" t="s">
        <v>240</v>
      </c>
      <c r="G1143" s="71"/>
      <c r="H1143" s="71"/>
    </row>
    <row r="1144" spans="1:8" ht="13.2" x14ac:dyDescent="0.4">
      <c r="A1144" s="61"/>
      <c r="B1144" s="64" t="s">
        <v>1325</v>
      </c>
      <c r="C1144" s="65" t="s">
        <v>4277</v>
      </c>
      <c r="D1144" s="66" t="s">
        <v>66</v>
      </c>
      <c r="E1144" s="67">
        <v>72.510000000000005</v>
      </c>
      <c r="F1144" s="68" t="s">
        <v>20</v>
      </c>
      <c r="G1144" s="67"/>
      <c r="H1144" s="66"/>
    </row>
    <row r="1145" spans="1:8" ht="13.2" x14ac:dyDescent="0.4">
      <c r="A1145" s="61"/>
      <c r="B1145" s="64" t="s">
        <v>1326</v>
      </c>
      <c r="C1145" s="69" t="s">
        <v>4278</v>
      </c>
      <c r="D1145" s="66" t="s">
        <v>66</v>
      </c>
      <c r="E1145" s="70">
        <v>3302.35</v>
      </c>
      <c r="F1145" s="68" t="s">
        <v>20</v>
      </c>
      <c r="G1145" s="71"/>
      <c r="H1145" s="71"/>
    </row>
    <row r="1146" spans="1:8" ht="13.2" x14ac:dyDescent="0.4">
      <c r="A1146" s="61"/>
      <c r="B1146" s="64" t="s">
        <v>1327</v>
      </c>
      <c r="C1146" s="69" t="s">
        <v>4279</v>
      </c>
      <c r="D1146" s="66" t="s">
        <v>66</v>
      </c>
      <c r="E1146" s="70">
        <v>142.87</v>
      </c>
      <c r="F1146" s="68" t="s">
        <v>18</v>
      </c>
      <c r="G1146" s="71"/>
      <c r="H1146" s="71"/>
    </row>
    <row r="1147" spans="1:8" ht="13.2" x14ac:dyDescent="0.4">
      <c r="A1147" s="61"/>
      <c r="B1147" s="64" t="s">
        <v>1328</v>
      </c>
      <c r="C1147" s="69" t="s">
        <v>4280</v>
      </c>
      <c r="D1147" s="66" t="s">
        <v>66</v>
      </c>
      <c r="E1147" s="70">
        <v>236.07</v>
      </c>
      <c r="F1147" s="68" t="s">
        <v>240</v>
      </c>
      <c r="G1147" s="71"/>
      <c r="H1147" s="71"/>
    </row>
    <row r="1148" spans="1:8" ht="13.2" x14ac:dyDescent="0.4">
      <c r="A1148" s="61"/>
      <c r="B1148" s="64" t="s">
        <v>1329</v>
      </c>
      <c r="C1148" s="69" t="s">
        <v>4281</v>
      </c>
      <c r="D1148" s="66" t="s">
        <v>66</v>
      </c>
      <c r="E1148" s="70">
        <v>35.72</v>
      </c>
      <c r="F1148" s="68" t="s">
        <v>56</v>
      </c>
      <c r="G1148" s="71"/>
      <c r="H1148" s="71"/>
    </row>
    <row r="1149" spans="1:8" ht="13.2" x14ac:dyDescent="0.4">
      <c r="A1149" s="61"/>
      <c r="B1149" s="64" t="s">
        <v>1330</v>
      </c>
      <c r="C1149" s="69" t="s">
        <v>1331</v>
      </c>
      <c r="D1149" s="66" t="s">
        <v>66</v>
      </c>
      <c r="E1149" s="67">
        <v>503.44</v>
      </c>
      <c r="F1149" s="68" t="s">
        <v>402</v>
      </c>
      <c r="G1149" s="71">
        <v>28</v>
      </c>
      <c r="H1149" s="71">
        <v>40.1</v>
      </c>
    </row>
    <row r="1150" spans="1:8" ht="13.2" x14ac:dyDescent="0.4">
      <c r="A1150" s="61"/>
      <c r="B1150" s="64" t="s">
        <v>1332</v>
      </c>
      <c r="C1150" s="65" t="s">
        <v>4282</v>
      </c>
      <c r="D1150" s="66" t="s">
        <v>66</v>
      </c>
      <c r="E1150" s="67">
        <v>42.92</v>
      </c>
      <c r="F1150" s="68" t="s">
        <v>71</v>
      </c>
      <c r="G1150" s="67"/>
      <c r="H1150" s="67"/>
    </row>
    <row r="1151" spans="1:8" ht="13.2" x14ac:dyDescent="0.4">
      <c r="A1151" s="61"/>
      <c r="B1151" s="64" t="s">
        <v>1333</v>
      </c>
      <c r="C1151" s="69" t="s">
        <v>1334</v>
      </c>
      <c r="D1151" s="66" t="s">
        <v>41</v>
      </c>
      <c r="E1151" s="70">
        <v>821.66</v>
      </c>
      <c r="F1151" s="68" t="s">
        <v>15</v>
      </c>
      <c r="G1151" s="71"/>
      <c r="H1151" s="71"/>
    </row>
    <row r="1152" spans="1:8" ht="13.2" x14ac:dyDescent="0.4">
      <c r="A1152" s="61"/>
      <c r="B1152" s="64" t="s">
        <v>1335</v>
      </c>
      <c r="C1152" s="69" t="s">
        <v>4283</v>
      </c>
      <c r="D1152" s="66" t="s">
        <v>66</v>
      </c>
      <c r="E1152" s="70">
        <v>14.93</v>
      </c>
      <c r="F1152" s="68" t="s">
        <v>18</v>
      </c>
      <c r="G1152" s="71"/>
      <c r="H1152" s="71"/>
    </row>
    <row r="1153" spans="1:8" ht="13.2" x14ac:dyDescent="0.4">
      <c r="A1153" s="61"/>
      <c r="B1153" s="64" t="s">
        <v>1336</v>
      </c>
      <c r="C1153" s="69" t="s">
        <v>4284</v>
      </c>
      <c r="D1153" s="66" t="s">
        <v>66</v>
      </c>
      <c r="E1153" s="70">
        <v>50.3</v>
      </c>
      <c r="F1153" s="68" t="s">
        <v>402</v>
      </c>
      <c r="G1153" s="71"/>
      <c r="H1153" s="71"/>
    </row>
    <row r="1154" spans="1:8" ht="13.2" x14ac:dyDescent="0.4">
      <c r="A1154" s="61"/>
      <c r="B1154" s="64" t="s">
        <v>1337</v>
      </c>
      <c r="C1154" s="69" t="s">
        <v>4285</v>
      </c>
      <c r="D1154" s="66" t="s">
        <v>41</v>
      </c>
      <c r="E1154" s="70">
        <v>61.39</v>
      </c>
      <c r="F1154" s="68" t="s">
        <v>58</v>
      </c>
      <c r="G1154" s="71"/>
      <c r="H1154" s="71"/>
    </row>
    <row r="1155" spans="1:8" ht="13.2" x14ac:dyDescent="0.4">
      <c r="A1155" s="61"/>
      <c r="B1155" s="64" t="s">
        <v>1338</v>
      </c>
      <c r="C1155" s="69" t="s">
        <v>4286</v>
      </c>
      <c r="D1155" s="66" t="s">
        <v>66</v>
      </c>
      <c r="E1155" s="70">
        <v>170.74</v>
      </c>
      <c r="F1155" s="68" t="s">
        <v>91</v>
      </c>
      <c r="G1155" s="71"/>
      <c r="H1155" s="71"/>
    </row>
    <row r="1156" spans="1:8" ht="13.2" x14ac:dyDescent="0.4">
      <c r="A1156" s="61"/>
      <c r="B1156" s="64" t="s">
        <v>1339</v>
      </c>
      <c r="C1156" s="69" t="s">
        <v>4287</v>
      </c>
      <c r="D1156" s="66" t="s">
        <v>66</v>
      </c>
      <c r="E1156" s="70">
        <v>66.42</v>
      </c>
      <c r="F1156" s="68" t="s">
        <v>91</v>
      </c>
      <c r="G1156" s="71"/>
      <c r="H1156" s="71"/>
    </row>
    <row r="1157" spans="1:8" x14ac:dyDescent="0.4">
      <c r="A1157" s="61"/>
      <c r="B1157" s="64" t="s">
        <v>1340</v>
      </c>
      <c r="C1157" s="65" t="s">
        <v>1341</v>
      </c>
      <c r="D1157" s="66" t="s">
        <v>41</v>
      </c>
      <c r="E1157" s="67">
        <v>2007.95</v>
      </c>
      <c r="F1157" s="66" t="s">
        <v>20</v>
      </c>
      <c r="G1157" s="66">
        <v>203.1</v>
      </c>
      <c r="H1157" s="66">
        <v>227.72</v>
      </c>
    </row>
    <row r="1158" spans="1:8" ht="13.2" x14ac:dyDescent="0.4">
      <c r="A1158" s="61"/>
      <c r="B1158" s="64" t="s">
        <v>1342</v>
      </c>
      <c r="C1158" s="65" t="s">
        <v>4288</v>
      </c>
      <c r="D1158" s="66" t="s">
        <v>41</v>
      </c>
      <c r="E1158" s="67">
        <v>27.91</v>
      </c>
      <c r="F1158" s="68" t="s">
        <v>45</v>
      </c>
      <c r="G1158" s="66"/>
      <c r="H1158" s="66"/>
    </row>
    <row r="1159" spans="1:8" ht="13.2" x14ac:dyDescent="0.4">
      <c r="A1159" s="61"/>
      <c r="B1159" s="64" t="s">
        <v>1343</v>
      </c>
      <c r="C1159" s="69" t="s">
        <v>4289</v>
      </c>
      <c r="D1159" s="66" t="s">
        <v>41</v>
      </c>
      <c r="E1159" s="70">
        <v>62.64</v>
      </c>
      <c r="F1159" s="68" t="s">
        <v>17</v>
      </c>
      <c r="G1159" s="71"/>
      <c r="H1159" s="71"/>
    </row>
    <row r="1160" spans="1:8" ht="13.2" x14ac:dyDescent="0.4">
      <c r="A1160" s="61"/>
      <c r="B1160" s="64" t="s">
        <v>1344</v>
      </c>
      <c r="C1160" s="69" t="s">
        <v>4290</v>
      </c>
      <c r="D1160" s="66" t="s">
        <v>66</v>
      </c>
      <c r="E1160" s="70">
        <v>33.93</v>
      </c>
      <c r="F1160" s="68" t="s">
        <v>13</v>
      </c>
      <c r="G1160" s="71"/>
      <c r="H1160" s="71"/>
    </row>
    <row r="1161" spans="1:8" ht="13.2" x14ac:dyDescent="0.4">
      <c r="A1161" s="61"/>
      <c r="B1161" s="64" t="s">
        <v>1345</v>
      </c>
      <c r="C1161" s="69" t="s">
        <v>1346</v>
      </c>
      <c r="D1161" s="66" t="s">
        <v>41</v>
      </c>
      <c r="E1161" s="70">
        <v>2398.65</v>
      </c>
      <c r="F1161" s="68" t="s">
        <v>13</v>
      </c>
      <c r="G1161" s="71">
        <v>402.74</v>
      </c>
      <c r="H1161" s="71">
        <v>414.72</v>
      </c>
    </row>
    <row r="1162" spans="1:8" ht="13.2" x14ac:dyDescent="0.4">
      <c r="A1162" s="61"/>
      <c r="B1162" s="64" t="s">
        <v>1347</v>
      </c>
      <c r="C1162" s="69" t="s">
        <v>4291</v>
      </c>
      <c r="D1162" s="66" t="s">
        <v>66</v>
      </c>
      <c r="E1162" s="70">
        <v>43.51</v>
      </c>
      <c r="F1162" s="68" t="s">
        <v>91</v>
      </c>
      <c r="G1162" s="71"/>
      <c r="H1162" s="71"/>
    </row>
    <row r="1163" spans="1:8" ht="13.2" x14ac:dyDescent="0.4">
      <c r="A1163" s="61"/>
      <c r="B1163" s="64" t="s">
        <v>1348</v>
      </c>
      <c r="C1163" s="69" t="s">
        <v>5499</v>
      </c>
      <c r="D1163" s="66" t="s">
        <v>66</v>
      </c>
      <c r="E1163" s="70">
        <v>25.08</v>
      </c>
      <c r="F1163" s="68" t="s">
        <v>402</v>
      </c>
      <c r="G1163" s="71"/>
      <c r="H1163" s="71"/>
    </row>
    <row r="1164" spans="1:8" ht="13.2" x14ac:dyDescent="0.4">
      <c r="A1164" s="61"/>
      <c r="B1164" s="64" t="s">
        <v>1349</v>
      </c>
      <c r="C1164" s="69" t="s">
        <v>4292</v>
      </c>
      <c r="D1164" s="66" t="s">
        <v>41</v>
      </c>
      <c r="E1164" s="70">
        <v>164.62</v>
      </c>
      <c r="F1164" s="68" t="s">
        <v>388</v>
      </c>
      <c r="G1164" s="71"/>
      <c r="H1164" s="71"/>
    </row>
    <row r="1165" spans="1:8" ht="13.2" x14ac:dyDescent="0.4">
      <c r="A1165" s="61"/>
      <c r="B1165" s="64" t="s">
        <v>1350</v>
      </c>
      <c r="C1165" s="69" t="s">
        <v>1351</v>
      </c>
      <c r="D1165" s="66" t="s">
        <v>41</v>
      </c>
      <c r="E1165" s="70">
        <v>15798.32</v>
      </c>
      <c r="F1165" s="68" t="s">
        <v>19</v>
      </c>
      <c r="G1165" s="71">
        <v>2468.88</v>
      </c>
      <c r="H1165" s="71">
        <v>2606.5700000000002</v>
      </c>
    </row>
    <row r="1166" spans="1:8" ht="13.2" x14ac:dyDescent="0.4">
      <c r="A1166" s="61"/>
      <c r="B1166" s="64" t="s">
        <v>1352</v>
      </c>
      <c r="C1166" s="69" t="s">
        <v>4293</v>
      </c>
      <c r="D1166" s="66" t="s">
        <v>41</v>
      </c>
      <c r="E1166" s="70">
        <v>78.34</v>
      </c>
      <c r="F1166" s="68" t="s">
        <v>17</v>
      </c>
      <c r="G1166" s="71"/>
      <c r="H1166" s="71"/>
    </row>
    <row r="1167" spans="1:8" ht="13.2" x14ac:dyDescent="0.4">
      <c r="A1167" s="61"/>
      <c r="B1167" s="64" t="s">
        <v>1353</v>
      </c>
      <c r="C1167" s="69" t="s">
        <v>4294</v>
      </c>
      <c r="D1167" s="66" t="s">
        <v>66</v>
      </c>
      <c r="E1167" s="70">
        <v>165.41</v>
      </c>
      <c r="F1167" s="68" t="s">
        <v>20</v>
      </c>
      <c r="G1167" s="71"/>
      <c r="H1167" s="71"/>
    </row>
    <row r="1168" spans="1:8" ht="13.2" x14ac:dyDescent="0.4">
      <c r="A1168" s="61"/>
      <c r="B1168" s="64" t="s">
        <v>1354</v>
      </c>
      <c r="C1168" s="69" t="s">
        <v>4295</v>
      </c>
      <c r="D1168" s="66" t="s">
        <v>66</v>
      </c>
      <c r="E1168" s="67">
        <v>154.94999999999999</v>
      </c>
      <c r="F1168" s="68" t="s">
        <v>89</v>
      </c>
      <c r="G1168" s="71"/>
      <c r="H1168" s="71"/>
    </row>
    <row r="1169" spans="1:8" ht="13.2" x14ac:dyDescent="0.4">
      <c r="A1169" s="61"/>
      <c r="B1169" s="64" t="s">
        <v>1355</v>
      </c>
      <c r="C1169" s="69" t="s">
        <v>1356</v>
      </c>
      <c r="D1169" s="66" t="s">
        <v>41</v>
      </c>
      <c r="E1169" s="70">
        <v>1060.6099999999999</v>
      </c>
      <c r="F1169" s="68" t="s">
        <v>21</v>
      </c>
      <c r="G1169" s="71"/>
      <c r="H1169" s="71">
        <v>327.02999999999997</v>
      </c>
    </row>
    <row r="1170" spans="1:8" ht="13.2" x14ac:dyDescent="0.4">
      <c r="A1170" s="61"/>
      <c r="B1170" s="64" t="s">
        <v>1357</v>
      </c>
      <c r="C1170" s="69" t="s">
        <v>4296</v>
      </c>
      <c r="D1170" s="66" t="s">
        <v>66</v>
      </c>
      <c r="E1170" s="70">
        <v>102.2</v>
      </c>
      <c r="F1170" s="68" t="s">
        <v>14</v>
      </c>
      <c r="G1170" s="71"/>
      <c r="H1170" s="71"/>
    </row>
    <row r="1171" spans="1:8" x14ac:dyDescent="0.4">
      <c r="A1171" s="61"/>
      <c r="B1171" s="64" t="s">
        <v>1358</v>
      </c>
      <c r="C1171" s="65" t="s">
        <v>4297</v>
      </c>
      <c r="D1171" s="66" t="s">
        <v>41</v>
      </c>
      <c r="E1171" s="67">
        <v>207.75</v>
      </c>
      <c r="F1171" s="66" t="s">
        <v>13</v>
      </c>
      <c r="G1171" s="66"/>
      <c r="H1171" s="66"/>
    </row>
    <row r="1172" spans="1:8" ht="13.2" x14ac:dyDescent="0.4">
      <c r="A1172" s="61"/>
      <c r="B1172" s="64" t="s">
        <v>1359</v>
      </c>
      <c r="C1172" s="69" t="s">
        <v>4298</v>
      </c>
      <c r="D1172" s="66" t="s">
        <v>66</v>
      </c>
      <c r="E1172" s="70">
        <v>36.71</v>
      </c>
      <c r="F1172" s="68" t="s">
        <v>43</v>
      </c>
      <c r="G1172" s="71"/>
      <c r="H1172" s="71"/>
    </row>
    <row r="1173" spans="1:8" ht="13.2" x14ac:dyDescent="0.4">
      <c r="A1173" s="61"/>
      <c r="B1173" s="64" t="s">
        <v>1360</v>
      </c>
      <c r="C1173" s="69" t="s">
        <v>4299</v>
      </c>
      <c r="D1173" s="66" t="s">
        <v>41</v>
      </c>
      <c r="E1173" s="67">
        <v>42.41</v>
      </c>
      <c r="F1173" s="68" t="s">
        <v>71</v>
      </c>
      <c r="G1173" s="71"/>
      <c r="H1173" s="71"/>
    </row>
    <row r="1174" spans="1:8" x14ac:dyDescent="0.4">
      <c r="A1174" s="61"/>
      <c r="B1174" s="64" t="s">
        <v>1361</v>
      </c>
      <c r="C1174" s="65" t="s">
        <v>2815</v>
      </c>
      <c r="D1174" s="66" t="s">
        <v>41</v>
      </c>
      <c r="E1174" s="67">
        <v>2913.86</v>
      </c>
      <c r="F1174" s="66" t="s">
        <v>25</v>
      </c>
      <c r="G1174" s="67">
        <v>74.5</v>
      </c>
      <c r="H1174" s="67">
        <v>140.1</v>
      </c>
    </row>
    <row r="1175" spans="1:8" ht="13.2" x14ac:dyDescent="0.4">
      <c r="A1175" s="61"/>
      <c r="B1175" s="64" t="s">
        <v>1362</v>
      </c>
      <c r="C1175" s="69" t="s">
        <v>4300</v>
      </c>
      <c r="D1175" s="66" t="s">
        <v>66</v>
      </c>
      <c r="E1175" s="70">
        <v>92.32</v>
      </c>
      <c r="F1175" s="68" t="s">
        <v>20</v>
      </c>
      <c r="G1175" s="71"/>
      <c r="H1175" s="71"/>
    </row>
    <row r="1176" spans="1:8" ht="13.2" x14ac:dyDescent="0.4">
      <c r="A1176" s="61"/>
      <c r="B1176" s="64" t="s">
        <v>1363</v>
      </c>
      <c r="C1176" s="65" t="s">
        <v>4301</v>
      </c>
      <c r="D1176" s="66" t="s">
        <v>41</v>
      </c>
      <c r="E1176" s="67">
        <v>60.8</v>
      </c>
      <c r="F1176" s="68" t="s">
        <v>402</v>
      </c>
      <c r="G1176" s="66"/>
      <c r="H1176" s="66"/>
    </row>
    <row r="1177" spans="1:8" ht="13.2" x14ac:dyDescent="0.4">
      <c r="A1177" s="61"/>
      <c r="B1177" s="64" t="s">
        <v>1364</v>
      </c>
      <c r="C1177" s="69" t="s">
        <v>4302</v>
      </c>
      <c r="D1177" s="66" t="s">
        <v>66</v>
      </c>
      <c r="E1177" s="70">
        <v>66.959999999999994</v>
      </c>
      <c r="F1177" s="68" t="s">
        <v>43</v>
      </c>
      <c r="G1177" s="71"/>
      <c r="H1177" s="71"/>
    </row>
    <row r="1178" spans="1:8" x14ac:dyDescent="0.4">
      <c r="A1178" s="61"/>
      <c r="B1178" s="64" t="s">
        <v>1365</v>
      </c>
      <c r="C1178" s="65" t="s">
        <v>4303</v>
      </c>
      <c r="D1178" s="66" t="s">
        <v>41</v>
      </c>
      <c r="E1178" s="66">
        <v>453.11</v>
      </c>
      <c r="F1178" s="66" t="s">
        <v>22</v>
      </c>
      <c r="G1178" s="66"/>
      <c r="H1178" s="66"/>
    </row>
    <row r="1179" spans="1:8" ht="13.2" x14ac:dyDescent="0.4">
      <c r="A1179" s="61"/>
      <c r="B1179" s="64" t="s">
        <v>1366</v>
      </c>
      <c r="C1179" s="69" t="s">
        <v>4304</v>
      </c>
      <c r="D1179" s="66" t="s">
        <v>66</v>
      </c>
      <c r="E1179" s="70">
        <v>64.09</v>
      </c>
      <c r="F1179" s="68" t="s">
        <v>402</v>
      </c>
      <c r="G1179" s="71"/>
      <c r="H1179" s="71"/>
    </row>
    <row r="1180" spans="1:8" ht="13.2" x14ac:dyDescent="0.4">
      <c r="A1180" s="61"/>
      <c r="B1180" s="64" t="s">
        <v>1367</v>
      </c>
      <c r="C1180" s="69" t="s">
        <v>4305</v>
      </c>
      <c r="D1180" s="66" t="s">
        <v>66</v>
      </c>
      <c r="E1180" s="70">
        <v>138.63999999999999</v>
      </c>
      <c r="F1180" s="68" t="s">
        <v>240</v>
      </c>
      <c r="G1180" s="71"/>
      <c r="H1180" s="71"/>
    </row>
    <row r="1181" spans="1:8" ht="13.2" x14ac:dyDescent="0.4">
      <c r="A1181" s="61"/>
      <c r="B1181" s="64" t="s">
        <v>1368</v>
      </c>
      <c r="C1181" s="69" t="s">
        <v>4306</v>
      </c>
      <c r="D1181" s="66" t="s">
        <v>66</v>
      </c>
      <c r="E1181" s="70">
        <v>52.18</v>
      </c>
      <c r="F1181" s="68" t="s">
        <v>91</v>
      </c>
      <c r="G1181" s="71"/>
      <c r="H1181" s="71"/>
    </row>
    <row r="1182" spans="1:8" ht="13.2" x14ac:dyDescent="0.4">
      <c r="A1182" s="61"/>
      <c r="B1182" s="64" t="s">
        <v>1369</v>
      </c>
      <c r="C1182" s="69" t="s">
        <v>4307</v>
      </c>
      <c r="D1182" s="66" t="s">
        <v>66</v>
      </c>
      <c r="E1182" s="70">
        <v>94.79</v>
      </c>
      <c r="F1182" s="68" t="s">
        <v>91</v>
      </c>
      <c r="G1182" s="71"/>
      <c r="H1182" s="71"/>
    </row>
    <row r="1183" spans="1:8" ht="13.2" x14ac:dyDescent="0.4">
      <c r="A1183" s="61"/>
      <c r="B1183" s="64" t="s">
        <v>1370</v>
      </c>
      <c r="C1183" s="69" t="s">
        <v>4308</v>
      </c>
      <c r="D1183" s="66" t="s">
        <v>66</v>
      </c>
      <c r="E1183" s="70">
        <v>158.35</v>
      </c>
      <c r="F1183" s="68" t="s">
        <v>25</v>
      </c>
      <c r="G1183" s="71"/>
      <c r="H1183" s="71"/>
    </row>
    <row r="1184" spans="1:8" ht="13.2" x14ac:dyDescent="0.4">
      <c r="A1184" s="61"/>
      <c r="B1184" s="64" t="s">
        <v>1371</v>
      </c>
      <c r="C1184" s="65" t="s">
        <v>4309</v>
      </c>
      <c r="D1184" s="66" t="s">
        <v>66</v>
      </c>
      <c r="E1184" s="70">
        <v>46.79</v>
      </c>
      <c r="F1184" s="68" t="s">
        <v>18</v>
      </c>
      <c r="G1184" s="67"/>
      <c r="H1184" s="67"/>
    </row>
    <row r="1185" spans="1:8" ht="13.2" x14ac:dyDescent="0.4">
      <c r="A1185" s="61"/>
      <c r="B1185" s="64" t="s">
        <v>1372</v>
      </c>
      <c r="C1185" s="69" t="s">
        <v>4310</v>
      </c>
      <c r="D1185" s="66" t="s">
        <v>66</v>
      </c>
      <c r="E1185" s="70">
        <v>17.07</v>
      </c>
      <c r="F1185" s="68" t="s">
        <v>71</v>
      </c>
      <c r="G1185" s="71"/>
      <c r="H1185" s="71"/>
    </row>
    <row r="1186" spans="1:8" ht="13.2" x14ac:dyDescent="0.4">
      <c r="A1186" s="61"/>
      <c r="B1186" s="64" t="s">
        <v>1373</v>
      </c>
      <c r="C1186" s="65" t="s">
        <v>1374</v>
      </c>
      <c r="D1186" s="66" t="s">
        <v>41</v>
      </c>
      <c r="E1186" s="67">
        <v>2025.19</v>
      </c>
      <c r="F1186" s="68" t="s">
        <v>43</v>
      </c>
      <c r="G1186" s="66">
        <v>548.20000000000005</v>
      </c>
      <c r="H1186" s="66">
        <v>638.66</v>
      </c>
    </row>
    <row r="1187" spans="1:8" ht="13.2" x14ac:dyDescent="0.4">
      <c r="A1187" s="61"/>
      <c r="B1187" s="64" t="s">
        <v>1375</v>
      </c>
      <c r="C1187" s="69" t="s">
        <v>5508</v>
      </c>
      <c r="D1187" s="66" t="s">
        <v>66</v>
      </c>
      <c r="E1187" s="70">
        <v>271.08</v>
      </c>
      <c r="F1187" s="68" t="s">
        <v>91</v>
      </c>
      <c r="G1187" s="71"/>
      <c r="H1187" s="71">
        <v>22</v>
      </c>
    </row>
    <row r="1188" spans="1:8" x14ac:dyDescent="0.4">
      <c r="A1188" s="61"/>
      <c r="B1188" s="64" t="s">
        <v>1376</v>
      </c>
      <c r="C1188" s="65" t="s">
        <v>4311</v>
      </c>
      <c r="D1188" s="66" t="s">
        <v>66</v>
      </c>
      <c r="E1188" s="66">
        <v>23.03</v>
      </c>
      <c r="F1188" s="66" t="s">
        <v>91</v>
      </c>
      <c r="G1188" s="66"/>
      <c r="H1188" s="66"/>
    </row>
    <row r="1189" spans="1:8" ht="13.2" x14ac:dyDescent="0.4">
      <c r="A1189" s="61"/>
      <c r="B1189" s="64" t="s">
        <v>1377</v>
      </c>
      <c r="C1189" s="65" t="s">
        <v>4312</v>
      </c>
      <c r="D1189" s="66" t="s">
        <v>66</v>
      </c>
      <c r="E1189" s="67">
        <v>121.03</v>
      </c>
      <c r="F1189" s="68" t="s">
        <v>22</v>
      </c>
      <c r="G1189" s="67"/>
      <c r="H1189" s="67"/>
    </row>
    <row r="1190" spans="1:8" ht="13.2" x14ac:dyDescent="0.4">
      <c r="A1190" s="61"/>
      <c r="B1190" s="64" t="s">
        <v>1378</v>
      </c>
      <c r="C1190" s="69" t="s">
        <v>4313</v>
      </c>
      <c r="D1190" s="66" t="s">
        <v>66</v>
      </c>
      <c r="E1190" s="70">
        <v>42.97</v>
      </c>
      <c r="F1190" s="68" t="s">
        <v>91</v>
      </c>
      <c r="G1190" s="71"/>
      <c r="H1190" s="71"/>
    </row>
    <row r="1191" spans="1:8" ht="13.2" x14ac:dyDescent="0.4">
      <c r="A1191" s="61"/>
      <c r="B1191" s="64" t="s">
        <v>1379</v>
      </c>
      <c r="C1191" s="69" t="s">
        <v>4314</v>
      </c>
      <c r="D1191" s="66" t="s">
        <v>66</v>
      </c>
      <c r="E1191" s="70">
        <v>69.569999999999993</v>
      </c>
      <c r="F1191" s="68" t="s">
        <v>14</v>
      </c>
      <c r="G1191" s="71"/>
      <c r="H1191" s="71"/>
    </row>
    <row r="1192" spans="1:8" ht="13.2" x14ac:dyDescent="0.4">
      <c r="A1192" s="61"/>
      <c r="B1192" s="64" t="s">
        <v>1380</v>
      </c>
      <c r="C1192" s="69" t="s">
        <v>4315</v>
      </c>
      <c r="D1192" s="66" t="s">
        <v>66</v>
      </c>
      <c r="E1192" s="70">
        <v>139.72999999999999</v>
      </c>
      <c r="F1192" s="68" t="s">
        <v>20</v>
      </c>
      <c r="G1192" s="71"/>
      <c r="H1192" s="71"/>
    </row>
    <row r="1193" spans="1:8" ht="13.2" x14ac:dyDescent="0.4">
      <c r="A1193" s="61"/>
      <c r="B1193" s="64" t="s">
        <v>1381</v>
      </c>
      <c r="C1193" s="69" t="s">
        <v>1382</v>
      </c>
      <c r="D1193" s="66" t="s">
        <v>66</v>
      </c>
      <c r="E1193" s="70">
        <v>839.9</v>
      </c>
      <c r="F1193" s="68" t="s">
        <v>89</v>
      </c>
      <c r="G1193" s="71">
        <v>49.7</v>
      </c>
      <c r="H1193" s="71">
        <v>103.4</v>
      </c>
    </row>
    <row r="1194" spans="1:8" ht="13.2" x14ac:dyDescent="0.4">
      <c r="A1194" s="61"/>
      <c r="B1194" s="64" t="s">
        <v>1383</v>
      </c>
      <c r="C1194" s="69" t="s">
        <v>4316</v>
      </c>
      <c r="D1194" s="66" t="s">
        <v>41</v>
      </c>
      <c r="E1194" s="70">
        <v>37.49</v>
      </c>
      <c r="F1194" s="68" t="s">
        <v>14</v>
      </c>
      <c r="G1194" s="71"/>
      <c r="H1194" s="71"/>
    </row>
    <row r="1195" spans="1:8" ht="13.2" x14ac:dyDescent="0.4">
      <c r="A1195" s="61"/>
      <c r="B1195" s="64" t="s">
        <v>1384</v>
      </c>
      <c r="C1195" s="65" t="s">
        <v>4317</v>
      </c>
      <c r="D1195" s="66" t="s">
        <v>66</v>
      </c>
      <c r="E1195" s="67">
        <v>40.39</v>
      </c>
      <c r="F1195" s="68" t="s">
        <v>402</v>
      </c>
      <c r="G1195" s="67"/>
      <c r="H1195" s="67"/>
    </row>
    <row r="1196" spans="1:8" ht="13.2" x14ac:dyDescent="0.4">
      <c r="A1196" s="61"/>
      <c r="B1196" s="64" t="s">
        <v>1385</v>
      </c>
      <c r="C1196" s="65" t="s">
        <v>4318</v>
      </c>
      <c r="D1196" s="66" t="s">
        <v>41</v>
      </c>
      <c r="E1196" s="67">
        <v>61.25</v>
      </c>
      <c r="F1196" s="68" t="s">
        <v>43</v>
      </c>
      <c r="G1196" s="67"/>
      <c r="H1196" s="67"/>
    </row>
    <row r="1197" spans="1:8" ht="13.2" x14ac:dyDescent="0.4">
      <c r="A1197" s="61"/>
      <c r="B1197" s="64" t="s">
        <v>1386</v>
      </c>
      <c r="C1197" s="65" t="s">
        <v>1387</v>
      </c>
      <c r="D1197" s="66" t="s">
        <v>41</v>
      </c>
      <c r="E1197" s="67">
        <v>1077.8699999999999</v>
      </c>
      <c r="F1197" s="68" t="s">
        <v>25</v>
      </c>
      <c r="G1197" s="67"/>
      <c r="H1197" s="67"/>
    </row>
    <row r="1198" spans="1:8" ht="13.2" x14ac:dyDescent="0.4">
      <c r="A1198" s="61"/>
      <c r="B1198" s="64" t="s">
        <v>1388</v>
      </c>
      <c r="C1198" s="69" t="s">
        <v>4319</v>
      </c>
      <c r="D1198" s="66" t="s">
        <v>66</v>
      </c>
      <c r="E1198" s="70">
        <v>41.03</v>
      </c>
      <c r="F1198" s="68" t="s">
        <v>58</v>
      </c>
      <c r="G1198" s="71"/>
      <c r="H1198" s="71"/>
    </row>
    <row r="1199" spans="1:8" ht="13.2" x14ac:dyDescent="0.4">
      <c r="A1199" s="61"/>
      <c r="B1199" s="64" t="s">
        <v>1389</v>
      </c>
      <c r="C1199" s="69" t="s">
        <v>4320</v>
      </c>
      <c r="D1199" s="66" t="s">
        <v>66</v>
      </c>
      <c r="E1199" s="70">
        <v>28.36</v>
      </c>
      <c r="F1199" s="68" t="s">
        <v>71</v>
      </c>
      <c r="G1199" s="71"/>
      <c r="H1199" s="71"/>
    </row>
    <row r="1200" spans="1:8" ht="13.2" x14ac:dyDescent="0.4">
      <c r="A1200" s="61"/>
      <c r="B1200" s="64" t="s">
        <v>1390</v>
      </c>
      <c r="C1200" s="69" t="s">
        <v>4321</v>
      </c>
      <c r="D1200" s="66" t="s">
        <v>66</v>
      </c>
      <c r="E1200" s="70">
        <v>52.8</v>
      </c>
      <c r="F1200" s="68" t="s">
        <v>91</v>
      </c>
      <c r="G1200" s="71"/>
      <c r="H1200" s="71"/>
    </row>
    <row r="1201" spans="1:8" ht="13.2" x14ac:dyDescent="0.4">
      <c r="A1201" s="61"/>
      <c r="B1201" s="64" t="s">
        <v>1391</v>
      </c>
      <c r="C1201" s="69" t="s">
        <v>4322</v>
      </c>
      <c r="D1201" s="66" t="s">
        <v>66</v>
      </c>
      <c r="E1201" s="70">
        <v>524.79999999999995</v>
      </c>
      <c r="F1201" s="68" t="s">
        <v>89</v>
      </c>
      <c r="G1201" s="71">
        <v>5.8</v>
      </c>
      <c r="H1201" s="71">
        <v>31.9</v>
      </c>
    </row>
    <row r="1202" spans="1:8" ht="13.2" x14ac:dyDescent="0.4">
      <c r="A1202" s="61"/>
      <c r="B1202" s="64" t="s">
        <v>1392</v>
      </c>
      <c r="C1202" s="69" t="s">
        <v>4323</v>
      </c>
      <c r="D1202" s="66" t="s">
        <v>41</v>
      </c>
      <c r="E1202" s="70">
        <v>151.19999999999999</v>
      </c>
      <c r="F1202" s="68" t="s">
        <v>89</v>
      </c>
      <c r="G1202" s="71"/>
      <c r="H1202" s="71"/>
    </row>
    <row r="1203" spans="1:8" ht="13.2" x14ac:dyDescent="0.4">
      <c r="A1203" s="61"/>
      <c r="B1203" s="64" t="s">
        <v>1393</v>
      </c>
      <c r="C1203" s="69" t="s">
        <v>4324</v>
      </c>
      <c r="D1203" s="66" t="s">
        <v>41</v>
      </c>
      <c r="E1203" s="70">
        <v>1338.94</v>
      </c>
      <c r="F1203" s="68" t="s">
        <v>25</v>
      </c>
      <c r="G1203" s="71"/>
      <c r="H1203" s="71"/>
    </row>
    <row r="1204" spans="1:8" ht="13.2" x14ac:dyDescent="0.4">
      <c r="A1204" s="61"/>
      <c r="B1204" s="64" t="s">
        <v>1394</v>
      </c>
      <c r="C1204" s="65" t="s">
        <v>4325</v>
      </c>
      <c r="D1204" s="66" t="s">
        <v>41</v>
      </c>
      <c r="E1204" s="67">
        <v>146.18</v>
      </c>
      <c r="F1204" s="68" t="s">
        <v>402</v>
      </c>
      <c r="G1204" s="66"/>
      <c r="H1204" s="70"/>
    </row>
    <row r="1205" spans="1:8" ht="13.2" x14ac:dyDescent="0.4">
      <c r="A1205" s="61"/>
      <c r="B1205" s="64" t="s">
        <v>1395</v>
      </c>
      <c r="C1205" s="69" t="s">
        <v>4326</v>
      </c>
      <c r="D1205" s="66" t="s">
        <v>66</v>
      </c>
      <c r="E1205" s="70">
        <v>477.14</v>
      </c>
      <c r="F1205" s="68" t="s">
        <v>19</v>
      </c>
      <c r="G1205" s="71"/>
      <c r="H1205" s="71"/>
    </row>
    <row r="1206" spans="1:8" ht="13.2" x14ac:dyDescent="0.4">
      <c r="A1206" s="61"/>
      <c r="B1206" s="64" t="s">
        <v>1396</v>
      </c>
      <c r="C1206" s="69" t="s">
        <v>4327</v>
      </c>
      <c r="D1206" s="66" t="s">
        <v>66</v>
      </c>
      <c r="E1206" s="70">
        <v>206.33</v>
      </c>
      <c r="F1206" s="68" t="s">
        <v>91</v>
      </c>
      <c r="G1206" s="71"/>
      <c r="H1206" s="71"/>
    </row>
    <row r="1207" spans="1:8" ht="13.2" x14ac:dyDescent="0.4">
      <c r="A1207" s="61"/>
      <c r="B1207" s="64" t="s">
        <v>1397</v>
      </c>
      <c r="C1207" s="65" t="s">
        <v>4328</v>
      </c>
      <c r="D1207" s="66" t="s">
        <v>66</v>
      </c>
      <c r="E1207" s="67">
        <v>376.55</v>
      </c>
      <c r="F1207" s="68" t="s">
        <v>58</v>
      </c>
      <c r="G1207" s="66"/>
      <c r="H1207" s="66"/>
    </row>
    <row r="1208" spans="1:8" ht="13.2" x14ac:dyDescent="0.4">
      <c r="A1208" s="61"/>
      <c r="B1208" s="64" t="s">
        <v>1398</v>
      </c>
      <c r="C1208" s="69" t="s">
        <v>4329</v>
      </c>
      <c r="D1208" s="66" t="s">
        <v>66</v>
      </c>
      <c r="E1208" s="70">
        <v>130.71</v>
      </c>
      <c r="F1208" s="68" t="s">
        <v>20</v>
      </c>
      <c r="G1208" s="71"/>
      <c r="H1208" s="71"/>
    </row>
    <row r="1209" spans="1:8" ht="13.2" x14ac:dyDescent="0.4">
      <c r="A1209" s="61"/>
      <c r="B1209" s="64" t="s">
        <v>1399</v>
      </c>
      <c r="C1209" s="69" t="s">
        <v>4330</v>
      </c>
      <c r="D1209" s="66" t="s">
        <v>66</v>
      </c>
      <c r="E1209" s="70">
        <v>200.73</v>
      </c>
      <c r="F1209" s="68" t="s">
        <v>18</v>
      </c>
      <c r="G1209" s="71"/>
      <c r="H1209" s="71"/>
    </row>
    <row r="1210" spans="1:8" ht="13.2" x14ac:dyDescent="0.4">
      <c r="A1210" s="61"/>
      <c r="B1210" s="64" t="s">
        <v>1400</v>
      </c>
      <c r="C1210" s="69" t="s">
        <v>4331</v>
      </c>
      <c r="D1210" s="66" t="s">
        <v>66</v>
      </c>
      <c r="E1210" s="70">
        <v>895.83</v>
      </c>
      <c r="F1210" s="68" t="s">
        <v>20</v>
      </c>
      <c r="G1210" s="71"/>
      <c r="H1210" s="71"/>
    </row>
    <row r="1211" spans="1:8" ht="13.2" x14ac:dyDescent="0.4">
      <c r="A1211" s="61"/>
      <c r="B1211" s="64" t="s">
        <v>1401</v>
      </c>
      <c r="C1211" s="69" t="s">
        <v>1402</v>
      </c>
      <c r="D1211" s="66" t="s">
        <v>66</v>
      </c>
      <c r="E1211" s="67">
        <v>434.68</v>
      </c>
      <c r="F1211" s="68" t="s">
        <v>402</v>
      </c>
      <c r="G1211" s="71">
        <v>-5.3</v>
      </c>
      <c r="H1211" s="71">
        <v>32.06</v>
      </c>
    </row>
    <row r="1212" spans="1:8" ht="13.2" x14ac:dyDescent="0.4">
      <c r="A1212" s="61"/>
      <c r="B1212" s="64" t="s">
        <v>1403</v>
      </c>
      <c r="C1212" s="69" t="s">
        <v>4332</v>
      </c>
      <c r="D1212" s="66" t="s">
        <v>66</v>
      </c>
      <c r="E1212" s="70">
        <v>387.97</v>
      </c>
      <c r="F1212" s="68" t="s">
        <v>89</v>
      </c>
      <c r="G1212" s="71"/>
      <c r="H1212" s="71"/>
    </row>
    <row r="1213" spans="1:8" ht="13.2" x14ac:dyDescent="0.4">
      <c r="A1213" s="61"/>
      <c r="B1213" s="64" t="s">
        <v>1404</v>
      </c>
      <c r="C1213" s="69" t="s">
        <v>4333</v>
      </c>
      <c r="D1213" s="66" t="s">
        <v>41</v>
      </c>
      <c r="E1213" s="70">
        <v>307.23</v>
      </c>
      <c r="F1213" s="68" t="s">
        <v>45</v>
      </c>
      <c r="G1213" s="71"/>
      <c r="H1213" s="71"/>
    </row>
    <row r="1214" spans="1:8" x14ac:dyDescent="0.4">
      <c r="A1214" s="61"/>
      <c r="B1214" s="64" t="s">
        <v>1405</v>
      </c>
      <c r="C1214" s="65" t="s">
        <v>4334</v>
      </c>
      <c r="D1214" s="65" t="s">
        <v>66</v>
      </c>
      <c r="E1214" s="92">
        <v>57.76</v>
      </c>
      <c r="F1214" s="65" t="s">
        <v>43</v>
      </c>
      <c r="G1214" s="65"/>
      <c r="H1214" s="65"/>
    </row>
    <row r="1215" spans="1:8" ht="13.2" x14ac:dyDescent="0.4">
      <c r="A1215" s="61"/>
      <c r="B1215" s="64" t="s">
        <v>1406</v>
      </c>
      <c r="C1215" s="69" t="s">
        <v>1407</v>
      </c>
      <c r="D1215" s="66" t="s">
        <v>66</v>
      </c>
      <c r="E1215" s="70">
        <v>1466.01</v>
      </c>
      <c r="F1215" s="68" t="s">
        <v>91</v>
      </c>
      <c r="G1215" s="71"/>
      <c r="H1215" s="71">
        <v>33.35</v>
      </c>
    </row>
    <row r="1216" spans="1:8" ht="13.2" x14ac:dyDescent="0.4">
      <c r="A1216" s="61"/>
      <c r="B1216" s="64" t="s">
        <v>1408</v>
      </c>
      <c r="C1216" s="69" t="s">
        <v>5548</v>
      </c>
      <c r="D1216" s="66" t="s">
        <v>66</v>
      </c>
      <c r="E1216" s="70">
        <v>58.06</v>
      </c>
      <c r="F1216" s="68" t="s">
        <v>240</v>
      </c>
      <c r="G1216" s="71"/>
      <c r="H1216" s="71"/>
    </row>
    <row r="1217" spans="1:8" x14ac:dyDescent="0.4">
      <c r="A1217" s="61"/>
      <c r="B1217" s="64" t="s">
        <v>1409</v>
      </c>
      <c r="C1217" s="65" t="s">
        <v>4335</v>
      </c>
      <c r="D1217" s="66" t="s">
        <v>66</v>
      </c>
      <c r="E1217" s="66">
        <v>110.92</v>
      </c>
      <c r="F1217" s="66" t="s">
        <v>161</v>
      </c>
      <c r="G1217" s="66"/>
      <c r="H1217" s="66"/>
    </row>
    <row r="1218" spans="1:8" ht="13.2" x14ac:dyDescent="0.4">
      <c r="A1218" s="61"/>
      <c r="B1218" s="64" t="s">
        <v>1410</v>
      </c>
      <c r="C1218" s="69" t="s">
        <v>1411</v>
      </c>
      <c r="D1218" s="66" t="s">
        <v>41</v>
      </c>
      <c r="E1218" s="70">
        <v>6801.41</v>
      </c>
      <c r="F1218" s="68" t="s">
        <v>12</v>
      </c>
      <c r="G1218" s="71">
        <v>2883</v>
      </c>
      <c r="H1218" s="71">
        <v>2814.5</v>
      </c>
    </row>
    <row r="1219" spans="1:8" ht="13.2" x14ac:dyDescent="0.4">
      <c r="A1219" s="61"/>
      <c r="B1219" s="64" t="s">
        <v>1412</v>
      </c>
      <c r="C1219" s="69" t="s">
        <v>4336</v>
      </c>
      <c r="D1219" s="66" t="s">
        <v>66</v>
      </c>
      <c r="E1219" s="70">
        <v>77.83</v>
      </c>
      <c r="F1219" s="68" t="s">
        <v>71</v>
      </c>
      <c r="G1219" s="71"/>
      <c r="H1219" s="71"/>
    </row>
    <row r="1220" spans="1:8" x14ac:dyDescent="0.4">
      <c r="A1220" s="61"/>
      <c r="B1220" s="64" t="s">
        <v>1413</v>
      </c>
      <c r="C1220" s="65" t="s">
        <v>1414</v>
      </c>
      <c r="D1220" s="66" t="s">
        <v>41</v>
      </c>
      <c r="E1220" s="67">
        <v>990.18</v>
      </c>
      <c r="F1220" s="66" t="s">
        <v>240</v>
      </c>
      <c r="G1220" s="66">
        <v>80.599999999999994</v>
      </c>
      <c r="H1220" s="66">
        <v>129.37</v>
      </c>
    </row>
    <row r="1221" spans="1:8" ht="13.2" x14ac:dyDescent="0.4">
      <c r="A1221" s="61"/>
      <c r="B1221" s="64" t="s">
        <v>1415</v>
      </c>
      <c r="C1221" s="69" t="s">
        <v>4337</v>
      </c>
      <c r="D1221" s="66" t="s">
        <v>66</v>
      </c>
      <c r="E1221" s="70">
        <v>33.380000000000003</v>
      </c>
      <c r="F1221" s="68" t="s">
        <v>58</v>
      </c>
      <c r="G1221" s="71"/>
      <c r="H1221" s="71"/>
    </row>
    <row r="1222" spans="1:8" x14ac:dyDescent="0.4">
      <c r="A1222" s="61"/>
      <c r="B1222" s="64" t="s">
        <v>1416</v>
      </c>
      <c r="C1222" s="65" t="s">
        <v>4338</v>
      </c>
      <c r="D1222" s="66" t="s">
        <v>66</v>
      </c>
      <c r="E1222" s="66">
        <v>14.81</v>
      </c>
      <c r="F1222" s="66" t="s">
        <v>91</v>
      </c>
      <c r="G1222" s="66"/>
      <c r="H1222" s="66"/>
    </row>
    <row r="1223" spans="1:8" ht="13.2" x14ac:dyDescent="0.4">
      <c r="A1223" s="61"/>
      <c r="B1223" s="64" t="s">
        <v>1417</v>
      </c>
      <c r="C1223" s="69" t="s">
        <v>4339</v>
      </c>
      <c r="D1223" s="66" t="s">
        <v>66</v>
      </c>
      <c r="E1223" s="70">
        <v>549.30999999999995</v>
      </c>
      <c r="F1223" s="68" t="s">
        <v>89</v>
      </c>
      <c r="G1223" s="71"/>
      <c r="H1223" s="71"/>
    </row>
    <row r="1224" spans="1:8" ht="13.2" x14ac:dyDescent="0.4">
      <c r="A1224" s="61"/>
      <c r="B1224" s="64" t="s">
        <v>1418</v>
      </c>
      <c r="C1224" s="69" t="s">
        <v>4340</v>
      </c>
      <c r="D1224" s="66" t="s">
        <v>41</v>
      </c>
      <c r="E1224" s="70">
        <v>145.18</v>
      </c>
      <c r="F1224" s="68" t="s">
        <v>71</v>
      </c>
      <c r="G1224" s="71"/>
      <c r="H1224" s="71"/>
    </row>
    <row r="1225" spans="1:8" ht="13.2" x14ac:dyDescent="0.4">
      <c r="A1225" s="61"/>
      <c r="B1225" s="64" t="s">
        <v>1419</v>
      </c>
      <c r="C1225" s="69" t="s">
        <v>5504</v>
      </c>
      <c r="D1225" s="66" t="s">
        <v>41</v>
      </c>
      <c r="E1225" s="70">
        <v>10186</v>
      </c>
      <c r="F1225" s="68" t="s">
        <v>56</v>
      </c>
      <c r="G1225" s="71">
        <v>354.3</v>
      </c>
      <c r="H1225" s="71">
        <v>433.53</v>
      </c>
    </row>
    <row r="1226" spans="1:8" ht="13.2" x14ac:dyDescent="0.4">
      <c r="A1226" s="61"/>
      <c r="B1226" s="64" t="s">
        <v>1421</v>
      </c>
      <c r="C1226" s="69" t="s">
        <v>4341</v>
      </c>
      <c r="D1226" s="66" t="s">
        <v>66</v>
      </c>
      <c r="E1226" s="70">
        <v>30.02</v>
      </c>
      <c r="F1226" s="68" t="s">
        <v>71</v>
      </c>
      <c r="G1226" s="71"/>
      <c r="H1226" s="71"/>
    </row>
    <row r="1227" spans="1:8" ht="13.2" x14ac:dyDescent="0.4">
      <c r="A1227" s="61"/>
      <c r="B1227" s="64" t="s">
        <v>1422</v>
      </c>
      <c r="C1227" s="65" t="s">
        <v>5509</v>
      </c>
      <c r="D1227" s="66" t="s">
        <v>66</v>
      </c>
      <c r="E1227" s="67">
        <v>110.01</v>
      </c>
      <c r="F1227" s="68" t="s">
        <v>161</v>
      </c>
      <c r="G1227" s="66"/>
      <c r="H1227" s="66"/>
    </row>
    <row r="1228" spans="1:8" x14ac:dyDescent="0.4">
      <c r="A1228" s="61"/>
      <c r="B1228" s="64" t="s">
        <v>2816</v>
      </c>
      <c r="C1228" s="65" t="s">
        <v>2818</v>
      </c>
      <c r="D1228" s="65" t="s">
        <v>41</v>
      </c>
      <c r="E1228" s="94">
        <v>881.39</v>
      </c>
      <c r="F1228" s="65" t="s">
        <v>14</v>
      </c>
      <c r="G1228" s="65"/>
      <c r="H1228" s="65"/>
    </row>
    <row r="1229" spans="1:8" ht="13.2" x14ac:dyDescent="0.4">
      <c r="A1229" s="61"/>
      <c r="B1229" s="64" t="s">
        <v>1423</v>
      </c>
      <c r="C1229" s="69" t="s">
        <v>4342</v>
      </c>
      <c r="D1229" s="66" t="s">
        <v>66</v>
      </c>
      <c r="E1229" s="67">
        <v>434.83</v>
      </c>
      <c r="F1229" s="68" t="s">
        <v>402</v>
      </c>
      <c r="G1229" s="71"/>
      <c r="H1229" s="71"/>
    </row>
    <row r="1230" spans="1:8" ht="13.2" x14ac:dyDescent="0.4">
      <c r="A1230" s="61"/>
      <c r="B1230" s="64" t="s">
        <v>1424</v>
      </c>
      <c r="C1230" s="69" t="s">
        <v>4343</v>
      </c>
      <c r="D1230" s="66" t="s">
        <v>66</v>
      </c>
      <c r="E1230" s="70">
        <v>9.32</v>
      </c>
      <c r="F1230" s="68" t="s">
        <v>18</v>
      </c>
      <c r="G1230" s="71"/>
      <c r="H1230" s="71"/>
    </row>
    <row r="1231" spans="1:8" ht="13.2" x14ac:dyDescent="0.4">
      <c r="A1231" s="61"/>
      <c r="B1231" s="64" t="s">
        <v>1425</v>
      </c>
      <c r="C1231" s="69" t="s">
        <v>4344</v>
      </c>
      <c r="D1231" s="66" t="s">
        <v>66</v>
      </c>
      <c r="E1231" s="70">
        <v>273.92</v>
      </c>
      <c r="F1231" s="68" t="s">
        <v>161</v>
      </c>
      <c r="G1231" s="71"/>
      <c r="H1231" s="71"/>
    </row>
    <row r="1232" spans="1:8" ht="13.2" x14ac:dyDescent="0.4">
      <c r="A1232" s="61"/>
      <c r="B1232" s="64" t="s">
        <v>1426</v>
      </c>
      <c r="C1232" s="69" t="s">
        <v>4345</v>
      </c>
      <c r="D1232" s="66" t="s">
        <v>66</v>
      </c>
      <c r="E1232" s="70">
        <v>7.65</v>
      </c>
      <c r="F1232" s="68" t="s">
        <v>402</v>
      </c>
      <c r="G1232" s="71"/>
      <c r="H1232" s="71"/>
    </row>
    <row r="1233" spans="1:8" ht="13.2" x14ac:dyDescent="0.4">
      <c r="A1233" s="61"/>
      <c r="B1233" s="64" t="s">
        <v>1427</v>
      </c>
      <c r="C1233" s="69" t="s">
        <v>4346</v>
      </c>
      <c r="D1233" s="66" t="s">
        <v>41</v>
      </c>
      <c r="E1233" s="70">
        <v>100.22</v>
      </c>
      <c r="F1233" s="68" t="s">
        <v>45</v>
      </c>
      <c r="G1233" s="71"/>
      <c r="H1233" s="71"/>
    </row>
    <row r="1234" spans="1:8" ht="13.2" x14ac:dyDescent="0.4">
      <c r="A1234" s="61"/>
      <c r="B1234" s="64" t="s">
        <v>1428</v>
      </c>
      <c r="C1234" s="65" t="s">
        <v>4347</v>
      </c>
      <c r="D1234" s="66" t="s">
        <v>66</v>
      </c>
      <c r="E1234" s="67">
        <v>70.709999999999994</v>
      </c>
      <c r="F1234" s="68" t="s">
        <v>388</v>
      </c>
      <c r="G1234" s="66"/>
      <c r="H1234" s="66"/>
    </row>
    <row r="1235" spans="1:8" ht="13.2" x14ac:dyDescent="0.4">
      <c r="A1235" s="61"/>
      <c r="B1235" s="64" t="s">
        <v>1429</v>
      </c>
      <c r="C1235" s="69" t="s">
        <v>4348</v>
      </c>
      <c r="D1235" s="66" t="s">
        <v>66</v>
      </c>
      <c r="E1235" s="70">
        <v>257.61</v>
      </c>
      <c r="F1235" s="68" t="s">
        <v>388</v>
      </c>
      <c r="G1235" s="71"/>
      <c r="H1235" s="71"/>
    </row>
    <row r="1236" spans="1:8" ht="13.2" x14ac:dyDescent="0.4">
      <c r="A1236" s="61"/>
      <c r="B1236" s="64" t="s">
        <v>1430</v>
      </c>
      <c r="C1236" s="69" t="s">
        <v>4349</v>
      </c>
      <c r="D1236" s="66" t="s">
        <v>66</v>
      </c>
      <c r="E1236" s="70">
        <v>1606.76</v>
      </c>
      <c r="F1236" s="68" t="s">
        <v>89</v>
      </c>
      <c r="G1236" s="71"/>
      <c r="H1236" s="71"/>
    </row>
    <row r="1237" spans="1:8" ht="13.2" x14ac:dyDescent="0.4">
      <c r="A1237" s="61"/>
      <c r="B1237" s="64" t="s">
        <v>1431</v>
      </c>
      <c r="C1237" s="69" t="s">
        <v>4350</v>
      </c>
      <c r="D1237" s="66" t="s">
        <v>66</v>
      </c>
      <c r="E1237" s="70">
        <v>161.83000000000001</v>
      </c>
      <c r="F1237" s="68" t="s">
        <v>13</v>
      </c>
      <c r="G1237" s="71"/>
      <c r="H1237" s="71"/>
    </row>
    <row r="1238" spans="1:8" ht="13.2" x14ac:dyDescent="0.4">
      <c r="A1238" s="61"/>
      <c r="B1238" s="64" t="s">
        <v>1432</v>
      </c>
      <c r="C1238" s="69" t="s">
        <v>4351</v>
      </c>
      <c r="D1238" s="66" t="s">
        <v>66</v>
      </c>
      <c r="E1238" s="70">
        <v>33.11</v>
      </c>
      <c r="F1238" s="68" t="s">
        <v>43</v>
      </c>
      <c r="G1238" s="71"/>
      <c r="H1238" s="71"/>
    </row>
    <row r="1239" spans="1:8" x14ac:dyDescent="0.4">
      <c r="A1239" s="61"/>
      <c r="B1239" s="64" t="s">
        <v>1433</v>
      </c>
      <c r="C1239" s="65" t="s">
        <v>4352</v>
      </c>
      <c r="D1239" s="66" t="s">
        <v>66</v>
      </c>
      <c r="E1239" s="67">
        <v>35.5</v>
      </c>
      <c r="F1239" s="66" t="s">
        <v>89</v>
      </c>
      <c r="G1239" s="66"/>
      <c r="H1239" s="66"/>
    </row>
    <row r="1240" spans="1:8" ht="13.2" x14ac:dyDescent="0.4">
      <c r="A1240" s="61"/>
      <c r="B1240" s="64" t="s">
        <v>1434</v>
      </c>
      <c r="C1240" s="69" t="s">
        <v>4353</v>
      </c>
      <c r="D1240" s="66" t="s">
        <v>66</v>
      </c>
      <c r="E1240" s="70">
        <v>55.73</v>
      </c>
      <c r="F1240" s="68" t="s">
        <v>45</v>
      </c>
      <c r="G1240" s="71"/>
      <c r="H1240" s="71"/>
    </row>
    <row r="1241" spans="1:8" ht="13.2" x14ac:dyDescent="0.4">
      <c r="A1241" s="61"/>
      <c r="B1241" s="64" t="s">
        <v>1435</v>
      </c>
      <c r="C1241" s="69" t="s">
        <v>4354</v>
      </c>
      <c r="D1241" s="66" t="s">
        <v>66</v>
      </c>
      <c r="E1241" s="70">
        <v>340.62</v>
      </c>
      <c r="F1241" s="68" t="s">
        <v>89</v>
      </c>
      <c r="G1241" s="71"/>
      <c r="H1241" s="71"/>
    </row>
    <row r="1242" spans="1:8" ht="13.2" x14ac:dyDescent="0.4">
      <c r="A1242" s="61"/>
      <c r="B1242" s="64" t="s">
        <v>1436</v>
      </c>
      <c r="C1242" s="69" t="s">
        <v>4355</v>
      </c>
      <c r="D1242" s="66" t="s">
        <v>66</v>
      </c>
      <c r="E1242" s="70">
        <v>21.56</v>
      </c>
      <c r="F1242" s="68" t="s">
        <v>20</v>
      </c>
      <c r="G1242" s="71"/>
      <c r="H1242" s="71"/>
    </row>
    <row r="1243" spans="1:8" ht="13.2" x14ac:dyDescent="0.4">
      <c r="A1243" s="61"/>
      <c r="B1243" s="64" t="s">
        <v>1437</v>
      </c>
      <c r="C1243" s="69" t="s">
        <v>4356</v>
      </c>
      <c r="D1243" s="66" t="s">
        <v>41</v>
      </c>
      <c r="E1243" s="70">
        <v>232.22</v>
      </c>
      <c r="F1243" s="68" t="s">
        <v>58</v>
      </c>
      <c r="G1243" s="71"/>
      <c r="H1243" s="71"/>
    </row>
    <row r="1244" spans="1:8" ht="13.2" x14ac:dyDescent="0.4">
      <c r="A1244" s="61"/>
      <c r="B1244" s="64" t="s">
        <v>1438</v>
      </c>
      <c r="C1244" s="69" t="s">
        <v>4357</v>
      </c>
      <c r="D1244" s="66" t="s">
        <v>66</v>
      </c>
      <c r="E1244" s="70">
        <v>78.63</v>
      </c>
      <c r="F1244" s="68" t="s">
        <v>58</v>
      </c>
      <c r="G1244" s="71"/>
      <c r="H1244" s="71"/>
    </row>
    <row r="1245" spans="1:8" ht="13.2" x14ac:dyDescent="0.4">
      <c r="A1245" s="61"/>
      <c r="B1245" s="64" t="s">
        <v>2901</v>
      </c>
      <c r="C1245" s="65" t="s">
        <v>4358</v>
      </c>
      <c r="D1245" s="66" t="s">
        <v>66</v>
      </c>
      <c r="E1245" s="67">
        <v>135.82</v>
      </c>
      <c r="F1245" s="68" t="s">
        <v>91</v>
      </c>
      <c r="G1245" s="66"/>
      <c r="H1245" s="66"/>
    </row>
    <row r="1246" spans="1:8" ht="13.2" x14ac:dyDescent="0.4">
      <c r="A1246" s="61"/>
      <c r="B1246" s="64" t="s">
        <v>1439</v>
      </c>
      <c r="C1246" s="69" t="s">
        <v>4359</v>
      </c>
      <c r="D1246" s="66" t="s">
        <v>66</v>
      </c>
      <c r="E1246" s="70">
        <v>42.57</v>
      </c>
      <c r="F1246" s="68" t="s">
        <v>91</v>
      </c>
      <c r="G1246" s="71"/>
      <c r="H1246" s="71"/>
    </row>
    <row r="1247" spans="1:8" ht="13.2" x14ac:dyDescent="0.4">
      <c r="A1247" s="61"/>
      <c r="B1247" s="64" t="s">
        <v>1440</v>
      </c>
      <c r="C1247" s="69" t="s">
        <v>2895</v>
      </c>
      <c r="D1247" s="66" t="s">
        <v>41</v>
      </c>
      <c r="E1247" s="70">
        <v>2824.49</v>
      </c>
      <c r="F1247" s="68" t="s">
        <v>45</v>
      </c>
      <c r="G1247" s="71">
        <v>494.5</v>
      </c>
      <c r="H1247" s="71">
        <v>598</v>
      </c>
    </row>
    <row r="1248" spans="1:8" ht="13.2" x14ac:dyDescent="0.4">
      <c r="A1248" s="61"/>
      <c r="B1248" s="64" t="s">
        <v>1441</v>
      </c>
      <c r="C1248" s="65" t="s">
        <v>4360</v>
      </c>
      <c r="D1248" s="66" t="s">
        <v>66</v>
      </c>
      <c r="E1248" s="67">
        <v>69.209999999999994</v>
      </c>
      <c r="F1248" s="68" t="s">
        <v>91</v>
      </c>
      <c r="G1248" s="66"/>
      <c r="H1248" s="66"/>
    </row>
    <row r="1249" spans="1:8" ht="13.2" x14ac:dyDescent="0.4">
      <c r="A1249" s="61"/>
      <c r="B1249" s="64" t="s">
        <v>1442</v>
      </c>
      <c r="C1249" s="69" t="s">
        <v>4361</v>
      </c>
      <c r="D1249" s="66" t="s">
        <v>66</v>
      </c>
      <c r="E1249" s="70">
        <v>1856.6</v>
      </c>
      <c r="F1249" s="68" t="s">
        <v>89</v>
      </c>
      <c r="G1249" s="71"/>
      <c r="H1249" s="71"/>
    </row>
    <row r="1250" spans="1:8" ht="13.2" x14ac:dyDescent="0.4">
      <c r="A1250" s="61"/>
      <c r="B1250" s="64" t="s">
        <v>1443</v>
      </c>
      <c r="C1250" s="65" t="s">
        <v>1444</v>
      </c>
      <c r="D1250" s="66" t="s">
        <v>41</v>
      </c>
      <c r="E1250" s="67">
        <v>1181.1400000000001</v>
      </c>
      <c r="F1250" s="68" t="s">
        <v>23</v>
      </c>
      <c r="G1250" s="67"/>
      <c r="H1250" s="67"/>
    </row>
    <row r="1251" spans="1:8" ht="13.2" x14ac:dyDescent="0.4">
      <c r="A1251" s="61"/>
      <c r="B1251" s="64" t="s">
        <v>1445</v>
      </c>
      <c r="C1251" s="69" t="s">
        <v>4362</v>
      </c>
      <c r="D1251" s="66" t="s">
        <v>66</v>
      </c>
      <c r="E1251" s="70">
        <v>47.83</v>
      </c>
      <c r="F1251" s="68" t="s">
        <v>45</v>
      </c>
      <c r="G1251" s="71"/>
      <c r="H1251" s="71"/>
    </row>
    <row r="1252" spans="1:8" ht="13.2" x14ac:dyDescent="0.4">
      <c r="A1252" s="61"/>
      <c r="B1252" s="64" t="s">
        <v>1446</v>
      </c>
      <c r="C1252" s="69" t="s">
        <v>2771</v>
      </c>
      <c r="D1252" s="66" t="s">
        <v>41</v>
      </c>
      <c r="E1252" s="67">
        <v>4606.28</v>
      </c>
      <c r="F1252" s="68" t="s">
        <v>25</v>
      </c>
      <c r="G1252" s="71">
        <v>119.33</v>
      </c>
      <c r="H1252" s="71">
        <v>211.56</v>
      </c>
    </row>
    <row r="1253" spans="1:8" ht="13.2" x14ac:dyDescent="0.4">
      <c r="A1253" s="61"/>
      <c r="B1253" s="64" t="s">
        <v>1447</v>
      </c>
      <c r="C1253" s="69" t="s">
        <v>4363</v>
      </c>
      <c r="D1253" s="66" t="s">
        <v>66</v>
      </c>
      <c r="E1253" s="70">
        <v>200.67</v>
      </c>
      <c r="F1253" s="68" t="s">
        <v>20</v>
      </c>
      <c r="G1253" s="71"/>
      <c r="H1253" s="71"/>
    </row>
    <row r="1254" spans="1:8" ht="13.2" x14ac:dyDescent="0.4">
      <c r="A1254" s="61"/>
      <c r="B1254" s="64" t="s">
        <v>1448</v>
      </c>
      <c r="C1254" s="65" t="s">
        <v>4364</v>
      </c>
      <c r="D1254" s="66" t="s">
        <v>66</v>
      </c>
      <c r="E1254" s="67">
        <v>92.07</v>
      </c>
      <c r="F1254" s="68" t="s">
        <v>18</v>
      </c>
      <c r="G1254" s="66"/>
      <c r="H1254" s="66"/>
    </row>
    <row r="1255" spans="1:8" ht="13.2" x14ac:dyDescent="0.4">
      <c r="A1255" s="61"/>
      <c r="B1255" s="64" t="s">
        <v>1449</v>
      </c>
      <c r="C1255" s="69" t="s">
        <v>1450</v>
      </c>
      <c r="D1255" s="66" t="s">
        <v>66</v>
      </c>
      <c r="E1255" s="70">
        <v>931.73</v>
      </c>
      <c r="F1255" s="68" t="s">
        <v>161</v>
      </c>
      <c r="G1255" s="71"/>
      <c r="H1255" s="71"/>
    </row>
    <row r="1256" spans="1:8" ht="13.2" x14ac:dyDescent="0.4">
      <c r="A1256" s="61"/>
      <c r="B1256" s="64" t="s">
        <v>1451</v>
      </c>
      <c r="C1256" s="69" t="s">
        <v>4365</v>
      </c>
      <c r="D1256" s="66" t="s">
        <v>66</v>
      </c>
      <c r="E1256" s="70">
        <v>245.96</v>
      </c>
      <c r="F1256" s="68" t="s">
        <v>89</v>
      </c>
      <c r="G1256" s="71"/>
      <c r="H1256" s="71"/>
    </row>
    <row r="1257" spans="1:8" ht="13.2" x14ac:dyDescent="0.4">
      <c r="A1257" s="61"/>
      <c r="B1257" s="64" t="s">
        <v>1452</v>
      </c>
      <c r="C1257" s="69" t="s">
        <v>4366</v>
      </c>
      <c r="D1257" s="66" t="s">
        <v>41</v>
      </c>
      <c r="E1257" s="70">
        <v>150.24</v>
      </c>
      <c r="F1257" s="68" t="s">
        <v>15</v>
      </c>
      <c r="G1257" s="71"/>
      <c r="H1257" s="71"/>
    </row>
    <row r="1258" spans="1:8" ht="13.2" x14ac:dyDescent="0.4">
      <c r="A1258" s="61"/>
      <c r="B1258" s="64" t="s">
        <v>1453</v>
      </c>
      <c r="C1258" s="69" t="s">
        <v>4367</v>
      </c>
      <c r="D1258" s="66" t="s">
        <v>66</v>
      </c>
      <c r="E1258" s="70">
        <v>550.14</v>
      </c>
      <c r="F1258" s="68" t="s">
        <v>89</v>
      </c>
      <c r="G1258" s="71"/>
      <c r="H1258" s="71"/>
    </row>
    <row r="1259" spans="1:8" ht="13.2" x14ac:dyDescent="0.4">
      <c r="A1259" s="61"/>
      <c r="B1259" s="64" t="s">
        <v>1454</v>
      </c>
      <c r="C1259" s="65" t="s">
        <v>4368</v>
      </c>
      <c r="D1259" s="66" t="s">
        <v>66</v>
      </c>
      <c r="E1259" s="67">
        <v>19.059999999999999</v>
      </c>
      <c r="F1259" s="68" t="s">
        <v>18</v>
      </c>
      <c r="G1259" s="67"/>
      <c r="H1259" s="67"/>
    </row>
    <row r="1260" spans="1:8" ht="13.2" x14ac:dyDescent="0.4">
      <c r="A1260" s="61"/>
      <c r="B1260" s="64" t="s">
        <v>1455</v>
      </c>
      <c r="C1260" s="69" t="s">
        <v>4369</v>
      </c>
      <c r="D1260" s="66" t="s">
        <v>66</v>
      </c>
      <c r="E1260" s="70">
        <v>143.47</v>
      </c>
      <c r="F1260" s="68" t="s">
        <v>18</v>
      </c>
      <c r="G1260" s="71"/>
      <c r="H1260" s="71"/>
    </row>
    <row r="1261" spans="1:8" x14ac:dyDescent="0.4">
      <c r="A1261" s="61"/>
      <c r="B1261" s="64" t="s">
        <v>1456</v>
      </c>
      <c r="C1261" s="65" t="s">
        <v>4370</v>
      </c>
      <c r="D1261" s="66" t="s">
        <v>66</v>
      </c>
      <c r="E1261" s="67">
        <v>48.5</v>
      </c>
      <c r="F1261" s="66" t="s">
        <v>45</v>
      </c>
      <c r="G1261" s="66"/>
      <c r="H1261" s="66"/>
    </row>
    <row r="1262" spans="1:8" x14ac:dyDescent="0.4">
      <c r="A1262" s="61"/>
      <c r="B1262" s="64" t="s">
        <v>1457</v>
      </c>
      <c r="C1262" s="65" t="s">
        <v>4371</v>
      </c>
      <c r="D1262" s="66" t="s">
        <v>66</v>
      </c>
      <c r="E1262" s="67">
        <v>31.32</v>
      </c>
      <c r="F1262" s="66" t="s">
        <v>91</v>
      </c>
      <c r="G1262" s="66"/>
      <c r="H1262" s="66"/>
    </row>
    <row r="1263" spans="1:8" ht="13.2" x14ac:dyDescent="0.4">
      <c r="A1263" s="61"/>
      <c r="B1263" s="64" t="s">
        <v>1458</v>
      </c>
      <c r="C1263" s="69" t="s">
        <v>1459</v>
      </c>
      <c r="D1263" s="66" t="s">
        <v>66</v>
      </c>
      <c r="E1263" s="70">
        <v>2568.38</v>
      </c>
      <c r="F1263" s="68" t="s">
        <v>12</v>
      </c>
      <c r="G1263" s="71">
        <v>70.900000000000006</v>
      </c>
      <c r="H1263" s="71">
        <v>97.2</v>
      </c>
    </row>
    <row r="1264" spans="1:8" ht="13.2" x14ac:dyDescent="0.4">
      <c r="A1264" s="61"/>
      <c r="B1264" s="64" t="s">
        <v>1460</v>
      </c>
      <c r="C1264" s="69" t="s">
        <v>4372</v>
      </c>
      <c r="D1264" s="66" t="s">
        <v>66</v>
      </c>
      <c r="E1264" s="70">
        <v>21.93</v>
      </c>
      <c r="F1264" s="68" t="s">
        <v>45</v>
      </c>
      <c r="G1264" s="71"/>
      <c r="H1264" s="71"/>
    </row>
    <row r="1265" spans="1:8" ht="13.2" x14ac:dyDescent="0.4">
      <c r="A1265" s="61"/>
      <c r="B1265" s="64" t="s">
        <v>1461</v>
      </c>
      <c r="C1265" s="69" t="s">
        <v>4373</v>
      </c>
      <c r="D1265" s="66" t="s">
        <v>66</v>
      </c>
      <c r="E1265" s="70">
        <v>99.19</v>
      </c>
      <c r="F1265" s="68" t="s">
        <v>20</v>
      </c>
      <c r="G1265" s="71"/>
      <c r="H1265" s="71"/>
    </row>
    <row r="1266" spans="1:8" ht="13.2" x14ac:dyDescent="0.4">
      <c r="A1266" s="61"/>
      <c r="B1266" s="64" t="s">
        <v>1462</v>
      </c>
      <c r="C1266" s="69" t="s">
        <v>4374</v>
      </c>
      <c r="D1266" s="66" t="s">
        <v>66</v>
      </c>
      <c r="E1266" s="70">
        <v>238.21</v>
      </c>
      <c r="F1266" s="68" t="s">
        <v>161</v>
      </c>
      <c r="G1266" s="71"/>
      <c r="H1266" s="71"/>
    </row>
    <row r="1267" spans="1:8" ht="13.2" x14ac:dyDescent="0.4">
      <c r="A1267" s="61"/>
      <c r="B1267" s="64" t="s">
        <v>1463</v>
      </c>
      <c r="C1267" s="69" t="s">
        <v>1464</v>
      </c>
      <c r="D1267" s="66" t="s">
        <v>41</v>
      </c>
      <c r="E1267" s="70">
        <v>459.55</v>
      </c>
      <c r="F1267" s="68" t="s">
        <v>17</v>
      </c>
      <c r="G1267" s="71"/>
      <c r="H1267" s="71"/>
    </row>
    <row r="1268" spans="1:8" ht="13.2" x14ac:dyDescent="0.4">
      <c r="A1268" s="61"/>
      <c r="B1268" s="64" t="s">
        <v>1465</v>
      </c>
      <c r="C1268" s="69" t="s">
        <v>4375</v>
      </c>
      <c r="D1268" s="66" t="s">
        <v>66</v>
      </c>
      <c r="E1268" s="70">
        <v>684.9</v>
      </c>
      <c r="F1268" s="68" t="s">
        <v>20</v>
      </c>
      <c r="G1268" s="71"/>
      <c r="H1268" s="71"/>
    </row>
    <row r="1269" spans="1:8" ht="13.2" x14ac:dyDescent="0.4">
      <c r="A1269" s="61"/>
      <c r="B1269" s="64" t="s">
        <v>1466</v>
      </c>
      <c r="C1269" s="69" t="s">
        <v>4376</v>
      </c>
      <c r="D1269" s="66" t="s">
        <v>66</v>
      </c>
      <c r="E1269" s="70">
        <v>31.54</v>
      </c>
      <c r="F1269" s="68" t="s">
        <v>240</v>
      </c>
      <c r="G1269" s="71"/>
      <c r="H1269" s="71"/>
    </row>
    <row r="1270" spans="1:8" ht="13.2" x14ac:dyDescent="0.4">
      <c r="A1270" s="61"/>
      <c r="B1270" s="64" t="s">
        <v>1467</v>
      </c>
      <c r="C1270" s="69" t="s">
        <v>1468</v>
      </c>
      <c r="D1270" s="66" t="s">
        <v>66</v>
      </c>
      <c r="E1270" s="70">
        <v>3047.83</v>
      </c>
      <c r="F1270" s="68" t="s">
        <v>89</v>
      </c>
      <c r="G1270" s="71"/>
      <c r="H1270" s="71"/>
    </row>
    <row r="1271" spans="1:8" ht="13.2" x14ac:dyDescent="0.4">
      <c r="A1271" s="61"/>
      <c r="B1271" s="64" t="s">
        <v>1469</v>
      </c>
      <c r="C1271" s="69" t="s">
        <v>4377</v>
      </c>
      <c r="D1271" s="66" t="s">
        <v>66</v>
      </c>
      <c r="E1271" s="70">
        <v>20.72</v>
      </c>
      <c r="F1271" s="68" t="s">
        <v>240</v>
      </c>
      <c r="G1271" s="71"/>
      <c r="H1271" s="71"/>
    </row>
    <row r="1272" spans="1:8" ht="13.2" x14ac:dyDescent="0.4">
      <c r="A1272" s="61"/>
      <c r="B1272" s="64" t="s">
        <v>1470</v>
      </c>
      <c r="C1272" s="69" t="s">
        <v>4378</v>
      </c>
      <c r="D1272" s="66" t="s">
        <v>66</v>
      </c>
      <c r="E1272" s="70">
        <v>124.13</v>
      </c>
      <c r="F1272" s="68" t="s">
        <v>20</v>
      </c>
      <c r="G1272" s="71"/>
      <c r="H1272" s="71"/>
    </row>
    <row r="1273" spans="1:8" ht="13.2" x14ac:dyDescent="0.4">
      <c r="A1273" s="61"/>
      <c r="B1273" s="64" t="s">
        <v>1471</v>
      </c>
      <c r="C1273" s="69" t="s">
        <v>4379</v>
      </c>
      <c r="D1273" s="66" t="s">
        <v>41</v>
      </c>
      <c r="E1273" s="70">
        <v>154.33000000000001</v>
      </c>
      <c r="F1273" s="68" t="s">
        <v>16</v>
      </c>
      <c r="G1273" s="71"/>
      <c r="H1273" s="71"/>
    </row>
    <row r="1274" spans="1:8" ht="13.2" x14ac:dyDescent="0.4">
      <c r="A1274" s="61"/>
      <c r="B1274" s="64" t="s">
        <v>1472</v>
      </c>
      <c r="C1274" s="69" t="s">
        <v>4380</v>
      </c>
      <c r="D1274" s="66" t="s">
        <v>41</v>
      </c>
      <c r="E1274" s="70">
        <v>245.04</v>
      </c>
      <c r="F1274" s="68" t="s">
        <v>45</v>
      </c>
      <c r="G1274" s="71"/>
      <c r="H1274" s="71"/>
    </row>
    <row r="1275" spans="1:8" ht="13.2" x14ac:dyDescent="0.4">
      <c r="A1275" s="61"/>
      <c r="B1275" s="64" t="s">
        <v>1473</v>
      </c>
      <c r="C1275" s="69" t="s">
        <v>4381</v>
      </c>
      <c r="D1275" s="66" t="s">
        <v>41</v>
      </c>
      <c r="E1275" s="70">
        <v>383.85</v>
      </c>
      <c r="F1275" s="68" t="s">
        <v>22</v>
      </c>
      <c r="G1275" s="71"/>
      <c r="H1275" s="71"/>
    </row>
    <row r="1276" spans="1:8" ht="13.2" x14ac:dyDescent="0.4">
      <c r="A1276" s="61"/>
      <c r="B1276" s="64" t="s">
        <v>1474</v>
      </c>
      <c r="C1276" s="65" t="s">
        <v>4382</v>
      </c>
      <c r="D1276" s="66" t="s">
        <v>66</v>
      </c>
      <c r="E1276" s="67">
        <v>114.09</v>
      </c>
      <c r="F1276" s="68" t="s">
        <v>161</v>
      </c>
      <c r="G1276" s="67"/>
      <c r="H1276" s="67"/>
    </row>
    <row r="1277" spans="1:8" ht="13.2" x14ac:dyDescent="0.4">
      <c r="A1277" s="61"/>
      <c r="B1277" s="64" t="s">
        <v>1475</v>
      </c>
      <c r="C1277" s="65" t="s">
        <v>4383</v>
      </c>
      <c r="D1277" s="66" t="s">
        <v>66</v>
      </c>
      <c r="E1277" s="67">
        <v>229.78</v>
      </c>
      <c r="F1277" s="68" t="s">
        <v>91</v>
      </c>
      <c r="G1277" s="66"/>
      <c r="H1277" s="66"/>
    </row>
    <row r="1278" spans="1:8" ht="13.2" x14ac:dyDescent="0.4">
      <c r="A1278" s="61"/>
      <c r="B1278" s="64" t="s">
        <v>1476</v>
      </c>
      <c r="C1278" s="69" t="s">
        <v>4384</v>
      </c>
      <c r="D1278" s="66" t="s">
        <v>41</v>
      </c>
      <c r="E1278" s="70">
        <v>27.55</v>
      </c>
      <c r="F1278" s="68" t="s">
        <v>45</v>
      </c>
      <c r="G1278" s="71"/>
      <c r="H1278" s="71"/>
    </row>
    <row r="1279" spans="1:8" ht="13.2" x14ac:dyDescent="0.4">
      <c r="A1279" s="61"/>
      <c r="B1279" s="64" t="s">
        <v>1477</v>
      </c>
      <c r="C1279" s="69" t="s">
        <v>4385</v>
      </c>
      <c r="D1279" s="66" t="s">
        <v>66</v>
      </c>
      <c r="E1279" s="70">
        <v>315.74</v>
      </c>
      <c r="F1279" s="68" t="s">
        <v>20</v>
      </c>
      <c r="G1279" s="71"/>
      <c r="H1279" s="71"/>
    </row>
    <row r="1280" spans="1:8" x14ac:dyDescent="0.4">
      <c r="A1280" s="61"/>
      <c r="B1280" s="64" t="s">
        <v>1478</v>
      </c>
      <c r="C1280" s="65" t="s">
        <v>4386</v>
      </c>
      <c r="D1280" s="66" t="s">
        <v>41</v>
      </c>
      <c r="E1280" s="67">
        <v>89.53</v>
      </c>
      <c r="F1280" s="66" t="s">
        <v>25</v>
      </c>
      <c r="G1280" s="66"/>
      <c r="H1280" s="66"/>
    </row>
    <row r="1281" spans="1:8" ht="13.2" x14ac:dyDescent="0.4">
      <c r="A1281" s="61"/>
      <c r="B1281" s="64" t="s">
        <v>1479</v>
      </c>
      <c r="C1281" s="65" t="s">
        <v>4387</v>
      </c>
      <c r="D1281" s="66" t="s">
        <v>41</v>
      </c>
      <c r="E1281" s="67">
        <v>1688.73</v>
      </c>
      <c r="F1281" s="68" t="s">
        <v>23</v>
      </c>
      <c r="G1281" s="67"/>
      <c r="H1281" s="70"/>
    </row>
    <row r="1282" spans="1:8" ht="13.2" x14ac:dyDescent="0.4">
      <c r="A1282" s="61"/>
      <c r="B1282" s="64" t="s">
        <v>1480</v>
      </c>
      <c r="C1282" s="69" t="s">
        <v>4388</v>
      </c>
      <c r="D1282" s="66" t="s">
        <v>66</v>
      </c>
      <c r="E1282" s="70">
        <v>1936.1</v>
      </c>
      <c r="F1282" s="68" t="s">
        <v>20</v>
      </c>
      <c r="G1282" s="71"/>
      <c r="H1282" s="71"/>
    </row>
    <row r="1283" spans="1:8" ht="13.2" x14ac:dyDescent="0.4">
      <c r="A1283" s="61"/>
      <c r="B1283" s="64" t="s">
        <v>1481</v>
      </c>
      <c r="C1283" s="69" t="s">
        <v>4389</v>
      </c>
      <c r="D1283" s="66" t="s">
        <v>66</v>
      </c>
      <c r="E1283" s="70">
        <v>156</v>
      </c>
      <c r="F1283" s="68" t="s">
        <v>91</v>
      </c>
      <c r="G1283" s="71"/>
      <c r="H1283" s="71"/>
    </row>
    <row r="1284" spans="1:8" ht="13.2" x14ac:dyDescent="0.4">
      <c r="A1284" s="61"/>
      <c r="B1284" s="64" t="s">
        <v>1482</v>
      </c>
      <c r="C1284" s="69" t="s">
        <v>4390</v>
      </c>
      <c r="D1284" s="66" t="s">
        <v>66</v>
      </c>
      <c r="E1284" s="70">
        <v>36.31</v>
      </c>
      <c r="F1284" s="68" t="s">
        <v>71</v>
      </c>
      <c r="G1284" s="71"/>
      <c r="H1284" s="71"/>
    </row>
    <row r="1285" spans="1:8" x14ac:dyDescent="0.4">
      <c r="A1285" s="61"/>
      <c r="B1285" s="64" t="s">
        <v>1483</v>
      </c>
      <c r="C1285" s="65" t="s">
        <v>4391</v>
      </c>
      <c r="D1285" s="66" t="s">
        <v>66</v>
      </c>
      <c r="E1285" s="67">
        <v>212.65</v>
      </c>
      <c r="F1285" s="66" t="s">
        <v>43</v>
      </c>
      <c r="G1285" s="66">
        <v>8.5</v>
      </c>
      <c r="H1285" s="66">
        <v>17.600000000000001</v>
      </c>
    </row>
    <row r="1286" spans="1:8" x14ac:dyDescent="0.4">
      <c r="A1286" s="61"/>
      <c r="B1286" s="64" t="s">
        <v>1484</v>
      </c>
      <c r="C1286" s="65" t="s">
        <v>4392</v>
      </c>
      <c r="D1286" s="66" t="s">
        <v>66</v>
      </c>
      <c r="E1286" s="66">
        <v>42.13</v>
      </c>
      <c r="F1286" s="66" t="s">
        <v>20</v>
      </c>
      <c r="G1286" s="66"/>
      <c r="H1286" s="66"/>
    </row>
    <row r="1287" spans="1:8" ht="13.2" x14ac:dyDescent="0.4">
      <c r="A1287" s="61"/>
      <c r="B1287" s="64" t="s">
        <v>1485</v>
      </c>
      <c r="C1287" s="69" t="s">
        <v>4393</v>
      </c>
      <c r="D1287" s="66" t="s">
        <v>66</v>
      </c>
      <c r="E1287" s="70">
        <v>44</v>
      </c>
      <c r="F1287" s="68" t="s">
        <v>20</v>
      </c>
      <c r="G1287" s="71"/>
      <c r="H1287" s="71"/>
    </row>
    <row r="1288" spans="1:8" ht="13.2" x14ac:dyDescent="0.4">
      <c r="A1288" s="61"/>
      <c r="B1288" s="64" t="s">
        <v>1486</v>
      </c>
      <c r="C1288" s="69" t="s">
        <v>1487</v>
      </c>
      <c r="D1288" s="66" t="s">
        <v>41</v>
      </c>
      <c r="E1288" s="70">
        <v>19687.5</v>
      </c>
      <c r="F1288" s="68" t="s">
        <v>16</v>
      </c>
      <c r="G1288" s="71">
        <v>2087.4499999999998</v>
      </c>
      <c r="H1288" s="71">
        <v>2227.91</v>
      </c>
    </row>
    <row r="1289" spans="1:8" x14ac:dyDescent="0.4">
      <c r="A1289" s="61"/>
      <c r="B1289" s="64" t="s">
        <v>1488</v>
      </c>
      <c r="C1289" s="65" t="s">
        <v>4394</v>
      </c>
      <c r="D1289" s="66" t="s">
        <v>66</v>
      </c>
      <c r="E1289" s="67">
        <v>479.74</v>
      </c>
      <c r="F1289" s="66" t="s">
        <v>89</v>
      </c>
      <c r="G1289" s="66"/>
      <c r="H1289" s="66"/>
    </row>
    <row r="1290" spans="1:8" ht="13.2" x14ac:dyDescent="0.4">
      <c r="A1290" s="61"/>
      <c r="B1290" s="64" t="s">
        <v>1489</v>
      </c>
      <c r="C1290" s="69" t="s">
        <v>1490</v>
      </c>
      <c r="D1290" s="66" t="s">
        <v>66</v>
      </c>
      <c r="E1290" s="70">
        <v>940.79</v>
      </c>
      <c r="F1290" s="68" t="s">
        <v>20</v>
      </c>
      <c r="G1290" s="71"/>
      <c r="H1290" s="71"/>
    </row>
    <row r="1291" spans="1:8" ht="13.2" x14ac:dyDescent="0.4">
      <c r="A1291" s="61"/>
      <c r="B1291" s="64" t="s">
        <v>1491</v>
      </c>
      <c r="C1291" s="65" t="s">
        <v>4395</v>
      </c>
      <c r="D1291" s="66" t="s">
        <v>66</v>
      </c>
      <c r="E1291" s="70">
        <v>23394.23</v>
      </c>
      <c r="F1291" s="68" t="s">
        <v>15</v>
      </c>
      <c r="G1291" s="67"/>
      <c r="H1291" s="70"/>
    </row>
    <row r="1292" spans="1:8" ht="13.2" x14ac:dyDescent="0.4">
      <c r="A1292" s="61"/>
      <c r="B1292" s="64" t="s">
        <v>1492</v>
      </c>
      <c r="C1292" s="69" t="s">
        <v>4396</v>
      </c>
      <c r="D1292" s="66" t="s">
        <v>66</v>
      </c>
      <c r="E1292" s="70">
        <v>133.80000000000001</v>
      </c>
      <c r="F1292" s="68" t="s">
        <v>14</v>
      </c>
      <c r="G1292" s="71"/>
      <c r="H1292" s="71"/>
    </row>
    <row r="1293" spans="1:8" ht="13.2" x14ac:dyDescent="0.4">
      <c r="A1293" s="61"/>
      <c r="B1293" s="64" t="s">
        <v>1493</v>
      </c>
      <c r="C1293" s="69" t="s">
        <v>4397</v>
      </c>
      <c r="D1293" s="66" t="s">
        <v>66</v>
      </c>
      <c r="E1293" s="70">
        <v>122.28</v>
      </c>
      <c r="F1293" s="68" t="s">
        <v>45</v>
      </c>
      <c r="G1293" s="71"/>
      <c r="H1293" s="71"/>
    </row>
    <row r="1294" spans="1:8" ht="13.2" x14ac:dyDescent="0.4">
      <c r="A1294" s="61"/>
      <c r="B1294" s="64" t="s">
        <v>1494</v>
      </c>
      <c r="C1294" s="65" t="s">
        <v>1495</v>
      </c>
      <c r="D1294" s="66" t="s">
        <v>41</v>
      </c>
      <c r="E1294" s="70">
        <v>35152.550000000003</v>
      </c>
      <c r="F1294" s="68" t="s">
        <v>24</v>
      </c>
      <c r="G1294" s="67">
        <v>5399.5</v>
      </c>
      <c r="H1294" s="67">
        <v>5779.24</v>
      </c>
    </row>
    <row r="1295" spans="1:8" ht="13.2" x14ac:dyDescent="0.4">
      <c r="A1295" s="61"/>
      <c r="B1295" s="64" t="s">
        <v>1496</v>
      </c>
      <c r="C1295" s="65" t="s">
        <v>4398</v>
      </c>
      <c r="D1295" s="66" t="s">
        <v>66</v>
      </c>
      <c r="E1295" s="70">
        <v>215.23</v>
      </c>
      <c r="F1295" s="68" t="s">
        <v>20</v>
      </c>
      <c r="G1295" s="66"/>
      <c r="H1295" s="66"/>
    </row>
    <row r="1296" spans="1:8" ht="13.2" x14ac:dyDescent="0.4">
      <c r="A1296" s="61"/>
      <c r="B1296" s="64" t="s">
        <v>1497</v>
      </c>
      <c r="C1296" s="65" t="s">
        <v>4399</v>
      </c>
      <c r="D1296" s="66" t="s">
        <v>66</v>
      </c>
      <c r="E1296" s="67">
        <v>226</v>
      </c>
      <c r="F1296" s="68" t="s">
        <v>20</v>
      </c>
      <c r="G1296" s="67"/>
      <c r="H1296" s="67"/>
    </row>
    <row r="1297" spans="1:8" ht="13.2" x14ac:dyDescent="0.4">
      <c r="A1297" s="61"/>
      <c r="B1297" s="64" t="s">
        <v>1498</v>
      </c>
      <c r="C1297" s="69" t="s">
        <v>1499</v>
      </c>
      <c r="D1297" s="66" t="s">
        <v>66</v>
      </c>
      <c r="E1297" s="70">
        <v>980.19</v>
      </c>
      <c r="F1297" s="68" t="s">
        <v>20</v>
      </c>
      <c r="G1297" s="71"/>
      <c r="H1297" s="71"/>
    </row>
    <row r="1298" spans="1:8" ht="13.2" x14ac:dyDescent="0.4">
      <c r="A1298" s="61"/>
      <c r="B1298" s="64" t="s">
        <v>1500</v>
      </c>
      <c r="C1298" s="69" t="s">
        <v>4400</v>
      </c>
      <c r="D1298" s="66" t="s">
        <v>66</v>
      </c>
      <c r="E1298" s="70">
        <v>145.47</v>
      </c>
      <c r="F1298" s="68" t="s">
        <v>402</v>
      </c>
      <c r="G1298" s="71"/>
      <c r="H1298" s="71"/>
    </row>
    <row r="1299" spans="1:8" ht="13.2" x14ac:dyDescent="0.4">
      <c r="A1299" s="61"/>
      <c r="B1299" s="64" t="s">
        <v>1501</v>
      </c>
      <c r="C1299" s="65" t="s">
        <v>4401</v>
      </c>
      <c r="D1299" s="66" t="s">
        <v>66</v>
      </c>
      <c r="E1299" s="67">
        <v>181.02</v>
      </c>
      <c r="F1299" s="68" t="s">
        <v>240</v>
      </c>
      <c r="G1299" s="67"/>
      <c r="H1299" s="67"/>
    </row>
    <row r="1300" spans="1:8" ht="13.2" x14ac:dyDescent="0.4">
      <c r="A1300" s="61"/>
      <c r="B1300" s="64" t="s">
        <v>1502</v>
      </c>
      <c r="C1300" s="69" t="s">
        <v>4402</v>
      </c>
      <c r="D1300" s="66" t="s">
        <v>66</v>
      </c>
      <c r="E1300" s="70">
        <v>6528.86</v>
      </c>
      <c r="F1300" s="68" t="s">
        <v>20</v>
      </c>
      <c r="G1300" s="71"/>
      <c r="H1300" s="71"/>
    </row>
    <row r="1301" spans="1:8" ht="13.2" x14ac:dyDescent="0.4">
      <c r="A1301" s="61"/>
      <c r="B1301" s="64" t="s">
        <v>1503</v>
      </c>
      <c r="C1301" s="69" t="s">
        <v>4403</v>
      </c>
      <c r="D1301" s="66" t="s">
        <v>66</v>
      </c>
      <c r="E1301" s="70">
        <v>68.69</v>
      </c>
      <c r="F1301" s="68" t="s">
        <v>43</v>
      </c>
      <c r="G1301" s="71"/>
      <c r="H1301" s="71"/>
    </row>
    <row r="1302" spans="1:8" ht="13.2" x14ac:dyDescent="0.4">
      <c r="A1302" s="61"/>
      <c r="B1302" s="64" t="s">
        <v>1504</v>
      </c>
      <c r="C1302" s="69" t="s">
        <v>4404</v>
      </c>
      <c r="D1302" s="66" t="s">
        <v>66</v>
      </c>
      <c r="E1302" s="70">
        <v>55.61</v>
      </c>
      <c r="F1302" s="68" t="s">
        <v>89</v>
      </c>
      <c r="G1302" s="71"/>
      <c r="H1302" s="71"/>
    </row>
    <row r="1303" spans="1:8" ht="13.2" x14ac:dyDescent="0.4">
      <c r="A1303" s="61"/>
      <c r="B1303" s="64" t="s">
        <v>1505</v>
      </c>
      <c r="C1303" s="69" t="s">
        <v>4405</v>
      </c>
      <c r="D1303" s="66" t="s">
        <v>66</v>
      </c>
      <c r="E1303" s="70">
        <v>191.81</v>
      </c>
      <c r="F1303" s="68" t="s">
        <v>18</v>
      </c>
      <c r="G1303" s="71"/>
      <c r="H1303" s="71"/>
    </row>
    <row r="1304" spans="1:8" ht="13.2" x14ac:dyDescent="0.4">
      <c r="A1304" s="61"/>
      <c r="B1304" s="64" t="s">
        <v>2719</v>
      </c>
      <c r="C1304" s="69" t="s">
        <v>4406</v>
      </c>
      <c r="D1304" s="66" t="s">
        <v>66</v>
      </c>
      <c r="E1304" s="70">
        <v>34.96</v>
      </c>
      <c r="F1304" s="68" t="s">
        <v>91</v>
      </c>
      <c r="G1304" s="71"/>
      <c r="H1304" s="71"/>
    </row>
    <row r="1305" spans="1:8" x14ac:dyDescent="0.4">
      <c r="A1305" s="61"/>
      <c r="B1305" s="64" t="s">
        <v>1506</v>
      </c>
      <c r="C1305" s="65" t="s">
        <v>4407</v>
      </c>
      <c r="D1305" s="66" t="s">
        <v>66</v>
      </c>
      <c r="E1305" s="67">
        <v>25.52</v>
      </c>
      <c r="F1305" s="66" t="s">
        <v>43</v>
      </c>
      <c r="G1305" s="66"/>
      <c r="H1305" s="66"/>
    </row>
    <row r="1306" spans="1:8" ht="13.2" x14ac:dyDescent="0.4">
      <c r="A1306" s="61"/>
      <c r="B1306" s="64" t="s">
        <v>2817</v>
      </c>
      <c r="C1306" s="69" t="s">
        <v>4408</v>
      </c>
      <c r="D1306" s="66" t="s">
        <v>66</v>
      </c>
      <c r="E1306" s="70">
        <v>60.71</v>
      </c>
      <c r="F1306" s="68" t="s">
        <v>402</v>
      </c>
      <c r="G1306" s="71"/>
      <c r="H1306" s="71"/>
    </row>
    <row r="1307" spans="1:8" ht="13.2" x14ac:dyDescent="0.4">
      <c r="A1307" s="61"/>
      <c r="B1307" s="64" t="s">
        <v>1507</v>
      </c>
      <c r="C1307" s="69" t="s">
        <v>1508</v>
      </c>
      <c r="D1307" s="66" t="s">
        <v>41</v>
      </c>
      <c r="E1307" s="70">
        <v>4412.13</v>
      </c>
      <c r="F1307" s="68" t="s">
        <v>23</v>
      </c>
      <c r="G1307" s="71">
        <v>467</v>
      </c>
      <c r="H1307" s="71"/>
    </row>
    <row r="1308" spans="1:8" ht="13.2" x14ac:dyDescent="0.4">
      <c r="A1308" s="61"/>
      <c r="B1308" s="64" t="s">
        <v>1509</v>
      </c>
      <c r="C1308" s="69" t="s">
        <v>4409</v>
      </c>
      <c r="D1308" s="66" t="s">
        <v>66</v>
      </c>
      <c r="E1308" s="70">
        <v>141.26</v>
      </c>
      <c r="F1308" s="68" t="s">
        <v>45</v>
      </c>
      <c r="G1308" s="71"/>
      <c r="H1308" s="71"/>
    </row>
    <row r="1309" spans="1:8" ht="13.2" x14ac:dyDescent="0.4">
      <c r="A1309" s="61"/>
      <c r="B1309" s="64" t="s">
        <v>1510</v>
      </c>
      <c r="C1309" s="69" t="s">
        <v>4410</v>
      </c>
      <c r="D1309" s="66" t="s">
        <v>41</v>
      </c>
      <c r="E1309" s="70">
        <v>27.51</v>
      </c>
      <c r="F1309" s="68" t="s">
        <v>45</v>
      </c>
      <c r="G1309" s="71"/>
      <c r="H1309" s="71"/>
    </row>
    <row r="1310" spans="1:8" ht="13.2" x14ac:dyDescent="0.4">
      <c r="A1310" s="61"/>
      <c r="B1310" s="64" t="s">
        <v>1511</v>
      </c>
      <c r="C1310" s="69" t="s">
        <v>4411</v>
      </c>
      <c r="D1310" s="66" t="s">
        <v>66</v>
      </c>
      <c r="E1310" s="70">
        <v>226.52</v>
      </c>
      <c r="F1310" s="68" t="s">
        <v>91</v>
      </c>
      <c r="G1310" s="71"/>
      <c r="H1310" s="71"/>
    </row>
    <row r="1311" spans="1:8" ht="13.2" x14ac:dyDescent="0.4">
      <c r="A1311" s="61"/>
      <c r="B1311" s="64" t="s">
        <v>1512</v>
      </c>
      <c r="C1311" s="65" t="s">
        <v>4412</v>
      </c>
      <c r="D1311" s="66" t="s">
        <v>66</v>
      </c>
      <c r="E1311" s="67">
        <v>57.48</v>
      </c>
      <c r="F1311" s="68" t="s">
        <v>22</v>
      </c>
      <c r="G1311" s="67"/>
      <c r="H1311" s="67"/>
    </row>
    <row r="1312" spans="1:8" ht="13.2" x14ac:dyDescent="0.4">
      <c r="A1312" s="61"/>
      <c r="B1312" s="64" t="s">
        <v>1513</v>
      </c>
      <c r="C1312" s="69" t="s">
        <v>1514</v>
      </c>
      <c r="D1312" s="66" t="s">
        <v>66</v>
      </c>
      <c r="E1312" s="70">
        <v>550.64</v>
      </c>
      <c r="F1312" s="68" t="s">
        <v>91</v>
      </c>
      <c r="G1312" s="71"/>
      <c r="H1312" s="71"/>
    </row>
    <row r="1313" spans="1:8" ht="13.2" x14ac:dyDescent="0.4">
      <c r="A1313" s="61"/>
      <c r="B1313" s="64" t="s">
        <v>1515</v>
      </c>
      <c r="C1313" s="69" t="s">
        <v>1516</v>
      </c>
      <c r="D1313" s="66" t="s">
        <v>66</v>
      </c>
      <c r="E1313" s="70">
        <v>1739.67</v>
      </c>
      <c r="F1313" s="68" t="s">
        <v>89</v>
      </c>
      <c r="G1313" s="71">
        <v>16.399999999999999</v>
      </c>
      <c r="H1313" s="71">
        <v>80.7</v>
      </c>
    </row>
    <row r="1314" spans="1:8" ht="13.2" x14ac:dyDescent="0.4">
      <c r="A1314" s="61"/>
      <c r="B1314" s="64" t="s">
        <v>1517</v>
      </c>
      <c r="C1314" s="69" t="s">
        <v>4413</v>
      </c>
      <c r="D1314" s="66" t="s">
        <v>66</v>
      </c>
      <c r="E1314" s="70">
        <v>39.450000000000003</v>
      </c>
      <c r="F1314" s="68" t="s">
        <v>14</v>
      </c>
      <c r="G1314" s="71"/>
      <c r="H1314" s="71"/>
    </row>
    <row r="1315" spans="1:8" ht="13.2" x14ac:dyDescent="0.4">
      <c r="A1315" s="61"/>
      <c r="B1315" s="64" t="s">
        <v>1518</v>
      </c>
      <c r="C1315" s="65" t="s">
        <v>4414</v>
      </c>
      <c r="D1315" s="66" t="s">
        <v>66</v>
      </c>
      <c r="E1315" s="67">
        <v>46.05</v>
      </c>
      <c r="F1315" s="68" t="s">
        <v>91</v>
      </c>
      <c r="G1315" s="67"/>
      <c r="H1315" s="67"/>
    </row>
    <row r="1316" spans="1:8" ht="13.2" x14ac:dyDescent="0.4">
      <c r="A1316" s="61"/>
      <c r="B1316" s="64" t="s">
        <v>1519</v>
      </c>
      <c r="C1316" s="69" t="s">
        <v>4415</v>
      </c>
      <c r="D1316" s="66" t="s">
        <v>66</v>
      </c>
      <c r="E1316" s="70">
        <v>31.73</v>
      </c>
      <c r="F1316" s="68" t="s">
        <v>402</v>
      </c>
      <c r="G1316" s="71"/>
      <c r="H1316" s="71"/>
    </row>
    <row r="1317" spans="1:8" ht="13.2" x14ac:dyDescent="0.4">
      <c r="A1317" s="61"/>
      <c r="B1317" s="64" t="s">
        <v>1520</v>
      </c>
      <c r="C1317" s="69" t="s">
        <v>4416</v>
      </c>
      <c r="D1317" s="66" t="s">
        <v>41</v>
      </c>
      <c r="E1317" s="70">
        <v>191.72</v>
      </c>
      <c r="F1317" s="68" t="s">
        <v>43</v>
      </c>
      <c r="G1317" s="71"/>
      <c r="H1317" s="71"/>
    </row>
    <row r="1318" spans="1:8" ht="13.2" x14ac:dyDescent="0.4">
      <c r="A1318" s="61"/>
      <c r="B1318" s="64" t="s">
        <v>1521</v>
      </c>
      <c r="C1318" s="69" t="s">
        <v>1522</v>
      </c>
      <c r="D1318" s="66" t="s">
        <v>41</v>
      </c>
      <c r="E1318" s="70">
        <v>499.97</v>
      </c>
      <c r="F1318" s="68" t="s">
        <v>16</v>
      </c>
      <c r="G1318" s="71">
        <v>-127</v>
      </c>
      <c r="H1318" s="71">
        <v>53.5</v>
      </c>
    </row>
    <row r="1319" spans="1:8" ht="13.2" x14ac:dyDescent="0.4">
      <c r="A1319" s="61"/>
      <c r="B1319" s="64" t="s">
        <v>1523</v>
      </c>
      <c r="C1319" s="69" t="s">
        <v>4417</v>
      </c>
      <c r="D1319" s="66" t="s">
        <v>66</v>
      </c>
      <c r="E1319" s="70">
        <v>160.1</v>
      </c>
      <c r="F1319" s="68" t="s">
        <v>240</v>
      </c>
      <c r="G1319" s="71"/>
      <c r="H1319" s="71"/>
    </row>
    <row r="1320" spans="1:8" x14ac:dyDescent="0.4">
      <c r="A1320" s="61"/>
      <c r="B1320" s="64" t="s">
        <v>1524</v>
      </c>
      <c r="C1320" s="65" t="s">
        <v>4418</v>
      </c>
      <c r="D1320" s="66" t="s">
        <v>66</v>
      </c>
      <c r="E1320" s="66">
        <v>74.37</v>
      </c>
      <c r="F1320" s="66" t="s">
        <v>89</v>
      </c>
      <c r="G1320" s="66"/>
      <c r="H1320" s="66"/>
    </row>
    <row r="1321" spans="1:8" ht="13.2" x14ac:dyDescent="0.4">
      <c r="A1321" s="61"/>
      <c r="B1321" s="64" t="s">
        <v>1525</v>
      </c>
      <c r="C1321" s="69" t="s">
        <v>4419</v>
      </c>
      <c r="D1321" s="66" t="s">
        <v>66</v>
      </c>
      <c r="E1321" s="70">
        <v>82.93</v>
      </c>
      <c r="F1321" s="68" t="s">
        <v>161</v>
      </c>
      <c r="G1321" s="71"/>
      <c r="H1321" s="71"/>
    </row>
    <row r="1322" spans="1:8" ht="13.2" x14ac:dyDescent="0.4">
      <c r="A1322" s="61"/>
      <c r="B1322" s="64" t="s">
        <v>1526</v>
      </c>
      <c r="C1322" s="69" t="s">
        <v>1527</v>
      </c>
      <c r="D1322" s="66" t="s">
        <v>41</v>
      </c>
      <c r="E1322" s="70">
        <v>1214.55</v>
      </c>
      <c r="F1322" s="68" t="s">
        <v>16</v>
      </c>
      <c r="G1322" s="71">
        <v>312.93</v>
      </c>
      <c r="H1322" s="71">
        <v>351.3</v>
      </c>
    </row>
    <row r="1323" spans="1:8" ht="13.2" x14ac:dyDescent="0.4">
      <c r="A1323" s="61"/>
      <c r="B1323" s="64" t="s">
        <v>1528</v>
      </c>
      <c r="C1323" s="69" t="s">
        <v>4420</v>
      </c>
      <c r="D1323" s="66" t="s">
        <v>66</v>
      </c>
      <c r="E1323" s="70">
        <v>366.53</v>
      </c>
      <c r="F1323" s="68" t="s">
        <v>89</v>
      </c>
      <c r="G1323" s="71"/>
      <c r="H1323" s="71"/>
    </row>
    <row r="1324" spans="1:8" x14ac:dyDescent="0.4">
      <c r="A1324" s="61"/>
      <c r="B1324" s="64" t="s">
        <v>1529</v>
      </c>
      <c r="C1324" s="65" t="s">
        <v>2784</v>
      </c>
      <c r="D1324" s="66" t="s">
        <v>66</v>
      </c>
      <c r="E1324" s="66">
        <v>832.44</v>
      </c>
      <c r="F1324" s="66" t="s">
        <v>89</v>
      </c>
      <c r="G1324" s="66">
        <v>24.1</v>
      </c>
      <c r="H1324" s="66">
        <v>69.25</v>
      </c>
    </row>
    <row r="1325" spans="1:8" ht="13.2" x14ac:dyDescent="0.4">
      <c r="A1325" s="61"/>
      <c r="B1325" s="64" t="s">
        <v>1530</v>
      </c>
      <c r="C1325" s="69" t="s">
        <v>4421</v>
      </c>
      <c r="D1325" s="66" t="s">
        <v>66</v>
      </c>
      <c r="E1325" s="70">
        <v>378.14</v>
      </c>
      <c r="F1325" s="68" t="s">
        <v>91</v>
      </c>
      <c r="G1325" s="71">
        <v>6.3</v>
      </c>
      <c r="H1325" s="71">
        <v>10.199999999999999</v>
      </c>
    </row>
    <row r="1326" spans="1:8" ht="13.2" x14ac:dyDescent="0.4">
      <c r="A1326" s="61"/>
      <c r="B1326" s="64" t="s">
        <v>1531</v>
      </c>
      <c r="C1326" s="65" t="s">
        <v>4422</v>
      </c>
      <c r="D1326" s="66" t="s">
        <v>41</v>
      </c>
      <c r="E1326" s="67">
        <v>52.6</v>
      </c>
      <c r="F1326" s="68" t="s">
        <v>43</v>
      </c>
      <c r="G1326" s="66"/>
      <c r="H1326" s="66"/>
    </row>
    <row r="1327" spans="1:8" ht="13.2" x14ac:dyDescent="0.4">
      <c r="A1327" s="61"/>
      <c r="B1327" s="64" t="s">
        <v>1532</v>
      </c>
      <c r="C1327" s="69" t="s">
        <v>4423</v>
      </c>
      <c r="D1327" s="66" t="s">
        <v>66</v>
      </c>
      <c r="E1327" s="70">
        <v>32.200000000000003</v>
      </c>
      <c r="F1327" s="68" t="s">
        <v>43</v>
      </c>
      <c r="G1327" s="71"/>
      <c r="H1327" s="71"/>
    </row>
    <row r="1328" spans="1:8" ht="13.2" x14ac:dyDescent="0.4">
      <c r="A1328" s="61"/>
      <c r="B1328" s="64" t="s">
        <v>1533</v>
      </c>
      <c r="C1328" s="69" t="s">
        <v>4424</v>
      </c>
      <c r="D1328" s="66" t="s">
        <v>41</v>
      </c>
      <c r="E1328" s="70">
        <v>181</v>
      </c>
      <c r="F1328" s="68" t="s">
        <v>71</v>
      </c>
      <c r="G1328" s="71"/>
      <c r="H1328" s="71"/>
    </row>
    <row r="1329" spans="1:8" ht="13.2" x14ac:dyDescent="0.4">
      <c r="A1329" s="61"/>
      <c r="B1329" s="64" t="s">
        <v>1534</v>
      </c>
      <c r="C1329" s="69" t="s">
        <v>4425</v>
      </c>
      <c r="D1329" s="66" t="s">
        <v>66</v>
      </c>
      <c r="E1329" s="70">
        <v>767.33</v>
      </c>
      <c r="F1329" s="68" t="s">
        <v>14</v>
      </c>
      <c r="G1329" s="71"/>
      <c r="H1329" s="71"/>
    </row>
    <row r="1330" spans="1:8" ht="13.2" x14ac:dyDescent="0.4">
      <c r="A1330" s="61"/>
      <c r="B1330" s="64" t="s">
        <v>1535</v>
      </c>
      <c r="C1330" s="69" t="s">
        <v>4426</v>
      </c>
      <c r="D1330" s="66" t="s">
        <v>41</v>
      </c>
      <c r="E1330" s="70">
        <v>42.01</v>
      </c>
      <c r="F1330" s="68" t="s">
        <v>56</v>
      </c>
      <c r="G1330" s="71"/>
      <c r="H1330" s="71"/>
    </row>
    <row r="1331" spans="1:8" x14ac:dyDescent="0.4">
      <c r="A1331" s="61"/>
      <c r="B1331" s="64" t="s">
        <v>1536</v>
      </c>
      <c r="C1331" s="65" t="s">
        <v>4427</v>
      </c>
      <c r="D1331" s="66" t="s">
        <v>66</v>
      </c>
      <c r="E1331" s="66">
        <v>62.44</v>
      </c>
      <c r="F1331" s="66" t="s">
        <v>71</v>
      </c>
      <c r="G1331" s="66"/>
      <c r="H1331" s="66"/>
    </row>
    <row r="1332" spans="1:8" ht="13.2" x14ac:dyDescent="0.4">
      <c r="A1332" s="61"/>
      <c r="B1332" s="64" t="s">
        <v>1537</v>
      </c>
      <c r="C1332" s="69" t="s">
        <v>1538</v>
      </c>
      <c r="D1332" s="66" t="s">
        <v>41</v>
      </c>
      <c r="E1332" s="70">
        <v>9440.73</v>
      </c>
      <c r="F1332" s="68" t="s">
        <v>45</v>
      </c>
      <c r="G1332" s="71">
        <v>351.53</v>
      </c>
      <c r="H1332" s="71">
        <v>454.48</v>
      </c>
    </row>
    <row r="1333" spans="1:8" ht="13.2" x14ac:dyDescent="0.4">
      <c r="A1333" s="61"/>
      <c r="B1333" s="64" t="s">
        <v>1539</v>
      </c>
      <c r="C1333" s="69" t="s">
        <v>1540</v>
      </c>
      <c r="D1333" s="66" t="s">
        <v>41</v>
      </c>
      <c r="E1333" s="70">
        <v>686.03</v>
      </c>
      <c r="F1333" s="68" t="s">
        <v>91</v>
      </c>
      <c r="G1333" s="71">
        <v>54.18</v>
      </c>
      <c r="H1333" s="71">
        <v>110.16</v>
      </c>
    </row>
    <row r="1334" spans="1:8" ht="13.2" x14ac:dyDescent="0.4">
      <c r="A1334" s="61"/>
      <c r="B1334" s="64" t="s">
        <v>1541</v>
      </c>
      <c r="C1334" s="69" t="s">
        <v>5536</v>
      </c>
      <c r="D1334" s="66" t="s">
        <v>66</v>
      </c>
      <c r="E1334" s="70">
        <v>117.79</v>
      </c>
      <c r="F1334" s="68" t="s">
        <v>91</v>
      </c>
      <c r="G1334" s="71"/>
      <c r="H1334" s="71"/>
    </row>
    <row r="1335" spans="1:8" ht="13.2" x14ac:dyDescent="0.4">
      <c r="A1335" s="61"/>
      <c r="B1335" s="64" t="s">
        <v>1542</v>
      </c>
      <c r="C1335" s="69" t="s">
        <v>4428</v>
      </c>
      <c r="D1335" s="66" t="s">
        <v>66</v>
      </c>
      <c r="E1335" s="70">
        <v>1672.4</v>
      </c>
      <c r="F1335" s="68" t="s">
        <v>14</v>
      </c>
      <c r="G1335" s="71"/>
      <c r="H1335" s="71"/>
    </row>
    <row r="1336" spans="1:8" ht="13.2" x14ac:dyDescent="0.4">
      <c r="A1336" s="61"/>
      <c r="B1336" s="64" t="s">
        <v>1543</v>
      </c>
      <c r="C1336" s="69" t="s">
        <v>4429</v>
      </c>
      <c r="D1336" s="66" t="s">
        <v>66</v>
      </c>
      <c r="E1336" s="70">
        <v>146.04</v>
      </c>
      <c r="F1336" s="68" t="s">
        <v>56</v>
      </c>
      <c r="G1336" s="71"/>
      <c r="H1336" s="71"/>
    </row>
    <row r="1337" spans="1:8" ht="13.2" x14ac:dyDescent="0.4">
      <c r="A1337" s="61"/>
      <c r="B1337" s="64" t="s">
        <v>1544</v>
      </c>
      <c r="C1337" s="69" t="s">
        <v>4430</v>
      </c>
      <c r="D1337" s="66" t="s">
        <v>66</v>
      </c>
      <c r="E1337" s="70">
        <v>123.87</v>
      </c>
      <c r="F1337" s="68" t="s">
        <v>91</v>
      </c>
      <c r="G1337" s="71"/>
      <c r="H1337" s="71"/>
    </row>
    <row r="1338" spans="1:8" ht="13.2" x14ac:dyDescent="0.4">
      <c r="A1338" s="61"/>
      <c r="B1338" s="64" t="s">
        <v>1545</v>
      </c>
      <c r="C1338" s="65" t="s">
        <v>4431</v>
      </c>
      <c r="D1338" s="66" t="s">
        <v>66</v>
      </c>
      <c r="E1338" s="67">
        <v>26.92</v>
      </c>
      <c r="F1338" s="68" t="s">
        <v>91</v>
      </c>
      <c r="G1338" s="67"/>
      <c r="H1338" s="67"/>
    </row>
    <row r="1339" spans="1:8" ht="13.2" x14ac:dyDescent="0.4">
      <c r="A1339" s="61"/>
      <c r="B1339" s="64" t="s">
        <v>1546</v>
      </c>
      <c r="C1339" s="69" t="s">
        <v>4432</v>
      </c>
      <c r="D1339" s="66" t="s">
        <v>66</v>
      </c>
      <c r="E1339" s="70">
        <v>105.02</v>
      </c>
      <c r="F1339" s="68" t="s">
        <v>91</v>
      </c>
      <c r="G1339" s="71"/>
      <c r="H1339" s="71"/>
    </row>
    <row r="1340" spans="1:8" ht="13.2" x14ac:dyDescent="0.4">
      <c r="A1340" s="61"/>
      <c r="B1340" s="64" t="s">
        <v>1547</v>
      </c>
      <c r="C1340" s="69" t="s">
        <v>4433</v>
      </c>
      <c r="D1340" s="66" t="s">
        <v>66</v>
      </c>
      <c r="E1340" s="70">
        <v>220.58</v>
      </c>
      <c r="F1340" s="68" t="s">
        <v>161</v>
      </c>
      <c r="G1340" s="71"/>
      <c r="H1340" s="71"/>
    </row>
    <row r="1341" spans="1:8" x14ac:dyDescent="0.4">
      <c r="A1341" s="61"/>
      <c r="B1341" s="64" t="s">
        <v>1548</v>
      </c>
      <c r="C1341" s="65" t="s">
        <v>4434</v>
      </c>
      <c r="D1341" s="66" t="s">
        <v>66</v>
      </c>
      <c r="E1341" s="67">
        <v>45.02</v>
      </c>
      <c r="F1341" s="66" t="s">
        <v>71</v>
      </c>
      <c r="G1341" s="66"/>
      <c r="H1341" s="66"/>
    </row>
    <row r="1342" spans="1:8" ht="13.2" x14ac:dyDescent="0.4">
      <c r="A1342" s="61"/>
      <c r="B1342" s="64" t="s">
        <v>1549</v>
      </c>
      <c r="C1342" s="69" t="s">
        <v>4435</v>
      </c>
      <c r="D1342" s="66" t="s">
        <v>66</v>
      </c>
      <c r="E1342" s="70">
        <v>424.6</v>
      </c>
      <c r="F1342" s="68" t="s">
        <v>91</v>
      </c>
      <c r="G1342" s="71"/>
      <c r="H1342" s="71">
        <v>53.8</v>
      </c>
    </row>
    <row r="1343" spans="1:8" x14ac:dyDescent="0.4">
      <c r="A1343" s="61"/>
      <c r="B1343" s="64" t="s">
        <v>1550</v>
      </c>
      <c r="C1343" s="65" t="s">
        <v>5512</v>
      </c>
      <c r="D1343" s="66" t="s">
        <v>41</v>
      </c>
      <c r="E1343" s="67">
        <v>470.04</v>
      </c>
      <c r="F1343" s="66" t="s">
        <v>16</v>
      </c>
      <c r="G1343" s="67">
        <v>-255</v>
      </c>
      <c r="H1343" s="67">
        <v>-69</v>
      </c>
    </row>
    <row r="1344" spans="1:8" ht="13.2" x14ac:dyDescent="0.4">
      <c r="A1344" s="61"/>
      <c r="B1344" s="64" t="s">
        <v>1552</v>
      </c>
      <c r="C1344" s="69" t="s">
        <v>5556</v>
      </c>
      <c r="D1344" s="66" t="s">
        <v>66</v>
      </c>
      <c r="E1344" s="70">
        <v>23.02</v>
      </c>
      <c r="F1344" s="68" t="s">
        <v>15</v>
      </c>
      <c r="G1344" s="71"/>
      <c r="H1344" s="71"/>
    </row>
    <row r="1345" spans="1:8" ht="13.2" x14ac:dyDescent="0.4">
      <c r="A1345" s="61"/>
      <c r="B1345" s="64" t="s">
        <v>1553</v>
      </c>
      <c r="C1345" s="69" t="s">
        <v>4436</v>
      </c>
      <c r="D1345" s="66" t="s">
        <v>66</v>
      </c>
      <c r="E1345" s="70">
        <v>91.17</v>
      </c>
      <c r="F1345" s="68" t="s">
        <v>20</v>
      </c>
      <c r="G1345" s="71"/>
      <c r="H1345" s="71"/>
    </row>
    <row r="1346" spans="1:8" ht="13.2" x14ac:dyDescent="0.4">
      <c r="A1346" s="61"/>
      <c r="B1346" s="64" t="s">
        <v>1554</v>
      </c>
      <c r="C1346" s="69" t="s">
        <v>4437</v>
      </c>
      <c r="D1346" s="66" t="s">
        <v>66</v>
      </c>
      <c r="E1346" s="70">
        <v>235.49</v>
      </c>
      <c r="F1346" s="68" t="s">
        <v>89</v>
      </c>
      <c r="G1346" s="71"/>
      <c r="H1346" s="71"/>
    </row>
    <row r="1347" spans="1:8" ht="13.2" x14ac:dyDescent="0.4">
      <c r="A1347" s="61"/>
      <c r="B1347" s="64" t="s">
        <v>1555</v>
      </c>
      <c r="C1347" s="65" t="s">
        <v>4438</v>
      </c>
      <c r="D1347" s="66" t="s">
        <v>66</v>
      </c>
      <c r="E1347" s="67">
        <v>190.89</v>
      </c>
      <c r="F1347" s="68" t="s">
        <v>56</v>
      </c>
      <c r="G1347" s="67"/>
      <c r="H1347" s="67"/>
    </row>
    <row r="1348" spans="1:8" ht="13.2" x14ac:dyDescent="0.4">
      <c r="A1348" s="61"/>
      <c r="B1348" s="64" t="s">
        <v>1556</v>
      </c>
      <c r="C1348" s="69" t="s">
        <v>4439</v>
      </c>
      <c r="D1348" s="66" t="s">
        <v>66</v>
      </c>
      <c r="E1348" s="70">
        <v>135.77000000000001</v>
      </c>
      <c r="F1348" s="68" t="s">
        <v>18</v>
      </c>
      <c r="G1348" s="71"/>
      <c r="H1348" s="71"/>
    </row>
    <row r="1349" spans="1:8" ht="13.2" x14ac:dyDescent="0.4">
      <c r="A1349" s="61"/>
      <c r="B1349" s="64" t="s">
        <v>1557</v>
      </c>
      <c r="C1349" s="69" t="s">
        <v>4440</v>
      </c>
      <c r="D1349" s="66" t="s">
        <v>41</v>
      </c>
      <c r="E1349" s="70">
        <v>397.83</v>
      </c>
      <c r="F1349" s="68" t="s">
        <v>43</v>
      </c>
      <c r="G1349" s="71"/>
      <c r="H1349" s="71"/>
    </row>
    <row r="1350" spans="1:8" ht="13.2" x14ac:dyDescent="0.4">
      <c r="A1350" s="61"/>
      <c r="B1350" s="64" t="s">
        <v>1558</v>
      </c>
      <c r="C1350" s="69" t="s">
        <v>4441</v>
      </c>
      <c r="D1350" s="66" t="s">
        <v>41</v>
      </c>
      <c r="E1350" s="70">
        <v>145.15</v>
      </c>
      <c r="F1350" s="68" t="s">
        <v>89</v>
      </c>
      <c r="G1350" s="71"/>
      <c r="H1350" s="71"/>
    </row>
    <row r="1351" spans="1:8" ht="13.2" x14ac:dyDescent="0.4">
      <c r="A1351" s="61"/>
      <c r="B1351" s="64" t="s">
        <v>1559</v>
      </c>
      <c r="C1351" s="69" t="s">
        <v>4442</v>
      </c>
      <c r="D1351" s="66" t="s">
        <v>41</v>
      </c>
      <c r="E1351" s="70">
        <v>355.72</v>
      </c>
      <c r="F1351" s="68" t="s">
        <v>15</v>
      </c>
      <c r="G1351" s="71"/>
      <c r="H1351" s="71"/>
    </row>
    <row r="1352" spans="1:8" ht="13.2" x14ac:dyDescent="0.4">
      <c r="A1352" s="61"/>
      <c r="B1352" s="64" t="s">
        <v>1560</v>
      </c>
      <c r="C1352" s="69" t="s">
        <v>4443</v>
      </c>
      <c r="D1352" s="66" t="s">
        <v>66</v>
      </c>
      <c r="E1352" s="70">
        <v>70.44</v>
      </c>
      <c r="F1352" s="68" t="s">
        <v>91</v>
      </c>
      <c r="G1352" s="71"/>
      <c r="H1352" s="71"/>
    </row>
    <row r="1353" spans="1:8" ht="13.2" x14ac:dyDescent="0.4">
      <c r="A1353" s="61"/>
      <c r="B1353" s="64" t="s">
        <v>1561</v>
      </c>
      <c r="C1353" s="65" t="s">
        <v>4444</v>
      </c>
      <c r="D1353" s="66" t="s">
        <v>41</v>
      </c>
      <c r="E1353" s="67">
        <v>69.06</v>
      </c>
      <c r="F1353" s="68" t="s">
        <v>14</v>
      </c>
      <c r="G1353" s="70"/>
      <c r="H1353" s="67"/>
    </row>
    <row r="1354" spans="1:8" ht="13.2" x14ac:dyDescent="0.4">
      <c r="A1354" s="61"/>
      <c r="B1354" s="64" t="s">
        <v>1562</v>
      </c>
      <c r="C1354" s="69" t="s">
        <v>4445</v>
      </c>
      <c r="D1354" s="66" t="s">
        <v>66</v>
      </c>
      <c r="E1354" s="70">
        <v>275.98</v>
      </c>
      <c r="F1354" s="68" t="s">
        <v>25</v>
      </c>
      <c r="G1354" s="71"/>
      <c r="H1354" s="71"/>
    </row>
    <row r="1355" spans="1:8" ht="13.2" x14ac:dyDescent="0.4">
      <c r="A1355" s="61"/>
      <c r="B1355" s="64" t="s">
        <v>1563</v>
      </c>
      <c r="C1355" s="69" t="s">
        <v>4446</v>
      </c>
      <c r="D1355" s="66" t="s">
        <v>66</v>
      </c>
      <c r="E1355" s="70">
        <v>16.809999999999999</v>
      </c>
      <c r="F1355" s="68" t="s">
        <v>161</v>
      </c>
      <c r="G1355" s="71"/>
      <c r="H1355" s="71"/>
    </row>
    <row r="1356" spans="1:8" x14ac:dyDescent="0.4">
      <c r="A1356" s="61"/>
      <c r="B1356" s="64" t="s">
        <v>1564</v>
      </c>
      <c r="C1356" s="65" t="s">
        <v>4447</v>
      </c>
      <c r="D1356" s="66" t="s">
        <v>66</v>
      </c>
      <c r="E1356" s="66">
        <v>328.57</v>
      </c>
      <c r="F1356" s="66" t="s">
        <v>45</v>
      </c>
      <c r="G1356" s="66"/>
      <c r="H1356" s="66">
        <v>32.799999999999997</v>
      </c>
    </row>
    <row r="1357" spans="1:8" ht="13.2" x14ac:dyDescent="0.4">
      <c r="A1357" s="61"/>
      <c r="B1357" s="64" t="s">
        <v>1565</v>
      </c>
      <c r="C1357" s="69" t="s">
        <v>4448</v>
      </c>
      <c r="D1357" s="66" t="s">
        <v>41</v>
      </c>
      <c r="E1357" s="70">
        <v>66.5</v>
      </c>
      <c r="F1357" s="68" t="s">
        <v>43</v>
      </c>
      <c r="G1357" s="71"/>
      <c r="H1357" s="71"/>
    </row>
    <row r="1358" spans="1:8" ht="13.2" x14ac:dyDescent="0.4">
      <c r="A1358" s="61"/>
      <c r="B1358" s="64" t="s">
        <v>2699</v>
      </c>
      <c r="C1358" s="69" t="s">
        <v>4449</v>
      </c>
      <c r="D1358" s="66" t="s">
        <v>41</v>
      </c>
      <c r="E1358" s="70">
        <v>305.52</v>
      </c>
      <c r="F1358" s="68" t="s">
        <v>17</v>
      </c>
      <c r="G1358" s="71"/>
      <c r="H1358" s="71"/>
    </row>
    <row r="1359" spans="1:8" ht="13.2" x14ac:dyDescent="0.4">
      <c r="A1359" s="61"/>
      <c r="B1359" s="64" t="s">
        <v>1566</v>
      </c>
      <c r="C1359" s="69" t="s">
        <v>4450</v>
      </c>
      <c r="D1359" s="66" t="s">
        <v>66</v>
      </c>
      <c r="E1359" s="70">
        <v>389.57</v>
      </c>
      <c r="F1359" s="68" t="s">
        <v>89</v>
      </c>
      <c r="G1359" s="71"/>
      <c r="H1359" s="71"/>
    </row>
    <row r="1360" spans="1:8" ht="13.2" x14ac:dyDescent="0.4">
      <c r="A1360" s="61"/>
      <c r="B1360" s="64" t="s">
        <v>1567</v>
      </c>
      <c r="C1360" s="65" t="s">
        <v>4451</v>
      </c>
      <c r="D1360" s="66" t="s">
        <v>41</v>
      </c>
      <c r="E1360" s="67">
        <v>682.75</v>
      </c>
      <c r="F1360" s="68" t="s">
        <v>45</v>
      </c>
      <c r="G1360" s="67"/>
      <c r="H1360" s="70">
        <v>166.4</v>
      </c>
    </row>
    <row r="1361" spans="1:8" ht="13.2" x14ac:dyDescent="0.4">
      <c r="A1361" s="61"/>
      <c r="B1361" s="64" t="s">
        <v>1568</v>
      </c>
      <c r="C1361" s="69" t="s">
        <v>4452</v>
      </c>
      <c r="D1361" s="66" t="s">
        <v>66</v>
      </c>
      <c r="E1361" s="70">
        <v>151.6</v>
      </c>
      <c r="F1361" s="68" t="s">
        <v>91</v>
      </c>
      <c r="G1361" s="71"/>
      <c r="H1361" s="71"/>
    </row>
    <row r="1362" spans="1:8" ht="13.2" x14ac:dyDescent="0.4">
      <c r="A1362" s="61"/>
      <c r="B1362" s="64" t="s">
        <v>1569</v>
      </c>
      <c r="C1362" s="65" t="s">
        <v>4453</v>
      </c>
      <c r="D1362" s="66" t="s">
        <v>41</v>
      </c>
      <c r="E1362" s="67">
        <v>82.63</v>
      </c>
      <c r="F1362" s="68" t="s">
        <v>45</v>
      </c>
      <c r="G1362" s="67"/>
      <c r="H1362" s="67"/>
    </row>
    <row r="1363" spans="1:8" ht="13.2" x14ac:dyDescent="0.4">
      <c r="A1363" s="61"/>
      <c r="B1363" s="64" t="s">
        <v>1570</v>
      </c>
      <c r="C1363" s="65" t="s">
        <v>1571</v>
      </c>
      <c r="D1363" s="66" t="s">
        <v>66</v>
      </c>
      <c r="E1363" s="67">
        <v>613.9</v>
      </c>
      <c r="F1363" s="68" t="s">
        <v>402</v>
      </c>
      <c r="G1363" s="67"/>
      <c r="H1363" s="67"/>
    </row>
    <row r="1364" spans="1:8" ht="13.2" x14ac:dyDescent="0.4">
      <c r="A1364" s="61"/>
      <c r="B1364" s="64" t="s">
        <v>1572</v>
      </c>
      <c r="C1364" s="69" t="s">
        <v>1573</v>
      </c>
      <c r="D1364" s="66" t="s">
        <v>41</v>
      </c>
      <c r="E1364" s="70">
        <v>900.94</v>
      </c>
      <c r="F1364" s="68" t="s">
        <v>15</v>
      </c>
      <c r="G1364" s="71"/>
      <c r="H1364" s="71"/>
    </row>
    <row r="1365" spans="1:8" x14ac:dyDescent="0.4">
      <c r="A1365" s="61"/>
      <c r="B1365" s="64" t="s">
        <v>1574</v>
      </c>
      <c r="C1365" s="65" t="s">
        <v>4454</v>
      </c>
      <c r="D1365" s="66" t="s">
        <v>66</v>
      </c>
      <c r="E1365" s="67">
        <v>27.46</v>
      </c>
      <c r="F1365" s="66" t="s">
        <v>43</v>
      </c>
      <c r="G1365" s="67"/>
      <c r="H1365" s="67"/>
    </row>
    <row r="1366" spans="1:8" ht="13.2" x14ac:dyDescent="0.4">
      <c r="A1366" s="61"/>
      <c r="B1366" s="64" t="s">
        <v>1575</v>
      </c>
      <c r="C1366" s="69" t="s">
        <v>4455</v>
      </c>
      <c r="D1366" s="66" t="s">
        <v>66</v>
      </c>
      <c r="E1366" s="70">
        <v>350.54</v>
      </c>
      <c r="F1366" s="68" t="s">
        <v>89</v>
      </c>
      <c r="G1366" s="71"/>
      <c r="H1366" s="71"/>
    </row>
    <row r="1367" spans="1:8" ht="13.2" x14ac:dyDescent="0.4">
      <c r="A1367" s="61"/>
      <c r="B1367" s="64" t="s">
        <v>1576</v>
      </c>
      <c r="C1367" s="69" t="s">
        <v>4456</v>
      </c>
      <c r="D1367" s="66" t="s">
        <v>66</v>
      </c>
      <c r="E1367" s="70">
        <v>121.36</v>
      </c>
      <c r="F1367" s="68" t="s">
        <v>89</v>
      </c>
      <c r="G1367" s="71"/>
      <c r="H1367" s="71"/>
    </row>
    <row r="1368" spans="1:8" ht="13.2" x14ac:dyDescent="0.4">
      <c r="A1368" s="61"/>
      <c r="B1368" s="64" t="s">
        <v>1577</v>
      </c>
      <c r="C1368" s="69" t="s">
        <v>4457</v>
      </c>
      <c r="D1368" s="66" t="s">
        <v>66</v>
      </c>
      <c r="E1368" s="70">
        <v>97.84</v>
      </c>
      <c r="F1368" s="68" t="s">
        <v>91</v>
      </c>
      <c r="G1368" s="71"/>
      <c r="H1368" s="71"/>
    </row>
    <row r="1369" spans="1:8" ht="13.2" x14ac:dyDescent="0.4">
      <c r="A1369" s="61"/>
      <c r="B1369" s="64" t="s">
        <v>1578</v>
      </c>
      <c r="C1369" s="69" t="s">
        <v>1579</v>
      </c>
      <c r="D1369" s="66" t="s">
        <v>66</v>
      </c>
      <c r="E1369" s="67">
        <v>657.62</v>
      </c>
      <c r="F1369" s="68" t="s">
        <v>89</v>
      </c>
      <c r="G1369" s="67"/>
      <c r="H1369" s="67"/>
    </row>
    <row r="1370" spans="1:8" ht="13.2" x14ac:dyDescent="0.4">
      <c r="A1370" s="61"/>
      <c r="B1370" s="64" t="s">
        <v>1580</v>
      </c>
      <c r="C1370" s="69" t="s">
        <v>4458</v>
      </c>
      <c r="D1370" s="66" t="s">
        <v>41</v>
      </c>
      <c r="E1370" s="70">
        <v>148.75</v>
      </c>
      <c r="F1370" s="68" t="s">
        <v>56</v>
      </c>
      <c r="G1370" s="71"/>
      <c r="H1370" s="71"/>
    </row>
    <row r="1371" spans="1:8" ht="13.2" x14ac:dyDescent="0.4">
      <c r="A1371" s="61"/>
      <c r="B1371" s="64" t="s">
        <v>1581</v>
      </c>
      <c r="C1371" s="69" t="s">
        <v>4459</v>
      </c>
      <c r="D1371" s="66" t="s">
        <v>66</v>
      </c>
      <c r="E1371" s="70">
        <v>410.9</v>
      </c>
      <c r="F1371" s="68" t="s">
        <v>89</v>
      </c>
      <c r="G1371" s="71"/>
      <c r="H1371" s="71">
        <v>8.6999999999999993</v>
      </c>
    </row>
    <row r="1372" spans="1:8" ht="13.2" x14ac:dyDescent="0.4">
      <c r="A1372" s="61"/>
      <c r="B1372" s="64" t="s">
        <v>1582</v>
      </c>
      <c r="C1372" s="69" t="s">
        <v>4460</v>
      </c>
      <c r="D1372" s="66" t="s">
        <v>66</v>
      </c>
      <c r="E1372" s="70">
        <v>438.98</v>
      </c>
      <c r="F1372" s="68" t="s">
        <v>402</v>
      </c>
      <c r="G1372" s="71"/>
      <c r="H1372" s="71"/>
    </row>
    <row r="1373" spans="1:8" ht="13.2" x14ac:dyDescent="0.4">
      <c r="A1373" s="61"/>
      <c r="B1373" s="64" t="s">
        <v>1583</v>
      </c>
      <c r="C1373" s="69" t="s">
        <v>4461</v>
      </c>
      <c r="D1373" s="66" t="s">
        <v>66</v>
      </c>
      <c r="E1373" s="70">
        <v>297.05</v>
      </c>
      <c r="F1373" s="68" t="s">
        <v>71</v>
      </c>
      <c r="G1373" s="71"/>
      <c r="H1373" s="71"/>
    </row>
    <row r="1374" spans="1:8" ht="13.2" x14ac:dyDescent="0.4">
      <c r="A1374" s="61"/>
      <c r="B1374" s="64" t="s">
        <v>1584</v>
      </c>
      <c r="C1374" s="69" t="s">
        <v>4462</v>
      </c>
      <c r="D1374" s="66" t="s">
        <v>66</v>
      </c>
      <c r="E1374" s="70">
        <v>74.87</v>
      </c>
      <c r="F1374" s="68" t="s">
        <v>91</v>
      </c>
      <c r="G1374" s="71"/>
      <c r="H1374" s="71"/>
    </row>
    <row r="1375" spans="1:8" ht="13.2" x14ac:dyDescent="0.4">
      <c r="A1375" s="61"/>
      <c r="B1375" s="64" t="s">
        <v>1585</v>
      </c>
      <c r="C1375" s="65" t="s">
        <v>4463</v>
      </c>
      <c r="D1375" s="66" t="s">
        <v>66</v>
      </c>
      <c r="E1375" s="67">
        <v>83.72</v>
      </c>
      <c r="F1375" s="68" t="s">
        <v>388</v>
      </c>
      <c r="G1375" s="66"/>
      <c r="H1375" s="66"/>
    </row>
    <row r="1376" spans="1:8" ht="13.2" x14ac:dyDescent="0.4">
      <c r="A1376" s="61"/>
      <c r="B1376" s="64" t="s">
        <v>1586</v>
      </c>
      <c r="C1376" s="65" t="s">
        <v>4464</v>
      </c>
      <c r="D1376" s="66" t="s">
        <v>66</v>
      </c>
      <c r="E1376" s="67">
        <v>38.340000000000003</v>
      </c>
      <c r="F1376" s="68" t="s">
        <v>402</v>
      </c>
      <c r="G1376" s="67"/>
      <c r="H1376" s="66"/>
    </row>
    <row r="1377" spans="1:8" ht="13.2" x14ac:dyDescent="0.4">
      <c r="A1377" s="61"/>
      <c r="B1377" s="64" t="s">
        <v>1587</v>
      </c>
      <c r="C1377" s="65" t="s">
        <v>5551</v>
      </c>
      <c r="D1377" s="66" t="s">
        <v>66</v>
      </c>
      <c r="E1377" s="67">
        <v>94.82</v>
      </c>
      <c r="F1377" s="68" t="s">
        <v>91</v>
      </c>
      <c r="G1377" s="67"/>
      <c r="H1377" s="67"/>
    </row>
    <row r="1378" spans="1:8" x14ac:dyDescent="0.4">
      <c r="A1378" s="61"/>
      <c r="B1378" s="64" t="s">
        <v>1588</v>
      </c>
      <c r="C1378" s="65" t="s">
        <v>4465</v>
      </c>
      <c r="D1378" s="66" t="s">
        <v>66</v>
      </c>
      <c r="E1378" s="66">
        <v>46.73</v>
      </c>
      <c r="F1378" s="66" t="s">
        <v>18</v>
      </c>
      <c r="G1378" s="66"/>
      <c r="H1378" s="66"/>
    </row>
    <row r="1379" spans="1:8" ht="13.2" x14ac:dyDescent="0.4">
      <c r="A1379" s="61"/>
      <c r="B1379" s="64" t="s">
        <v>1589</v>
      </c>
      <c r="C1379" s="65" t="s">
        <v>5517</v>
      </c>
      <c r="D1379" s="66" t="s">
        <v>66</v>
      </c>
      <c r="E1379" s="67">
        <v>150.75</v>
      </c>
      <c r="F1379" s="68" t="s">
        <v>14</v>
      </c>
      <c r="G1379" s="66"/>
      <c r="H1379" s="66"/>
    </row>
    <row r="1380" spans="1:8" ht="13.2" x14ac:dyDescent="0.4">
      <c r="A1380" s="61"/>
      <c r="B1380" s="64" t="s">
        <v>1590</v>
      </c>
      <c r="C1380" s="69" t="s">
        <v>4466</v>
      </c>
      <c r="D1380" s="66" t="s">
        <v>66</v>
      </c>
      <c r="E1380" s="70">
        <v>68.7</v>
      </c>
      <c r="F1380" s="68" t="s">
        <v>56</v>
      </c>
      <c r="G1380" s="71"/>
      <c r="H1380" s="71"/>
    </row>
    <row r="1381" spans="1:8" ht="13.2" x14ac:dyDescent="0.4">
      <c r="A1381" s="61"/>
      <c r="B1381" s="64" t="s">
        <v>1591</v>
      </c>
      <c r="C1381" s="65" t="s">
        <v>1592</v>
      </c>
      <c r="D1381" s="66" t="s">
        <v>66</v>
      </c>
      <c r="E1381" s="67">
        <v>4006.24</v>
      </c>
      <c r="F1381" s="68" t="s">
        <v>89</v>
      </c>
      <c r="G1381" s="66">
        <v>57.12</v>
      </c>
      <c r="H1381" s="66">
        <v>89.58</v>
      </c>
    </row>
    <row r="1382" spans="1:8" ht="13.2" x14ac:dyDescent="0.4">
      <c r="A1382" s="61"/>
      <c r="B1382" s="64" t="s">
        <v>1593</v>
      </c>
      <c r="C1382" s="69" t="s">
        <v>4467</v>
      </c>
      <c r="D1382" s="66" t="s">
        <v>66</v>
      </c>
      <c r="E1382" s="70">
        <v>358.79</v>
      </c>
      <c r="F1382" s="68" t="s">
        <v>18</v>
      </c>
      <c r="G1382" s="71"/>
      <c r="H1382" s="71"/>
    </row>
    <row r="1383" spans="1:8" x14ac:dyDescent="0.4">
      <c r="A1383" s="61"/>
      <c r="B1383" s="64" t="s">
        <v>1594</v>
      </c>
      <c r="C1383" s="65" t="s">
        <v>4468</v>
      </c>
      <c r="D1383" s="66" t="s">
        <v>41</v>
      </c>
      <c r="E1383" s="67">
        <v>242.1</v>
      </c>
      <c r="F1383" s="66" t="s">
        <v>16</v>
      </c>
      <c r="G1383" s="67"/>
      <c r="H1383" s="67"/>
    </row>
    <row r="1384" spans="1:8" ht="13.2" x14ac:dyDescent="0.4">
      <c r="A1384" s="61"/>
      <c r="B1384" s="64" t="s">
        <v>1595</v>
      </c>
      <c r="C1384" s="69" t="s">
        <v>1596</v>
      </c>
      <c r="D1384" s="66" t="s">
        <v>66</v>
      </c>
      <c r="E1384" s="70">
        <v>1384.24</v>
      </c>
      <c r="F1384" s="68" t="s">
        <v>89</v>
      </c>
      <c r="G1384" s="71">
        <v>56.67</v>
      </c>
      <c r="H1384" s="71">
        <v>87.8</v>
      </c>
    </row>
    <row r="1385" spans="1:8" ht="13.2" x14ac:dyDescent="0.4">
      <c r="A1385" s="61"/>
      <c r="B1385" s="64" t="s">
        <v>1597</v>
      </c>
      <c r="C1385" s="69" t="s">
        <v>1598</v>
      </c>
      <c r="D1385" s="66" t="s">
        <v>66</v>
      </c>
      <c r="E1385" s="70">
        <v>593.41</v>
      </c>
      <c r="F1385" s="68" t="s">
        <v>402</v>
      </c>
      <c r="G1385" s="71">
        <v>65.400000000000006</v>
      </c>
      <c r="H1385" s="71">
        <v>49.22</v>
      </c>
    </row>
    <row r="1386" spans="1:8" x14ac:dyDescent="0.4">
      <c r="A1386" s="61"/>
      <c r="B1386" s="64" t="s">
        <v>1599</v>
      </c>
      <c r="C1386" s="65" t="s">
        <v>4469</v>
      </c>
      <c r="D1386" s="65" t="s">
        <v>66</v>
      </c>
      <c r="E1386" s="65">
        <v>205.39</v>
      </c>
      <c r="F1386" s="65" t="s">
        <v>20</v>
      </c>
      <c r="G1386" s="65"/>
      <c r="H1386" s="65"/>
    </row>
    <row r="1387" spans="1:8" ht="13.2" x14ac:dyDescent="0.4">
      <c r="A1387" s="61"/>
      <c r="B1387" s="64" t="s">
        <v>1600</v>
      </c>
      <c r="C1387" s="69" t="s">
        <v>4470</v>
      </c>
      <c r="D1387" s="66" t="s">
        <v>41</v>
      </c>
      <c r="E1387" s="70">
        <v>134.68</v>
      </c>
      <c r="F1387" s="68" t="s">
        <v>240</v>
      </c>
      <c r="G1387" s="71"/>
      <c r="H1387" s="71"/>
    </row>
    <row r="1388" spans="1:8" ht="13.2" x14ac:dyDescent="0.4">
      <c r="A1388" s="61"/>
      <c r="B1388" s="64" t="s">
        <v>1601</v>
      </c>
      <c r="C1388" s="69" t="s">
        <v>4471</v>
      </c>
      <c r="D1388" s="66" t="s">
        <v>66</v>
      </c>
      <c r="E1388" s="70">
        <v>31.95</v>
      </c>
      <c r="F1388" s="68" t="s">
        <v>12</v>
      </c>
      <c r="G1388" s="71"/>
      <c r="H1388" s="71"/>
    </row>
    <row r="1389" spans="1:8" ht="13.2" x14ac:dyDescent="0.4">
      <c r="A1389" s="61"/>
      <c r="B1389" s="64" t="s">
        <v>1602</v>
      </c>
      <c r="C1389" s="65" t="s">
        <v>4472</v>
      </c>
      <c r="D1389" s="66" t="s">
        <v>66</v>
      </c>
      <c r="E1389" s="67">
        <v>115.62</v>
      </c>
      <c r="F1389" s="68" t="s">
        <v>240</v>
      </c>
      <c r="G1389" s="67"/>
      <c r="H1389" s="67"/>
    </row>
    <row r="1390" spans="1:8" ht="13.2" x14ac:dyDescent="0.4">
      <c r="A1390" s="61"/>
      <c r="B1390" s="64" t="s">
        <v>2860</v>
      </c>
      <c r="C1390" s="69" t="s">
        <v>4473</v>
      </c>
      <c r="D1390" s="66" t="s">
        <v>66</v>
      </c>
      <c r="E1390" s="70">
        <v>157.29</v>
      </c>
      <c r="F1390" s="68" t="s">
        <v>402</v>
      </c>
      <c r="G1390" s="71"/>
      <c r="H1390" s="71"/>
    </row>
    <row r="1391" spans="1:8" ht="13.2" x14ac:dyDescent="0.4">
      <c r="A1391" s="61"/>
      <c r="B1391" s="64" t="s">
        <v>1603</v>
      </c>
      <c r="C1391" s="69" t="s">
        <v>4474</v>
      </c>
      <c r="D1391" s="66" t="s">
        <v>66</v>
      </c>
      <c r="E1391" s="70">
        <v>82.55</v>
      </c>
      <c r="F1391" s="68" t="s">
        <v>25</v>
      </c>
      <c r="G1391" s="71"/>
      <c r="H1391" s="71"/>
    </row>
    <row r="1392" spans="1:8" ht="13.2" x14ac:dyDescent="0.4">
      <c r="A1392" s="61"/>
      <c r="B1392" s="64" t="s">
        <v>1604</v>
      </c>
      <c r="C1392" s="69" t="s">
        <v>1605</v>
      </c>
      <c r="D1392" s="66" t="s">
        <v>66</v>
      </c>
      <c r="E1392" s="70">
        <v>1485.83</v>
      </c>
      <c r="F1392" s="68" t="s">
        <v>20</v>
      </c>
      <c r="G1392" s="71"/>
      <c r="H1392" s="71"/>
    </row>
    <row r="1393" spans="1:8" ht="13.2" x14ac:dyDescent="0.4">
      <c r="A1393" s="61"/>
      <c r="B1393" s="64" t="s">
        <v>1606</v>
      </c>
      <c r="C1393" s="69" t="s">
        <v>4475</v>
      </c>
      <c r="D1393" s="66" t="s">
        <v>66</v>
      </c>
      <c r="E1393" s="70">
        <v>51.55</v>
      </c>
      <c r="F1393" s="68" t="s">
        <v>89</v>
      </c>
      <c r="G1393" s="71"/>
      <c r="H1393" s="71"/>
    </row>
    <row r="1394" spans="1:8" ht="13.2" x14ac:dyDescent="0.4">
      <c r="A1394" s="61"/>
      <c r="B1394" s="64" t="s">
        <v>1607</v>
      </c>
      <c r="C1394" s="65" t="s">
        <v>4476</v>
      </c>
      <c r="D1394" s="66" t="s">
        <v>66</v>
      </c>
      <c r="E1394" s="67">
        <v>72.319999999999993</v>
      </c>
      <c r="F1394" s="68" t="s">
        <v>91</v>
      </c>
      <c r="G1394" s="67"/>
      <c r="H1394" s="67"/>
    </row>
    <row r="1395" spans="1:8" ht="13.2" x14ac:dyDescent="0.4">
      <c r="A1395" s="61"/>
      <c r="B1395" s="64" t="s">
        <v>1608</v>
      </c>
      <c r="C1395" s="69" t="s">
        <v>4477</v>
      </c>
      <c r="D1395" s="66" t="s">
        <v>66</v>
      </c>
      <c r="E1395" s="70">
        <v>40.479999999999997</v>
      </c>
      <c r="F1395" s="68" t="s">
        <v>91</v>
      </c>
      <c r="G1395" s="71"/>
      <c r="H1395" s="71"/>
    </row>
    <row r="1396" spans="1:8" ht="13.2" x14ac:dyDescent="0.4">
      <c r="A1396" s="61"/>
      <c r="B1396" s="64" t="s">
        <v>1609</v>
      </c>
      <c r="C1396" s="69" t="s">
        <v>4478</v>
      </c>
      <c r="D1396" s="66" t="s">
        <v>41</v>
      </c>
      <c r="E1396" s="70">
        <v>316.02999999999997</v>
      </c>
      <c r="F1396" s="68" t="s">
        <v>20</v>
      </c>
      <c r="G1396" s="71"/>
      <c r="H1396" s="71"/>
    </row>
    <row r="1397" spans="1:8" ht="13.2" x14ac:dyDescent="0.4">
      <c r="A1397" s="61"/>
      <c r="B1397" s="64" t="s">
        <v>1610</v>
      </c>
      <c r="C1397" s="69" t="s">
        <v>1611</v>
      </c>
      <c r="D1397" s="66" t="s">
        <v>41</v>
      </c>
      <c r="E1397" s="70">
        <v>20049.66</v>
      </c>
      <c r="F1397" s="68" t="s">
        <v>12</v>
      </c>
      <c r="G1397" s="71">
        <v>385.5</v>
      </c>
      <c r="H1397" s="71">
        <v>1913.63</v>
      </c>
    </row>
    <row r="1398" spans="1:8" ht="13.2" x14ac:dyDescent="0.4">
      <c r="A1398" s="61"/>
      <c r="B1398" s="64" t="s">
        <v>1612</v>
      </c>
      <c r="C1398" s="65" t="s">
        <v>4479</v>
      </c>
      <c r="D1398" s="66" t="s">
        <v>66</v>
      </c>
      <c r="E1398" s="67">
        <v>18.739999999999998</v>
      </c>
      <c r="F1398" s="68" t="s">
        <v>18</v>
      </c>
      <c r="G1398" s="66"/>
      <c r="H1398" s="67"/>
    </row>
    <row r="1399" spans="1:8" ht="13.2" x14ac:dyDescent="0.4">
      <c r="A1399" s="61"/>
      <c r="B1399" s="64" t="s">
        <v>1613</v>
      </c>
      <c r="C1399" s="69" t="s">
        <v>4480</v>
      </c>
      <c r="D1399" s="66" t="s">
        <v>41</v>
      </c>
      <c r="E1399" s="67">
        <v>2302.5300000000002</v>
      </c>
      <c r="F1399" s="68" t="s">
        <v>71</v>
      </c>
      <c r="G1399" s="71"/>
      <c r="H1399" s="71">
        <v>158.9</v>
      </c>
    </row>
    <row r="1400" spans="1:8" ht="13.2" x14ac:dyDescent="0.4">
      <c r="A1400" s="61"/>
      <c r="B1400" s="64" t="s">
        <v>1614</v>
      </c>
      <c r="C1400" s="69" t="s">
        <v>1615</v>
      </c>
      <c r="D1400" s="66" t="s">
        <v>41</v>
      </c>
      <c r="E1400" s="70">
        <v>501.16</v>
      </c>
      <c r="F1400" s="68" t="s">
        <v>91</v>
      </c>
      <c r="G1400" s="71"/>
      <c r="H1400" s="71"/>
    </row>
    <row r="1401" spans="1:8" ht="13.2" x14ac:dyDescent="0.4">
      <c r="A1401" s="61"/>
      <c r="B1401" s="64" t="s">
        <v>1616</v>
      </c>
      <c r="C1401" s="69" t="s">
        <v>4481</v>
      </c>
      <c r="D1401" s="66" t="s">
        <v>66</v>
      </c>
      <c r="E1401" s="70">
        <v>56.28</v>
      </c>
      <c r="F1401" s="68" t="s">
        <v>43</v>
      </c>
      <c r="G1401" s="71"/>
      <c r="H1401" s="71"/>
    </row>
    <row r="1402" spans="1:8" ht="13.2" x14ac:dyDescent="0.4">
      <c r="A1402" s="61"/>
      <c r="B1402" s="64" t="s">
        <v>1617</v>
      </c>
      <c r="C1402" s="69" t="s">
        <v>4482</v>
      </c>
      <c r="D1402" s="66" t="s">
        <v>66</v>
      </c>
      <c r="E1402" s="70">
        <v>54.44</v>
      </c>
      <c r="F1402" s="68" t="s">
        <v>89</v>
      </c>
      <c r="G1402" s="71"/>
      <c r="H1402" s="71"/>
    </row>
    <row r="1403" spans="1:8" ht="13.2" x14ac:dyDescent="0.4">
      <c r="A1403" s="61"/>
      <c r="B1403" s="64" t="s">
        <v>1618</v>
      </c>
      <c r="C1403" s="65" t="s">
        <v>4483</v>
      </c>
      <c r="D1403" s="66" t="s">
        <v>66</v>
      </c>
      <c r="E1403" s="67">
        <v>53.23</v>
      </c>
      <c r="F1403" s="68" t="s">
        <v>15</v>
      </c>
      <c r="G1403" s="66"/>
      <c r="H1403" s="66"/>
    </row>
    <row r="1404" spans="1:8" ht="13.2" x14ac:dyDescent="0.4">
      <c r="A1404" s="61"/>
      <c r="B1404" s="64" t="s">
        <v>1619</v>
      </c>
      <c r="C1404" s="69" t="s">
        <v>1620</v>
      </c>
      <c r="D1404" s="66" t="s">
        <v>41</v>
      </c>
      <c r="E1404" s="70">
        <v>3349.56</v>
      </c>
      <c r="F1404" s="68" t="s">
        <v>22</v>
      </c>
      <c r="G1404" s="71">
        <v>1319.3</v>
      </c>
      <c r="H1404" s="71">
        <v>1271.49</v>
      </c>
    </row>
    <row r="1405" spans="1:8" ht="13.2" x14ac:dyDescent="0.4">
      <c r="A1405" s="61"/>
      <c r="B1405" s="64" t="s">
        <v>2902</v>
      </c>
      <c r="C1405" s="65" t="s">
        <v>4484</v>
      </c>
      <c r="D1405" s="66" t="s">
        <v>66</v>
      </c>
      <c r="E1405" s="67">
        <v>424.83</v>
      </c>
      <c r="F1405" s="68" t="s">
        <v>12</v>
      </c>
      <c r="G1405" s="66"/>
      <c r="H1405" s="66"/>
    </row>
    <row r="1406" spans="1:8" ht="13.2" x14ac:dyDescent="0.4">
      <c r="A1406" s="61"/>
      <c r="B1406" s="64" t="s">
        <v>1621</v>
      </c>
      <c r="C1406" s="69" t="s">
        <v>4485</v>
      </c>
      <c r="D1406" s="66" t="s">
        <v>66</v>
      </c>
      <c r="E1406" s="70">
        <v>260.19</v>
      </c>
      <c r="F1406" s="68" t="s">
        <v>89</v>
      </c>
      <c r="G1406" s="71">
        <v>16.899999999999999</v>
      </c>
      <c r="H1406" s="71">
        <v>17.8</v>
      </c>
    </row>
    <row r="1407" spans="1:8" x14ac:dyDescent="0.4">
      <c r="A1407" s="61"/>
      <c r="B1407" s="64" t="s">
        <v>1622</v>
      </c>
      <c r="C1407" s="65" t="s">
        <v>1623</v>
      </c>
      <c r="D1407" s="65" t="s">
        <v>66</v>
      </c>
      <c r="E1407" s="92">
        <v>2265.61</v>
      </c>
      <c r="F1407" s="65" t="s">
        <v>91</v>
      </c>
      <c r="G1407" s="92">
        <v>16.600000000000001</v>
      </c>
      <c r="H1407" s="92">
        <v>40.47</v>
      </c>
    </row>
    <row r="1408" spans="1:8" x14ac:dyDescent="0.4">
      <c r="A1408" s="61"/>
      <c r="B1408" s="64" t="s">
        <v>1624</v>
      </c>
      <c r="C1408" s="65" t="s">
        <v>4486</v>
      </c>
      <c r="D1408" s="66" t="s">
        <v>66</v>
      </c>
      <c r="E1408" s="66">
        <v>18.25</v>
      </c>
      <c r="F1408" s="66" t="s">
        <v>45</v>
      </c>
      <c r="G1408" s="66"/>
      <c r="H1408" s="66"/>
    </row>
    <row r="1409" spans="1:8" ht="13.2" x14ac:dyDescent="0.4">
      <c r="A1409" s="61"/>
      <c r="B1409" s="64" t="s">
        <v>1625</v>
      </c>
      <c r="C1409" s="69" t="s">
        <v>4487</v>
      </c>
      <c r="D1409" s="66" t="s">
        <v>66</v>
      </c>
      <c r="E1409" s="70">
        <v>742.65</v>
      </c>
      <c r="F1409" s="68" t="s">
        <v>20</v>
      </c>
      <c r="G1409" s="71"/>
      <c r="H1409" s="71">
        <v>6.1</v>
      </c>
    </row>
    <row r="1410" spans="1:8" ht="13.2" x14ac:dyDescent="0.4">
      <c r="A1410" s="61"/>
      <c r="B1410" s="64" t="s">
        <v>1626</v>
      </c>
      <c r="C1410" s="69" t="s">
        <v>4488</v>
      </c>
      <c r="D1410" s="66" t="s">
        <v>66</v>
      </c>
      <c r="E1410" s="70">
        <v>81.7</v>
      </c>
      <c r="F1410" s="68" t="s">
        <v>12</v>
      </c>
      <c r="G1410" s="71"/>
      <c r="H1410" s="71"/>
    </row>
    <row r="1411" spans="1:8" ht="13.2" x14ac:dyDescent="0.4">
      <c r="A1411" s="61"/>
      <c r="B1411" s="64" t="s">
        <v>1627</v>
      </c>
      <c r="C1411" s="69" t="s">
        <v>1628</v>
      </c>
      <c r="D1411" s="66" t="s">
        <v>66</v>
      </c>
      <c r="E1411" s="70">
        <v>1997.51</v>
      </c>
      <c r="F1411" s="68" t="s">
        <v>56</v>
      </c>
      <c r="G1411" s="71">
        <v>11.07</v>
      </c>
      <c r="H1411" s="71">
        <v>18.37</v>
      </c>
    </row>
    <row r="1412" spans="1:8" ht="13.2" x14ac:dyDescent="0.4">
      <c r="A1412" s="61"/>
      <c r="B1412" s="64" t="s">
        <v>1629</v>
      </c>
      <c r="C1412" s="69" t="s">
        <v>4489</v>
      </c>
      <c r="D1412" s="66" t="s">
        <v>66</v>
      </c>
      <c r="E1412" s="70">
        <v>38.659999999999997</v>
      </c>
      <c r="F1412" s="68" t="s">
        <v>402</v>
      </c>
      <c r="G1412" s="71"/>
      <c r="H1412" s="71"/>
    </row>
    <row r="1413" spans="1:8" ht="13.2" x14ac:dyDescent="0.4">
      <c r="A1413" s="61"/>
      <c r="B1413" s="64" t="s">
        <v>1630</v>
      </c>
      <c r="C1413" s="69" t="s">
        <v>4490</v>
      </c>
      <c r="D1413" s="66" t="s">
        <v>66</v>
      </c>
      <c r="E1413" s="70">
        <v>80.78</v>
      </c>
      <c r="F1413" s="68" t="s">
        <v>25</v>
      </c>
      <c r="G1413" s="71"/>
      <c r="H1413" s="71"/>
    </row>
    <row r="1414" spans="1:8" x14ac:dyDescent="0.4">
      <c r="A1414" s="61"/>
      <c r="B1414" s="64" t="s">
        <v>1631</v>
      </c>
      <c r="C1414" s="65" t="s">
        <v>4491</v>
      </c>
      <c r="D1414" s="65" t="s">
        <v>66</v>
      </c>
      <c r="E1414" s="92">
        <v>340.87</v>
      </c>
      <c r="F1414" s="65" t="s">
        <v>20</v>
      </c>
      <c r="G1414" s="65"/>
      <c r="H1414" s="65"/>
    </row>
    <row r="1415" spans="1:8" ht="13.2" x14ac:dyDescent="0.4">
      <c r="A1415" s="61"/>
      <c r="B1415" s="64" t="s">
        <v>1632</v>
      </c>
      <c r="C1415" s="69" t="s">
        <v>4492</v>
      </c>
      <c r="D1415" s="66" t="s">
        <v>66</v>
      </c>
      <c r="E1415" s="70">
        <v>454.5</v>
      </c>
      <c r="F1415" s="68" t="s">
        <v>14</v>
      </c>
      <c r="G1415" s="71"/>
      <c r="H1415" s="71"/>
    </row>
    <row r="1416" spans="1:8" ht="13.2" x14ac:dyDescent="0.4">
      <c r="A1416" s="61"/>
      <c r="B1416" s="64" t="s">
        <v>1633</v>
      </c>
      <c r="C1416" s="65" t="s">
        <v>4493</v>
      </c>
      <c r="D1416" s="66" t="s">
        <v>66</v>
      </c>
      <c r="E1416" s="67">
        <v>58.14</v>
      </c>
      <c r="F1416" s="68" t="s">
        <v>91</v>
      </c>
      <c r="G1416" s="67"/>
      <c r="H1416" s="67"/>
    </row>
    <row r="1417" spans="1:8" ht="13.2" x14ac:dyDescent="0.4">
      <c r="A1417" s="61"/>
      <c r="B1417" s="64" t="s">
        <v>1634</v>
      </c>
      <c r="C1417" s="69" t="s">
        <v>4494</v>
      </c>
      <c r="D1417" s="66" t="s">
        <v>66</v>
      </c>
      <c r="E1417" s="70">
        <v>126.35</v>
      </c>
      <c r="F1417" s="68" t="s">
        <v>20</v>
      </c>
      <c r="G1417" s="71"/>
      <c r="H1417" s="71"/>
    </row>
    <row r="1418" spans="1:8" ht="13.2" x14ac:dyDescent="0.4">
      <c r="A1418" s="61"/>
      <c r="B1418" s="64" t="s">
        <v>1635</v>
      </c>
      <c r="C1418" s="69" t="s">
        <v>4495</v>
      </c>
      <c r="D1418" s="66" t="s">
        <v>66</v>
      </c>
      <c r="E1418" s="70">
        <v>71.260000000000005</v>
      </c>
      <c r="F1418" s="68" t="s">
        <v>402</v>
      </c>
      <c r="G1418" s="71"/>
      <c r="H1418" s="71"/>
    </row>
    <row r="1419" spans="1:8" ht="13.2" x14ac:dyDescent="0.4">
      <c r="A1419" s="61"/>
      <c r="B1419" s="64" t="s">
        <v>1636</v>
      </c>
      <c r="C1419" s="69" t="s">
        <v>1637</v>
      </c>
      <c r="D1419" s="66" t="s">
        <v>41</v>
      </c>
      <c r="E1419" s="70">
        <v>1172.71</v>
      </c>
      <c r="F1419" s="68" t="s">
        <v>12</v>
      </c>
      <c r="G1419" s="71">
        <v>56.1</v>
      </c>
      <c r="H1419" s="71"/>
    </row>
    <row r="1420" spans="1:8" ht="13.2" x14ac:dyDescent="0.4">
      <c r="A1420" s="61"/>
      <c r="B1420" s="64" t="s">
        <v>1638</v>
      </c>
      <c r="C1420" s="69" t="s">
        <v>4496</v>
      </c>
      <c r="D1420" s="66" t="s">
        <v>66</v>
      </c>
      <c r="E1420" s="70">
        <v>252.25</v>
      </c>
      <c r="F1420" s="68" t="s">
        <v>20</v>
      </c>
      <c r="G1420" s="71"/>
      <c r="H1420" s="71">
        <v>31.05</v>
      </c>
    </row>
    <row r="1421" spans="1:8" ht="13.2" x14ac:dyDescent="0.4">
      <c r="A1421" s="61"/>
      <c r="B1421" s="64" t="s">
        <v>1639</v>
      </c>
      <c r="C1421" s="69" t="s">
        <v>4497</v>
      </c>
      <c r="D1421" s="66" t="s">
        <v>66</v>
      </c>
      <c r="E1421" s="70">
        <v>120.29</v>
      </c>
      <c r="F1421" s="68" t="s">
        <v>12</v>
      </c>
      <c r="G1421" s="71"/>
      <c r="H1421" s="71"/>
    </row>
    <row r="1422" spans="1:8" ht="13.2" x14ac:dyDescent="0.4">
      <c r="A1422" s="61"/>
      <c r="B1422" s="64" t="s">
        <v>1640</v>
      </c>
      <c r="C1422" s="65" t="s">
        <v>4498</v>
      </c>
      <c r="D1422" s="66" t="s">
        <v>41</v>
      </c>
      <c r="E1422" s="67">
        <v>69.66</v>
      </c>
      <c r="F1422" s="68" t="s">
        <v>240</v>
      </c>
      <c r="G1422" s="70"/>
      <c r="H1422" s="70"/>
    </row>
    <row r="1423" spans="1:8" ht="13.2" x14ac:dyDescent="0.4">
      <c r="A1423" s="61"/>
      <c r="B1423" s="64" t="s">
        <v>1641</v>
      </c>
      <c r="C1423" s="69" t="s">
        <v>4499</v>
      </c>
      <c r="D1423" s="66" t="s">
        <v>41</v>
      </c>
      <c r="E1423" s="70">
        <v>181.38</v>
      </c>
      <c r="F1423" s="68" t="s">
        <v>43</v>
      </c>
      <c r="G1423" s="71"/>
      <c r="H1423" s="71"/>
    </row>
    <row r="1424" spans="1:8" ht="13.2" x14ac:dyDescent="0.4">
      <c r="A1424" s="61"/>
      <c r="B1424" s="64" t="s">
        <v>1642</v>
      </c>
      <c r="C1424" s="69" t="s">
        <v>4500</v>
      </c>
      <c r="D1424" s="66" t="s">
        <v>66</v>
      </c>
      <c r="E1424" s="70">
        <v>57.46</v>
      </c>
      <c r="F1424" s="68" t="s">
        <v>91</v>
      </c>
      <c r="G1424" s="71"/>
      <c r="H1424" s="71"/>
    </row>
    <row r="1425" spans="1:8" ht="13.2" x14ac:dyDescent="0.4">
      <c r="A1425" s="61"/>
      <c r="B1425" s="64" t="s">
        <v>1643</v>
      </c>
      <c r="C1425" s="69" t="s">
        <v>4501</v>
      </c>
      <c r="D1425" s="66" t="s">
        <v>66</v>
      </c>
      <c r="E1425" s="70">
        <v>62.12</v>
      </c>
      <c r="F1425" s="68" t="s">
        <v>14</v>
      </c>
      <c r="G1425" s="71"/>
      <c r="H1425" s="71"/>
    </row>
    <row r="1426" spans="1:8" ht="13.2" x14ac:dyDescent="0.4">
      <c r="A1426" s="61"/>
      <c r="B1426" s="64" t="s">
        <v>1644</v>
      </c>
      <c r="C1426" s="69" t="s">
        <v>4502</v>
      </c>
      <c r="D1426" s="66" t="s">
        <v>66</v>
      </c>
      <c r="E1426" s="70">
        <v>114.32</v>
      </c>
      <c r="F1426" s="68" t="s">
        <v>20</v>
      </c>
      <c r="G1426" s="71"/>
      <c r="H1426" s="71"/>
    </row>
    <row r="1427" spans="1:8" ht="13.2" x14ac:dyDescent="0.4">
      <c r="A1427" s="61"/>
      <c r="B1427" s="64" t="s">
        <v>1645</v>
      </c>
      <c r="C1427" s="65" t="s">
        <v>4503</v>
      </c>
      <c r="D1427" s="66" t="s">
        <v>66</v>
      </c>
      <c r="E1427" s="67">
        <v>1267.02</v>
      </c>
      <c r="F1427" s="68" t="s">
        <v>24</v>
      </c>
      <c r="G1427" s="67"/>
      <c r="H1427" s="67"/>
    </row>
    <row r="1428" spans="1:8" ht="13.2" x14ac:dyDescent="0.4">
      <c r="A1428" s="61"/>
      <c r="B1428" s="64" t="s">
        <v>1646</v>
      </c>
      <c r="C1428" s="65" t="s">
        <v>1647</v>
      </c>
      <c r="D1428" s="66" t="s">
        <v>41</v>
      </c>
      <c r="E1428" s="67">
        <v>1005.09</v>
      </c>
      <c r="F1428" s="68" t="s">
        <v>12</v>
      </c>
      <c r="G1428" s="67">
        <v>86.9</v>
      </c>
      <c r="H1428" s="67">
        <v>135.9</v>
      </c>
    </row>
    <row r="1429" spans="1:8" ht="13.2" x14ac:dyDescent="0.4">
      <c r="A1429" s="61"/>
      <c r="B1429" s="64" t="s">
        <v>1648</v>
      </c>
      <c r="C1429" s="69" t="s">
        <v>4504</v>
      </c>
      <c r="D1429" s="66" t="s">
        <v>66</v>
      </c>
      <c r="E1429" s="70">
        <v>44.18</v>
      </c>
      <c r="F1429" s="68" t="s">
        <v>25</v>
      </c>
      <c r="G1429" s="71"/>
      <c r="H1429" s="71"/>
    </row>
    <row r="1430" spans="1:8" ht="13.2" x14ac:dyDescent="0.4">
      <c r="A1430" s="61"/>
      <c r="B1430" s="64" t="s">
        <v>1649</v>
      </c>
      <c r="C1430" s="69" t="s">
        <v>4505</v>
      </c>
      <c r="D1430" s="66" t="s">
        <v>41</v>
      </c>
      <c r="E1430" s="70">
        <v>108.58</v>
      </c>
      <c r="F1430" s="68" t="s">
        <v>91</v>
      </c>
      <c r="G1430" s="71"/>
      <c r="H1430" s="71"/>
    </row>
    <row r="1431" spans="1:8" ht="13.2" x14ac:dyDescent="0.4">
      <c r="A1431" s="61"/>
      <c r="B1431" s="64" t="s">
        <v>1650</v>
      </c>
      <c r="C1431" s="69" t="s">
        <v>4506</v>
      </c>
      <c r="D1431" s="66" t="s">
        <v>66</v>
      </c>
      <c r="E1431" s="70">
        <v>472.21</v>
      </c>
      <c r="F1431" s="68" t="s">
        <v>89</v>
      </c>
      <c r="G1431" s="71"/>
      <c r="H1431" s="71"/>
    </row>
    <row r="1432" spans="1:8" ht="13.2" x14ac:dyDescent="0.4">
      <c r="A1432" s="61"/>
      <c r="B1432" s="64" t="s">
        <v>1651</v>
      </c>
      <c r="C1432" s="69" t="s">
        <v>4507</v>
      </c>
      <c r="D1432" s="66" t="s">
        <v>66</v>
      </c>
      <c r="E1432" s="70">
        <v>212.22</v>
      </c>
      <c r="F1432" s="68" t="s">
        <v>14</v>
      </c>
      <c r="G1432" s="71"/>
      <c r="H1432" s="71"/>
    </row>
    <row r="1433" spans="1:8" ht="13.2" x14ac:dyDescent="0.4">
      <c r="A1433" s="61"/>
      <c r="B1433" s="64" t="s">
        <v>1652</v>
      </c>
      <c r="C1433" s="69" t="s">
        <v>4508</v>
      </c>
      <c r="D1433" s="66" t="s">
        <v>66</v>
      </c>
      <c r="E1433" s="70">
        <v>43.17</v>
      </c>
      <c r="F1433" s="68" t="s">
        <v>15</v>
      </c>
      <c r="G1433" s="71"/>
      <c r="H1433" s="71"/>
    </row>
    <row r="1434" spans="1:8" ht="13.2" x14ac:dyDescent="0.4">
      <c r="A1434" s="61"/>
      <c r="B1434" s="64" t="s">
        <v>1653</v>
      </c>
      <c r="C1434" s="69" t="s">
        <v>4509</v>
      </c>
      <c r="D1434" s="66" t="s">
        <v>66</v>
      </c>
      <c r="E1434" s="70">
        <v>125.92</v>
      </c>
      <c r="F1434" s="68" t="s">
        <v>43</v>
      </c>
      <c r="G1434" s="71"/>
      <c r="H1434" s="71"/>
    </row>
    <row r="1435" spans="1:8" ht="13.2" x14ac:dyDescent="0.4">
      <c r="A1435" s="61"/>
      <c r="B1435" s="64" t="s">
        <v>1654</v>
      </c>
      <c r="C1435" s="69" t="s">
        <v>4510</v>
      </c>
      <c r="D1435" s="66" t="s">
        <v>66</v>
      </c>
      <c r="E1435" s="70">
        <v>377.95</v>
      </c>
      <c r="F1435" s="68" t="s">
        <v>15</v>
      </c>
      <c r="G1435" s="71"/>
      <c r="H1435" s="71"/>
    </row>
    <row r="1436" spans="1:8" x14ac:dyDescent="0.4">
      <c r="A1436" s="61"/>
      <c r="B1436" s="64" t="s">
        <v>1655</v>
      </c>
      <c r="C1436" s="65" t="s">
        <v>4511</v>
      </c>
      <c r="D1436" s="66" t="s">
        <v>5495</v>
      </c>
      <c r="E1436" s="66">
        <v>5.51</v>
      </c>
      <c r="F1436" s="66" t="s">
        <v>91</v>
      </c>
      <c r="G1436" s="66"/>
      <c r="H1436" s="66"/>
    </row>
    <row r="1437" spans="1:8" ht="13.2" x14ac:dyDescent="0.4">
      <c r="A1437" s="61"/>
      <c r="B1437" s="64" t="s">
        <v>1656</v>
      </c>
      <c r="C1437" s="69" t="s">
        <v>4512</v>
      </c>
      <c r="D1437" s="66" t="s">
        <v>66</v>
      </c>
      <c r="E1437" s="70">
        <v>30.51</v>
      </c>
      <c r="F1437" s="68" t="s">
        <v>89</v>
      </c>
      <c r="G1437" s="71"/>
      <c r="H1437" s="71"/>
    </row>
    <row r="1438" spans="1:8" ht="13.2" x14ac:dyDescent="0.4">
      <c r="A1438" s="61"/>
      <c r="B1438" s="64" t="s">
        <v>1657</v>
      </c>
      <c r="C1438" s="65" t="s">
        <v>4513</v>
      </c>
      <c r="D1438" s="66" t="s">
        <v>66</v>
      </c>
      <c r="E1438" s="67">
        <v>1979.88</v>
      </c>
      <c r="F1438" s="68" t="s">
        <v>89</v>
      </c>
      <c r="G1438" s="66"/>
      <c r="H1438" s="66"/>
    </row>
    <row r="1439" spans="1:8" ht="13.2" x14ac:dyDescent="0.4">
      <c r="A1439" s="61"/>
      <c r="B1439" s="64" t="s">
        <v>1658</v>
      </c>
      <c r="C1439" s="69" t="s">
        <v>4514</v>
      </c>
      <c r="D1439" s="66" t="s">
        <v>41</v>
      </c>
      <c r="E1439" s="70">
        <v>204.69</v>
      </c>
      <c r="F1439" s="68" t="s">
        <v>22</v>
      </c>
      <c r="G1439" s="71"/>
      <c r="H1439" s="71"/>
    </row>
    <row r="1440" spans="1:8" ht="13.2" x14ac:dyDescent="0.4">
      <c r="A1440" s="61"/>
      <c r="B1440" s="64" t="s">
        <v>1659</v>
      </c>
      <c r="C1440" s="69" t="s">
        <v>4515</v>
      </c>
      <c r="D1440" s="66" t="s">
        <v>66</v>
      </c>
      <c r="E1440" s="70">
        <v>124.58</v>
      </c>
      <c r="F1440" s="68" t="s">
        <v>161</v>
      </c>
      <c r="G1440" s="71"/>
      <c r="H1440" s="71"/>
    </row>
    <row r="1441" spans="1:8" ht="13.2" x14ac:dyDescent="0.4">
      <c r="A1441" s="61"/>
      <c r="B1441" s="64" t="s">
        <v>1660</v>
      </c>
      <c r="C1441" s="69" t="s">
        <v>4516</v>
      </c>
      <c r="D1441" s="66" t="s">
        <v>66</v>
      </c>
      <c r="E1441" s="70">
        <v>23.74</v>
      </c>
      <c r="F1441" s="68" t="s">
        <v>14</v>
      </c>
      <c r="G1441" s="71"/>
      <c r="H1441" s="71"/>
    </row>
    <row r="1442" spans="1:8" ht="13.2" x14ac:dyDescent="0.4">
      <c r="A1442" s="61"/>
      <c r="B1442" s="64" t="s">
        <v>1661</v>
      </c>
      <c r="C1442" s="65" t="s">
        <v>4517</v>
      </c>
      <c r="D1442" s="66" t="s">
        <v>66</v>
      </c>
      <c r="E1442" s="67">
        <v>558.13</v>
      </c>
      <c r="F1442" s="68" t="s">
        <v>402</v>
      </c>
      <c r="G1442" s="70"/>
      <c r="H1442" s="67"/>
    </row>
    <row r="1443" spans="1:8" ht="13.2" x14ac:dyDescent="0.4">
      <c r="A1443" s="61"/>
      <c r="B1443" s="64" t="s">
        <v>1662</v>
      </c>
      <c r="C1443" s="69" t="s">
        <v>4518</v>
      </c>
      <c r="D1443" s="66" t="s">
        <v>66</v>
      </c>
      <c r="E1443" s="70">
        <v>385.01</v>
      </c>
      <c r="F1443" s="68" t="s">
        <v>25</v>
      </c>
      <c r="G1443" s="71"/>
      <c r="H1443" s="71"/>
    </row>
    <row r="1444" spans="1:8" ht="13.2" x14ac:dyDescent="0.4">
      <c r="A1444" s="61"/>
      <c r="B1444" s="64" t="s">
        <v>2903</v>
      </c>
      <c r="C1444" s="69" t="s">
        <v>4519</v>
      </c>
      <c r="D1444" s="66" t="s">
        <v>66</v>
      </c>
      <c r="E1444" s="70">
        <v>183.4</v>
      </c>
      <c r="F1444" s="68" t="s">
        <v>12</v>
      </c>
      <c r="G1444" s="71"/>
      <c r="H1444" s="71"/>
    </row>
    <row r="1445" spans="1:8" ht="13.2" x14ac:dyDescent="0.4">
      <c r="A1445" s="61"/>
      <c r="B1445" s="64" t="s">
        <v>1663</v>
      </c>
      <c r="C1445" s="69" t="s">
        <v>4520</v>
      </c>
      <c r="D1445" s="66" t="s">
        <v>66</v>
      </c>
      <c r="E1445" s="70">
        <v>222.26</v>
      </c>
      <c r="F1445" s="68" t="s">
        <v>89</v>
      </c>
      <c r="G1445" s="71"/>
      <c r="H1445" s="71"/>
    </row>
    <row r="1446" spans="1:8" ht="13.2" x14ac:dyDescent="0.4">
      <c r="A1446" s="61"/>
      <c r="B1446" s="64" t="s">
        <v>1664</v>
      </c>
      <c r="C1446" s="65" t="s">
        <v>4521</v>
      </c>
      <c r="D1446" s="66" t="s">
        <v>41</v>
      </c>
      <c r="E1446" s="67">
        <v>227.55</v>
      </c>
      <c r="F1446" s="68" t="s">
        <v>15</v>
      </c>
      <c r="G1446" s="66"/>
      <c r="H1446" s="66"/>
    </row>
    <row r="1447" spans="1:8" ht="13.2" x14ac:dyDescent="0.4">
      <c r="A1447" s="61"/>
      <c r="B1447" s="64" t="s">
        <v>1665</v>
      </c>
      <c r="C1447" s="65" t="s">
        <v>4522</v>
      </c>
      <c r="D1447" s="66" t="s">
        <v>66</v>
      </c>
      <c r="E1447" s="67">
        <v>113.82</v>
      </c>
      <c r="F1447" s="68" t="s">
        <v>13</v>
      </c>
      <c r="G1447" s="66"/>
      <c r="H1447" s="66"/>
    </row>
    <row r="1448" spans="1:8" ht="13.2" x14ac:dyDescent="0.4">
      <c r="A1448" s="61"/>
      <c r="B1448" s="64" t="s">
        <v>1666</v>
      </c>
      <c r="C1448" s="69" t="s">
        <v>4523</v>
      </c>
      <c r="D1448" s="66" t="s">
        <v>41</v>
      </c>
      <c r="E1448" s="70">
        <v>211.89</v>
      </c>
      <c r="F1448" s="68" t="s">
        <v>20</v>
      </c>
      <c r="G1448" s="71"/>
      <c r="H1448" s="71"/>
    </row>
    <row r="1449" spans="1:8" ht="13.2" x14ac:dyDescent="0.4">
      <c r="A1449" s="61"/>
      <c r="B1449" s="64" t="s">
        <v>1667</v>
      </c>
      <c r="C1449" s="69" t="s">
        <v>1668</v>
      </c>
      <c r="D1449" s="66" t="s">
        <v>66</v>
      </c>
      <c r="E1449" s="70">
        <v>871.56</v>
      </c>
      <c r="F1449" s="68" t="s">
        <v>89</v>
      </c>
      <c r="G1449" s="71">
        <v>81.7</v>
      </c>
      <c r="H1449" s="71">
        <v>96.9</v>
      </c>
    </row>
    <row r="1450" spans="1:8" ht="13.2" x14ac:dyDescent="0.4">
      <c r="A1450" s="61"/>
      <c r="B1450" s="64" t="s">
        <v>1669</v>
      </c>
      <c r="C1450" s="69" t="s">
        <v>4524</v>
      </c>
      <c r="D1450" s="66" t="s">
        <v>66</v>
      </c>
      <c r="E1450" s="70">
        <v>791.34</v>
      </c>
      <c r="F1450" s="68" t="s">
        <v>20</v>
      </c>
      <c r="G1450" s="71"/>
      <c r="H1450" s="71"/>
    </row>
    <row r="1451" spans="1:8" ht="13.2" x14ac:dyDescent="0.4">
      <c r="A1451" s="61"/>
      <c r="B1451" s="64" t="s">
        <v>1670</v>
      </c>
      <c r="C1451" s="69" t="s">
        <v>1671</v>
      </c>
      <c r="D1451" s="66" t="s">
        <v>41</v>
      </c>
      <c r="E1451" s="70">
        <v>3110.69</v>
      </c>
      <c r="F1451" s="68" t="s">
        <v>58</v>
      </c>
      <c r="G1451" s="71">
        <v>303.42</v>
      </c>
      <c r="H1451" s="71">
        <v>355.85</v>
      </c>
    </row>
    <row r="1452" spans="1:8" ht="13.2" x14ac:dyDescent="0.4">
      <c r="A1452" s="61"/>
      <c r="B1452" s="64" t="s">
        <v>1672</v>
      </c>
      <c r="C1452" s="69" t="s">
        <v>4525</v>
      </c>
      <c r="D1452" s="66" t="s">
        <v>66</v>
      </c>
      <c r="E1452" s="70">
        <v>27.14</v>
      </c>
      <c r="F1452" s="68" t="s">
        <v>25</v>
      </c>
      <c r="G1452" s="71"/>
      <c r="H1452" s="71"/>
    </row>
    <row r="1453" spans="1:8" ht="13.2" x14ac:dyDescent="0.4">
      <c r="A1453" s="61"/>
      <c r="B1453" s="64" t="s">
        <v>1673</v>
      </c>
      <c r="C1453" s="69" t="s">
        <v>1674</v>
      </c>
      <c r="D1453" s="66" t="s">
        <v>41</v>
      </c>
      <c r="E1453" s="70">
        <v>3404.74</v>
      </c>
      <c r="F1453" s="68" t="s">
        <v>14</v>
      </c>
      <c r="G1453" s="71">
        <v>147.6</v>
      </c>
      <c r="H1453" s="71"/>
    </row>
    <row r="1454" spans="1:8" ht="13.2" x14ac:dyDescent="0.4">
      <c r="A1454" s="61"/>
      <c r="B1454" s="64" t="s">
        <v>1675</v>
      </c>
      <c r="C1454" s="69" t="s">
        <v>4526</v>
      </c>
      <c r="D1454" s="66" t="s">
        <v>66</v>
      </c>
      <c r="E1454" s="70">
        <v>50.49</v>
      </c>
      <c r="F1454" s="68" t="s">
        <v>22</v>
      </c>
      <c r="G1454" s="71"/>
      <c r="H1454" s="71"/>
    </row>
    <row r="1455" spans="1:8" ht="13.2" x14ac:dyDescent="0.4">
      <c r="A1455" s="61"/>
      <c r="B1455" s="64" t="s">
        <v>1676</v>
      </c>
      <c r="C1455" s="65" t="s">
        <v>5522</v>
      </c>
      <c r="D1455" s="66" t="s">
        <v>66</v>
      </c>
      <c r="E1455" s="67">
        <v>99.61</v>
      </c>
      <c r="F1455" s="68" t="s">
        <v>43</v>
      </c>
      <c r="G1455" s="67"/>
      <c r="H1455" s="67"/>
    </row>
    <row r="1456" spans="1:8" ht="13.2" x14ac:dyDescent="0.4">
      <c r="A1456" s="61"/>
      <c r="B1456" s="64" t="s">
        <v>1677</v>
      </c>
      <c r="C1456" s="69" t="s">
        <v>4527</v>
      </c>
      <c r="D1456" s="66" t="s">
        <v>66</v>
      </c>
      <c r="E1456" s="70">
        <v>93.27</v>
      </c>
      <c r="F1456" s="68" t="s">
        <v>240</v>
      </c>
      <c r="G1456" s="71"/>
      <c r="H1456" s="71"/>
    </row>
    <row r="1457" spans="1:8" ht="13.2" x14ac:dyDescent="0.4">
      <c r="A1457" s="61"/>
      <c r="B1457" s="64" t="s">
        <v>1678</v>
      </c>
      <c r="C1457" s="65" t="s">
        <v>4528</v>
      </c>
      <c r="D1457" s="66" t="s">
        <v>66</v>
      </c>
      <c r="E1457" s="67">
        <v>159.77000000000001</v>
      </c>
      <c r="F1457" s="68" t="s">
        <v>14</v>
      </c>
      <c r="G1457" s="66"/>
      <c r="H1457" s="67"/>
    </row>
    <row r="1458" spans="1:8" ht="13.2" x14ac:dyDescent="0.4">
      <c r="A1458" s="61"/>
      <c r="B1458" s="64" t="s">
        <v>1679</v>
      </c>
      <c r="C1458" s="65" t="s">
        <v>4529</v>
      </c>
      <c r="D1458" s="66" t="s">
        <v>66</v>
      </c>
      <c r="E1458" s="67">
        <v>172.16</v>
      </c>
      <c r="F1458" s="68" t="s">
        <v>15</v>
      </c>
      <c r="G1458" s="67"/>
      <c r="H1458" s="67"/>
    </row>
    <row r="1459" spans="1:8" ht="13.2" x14ac:dyDescent="0.4">
      <c r="A1459" s="61"/>
      <c r="B1459" s="64" t="s">
        <v>1680</v>
      </c>
      <c r="C1459" s="69" t="s">
        <v>4530</v>
      </c>
      <c r="D1459" s="66" t="s">
        <v>66</v>
      </c>
      <c r="E1459" s="70">
        <v>88.22</v>
      </c>
      <c r="F1459" s="68" t="s">
        <v>20</v>
      </c>
      <c r="G1459" s="71"/>
      <c r="H1459" s="71"/>
    </row>
    <row r="1460" spans="1:8" ht="13.2" x14ac:dyDescent="0.4">
      <c r="A1460" s="61"/>
      <c r="B1460" s="64" t="s">
        <v>1681</v>
      </c>
      <c r="C1460" s="65" t="s">
        <v>4531</v>
      </c>
      <c r="D1460" s="66" t="s">
        <v>66</v>
      </c>
      <c r="E1460" s="70">
        <v>87.92</v>
      </c>
      <c r="F1460" s="68" t="s">
        <v>388</v>
      </c>
      <c r="G1460" s="70"/>
      <c r="H1460" s="70"/>
    </row>
    <row r="1461" spans="1:8" ht="13.2" x14ac:dyDescent="0.4">
      <c r="A1461" s="61"/>
      <c r="B1461" s="64" t="s">
        <v>1682</v>
      </c>
      <c r="C1461" s="69" t="s">
        <v>4532</v>
      </c>
      <c r="D1461" s="66" t="s">
        <v>41</v>
      </c>
      <c r="E1461" s="70">
        <v>346.64</v>
      </c>
      <c r="F1461" s="68" t="s">
        <v>17</v>
      </c>
      <c r="G1461" s="71"/>
      <c r="H1461" s="71"/>
    </row>
    <row r="1462" spans="1:8" ht="13.2" x14ac:dyDescent="0.4">
      <c r="A1462" s="61"/>
      <c r="B1462" s="64" t="s">
        <v>1683</v>
      </c>
      <c r="C1462" s="69" t="s">
        <v>1684</v>
      </c>
      <c r="D1462" s="66" t="s">
        <v>66</v>
      </c>
      <c r="E1462" s="70">
        <v>576.19000000000005</v>
      </c>
      <c r="F1462" s="68" t="s">
        <v>15</v>
      </c>
      <c r="G1462" s="71">
        <v>55.4</v>
      </c>
      <c r="H1462" s="71">
        <v>67.8</v>
      </c>
    </row>
    <row r="1463" spans="1:8" x14ac:dyDescent="0.4">
      <c r="A1463" s="61"/>
      <c r="B1463" s="64" t="s">
        <v>1685</v>
      </c>
      <c r="C1463" s="65" t="s">
        <v>4533</v>
      </c>
      <c r="D1463" s="66" t="s">
        <v>66</v>
      </c>
      <c r="E1463" s="67">
        <v>87.37</v>
      </c>
      <c r="F1463" s="66" t="s">
        <v>89</v>
      </c>
      <c r="G1463" s="66"/>
      <c r="H1463" s="66"/>
    </row>
    <row r="1464" spans="1:8" ht="13.2" x14ac:dyDescent="0.4">
      <c r="A1464" s="61"/>
      <c r="B1464" s="64" t="s">
        <v>1686</v>
      </c>
      <c r="C1464" s="69" t="s">
        <v>4534</v>
      </c>
      <c r="D1464" s="66" t="s">
        <v>66</v>
      </c>
      <c r="E1464" s="70">
        <v>116.76</v>
      </c>
      <c r="F1464" s="68" t="s">
        <v>43</v>
      </c>
      <c r="G1464" s="71"/>
      <c r="H1464" s="71"/>
    </row>
    <row r="1465" spans="1:8" ht="13.2" x14ac:dyDescent="0.4">
      <c r="A1465" s="61"/>
      <c r="B1465" s="64" t="s">
        <v>1687</v>
      </c>
      <c r="C1465" s="69" t="s">
        <v>1688</v>
      </c>
      <c r="D1465" s="66" t="s">
        <v>41</v>
      </c>
      <c r="E1465" s="70">
        <v>62079.6</v>
      </c>
      <c r="F1465" s="68" t="s">
        <v>24</v>
      </c>
      <c r="G1465" s="71">
        <v>7808.64</v>
      </c>
      <c r="H1465" s="71">
        <v>8668.44</v>
      </c>
    </row>
    <row r="1466" spans="1:8" ht="13.2" x14ac:dyDescent="0.4">
      <c r="A1466" s="61"/>
      <c r="B1466" s="64" t="s">
        <v>1689</v>
      </c>
      <c r="C1466" s="69" t="s">
        <v>1690</v>
      </c>
      <c r="D1466" s="66" t="s">
        <v>41</v>
      </c>
      <c r="E1466" s="70">
        <v>511.2</v>
      </c>
      <c r="F1466" s="68" t="s">
        <v>45</v>
      </c>
      <c r="G1466" s="71">
        <v>88.5</v>
      </c>
      <c r="H1466" s="71">
        <v>99.73</v>
      </c>
    </row>
    <row r="1467" spans="1:8" ht="13.2" x14ac:dyDescent="0.4">
      <c r="A1467" s="61"/>
      <c r="B1467" s="64" t="s">
        <v>1691</v>
      </c>
      <c r="C1467" s="69" t="s">
        <v>4535</v>
      </c>
      <c r="D1467" s="66" t="s">
        <v>66</v>
      </c>
      <c r="E1467" s="70">
        <v>113.89</v>
      </c>
      <c r="F1467" s="68" t="s">
        <v>14</v>
      </c>
      <c r="G1467" s="71"/>
      <c r="H1467" s="71"/>
    </row>
    <row r="1468" spans="1:8" ht="13.2" x14ac:dyDescent="0.4">
      <c r="A1468" s="61"/>
      <c r="B1468" s="64" t="s">
        <v>2753</v>
      </c>
      <c r="C1468" s="69" t="s">
        <v>4536</v>
      </c>
      <c r="D1468" s="66" t="s">
        <v>66</v>
      </c>
      <c r="E1468" s="70">
        <v>57.17</v>
      </c>
      <c r="F1468" s="68" t="s">
        <v>56</v>
      </c>
      <c r="G1468" s="71"/>
      <c r="H1468" s="71"/>
    </row>
    <row r="1469" spans="1:8" ht="13.2" x14ac:dyDescent="0.4">
      <c r="A1469" s="61"/>
      <c r="B1469" s="64" t="s">
        <v>1692</v>
      </c>
      <c r="C1469" s="69" t="s">
        <v>4537</v>
      </c>
      <c r="D1469" s="66" t="s">
        <v>41</v>
      </c>
      <c r="E1469" s="70">
        <v>533.22</v>
      </c>
      <c r="F1469" s="68" t="s">
        <v>14</v>
      </c>
      <c r="G1469" s="71"/>
      <c r="H1469" s="71"/>
    </row>
    <row r="1470" spans="1:8" ht="13.2" x14ac:dyDescent="0.4">
      <c r="A1470" s="61"/>
      <c r="B1470" s="64" t="s">
        <v>1693</v>
      </c>
      <c r="C1470" s="69" t="s">
        <v>4538</v>
      </c>
      <c r="D1470" s="66" t="s">
        <v>66</v>
      </c>
      <c r="E1470" s="70">
        <v>17.2</v>
      </c>
      <c r="F1470" s="68" t="s">
        <v>91</v>
      </c>
      <c r="G1470" s="71"/>
      <c r="H1470" s="71"/>
    </row>
    <row r="1471" spans="1:8" ht="13.2" x14ac:dyDescent="0.4">
      <c r="A1471" s="61"/>
      <c r="B1471" s="64" t="s">
        <v>1694</v>
      </c>
      <c r="C1471" s="69" t="s">
        <v>4539</v>
      </c>
      <c r="D1471" s="66" t="s">
        <v>66</v>
      </c>
      <c r="E1471" s="70">
        <v>169.17</v>
      </c>
      <c r="F1471" s="68" t="s">
        <v>20</v>
      </c>
      <c r="G1471" s="71"/>
      <c r="H1471" s="71"/>
    </row>
    <row r="1472" spans="1:8" ht="13.2" x14ac:dyDescent="0.4">
      <c r="A1472" s="61"/>
      <c r="B1472" s="64" t="s">
        <v>1695</v>
      </c>
      <c r="C1472" s="65" t="s">
        <v>4540</v>
      </c>
      <c r="D1472" s="66" t="s">
        <v>66</v>
      </c>
      <c r="E1472" s="67">
        <v>43.13</v>
      </c>
      <c r="F1472" s="68" t="s">
        <v>18</v>
      </c>
      <c r="G1472" s="70"/>
      <c r="H1472" s="67"/>
    </row>
    <row r="1473" spans="1:8" ht="13.2" x14ac:dyDescent="0.4">
      <c r="A1473" s="61"/>
      <c r="B1473" s="64" t="s">
        <v>1696</v>
      </c>
      <c r="C1473" s="69" t="s">
        <v>4541</v>
      </c>
      <c r="D1473" s="66" t="s">
        <v>5495</v>
      </c>
      <c r="E1473" s="70">
        <v>15.9</v>
      </c>
      <c r="F1473" s="68" t="s">
        <v>91</v>
      </c>
      <c r="G1473" s="71"/>
      <c r="H1473" s="71"/>
    </row>
    <row r="1474" spans="1:8" ht="13.2" x14ac:dyDescent="0.4">
      <c r="A1474" s="61"/>
      <c r="B1474" s="64" t="s">
        <v>1697</v>
      </c>
      <c r="C1474" s="65" t="s">
        <v>4542</v>
      </c>
      <c r="D1474" s="66" t="s">
        <v>41</v>
      </c>
      <c r="E1474" s="67">
        <v>160.54</v>
      </c>
      <c r="F1474" s="68" t="s">
        <v>15</v>
      </c>
      <c r="G1474" s="67"/>
      <c r="H1474" s="67"/>
    </row>
    <row r="1475" spans="1:8" ht="13.2" x14ac:dyDescent="0.4">
      <c r="A1475" s="61"/>
      <c r="B1475" s="64" t="s">
        <v>1698</v>
      </c>
      <c r="C1475" s="69" t="s">
        <v>4543</v>
      </c>
      <c r="D1475" s="66" t="s">
        <v>66</v>
      </c>
      <c r="E1475" s="70">
        <v>185.79</v>
      </c>
      <c r="F1475" s="68" t="s">
        <v>161</v>
      </c>
      <c r="G1475" s="71"/>
      <c r="H1475" s="71"/>
    </row>
    <row r="1476" spans="1:8" ht="13.2" x14ac:dyDescent="0.4">
      <c r="A1476" s="61"/>
      <c r="B1476" s="64" t="s">
        <v>2796</v>
      </c>
      <c r="C1476" s="69" t="s">
        <v>2798</v>
      </c>
      <c r="D1476" s="66" t="s">
        <v>66</v>
      </c>
      <c r="E1476" s="70">
        <v>457.78</v>
      </c>
      <c r="F1476" s="68" t="s">
        <v>14</v>
      </c>
      <c r="G1476" s="71"/>
      <c r="H1476" s="71">
        <v>17.5</v>
      </c>
    </row>
    <row r="1477" spans="1:8" ht="13.2" x14ac:dyDescent="0.4">
      <c r="A1477" s="61"/>
      <c r="B1477" s="64" t="s">
        <v>1699</v>
      </c>
      <c r="C1477" s="69" t="s">
        <v>4544</v>
      </c>
      <c r="D1477" s="66" t="s">
        <v>66</v>
      </c>
      <c r="E1477" s="70">
        <v>183.08</v>
      </c>
      <c r="F1477" s="68" t="s">
        <v>18</v>
      </c>
      <c r="G1477" s="71"/>
      <c r="H1477" s="71"/>
    </row>
    <row r="1478" spans="1:8" ht="13.2" x14ac:dyDescent="0.4">
      <c r="A1478" s="61"/>
      <c r="B1478" s="64" t="s">
        <v>1700</v>
      </c>
      <c r="C1478" s="69" t="s">
        <v>4545</v>
      </c>
      <c r="D1478" s="66" t="s">
        <v>41</v>
      </c>
      <c r="E1478" s="70">
        <v>902.67</v>
      </c>
      <c r="F1478" s="68" t="s">
        <v>18</v>
      </c>
      <c r="G1478" s="71"/>
      <c r="H1478" s="71"/>
    </row>
    <row r="1479" spans="1:8" ht="13.2" x14ac:dyDescent="0.4">
      <c r="A1479" s="61"/>
      <c r="B1479" s="64" t="s">
        <v>1701</v>
      </c>
      <c r="C1479" s="65" t="s">
        <v>4546</v>
      </c>
      <c r="D1479" s="66" t="s">
        <v>66</v>
      </c>
      <c r="E1479" s="67">
        <v>294.67</v>
      </c>
      <c r="F1479" s="68" t="s">
        <v>25</v>
      </c>
      <c r="G1479" s="67">
        <v>26</v>
      </c>
      <c r="H1479" s="70">
        <v>31.55</v>
      </c>
    </row>
    <row r="1480" spans="1:8" ht="13.2" x14ac:dyDescent="0.4">
      <c r="A1480" s="61"/>
      <c r="B1480" s="64" t="s">
        <v>1702</v>
      </c>
      <c r="C1480" s="69" t="s">
        <v>1703</v>
      </c>
      <c r="D1480" s="66" t="s">
        <v>66</v>
      </c>
      <c r="E1480" s="70">
        <v>4160.47</v>
      </c>
      <c r="F1480" s="68" t="s">
        <v>14</v>
      </c>
      <c r="G1480" s="71">
        <v>1.7</v>
      </c>
      <c r="H1480" s="71">
        <v>8</v>
      </c>
    </row>
    <row r="1481" spans="1:8" ht="13.2" x14ac:dyDescent="0.4">
      <c r="A1481" s="61"/>
      <c r="B1481" s="64" t="s">
        <v>1704</v>
      </c>
      <c r="C1481" s="69" t="s">
        <v>4547</v>
      </c>
      <c r="D1481" s="66" t="s">
        <v>41</v>
      </c>
      <c r="E1481" s="70">
        <v>286.97000000000003</v>
      </c>
      <c r="F1481" s="68" t="s">
        <v>71</v>
      </c>
      <c r="G1481" s="71">
        <v>53</v>
      </c>
      <c r="H1481" s="71">
        <v>59</v>
      </c>
    </row>
    <row r="1482" spans="1:8" ht="13.2" x14ac:dyDescent="0.4">
      <c r="A1482" s="61"/>
      <c r="B1482" s="64" t="s">
        <v>1705</v>
      </c>
      <c r="C1482" s="69" t="s">
        <v>4548</v>
      </c>
      <c r="D1482" s="66" t="s">
        <v>66</v>
      </c>
      <c r="E1482" s="70">
        <v>329.17</v>
      </c>
      <c r="F1482" s="68" t="s">
        <v>20</v>
      </c>
      <c r="G1482" s="71"/>
      <c r="H1482" s="71"/>
    </row>
    <row r="1483" spans="1:8" ht="13.2" x14ac:dyDescent="0.4">
      <c r="A1483" s="61"/>
      <c r="B1483" s="64" t="s">
        <v>1706</v>
      </c>
      <c r="C1483" s="69" t="s">
        <v>4549</v>
      </c>
      <c r="D1483" s="66" t="s">
        <v>41</v>
      </c>
      <c r="E1483" s="70">
        <v>41.56</v>
      </c>
      <c r="F1483" s="68" t="s">
        <v>16</v>
      </c>
      <c r="G1483" s="71"/>
      <c r="H1483" s="71"/>
    </row>
    <row r="1484" spans="1:8" ht="13.2" x14ac:dyDescent="0.4">
      <c r="A1484" s="61"/>
      <c r="B1484" s="64" t="s">
        <v>1707</v>
      </c>
      <c r="C1484" s="65" t="s">
        <v>4550</v>
      </c>
      <c r="D1484" s="66" t="s">
        <v>66</v>
      </c>
      <c r="E1484" s="67">
        <v>52.13</v>
      </c>
      <c r="F1484" s="68" t="s">
        <v>91</v>
      </c>
      <c r="G1484" s="67"/>
      <c r="H1484" s="67"/>
    </row>
    <row r="1485" spans="1:8" ht="13.2" x14ac:dyDescent="0.4">
      <c r="A1485" s="61"/>
      <c r="B1485" s="64" t="s">
        <v>1708</v>
      </c>
      <c r="C1485" s="69" t="s">
        <v>4551</v>
      </c>
      <c r="D1485" s="66" t="s">
        <v>66</v>
      </c>
      <c r="E1485" s="70">
        <v>153.32</v>
      </c>
      <c r="F1485" s="68" t="s">
        <v>71</v>
      </c>
      <c r="G1485" s="71"/>
      <c r="H1485" s="71"/>
    </row>
    <row r="1486" spans="1:8" ht="13.2" x14ac:dyDescent="0.4">
      <c r="A1486" s="61"/>
      <c r="B1486" s="64" t="s">
        <v>2745</v>
      </c>
      <c r="C1486" s="69" t="s">
        <v>4552</v>
      </c>
      <c r="D1486" s="66" t="s">
        <v>66</v>
      </c>
      <c r="E1486" s="70">
        <v>37.18</v>
      </c>
      <c r="F1486" s="68" t="s">
        <v>45</v>
      </c>
      <c r="G1486" s="71"/>
      <c r="H1486" s="71"/>
    </row>
    <row r="1487" spans="1:8" ht="13.2" x14ac:dyDescent="0.4">
      <c r="A1487" s="61"/>
      <c r="B1487" s="64" t="s">
        <v>1709</v>
      </c>
      <c r="C1487" s="69" t="s">
        <v>4553</v>
      </c>
      <c r="D1487" s="66" t="s">
        <v>66</v>
      </c>
      <c r="E1487" s="70">
        <v>174.06</v>
      </c>
      <c r="F1487" s="68" t="s">
        <v>91</v>
      </c>
      <c r="G1487" s="71"/>
      <c r="H1487" s="71"/>
    </row>
    <row r="1488" spans="1:8" ht="13.2" x14ac:dyDescent="0.4">
      <c r="A1488" s="61"/>
      <c r="B1488" s="64" t="s">
        <v>1710</v>
      </c>
      <c r="C1488" s="69" t="s">
        <v>4554</v>
      </c>
      <c r="D1488" s="66" t="s">
        <v>66</v>
      </c>
      <c r="E1488" s="70">
        <v>50.07</v>
      </c>
      <c r="F1488" s="68" t="s">
        <v>20</v>
      </c>
      <c r="G1488" s="71"/>
      <c r="H1488" s="71"/>
    </row>
    <row r="1489" spans="1:8" ht="13.2" x14ac:dyDescent="0.4">
      <c r="A1489" s="61"/>
      <c r="B1489" s="64" t="s">
        <v>1711</v>
      </c>
      <c r="C1489" s="65" t="s">
        <v>4555</v>
      </c>
      <c r="D1489" s="66" t="s">
        <v>66</v>
      </c>
      <c r="E1489" s="67">
        <v>69.8</v>
      </c>
      <c r="F1489" s="68" t="s">
        <v>14</v>
      </c>
      <c r="G1489" s="66"/>
      <c r="H1489" s="66"/>
    </row>
    <row r="1490" spans="1:8" ht="13.2" x14ac:dyDescent="0.4">
      <c r="A1490" s="61"/>
      <c r="B1490" s="64" t="s">
        <v>1712</v>
      </c>
      <c r="C1490" s="69" t="s">
        <v>4556</v>
      </c>
      <c r="D1490" s="66" t="s">
        <v>66</v>
      </c>
      <c r="E1490" s="70">
        <v>41.29</v>
      </c>
      <c r="F1490" s="68" t="s">
        <v>20</v>
      </c>
      <c r="G1490" s="71"/>
      <c r="H1490" s="71"/>
    </row>
    <row r="1491" spans="1:8" ht="13.2" x14ac:dyDescent="0.4">
      <c r="A1491" s="61"/>
      <c r="B1491" s="64" t="s">
        <v>1713</v>
      </c>
      <c r="C1491" s="69" t="s">
        <v>4557</v>
      </c>
      <c r="D1491" s="66" t="s">
        <v>66</v>
      </c>
      <c r="E1491" s="70">
        <v>20.84</v>
      </c>
      <c r="F1491" s="68" t="s">
        <v>22</v>
      </c>
      <c r="G1491" s="71"/>
      <c r="H1491" s="71"/>
    </row>
    <row r="1492" spans="1:8" ht="13.2" x14ac:dyDescent="0.4">
      <c r="A1492" s="61"/>
      <c r="B1492" s="64" t="s">
        <v>1714</v>
      </c>
      <c r="C1492" s="69" t="s">
        <v>4558</v>
      </c>
      <c r="D1492" s="66" t="s">
        <v>66</v>
      </c>
      <c r="E1492" s="70">
        <v>95.36</v>
      </c>
      <c r="F1492" s="68" t="s">
        <v>45</v>
      </c>
      <c r="G1492" s="71"/>
      <c r="H1492" s="71"/>
    </row>
    <row r="1493" spans="1:8" ht="13.2" x14ac:dyDescent="0.4">
      <c r="A1493" s="61"/>
      <c r="B1493" s="64" t="s">
        <v>1715</v>
      </c>
      <c r="C1493" s="65" t="s">
        <v>4559</v>
      </c>
      <c r="D1493" s="66" t="s">
        <v>66</v>
      </c>
      <c r="E1493" s="67">
        <v>408.24</v>
      </c>
      <c r="F1493" s="68" t="s">
        <v>18</v>
      </c>
      <c r="G1493" s="66"/>
      <c r="H1493" s="66"/>
    </row>
    <row r="1494" spans="1:8" ht="13.2" x14ac:dyDescent="0.4">
      <c r="A1494" s="61"/>
      <c r="B1494" s="64" t="s">
        <v>1716</v>
      </c>
      <c r="C1494" s="65" t="s">
        <v>4560</v>
      </c>
      <c r="D1494" s="66" t="s">
        <v>41</v>
      </c>
      <c r="E1494" s="67">
        <v>75.290000000000006</v>
      </c>
      <c r="F1494" s="68" t="s">
        <v>45</v>
      </c>
      <c r="G1494" s="66"/>
      <c r="H1494" s="66"/>
    </row>
    <row r="1495" spans="1:8" ht="13.2" x14ac:dyDescent="0.4">
      <c r="A1495" s="61"/>
      <c r="B1495" s="64" t="s">
        <v>2730</v>
      </c>
      <c r="C1495" s="69" t="s">
        <v>4561</v>
      </c>
      <c r="D1495" s="66" t="s">
        <v>41</v>
      </c>
      <c r="E1495" s="70">
        <v>102.83</v>
      </c>
      <c r="F1495" s="68" t="s">
        <v>45</v>
      </c>
      <c r="G1495" s="71"/>
      <c r="H1495" s="71"/>
    </row>
    <row r="1496" spans="1:8" ht="13.2" x14ac:dyDescent="0.4">
      <c r="A1496" s="61"/>
      <c r="B1496" s="64" t="s">
        <v>1717</v>
      </c>
      <c r="C1496" s="69" t="s">
        <v>4562</v>
      </c>
      <c r="D1496" s="66" t="s">
        <v>66</v>
      </c>
      <c r="E1496" s="70">
        <v>85.85</v>
      </c>
      <c r="F1496" s="68" t="s">
        <v>388</v>
      </c>
      <c r="G1496" s="71"/>
      <c r="H1496" s="71"/>
    </row>
    <row r="1497" spans="1:8" ht="13.2" x14ac:dyDescent="0.4">
      <c r="A1497" s="61"/>
      <c r="B1497" s="64" t="s">
        <v>1718</v>
      </c>
      <c r="C1497" s="65" t="s">
        <v>1719</v>
      </c>
      <c r="D1497" s="66" t="s">
        <v>41</v>
      </c>
      <c r="E1497" s="67">
        <v>3846.24</v>
      </c>
      <c r="F1497" s="68" t="s">
        <v>45</v>
      </c>
      <c r="G1497" s="67"/>
      <c r="H1497" s="67"/>
    </row>
    <row r="1498" spans="1:8" x14ac:dyDescent="0.4">
      <c r="A1498" s="61"/>
      <c r="B1498" s="64" t="s">
        <v>1720</v>
      </c>
      <c r="C1498" s="65" t="s">
        <v>1721</v>
      </c>
      <c r="D1498" s="66" t="s">
        <v>66</v>
      </c>
      <c r="E1498" s="67">
        <v>952.25</v>
      </c>
      <c r="F1498" s="66" t="s">
        <v>402</v>
      </c>
      <c r="G1498" s="66"/>
      <c r="H1498" s="66">
        <v>73</v>
      </c>
    </row>
    <row r="1499" spans="1:8" ht="13.2" x14ac:dyDescent="0.4">
      <c r="A1499" s="61"/>
      <c r="B1499" s="64" t="s">
        <v>1722</v>
      </c>
      <c r="C1499" s="65" t="s">
        <v>4563</v>
      </c>
      <c r="D1499" s="66" t="s">
        <v>66</v>
      </c>
      <c r="E1499" s="67">
        <v>252.76</v>
      </c>
      <c r="F1499" s="68" t="s">
        <v>89</v>
      </c>
      <c r="G1499" s="66"/>
      <c r="H1499" s="66"/>
    </row>
    <row r="1500" spans="1:8" ht="13.2" x14ac:dyDescent="0.4">
      <c r="A1500" s="61"/>
      <c r="B1500" s="64" t="s">
        <v>1723</v>
      </c>
      <c r="C1500" s="69" t="s">
        <v>1724</v>
      </c>
      <c r="D1500" s="66" t="s">
        <v>41</v>
      </c>
      <c r="E1500" s="70">
        <v>2125.44</v>
      </c>
      <c r="F1500" s="68" t="s">
        <v>12</v>
      </c>
      <c r="G1500" s="71">
        <v>313.60000000000002</v>
      </c>
      <c r="H1500" s="71">
        <v>306.70999999999998</v>
      </c>
    </row>
    <row r="1501" spans="1:8" ht="13.2" x14ac:dyDescent="0.4">
      <c r="A1501" s="61"/>
      <c r="B1501" s="64" t="s">
        <v>1725</v>
      </c>
      <c r="C1501" s="65" t="s">
        <v>4564</v>
      </c>
      <c r="D1501" s="66" t="s">
        <v>66</v>
      </c>
      <c r="E1501" s="67">
        <v>23.59</v>
      </c>
      <c r="F1501" s="68" t="s">
        <v>43</v>
      </c>
      <c r="G1501" s="67"/>
      <c r="H1501" s="67"/>
    </row>
    <row r="1502" spans="1:8" ht="13.2" x14ac:dyDescent="0.4">
      <c r="A1502" s="61"/>
      <c r="B1502" s="64" t="s">
        <v>1726</v>
      </c>
      <c r="C1502" s="69" t="s">
        <v>1727</v>
      </c>
      <c r="D1502" s="66" t="s">
        <v>41</v>
      </c>
      <c r="E1502" s="70">
        <v>830.1</v>
      </c>
      <c r="F1502" s="68" t="s">
        <v>388</v>
      </c>
      <c r="G1502" s="71">
        <v>59.98</v>
      </c>
      <c r="H1502" s="71">
        <v>62.56</v>
      </c>
    </row>
    <row r="1503" spans="1:8" ht="13.2" x14ac:dyDescent="0.4">
      <c r="A1503" s="61"/>
      <c r="B1503" s="64" t="s">
        <v>1728</v>
      </c>
      <c r="C1503" s="69" t="s">
        <v>4565</v>
      </c>
      <c r="D1503" s="66" t="s">
        <v>66</v>
      </c>
      <c r="E1503" s="70">
        <v>407.52</v>
      </c>
      <c r="F1503" s="68" t="s">
        <v>91</v>
      </c>
      <c r="G1503" s="71"/>
      <c r="H1503" s="71"/>
    </row>
    <row r="1504" spans="1:8" x14ac:dyDescent="0.4">
      <c r="A1504" s="61"/>
      <c r="B1504" s="64" t="s">
        <v>1729</v>
      </c>
      <c r="C1504" s="65" t="s">
        <v>4566</v>
      </c>
      <c r="D1504" s="65" t="s">
        <v>66</v>
      </c>
      <c r="E1504" s="92">
        <v>60.2</v>
      </c>
      <c r="F1504" s="65" t="s">
        <v>20</v>
      </c>
      <c r="G1504" s="65"/>
      <c r="H1504" s="65"/>
    </row>
    <row r="1505" spans="1:8" ht="13.2" x14ac:dyDescent="0.4">
      <c r="A1505" s="61"/>
      <c r="B1505" s="64" t="s">
        <v>1730</v>
      </c>
      <c r="C1505" s="69" t="s">
        <v>4567</v>
      </c>
      <c r="D1505" s="66" t="s">
        <v>66</v>
      </c>
      <c r="E1505" s="70">
        <v>49.16</v>
      </c>
      <c r="F1505" s="68" t="s">
        <v>45</v>
      </c>
      <c r="G1505" s="71"/>
      <c r="H1505" s="71"/>
    </row>
    <row r="1506" spans="1:8" ht="13.2" x14ac:dyDescent="0.4">
      <c r="A1506" s="61"/>
      <c r="B1506" s="64" t="s">
        <v>1731</v>
      </c>
      <c r="C1506" s="69" t="s">
        <v>4568</v>
      </c>
      <c r="D1506" s="66" t="s">
        <v>66</v>
      </c>
      <c r="E1506" s="70">
        <v>516.96</v>
      </c>
      <c r="F1506" s="68" t="s">
        <v>89</v>
      </c>
      <c r="G1506" s="71"/>
      <c r="H1506" s="71"/>
    </row>
    <row r="1507" spans="1:8" ht="13.2" x14ac:dyDescent="0.4">
      <c r="A1507" s="61"/>
      <c r="B1507" s="64" t="s">
        <v>1732</v>
      </c>
      <c r="C1507" s="69" t="s">
        <v>4569</v>
      </c>
      <c r="D1507" s="66" t="s">
        <v>66</v>
      </c>
      <c r="E1507" s="70">
        <v>254.6</v>
      </c>
      <c r="F1507" s="68" t="s">
        <v>45</v>
      </c>
      <c r="G1507" s="71"/>
      <c r="H1507" s="71"/>
    </row>
    <row r="1508" spans="1:8" ht="13.2" x14ac:dyDescent="0.4">
      <c r="A1508" s="61"/>
      <c r="B1508" s="64" t="s">
        <v>1733</v>
      </c>
      <c r="C1508" s="69" t="s">
        <v>4570</v>
      </c>
      <c r="D1508" s="66" t="s">
        <v>66</v>
      </c>
      <c r="E1508" s="70">
        <v>30.56</v>
      </c>
      <c r="F1508" s="68" t="s">
        <v>161</v>
      </c>
      <c r="G1508" s="71"/>
      <c r="H1508" s="71"/>
    </row>
    <row r="1509" spans="1:8" ht="13.2" x14ac:dyDescent="0.4">
      <c r="A1509" s="61"/>
      <c r="B1509" s="64" t="s">
        <v>1734</v>
      </c>
      <c r="C1509" s="69" t="s">
        <v>4571</v>
      </c>
      <c r="D1509" s="66" t="s">
        <v>66</v>
      </c>
      <c r="E1509" s="70">
        <v>1231.05</v>
      </c>
      <c r="F1509" s="68" t="s">
        <v>20</v>
      </c>
      <c r="G1509" s="71"/>
      <c r="H1509" s="71"/>
    </row>
    <row r="1510" spans="1:8" ht="13.2" x14ac:dyDescent="0.4">
      <c r="A1510" s="61"/>
      <c r="B1510" s="64" t="s">
        <v>1735</v>
      </c>
      <c r="C1510" s="69" t="s">
        <v>4572</v>
      </c>
      <c r="D1510" s="66" t="s">
        <v>66</v>
      </c>
      <c r="E1510" s="70">
        <v>263.73</v>
      </c>
      <c r="F1510" s="68" t="s">
        <v>402</v>
      </c>
      <c r="G1510" s="71"/>
      <c r="H1510" s="71"/>
    </row>
    <row r="1511" spans="1:8" ht="13.2" x14ac:dyDescent="0.4">
      <c r="A1511" s="61"/>
      <c r="B1511" s="64" t="s">
        <v>1736</v>
      </c>
      <c r="C1511" s="69" t="s">
        <v>4573</v>
      </c>
      <c r="D1511" s="66" t="s">
        <v>66</v>
      </c>
      <c r="E1511" s="70">
        <v>76.64</v>
      </c>
      <c r="F1511" s="68" t="s">
        <v>91</v>
      </c>
      <c r="G1511" s="71"/>
      <c r="H1511" s="71"/>
    </row>
    <row r="1512" spans="1:8" ht="13.2" x14ac:dyDescent="0.4">
      <c r="A1512" s="61"/>
      <c r="B1512" s="64" t="s">
        <v>1737</v>
      </c>
      <c r="C1512" s="69" t="s">
        <v>4574</v>
      </c>
      <c r="D1512" s="66" t="s">
        <v>66</v>
      </c>
      <c r="E1512" s="70">
        <v>249.77</v>
      </c>
      <c r="F1512" s="68" t="s">
        <v>20</v>
      </c>
      <c r="G1512" s="71"/>
      <c r="H1512" s="71"/>
    </row>
    <row r="1513" spans="1:8" ht="13.2" x14ac:dyDescent="0.4">
      <c r="A1513" s="61"/>
      <c r="B1513" s="64" t="s">
        <v>1738</v>
      </c>
      <c r="C1513" s="69" t="s">
        <v>4575</v>
      </c>
      <c r="D1513" s="66" t="s">
        <v>66</v>
      </c>
      <c r="E1513" s="70">
        <v>35.1</v>
      </c>
      <c r="F1513" s="68" t="s">
        <v>20</v>
      </c>
      <c r="G1513" s="71"/>
      <c r="H1513" s="71"/>
    </row>
    <row r="1514" spans="1:8" x14ac:dyDescent="0.4">
      <c r="A1514" s="61"/>
      <c r="B1514" s="64" t="s">
        <v>1739</v>
      </c>
      <c r="C1514" s="65" t="s">
        <v>4576</v>
      </c>
      <c r="D1514" s="66" t="s">
        <v>66</v>
      </c>
      <c r="E1514" s="67">
        <v>112.44</v>
      </c>
      <c r="F1514" s="66" t="s">
        <v>402</v>
      </c>
      <c r="G1514" s="66"/>
      <c r="H1514" s="66"/>
    </row>
    <row r="1515" spans="1:8" ht="13.2" x14ac:dyDescent="0.4">
      <c r="A1515" s="61"/>
      <c r="B1515" s="64" t="s">
        <v>1740</v>
      </c>
      <c r="C1515" s="69" t="s">
        <v>4577</v>
      </c>
      <c r="D1515" s="66" t="s">
        <v>66</v>
      </c>
      <c r="E1515" s="70">
        <v>20.190000000000001</v>
      </c>
      <c r="F1515" s="68" t="s">
        <v>18</v>
      </c>
      <c r="G1515" s="71"/>
      <c r="H1515" s="71"/>
    </row>
    <row r="1516" spans="1:8" ht="13.2" x14ac:dyDescent="0.4">
      <c r="A1516" s="61"/>
      <c r="B1516" s="64" t="s">
        <v>1741</v>
      </c>
      <c r="C1516" s="65" t="s">
        <v>4578</v>
      </c>
      <c r="D1516" s="66" t="s">
        <v>66</v>
      </c>
      <c r="E1516" s="67">
        <v>24.47</v>
      </c>
      <c r="F1516" s="68" t="s">
        <v>15</v>
      </c>
      <c r="G1516" s="67"/>
      <c r="H1516" s="67"/>
    </row>
    <row r="1517" spans="1:8" ht="13.2" x14ac:dyDescent="0.4">
      <c r="A1517" s="61"/>
      <c r="B1517" s="64" t="s">
        <v>1742</v>
      </c>
      <c r="C1517" s="69" t="s">
        <v>4579</v>
      </c>
      <c r="D1517" s="66" t="s">
        <v>66</v>
      </c>
      <c r="E1517" s="70">
        <v>42.55</v>
      </c>
      <c r="F1517" s="68" t="s">
        <v>91</v>
      </c>
      <c r="G1517" s="71"/>
      <c r="H1517" s="71"/>
    </row>
    <row r="1518" spans="1:8" ht="13.2" x14ac:dyDescent="0.4">
      <c r="A1518" s="61"/>
      <c r="B1518" s="64" t="s">
        <v>1743</v>
      </c>
      <c r="C1518" s="69" t="s">
        <v>4580</v>
      </c>
      <c r="D1518" s="66" t="s">
        <v>41</v>
      </c>
      <c r="E1518" s="70">
        <v>229.35</v>
      </c>
      <c r="F1518" s="68" t="s">
        <v>21</v>
      </c>
      <c r="G1518" s="71"/>
      <c r="H1518" s="71"/>
    </row>
    <row r="1519" spans="1:8" ht="13.2" x14ac:dyDescent="0.4">
      <c r="A1519" s="61"/>
      <c r="B1519" s="64" t="s">
        <v>1744</v>
      </c>
      <c r="C1519" s="65" t="s">
        <v>4581</v>
      </c>
      <c r="D1519" s="66" t="s">
        <v>66</v>
      </c>
      <c r="E1519" s="67">
        <v>115.91</v>
      </c>
      <c r="F1519" s="68" t="s">
        <v>89</v>
      </c>
      <c r="G1519" s="67"/>
      <c r="H1519" s="67"/>
    </row>
    <row r="1520" spans="1:8" ht="13.2" x14ac:dyDescent="0.4">
      <c r="A1520" s="61"/>
      <c r="B1520" s="64" t="s">
        <v>1745</v>
      </c>
      <c r="C1520" s="69" t="s">
        <v>4582</v>
      </c>
      <c r="D1520" s="66" t="s">
        <v>66</v>
      </c>
      <c r="E1520" s="70">
        <v>514.66999999999996</v>
      </c>
      <c r="F1520" s="68" t="s">
        <v>14</v>
      </c>
      <c r="G1520" s="71"/>
      <c r="H1520" s="71"/>
    </row>
    <row r="1521" spans="1:8" ht="13.2" x14ac:dyDescent="0.4">
      <c r="A1521" s="61"/>
      <c r="B1521" s="64" t="s">
        <v>1746</v>
      </c>
      <c r="C1521" s="65" t="s">
        <v>4583</v>
      </c>
      <c r="D1521" s="66" t="s">
        <v>41</v>
      </c>
      <c r="E1521" s="67">
        <v>51.02</v>
      </c>
      <c r="F1521" s="68" t="s">
        <v>20</v>
      </c>
      <c r="G1521" s="67"/>
      <c r="H1521" s="67"/>
    </row>
    <row r="1522" spans="1:8" ht="13.2" x14ac:dyDescent="0.4">
      <c r="A1522" s="61"/>
      <c r="B1522" s="64" t="s">
        <v>1747</v>
      </c>
      <c r="C1522" s="65" t="s">
        <v>4584</v>
      </c>
      <c r="D1522" s="66" t="s">
        <v>66</v>
      </c>
      <c r="E1522" s="67">
        <v>249.61</v>
      </c>
      <c r="F1522" s="68" t="s">
        <v>43</v>
      </c>
      <c r="G1522" s="66"/>
      <c r="H1522" s="66"/>
    </row>
    <row r="1523" spans="1:8" x14ac:dyDescent="0.4">
      <c r="A1523" s="61"/>
      <c r="B1523" s="64" t="s">
        <v>1748</v>
      </c>
      <c r="C1523" s="65" t="s">
        <v>4585</v>
      </c>
      <c r="D1523" s="66" t="s">
        <v>66</v>
      </c>
      <c r="E1523" s="67">
        <v>59.06</v>
      </c>
      <c r="F1523" s="66" t="s">
        <v>14</v>
      </c>
      <c r="G1523" s="66"/>
      <c r="H1523" s="67"/>
    </row>
    <row r="1524" spans="1:8" ht="13.2" x14ac:dyDescent="0.4">
      <c r="A1524" s="61"/>
      <c r="B1524" s="64" t="s">
        <v>1749</v>
      </c>
      <c r="C1524" s="69" t="s">
        <v>4586</v>
      </c>
      <c r="D1524" s="66" t="s">
        <v>66</v>
      </c>
      <c r="E1524" s="70">
        <v>212.87</v>
      </c>
      <c r="F1524" s="68" t="s">
        <v>20</v>
      </c>
      <c r="G1524" s="71">
        <v>19.100000000000001</v>
      </c>
      <c r="H1524" s="71">
        <v>28.3</v>
      </c>
    </row>
    <row r="1525" spans="1:8" ht="13.2" x14ac:dyDescent="0.4">
      <c r="A1525" s="61"/>
      <c r="B1525" s="64" t="s">
        <v>1750</v>
      </c>
      <c r="C1525" s="65" t="s">
        <v>4587</v>
      </c>
      <c r="D1525" s="66" t="s">
        <v>41</v>
      </c>
      <c r="E1525" s="67">
        <v>100.78</v>
      </c>
      <c r="F1525" s="68" t="s">
        <v>56</v>
      </c>
      <c r="G1525" s="67"/>
      <c r="H1525" s="70"/>
    </row>
    <row r="1526" spans="1:8" ht="13.2" x14ac:dyDescent="0.4">
      <c r="A1526" s="61"/>
      <c r="B1526" s="64" t="s">
        <v>1751</v>
      </c>
      <c r="C1526" s="69" t="s">
        <v>4588</v>
      </c>
      <c r="D1526" s="66" t="s">
        <v>66</v>
      </c>
      <c r="E1526" s="70">
        <v>201.16</v>
      </c>
      <c r="F1526" s="68" t="s">
        <v>89</v>
      </c>
      <c r="G1526" s="71"/>
      <c r="H1526" s="71"/>
    </row>
    <row r="1527" spans="1:8" ht="13.2" x14ac:dyDescent="0.4">
      <c r="A1527" s="61"/>
      <c r="B1527" s="64" t="s">
        <v>1752</v>
      </c>
      <c r="C1527" s="69" t="s">
        <v>1753</v>
      </c>
      <c r="D1527" s="66" t="s">
        <v>66</v>
      </c>
      <c r="E1527" s="70">
        <v>665.36</v>
      </c>
      <c r="F1527" s="68" t="s">
        <v>14</v>
      </c>
      <c r="G1527" s="71"/>
      <c r="H1527" s="71"/>
    </row>
    <row r="1528" spans="1:8" ht="13.2" x14ac:dyDescent="0.4">
      <c r="A1528" s="61"/>
      <c r="B1528" s="64" t="s">
        <v>1754</v>
      </c>
      <c r="C1528" s="65" t="s">
        <v>4589</v>
      </c>
      <c r="D1528" s="66" t="s">
        <v>41</v>
      </c>
      <c r="E1528" s="67">
        <v>132.68</v>
      </c>
      <c r="F1528" s="68" t="s">
        <v>17</v>
      </c>
      <c r="G1528" s="67"/>
      <c r="H1528" s="67"/>
    </row>
    <row r="1529" spans="1:8" ht="13.2" x14ac:dyDescent="0.4">
      <c r="A1529" s="61"/>
      <c r="B1529" s="64" t="s">
        <v>1755</v>
      </c>
      <c r="C1529" s="69" t="s">
        <v>1756</v>
      </c>
      <c r="D1529" s="66" t="s">
        <v>41</v>
      </c>
      <c r="E1529" s="70">
        <v>1739.21</v>
      </c>
      <c r="F1529" s="68" t="s">
        <v>15</v>
      </c>
      <c r="G1529" s="71">
        <v>142.30000000000001</v>
      </c>
      <c r="H1529" s="71">
        <v>194.5</v>
      </c>
    </row>
    <row r="1530" spans="1:8" ht="13.2" x14ac:dyDescent="0.4">
      <c r="A1530" s="61"/>
      <c r="B1530" s="64" t="s">
        <v>1757</v>
      </c>
      <c r="C1530" s="65" t="s">
        <v>4590</v>
      </c>
      <c r="D1530" s="66" t="s">
        <v>66</v>
      </c>
      <c r="E1530" s="67">
        <v>95.27</v>
      </c>
      <c r="F1530" s="68" t="s">
        <v>15</v>
      </c>
      <c r="G1530" s="67"/>
      <c r="H1530" s="67"/>
    </row>
    <row r="1531" spans="1:8" ht="13.2" x14ac:dyDescent="0.4">
      <c r="A1531" s="61"/>
      <c r="B1531" s="64" t="s">
        <v>1758</v>
      </c>
      <c r="C1531" s="69" t="s">
        <v>4591</v>
      </c>
      <c r="D1531" s="66" t="s">
        <v>66</v>
      </c>
      <c r="E1531" s="70">
        <v>228.32</v>
      </c>
      <c r="F1531" s="68" t="s">
        <v>45</v>
      </c>
      <c r="G1531" s="71"/>
      <c r="H1531" s="71"/>
    </row>
    <row r="1532" spans="1:8" ht="13.2" x14ac:dyDescent="0.4">
      <c r="A1532" s="61"/>
      <c r="B1532" s="64" t="s">
        <v>1759</v>
      </c>
      <c r="C1532" s="69" t="s">
        <v>1760</v>
      </c>
      <c r="D1532" s="66" t="s">
        <v>66</v>
      </c>
      <c r="E1532" s="70">
        <v>899.96</v>
      </c>
      <c r="F1532" s="68" t="s">
        <v>15</v>
      </c>
      <c r="G1532" s="71"/>
      <c r="H1532" s="71"/>
    </row>
    <row r="1533" spans="1:8" ht="13.2" x14ac:dyDescent="0.4">
      <c r="A1533" s="61"/>
      <c r="B1533" s="64" t="s">
        <v>1761</v>
      </c>
      <c r="C1533" s="65" t="s">
        <v>4592</v>
      </c>
      <c r="D1533" s="66" t="s">
        <v>66</v>
      </c>
      <c r="E1533" s="67">
        <v>256.31</v>
      </c>
      <c r="F1533" s="68" t="s">
        <v>18</v>
      </c>
      <c r="G1533" s="67"/>
      <c r="H1533" s="67"/>
    </row>
    <row r="1534" spans="1:8" ht="13.2" x14ac:dyDescent="0.4">
      <c r="A1534" s="61"/>
      <c r="B1534" s="64" t="s">
        <v>1762</v>
      </c>
      <c r="C1534" s="69" t="s">
        <v>4593</v>
      </c>
      <c r="D1534" s="66" t="s">
        <v>66</v>
      </c>
      <c r="E1534" s="70">
        <v>16.010000000000002</v>
      </c>
      <c r="F1534" s="68" t="s">
        <v>18</v>
      </c>
      <c r="G1534" s="71"/>
      <c r="H1534" s="71"/>
    </row>
    <row r="1535" spans="1:8" ht="13.2" x14ac:dyDescent="0.4">
      <c r="A1535" s="61"/>
      <c r="B1535" s="64" t="s">
        <v>1763</v>
      </c>
      <c r="C1535" s="65" t="s">
        <v>4594</v>
      </c>
      <c r="D1535" s="66" t="s">
        <v>66</v>
      </c>
      <c r="E1535" s="67">
        <v>19.41</v>
      </c>
      <c r="F1535" s="68" t="s">
        <v>16</v>
      </c>
      <c r="G1535" s="67"/>
      <c r="H1535" s="67"/>
    </row>
    <row r="1536" spans="1:8" ht="13.2" x14ac:dyDescent="0.4">
      <c r="A1536" s="61"/>
      <c r="B1536" s="64" t="s">
        <v>1764</v>
      </c>
      <c r="C1536" s="69" t="s">
        <v>4595</v>
      </c>
      <c r="D1536" s="66" t="s">
        <v>66</v>
      </c>
      <c r="E1536" s="70">
        <v>67.09</v>
      </c>
      <c r="F1536" s="68" t="s">
        <v>20</v>
      </c>
      <c r="G1536" s="71"/>
      <c r="H1536" s="71"/>
    </row>
    <row r="1537" spans="1:8" ht="13.2" x14ac:dyDescent="0.4">
      <c r="A1537" s="61"/>
      <c r="B1537" s="64" t="s">
        <v>1765</v>
      </c>
      <c r="C1537" s="69" t="s">
        <v>4596</v>
      </c>
      <c r="D1537" s="66" t="s">
        <v>66</v>
      </c>
      <c r="E1537" s="70">
        <v>67.819999999999993</v>
      </c>
      <c r="F1537" s="68" t="s">
        <v>43</v>
      </c>
      <c r="G1537" s="71"/>
      <c r="H1537" s="71"/>
    </row>
    <row r="1538" spans="1:8" x14ac:dyDescent="0.4">
      <c r="A1538" s="61"/>
      <c r="B1538" s="64" t="s">
        <v>1766</v>
      </c>
      <c r="C1538" s="65" t="s">
        <v>4597</v>
      </c>
      <c r="D1538" s="66" t="s">
        <v>66</v>
      </c>
      <c r="E1538" s="67">
        <v>167.4</v>
      </c>
      <c r="F1538" s="66" t="s">
        <v>56</v>
      </c>
      <c r="G1538" s="66"/>
      <c r="H1538" s="66"/>
    </row>
    <row r="1539" spans="1:8" ht="13.2" x14ac:dyDescent="0.4">
      <c r="A1539" s="61"/>
      <c r="B1539" s="64" t="s">
        <v>1767</v>
      </c>
      <c r="C1539" s="69" t="s">
        <v>4598</v>
      </c>
      <c r="D1539" s="66" t="s">
        <v>66</v>
      </c>
      <c r="E1539" s="70">
        <v>510.26</v>
      </c>
      <c r="F1539" s="68" t="s">
        <v>89</v>
      </c>
      <c r="G1539" s="71">
        <v>7.4</v>
      </c>
      <c r="H1539" s="71">
        <v>28.3</v>
      </c>
    </row>
    <row r="1540" spans="1:8" ht="13.2" x14ac:dyDescent="0.4">
      <c r="A1540" s="61"/>
      <c r="B1540" s="64" t="s">
        <v>1768</v>
      </c>
      <c r="C1540" s="69" t="s">
        <v>4599</v>
      </c>
      <c r="D1540" s="66" t="s">
        <v>66</v>
      </c>
      <c r="E1540" s="70">
        <v>63.58</v>
      </c>
      <c r="F1540" s="68" t="s">
        <v>43</v>
      </c>
      <c r="G1540" s="71"/>
      <c r="H1540" s="71"/>
    </row>
    <row r="1541" spans="1:8" ht="13.2" x14ac:dyDescent="0.4">
      <c r="A1541" s="61"/>
      <c r="B1541" s="64" t="s">
        <v>1769</v>
      </c>
      <c r="C1541" s="69" t="s">
        <v>1770</v>
      </c>
      <c r="D1541" s="66" t="s">
        <v>66</v>
      </c>
      <c r="E1541" s="70">
        <v>1383.14</v>
      </c>
      <c r="F1541" s="68" t="s">
        <v>240</v>
      </c>
      <c r="G1541" s="71">
        <v>71.930000000000007</v>
      </c>
      <c r="H1541" s="71">
        <v>79.87</v>
      </c>
    </row>
    <row r="1542" spans="1:8" ht="13.2" x14ac:dyDescent="0.4">
      <c r="A1542" s="61"/>
      <c r="B1542" s="64" t="s">
        <v>1771</v>
      </c>
      <c r="C1542" s="69" t="s">
        <v>4600</v>
      </c>
      <c r="D1542" s="66" t="s">
        <v>41</v>
      </c>
      <c r="E1542" s="70">
        <v>271.11</v>
      </c>
      <c r="F1542" s="68" t="s">
        <v>56</v>
      </c>
      <c r="G1542" s="71"/>
      <c r="H1542" s="71"/>
    </row>
    <row r="1543" spans="1:8" ht="13.2" x14ac:dyDescent="0.4">
      <c r="A1543" s="61"/>
      <c r="B1543" s="64" t="s">
        <v>1772</v>
      </c>
      <c r="C1543" s="69" t="s">
        <v>4601</v>
      </c>
      <c r="D1543" s="66" t="s">
        <v>66</v>
      </c>
      <c r="E1543" s="70">
        <v>169.16</v>
      </c>
      <c r="F1543" s="68" t="s">
        <v>91</v>
      </c>
      <c r="G1543" s="71"/>
      <c r="H1543" s="71"/>
    </row>
    <row r="1544" spans="1:8" ht="13.2" x14ac:dyDescent="0.4">
      <c r="A1544" s="61"/>
      <c r="B1544" s="64" t="s">
        <v>1773</v>
      </c>
      <c r="C1544" s="69" t="s">
        <v>5493</v>
      </c>
      <c r="D1544" s="66" t="s">
        <v>66</v>
      </c>
      <c r="E1544" s="70">
        <v>38.93</v>
      </c>
      <c r="F1544" s="68" t="s">
        <v>91</v>
      </c>
      <c r="G1544" s="71"/>
      <c r="H1544" s="71"/>
    </row>
    <row r="1545" spans="1:8" ht="13.2" x14ac:dyDescent="0.4">
      <c r="A1545" s="61"/>
      <c r="B1545" s="64" t="s">
        <v>1774</v>
      </c>
      <c r="C1545" s="65" t="s">
        <v>4602</v>
      </c>
      <c r="D1545" s="66" t="s">
        <v>66</v>
      </c>
      <c r="E1545" s="67">
        <v>144.36000000000001</v>
      </c>
      <c r="F1545" s="68" t="s">
        <v>43</v>
      </c>
      <c r="G1545" s="67"/>
      <c r="H1545" s="67"/>
    </row>
    <row r="1546" spans="1:8" ht="13.2" x14ac:dyDescent="0.4">
      <c r="A1546" s="61"/>
      <c r="B1546" s="64" t="s">
        <v>1775</v>
      </c>
      <c r="C1546" s="65" t="s">
        <v>4603</v>
      </c>
      <c r="D1546" s="66" t="s">
        <v>66</v>
      </c>
      <c r="E1546" s="67">
        <v>170.53</v>
      </c>
      <c r="F1546" s="68" t="s">
        <v>45</v>
      </c>
      <c r="G1546" s="67"/>
      <c r="H1546" s="67"/>
    </row>
    <row r="1547" spans="1:8" ht="13.2" x14ac:dyDescent="0.4">
      <c r="A1547" s="61"/>
      <c r="B1547" s="64" t="s">
        <v>1776</v>
      </c>
      <c r="C1547" s="65" t="s">
        <v>4604</v>
      </c>
      <c r="D1547" s="66" t="s">
        <v>66</v>
      </c>
      <c r="E1547" s="67">
        <v>243.33</v>
      </c>
      <c r="F1547" s="68" t="s">
        <v>43</v>
      </c>
      <c r="G1547" s="67"/>
      <c r="H1547" s="67"/>
    </row>
    <row r="1548" spans="1:8" ht="13.2" x14ac:dyDescent="0.4">
      <c r="A1548" s="61"/>
      <c r="B1548" s="64" t="s">
        <v>1777</v>
      </c>
      <c r="C1548" s="69" t="s">
        <v>4605</v>
      </c>
      <c r="D1548" s="66" t="s">
        <v>66</v>
      </c>
      <c r="E1548" s="70">
        <v>86.11</v>
      </c>
      <c r="F1548" s="68" t="s">
        <v>402</v>
      </c>
      <c r="G1548" s="71"/>
      <c r="H1548" s="71"/>
    </row>
    <row r="1549" spans="1:8" x14ac:dyDescent="0.4">
      <c r="A1549" s="61"/>
      <c r="B1549" s="64" t="s">
        <v>1778</v>
      </c>
      <c r="C1549" s="65" t="s">
        <v>4606</v>
      </c>
      <c r="D1549" s="66" t="s">
        <v>66</v>
      </c>
      <c r="E1549" s="67">
        <v>44.66</v>
      </c>
      <c r="F1549" s="66" t="s">
        <v>240</v>
      </c>
      <c r="G1549" s="66"/>
      <c r="H1549" s="66"/>
    </row>
    <row r="1550" spans="1:8" ht="13.2" x14ac:dyDescent="0.4">
      <c r="A1550" s="61"/>
      <c r="B1550" s="64" t="s">
        <v>1779</v>
      </c>
      <c r="C1550" s="69" t="s">
        <v>4607</v>
      </c>
      <c r="D1550" s="66" t="s">
        <v>41</v>
      </c>
      <c r="E1550" s="70">
        <v>164.05</v>
      </c>
      <c r="F1550" s="68" t="s">
        <v>45</v>
      </c>
      <c r="G1550" s="71"/>
      <c r="H1550" s="71"/>
    </row>
    <row r="1551" spans="1:8" x14ac:dyDescent="0.4">
      <c r="A1551" s="61"/>
      <c r="B1551" s="64" t="s">
        <v>1780</v>
      </c>
      <c r="C1551" s="65" t="s">
        <v>4608</v>
      </c>
      <c r="D1551" s="66" t="s">
        <v>41</v>
      </c>
      <c r="E1551" s="67">
        <v>59.61</v>
      </c>
      <c r="F1551" s="66" t="s">
        <v>43</v>
      </c>
      <c r="G1551" s="66"/>
      <c r="H1551" s="66"/>
    </row>
    <row r="1552" spans="1:8" ht="13.2" x14ac:dyDescent="0.4">
      <c r="A1552" s="61"/>
      <c r="B1552" s="64" t="s">
        <v>1781</v>
      </c>
      <c r="C1552" s="65" t="s">
        <v>4609</v>
      </c>
      <c r="D1552" s="66" t="s">
        <v>66</v>
      </c>
      <c r="E1552" s="67">
        <v>36.33</v>
      </c>
      <c r="F1552" s="68" t="s">
        <v>45</v>
      </c>
      <c r="G1552" s="66"/>
      <c r="H1552" s="66"/>
    </row>
    <row r="1553" spans="1:8" ht="13.2" x14ac:dyDescent="0.4">
      <c r="A1553" s="61"/>
      <c r="B1553" s="64" t="s">
        <v>1782</v>
      </c>
      <c r="C1553" s="69" t="s">
        <v>4610</v>
      </c>
      <c r="D1553" s="66" t="s">
        <v>66</v>
      </c>
      <c r="E1553" s="70">
        <v>58.82</v>
      </c>
      <c r="F1553" s="68" t="s">
        <v>20</v>
      </c>
      <c r="G1553" s="71"/>
      <c r="H1553" s="71"/>
    </row>
    <row r="1554" spans="1:8" ht="13.2" x14ac:dyDescent="0.4">
      <c r="A1554" s="61"/>
      <c r="B1554" s="64" t="s">
        <v>1783</v>
      </c>
      <c r="C1554" s="65" t="s">
        <v>4611</v>
      </c>
      <c r="D1554" s="66" t="s">
        <v>66</v>
      </c>
      <c r="E1554" s="67">
        <v>211.31</v>
      </c>
      <c r="F1554" s="68" t="s">
        <v>18</v>
      </c>
      <c r="G1554" s="67"/>
      <c r="H1554" s="67"/>
    </row>
    <row r="1555" spans="1:8" ht="13.2" x14ac:dyDescent="0.4">
      <c r="A1555" s="61"/>
      <c r="B1555" s="64" t="s">
        <v>1784</v>
      </c>
      <c r="C1555" s="69" t="s">
        <v>4612</v>
      </c>
      <c r="D1555" s="66" t="s">
        <v>41</v>
      </c>
      <c r="E1555" s="70">
        <v>357.33</v>
      </c>
      <c r="F1555" s="68" t="s">
        <v>24</v>
      </c>
      <c r="G1555" s="71"/>
      <c r="H1555" s="71">
        <v>40</v>
      </c>
    </row>
    <row r="1556" spans="1:8" ht="13.2" x14ac:dyDescent="0.4">
      <c r="A1556" s="61"/>
      <c r="B1556" s="64" t="s">
        <v>1785</v>
      </c>
      <c r="C1556" s="69" t="s">
        <v>4613</v>
      </c>
      <c r="D1556" s="66" t="s">
        <v>66</v>
      </c>
      <c r="E1556" s="70">
        <v>1103.3800000000001</v>
      </c>
      <c r="F1556" s="68" t="s">
        <v>402</v>
      </c>
      <c r="G1556" s="71">
        <v>268.89999999999998</v>
      </c>
      <c r="H1556" s="71">
        <v>398</v>
      </c>
    </row>
    <row r="1557" spans="1:8" ht="13.2" x14ac:dyDescent="0.4">
      <c r="A1557" s="61"/>
      <c r="B1557" s="64" t="s">
        <v>1786</v>
      </c>
      <c r="C1557" s="65" t="s">
        <v>4614</v>
      </c>
      <c r="D1557" s="66" t="s">
        <v>66</v>
      </c>
      <c r="E1557" s="67">
        <v>110.74</v>
      </c>
      <c r="F1557" s="68" t="s">
        <v>16</v>
      </c>
      <c r="G1557" s="67"/>
      <c r="H1557" s="67"/>
    </row>
    <row r="1558" spans="1:8" ht="13.2" x14ac:dyDescent="0.4">
      <c r="A1558" s="61"/>
      <c r="B1558" s="64" t="s">
        <v>2904</v>
      </c>
      <c r="C1558" s="69" t="s">
        <v>4615</v>
      </c>
      <c r="D1558" s="66" t="s">
        <v>66</v>
      </c>
      <c r="E1558" s="70">
        <v>185.35</v>
      </c>
      <c r="F1558" s="68" t="s">
        <v>14</v>
      </c>
      <c r="G1558" s="71"/>
      <c r="H1558" s="71"/>
    </row>
    <row r="1559" spans="1:8" ht="13.2" x14ac:dyDescent="0.4">
      <c r="A1559" s="61"/>
      <c r="B1559" s="64" t="s">
        <v>1787</v>
      </c>
      <c r="C1559" s="69" t="s">
        <v>4616</v>
      </c>
      <c r="D1559" s="66" t="s">
        <v>66</v>
      </c>
      <c r="E1559" s="70">
        <v>129.33000000000001</v>
      </c>
      <c r="F1559" s="68" t="s">
        <v>15</v>
      </c>
      <c r="G1559" s="71"/>
      <c r="H1559" s="71"/>
    </row>
    <row r="1560" spans="1:8" ht="13.2" x14ac:dyDescent="0.4">
      <c r="A1560" s="61"/>
      <c r="B1560" s="64" t="s">
        <v>3235</v>
      </c>
      <c r="C1560" s="69" t="s">
        <v>4617</v>
      </c>
      <c r="D1560" s="66" t="s">
        <v>66</v>
      </c>
      <c r="E1560" s="67">
        <v>697.56</v>
      </c>
      <c r="F1560" s="68" t="s">
        <v>43</v>
      </c>
      <c r="G1560" s="71"/>
      <c r="H1560" s="71"/>
    </row>
    <row r="1561" spans="1:8" ht="13.2" x14ac:dyDescent="0.4">
      <c r="A1561" s="61"/>
      <c r="B1561" s="64" t="s">
        <v>1788</v>
      </c>
      <c r="C1561" s="69" t="s">
        <v>1789</v>
      </c>
      <c r="D1561" s="66" t="s">
        <v>66</v>
      </c>
      <c r="E1561" s="70">
        <v>774.38</v>
      </c>
      <c r="F1561" s="68" t="s">
        <v>14</v>
      </c>
      <c r="G1561" s="71">
        <v>3.8</v>
      </c>
      <c r="H1561" s="71"/>
    </row>
    <row r="1562" spans="1:8" ht="13.2" x14ac:dyDescent="0.4">
      <c r="A1562" s="61"/>
      <c r="B1562" s="64" t="s">
        <v>1790</v>
      </c>
      <c r="C1562" s="69" t="s">
        <v>4618</v>
      </c>
      <c r="D1562" s="66" t="s">
        <v>41</v>
      </c>
      <c r="E1562" s="70">
        <v>387.91</v>
      </c>
      <c r="F1562" s="68" t="s">
        <v>45</v>
      </c>
      <c r="G1562" s="71"/>
      <c r="H1562" s="71"/>
    </row>
    <row r="1563" spans="1:8" ht="13.2" x14ac:dyDescent="0.4">
      <c r="A1563" s="61"/>
      <c r="B1563" s="64" t="s">
        <v>1791</v>
      </c>
      <c r="C1563" s="69" t="s">
        <v>4619</v>
      </c>
      <c r="D1563" s="66" t="s">
        <v>66</v>
      </c>
      <c r="E1563" s="70">
        <v>241.65</v>
      </c>
      <c r="F1563" s="68" t="s">
        <v>15</v>
      </c>
      <c r="G1563" s="71"/>
      <c r="H1563" s="71"/>
    </row>
    <row r="1564" spans="1:8" ht="13.2" x14ac:dyDescent="0.4">
      <c r="A1564" s="61"/>
      <c r="B1564" s="64" t="s">
        <v>1792</v>
      </c>
      <c r="C1564" s="69" t="s">
        <v>4620</v>
      </c>
      <c r="D1564" s="66" t="s">
        <v>66</v>
      </c>
      <c r="E1564" s="70">
        <v>52.65</v>
      </c>
      <c r="F1564" s="68" t="s">
        <v>43</v>
      </c>
      <c r="G1564" s="71"/>
      <c r="H1564" s="71"/>
    </row>
    <row r="1565" spans="1:8" ht="13.2" x14ac:dyDescent="0.4">
      <c r="A1565" s="61"/>
      <c r="B1565" s="64" t="s">
        <v>1793</v>
      </c>
      <c r="C1565" s="69" t="s">
        <v>4621</v>
      </c>
      <c r="D1565" s="66" t="s">
        <v>66</v>
      </c>
      <c r="E1565" s="70">
        <v>273.29000000000002</v>
      </c>
      <c r="F1565" s="68" t="s">
        <v>91</v>
      </c>
      <c r="G1565" s="71">
        <v>-19</v>
      </c>
      <c r="H1565" s="71">
        <v>31.75</v>
      </c>
    </row>
    <row r="1566" spans="1:8" ht="13.2" x14ac:dyDescent="0.4">
      <c r="A1566" s="61"/>
      <c r="B1566" s="64" t="s">
        <v>1794</v>
      </c>
      <c r="C1566" s="69" t="s">
        <v>4622</v>
      </c>
      <c r="D1566" s="66" t="s">
        <v>41</v>
      </c>
      <c r="E1566" s="70">
        <v>390.01</v>
      </c>
      <c r="F1566" s="68" t="s">
        <v>12</v>
      </c>
      <c r="G1566" s="71"/>
      <c r="H1566" s="71"/>
    </row>
    <row r="1567" spans="1:8" ht="13.2" x14ac:dyDescent="0.4">
      <c r="A1567" s="61"/>
      <c r="B1567" s="64" t="s">
        <v>2785</v>
      </c>
      <c r="C1567" s="69" t="s">
        <v>4623</v>
      </c>
      <c r="D1567" s="66" t="s">
        <v>66</v>
      </c>
      <c r="E1567" s="70">
        <v>154.68</v>
      </c>
      <c r="F1567" s="68" t="s">
        <v>161</v>
      </c>
      <c r="G1567" s="71"/>
      <c r="H1567" s="71"/>
    </row>
    <row r="1568" spans="1:8" ht="13.2" x14ac:dyDescent="0.4">
      <c r="A1568" s="61"/>
      <c r="B1568" s="64" t="s">
        <v>1795</v>
      </c>
      <c r="C1568" s="65" t="s">
        <v>4624</v>
      </c>
      <c r="D1568" s="66" t="s">
        <v>66</v>
      </c>
      <c r="E1568" s="67">
        <v>90.04</v>
      </c>
      <c r="F1568" s="68" t="s">
        <v>12</v>
      </c>
      <c r="G1568" s="67"/>
      <c r="H1568" s="66"/>
    </row>
    <row r="1569" spans="1:8" x14ac:dyDescent="0.4">
      <c r="A1569" s="61"/>
      <c r="B1569" s="64" t="s">
        <v>1796</v>
      </c>
      <c r="C1569" s="65" t="s">
        <v>4625</v>
      </c>
      <c r="D1569" s="66" t="s">
        <v>66</v>
      </c>
      <c r="E1569" s="67">
        <v>1006.63</v>
      </c>
      <c r="F1569" s="66" t="s">
        <v>20</v>
      </c>
      <c r="G1569" s="66"/>
      <c r="H1569" s="66"/>
    </row>
    <row r="1570" spans="1:8" ht="13.2" x14ac:dyDescent="0.4">
      <c r="A1570" s="61"/>
      <c r="B1570" s="64" t="s">
        <v>1797</v>
      </c>
      <c r="C1570" s="65" t="s">
        <v>4626</v>
      </c>
      <c r="D1570" s="66" t="s">
        <v>66</v>
      </c>
      <c r="E1570" s="70">
        <v>34.659999999999997</v>
      </c>
      <c r="F1570" s="68" t="s">
        <v>240</v>
      </c>
      <c r="G1570" s="66"/>
      <c r="H1570" s="67"/>
    </row>
    <row r="1571" spans="1:8" ht="13.2" x14ac:dyDescent="0.4">
      <c r="A1571" s="61"/>
      <c r="B1571" s="64" t="s">
        <v>1798</v>
      </c>
      <c r="C1571" s="69" t="s">
        <v>4627</v>
      </c>
      <c r="D1571" s="66" t="s">
        <v>66</v>
      </c>
      <c r="E1571" s="70">
        <v>62.64</v>
      </c>
      <c r="F1571" s="68" t="s">
        <v>91</v>
      </c>
      <c r="G1571" s="71"/>
      <c r="H1571" s="71"/>
    </row>
    <row r="1572" spans="1:8" ht="13.2" x14ac:dyDescent="0.4">
      <c r="A1572" s="61"/>
      <c r="B1572" s="64" t="s">
        <v>1799</v>
      </c>
      <c r="C1572" s="69" t="s">
        <v>4628</v>
      </c>
      <c r="D1572" s="66" t="s">
        <v>66</v>
      </c>
      <c r="E1572" s="70">
        <v>60.32</v>
      </c>
      <c r="F1572" s="68" t="s">
        <v>43</v>
      </c>
      <c r="G1572" s="71"/>
      <c r="H1572" s="71"/>
    </row>
    <row r="1573" spans="1:8" ht="13.2" x14ac:dyDescent="0.4">
      <c r="A1573" s="61"/>
      <c r="B1573" s="64" t="s">
        <v>1800</v>
      </c>
      <c r="C1573" s="69" t="s">
        <v>4629</v>
      </c>
      <c r="D1573" s="66" t="s">
        <v>66</v>
      </c>
      <c r="E1573" s="70">
        <v>81.599999999999994</v>
      </c>
      <c r="F1573" s="68" t="s">
        <v>58</v>
      </c>
      <c r="G1573" s="71"/>
      <c r="H1573" s="71"/>
    </row>
    <row r="1574" spans="1:8" x14ac:dyDescent="0.4">
      <c r="A1574" s="61"/>
      <c r="B1574" s="64" t="s">
        <v>1801</v>
      </c>
      <c r="C1574" s="65" t="s">
        <v>4630</v>
      </c>
      <c r="D1574" s="66" t="s">
        <v>41</v>
      </c>
      <c r="E1574" s="66">
        <v>384.5</v>
      </c>
      <c r="F1574" s="66" t="s">
        <v>12</v>
      </c>
      <c r="G1574" s="66"/>
      <c r="H1574" s="66"/>
    </row>
    <row r="1575" spans="1:8" x14ac:dyDescent="0.4">
      <c r="A1575" s="61"/>
      <c r="B1575" s="64" t="s">
        <v>1802</v>
      </c>
      <c r="C1575" s="65" t="s">
        <v>1803</v>
      </c>
      <c r="D1575" s="66" t="s">
        <v>41</v>
      </c>
      <c r="E1575" s="67">
        <v>7955.63</v>
      </c>
      <c r="F1575" s="66" t="s">
        <v>20</v>
      </c>
      <c r="G1575" s="67">
        <v>244.87</v>
      </c>
      <c r="H1575" s="67">
        <v>280.04000000000002</v>
      </c>
    </row>
    <row r="1576" spans="1:8" ht="13.2" x14ac:dyDescent="0.4">
      <c r="A1576" s="61"/>
      <c r="B1576" s="64" t="s">
        <v>1804</v>
      </c>
      <c r="C1576" s="69" t="s">
        <v>4631</v>
      </c>
      <c r="D1576" s="66" t="s">
        <v>41</v>
      </c>
      <c r="E1576" s="70">
        <v>76.45</v>
      </c>
      <c r="F1576" s="68" t="s">
        <v>16</v>
      </c>
      <c r="G1576" s="71"/>
      <c r="H1576" s="71"/>
    </row>
    <row r="1577" spans="1:8" ht="13.2" x14ac:dyDescent="0.4">
      <c r="A1577" s="61"/>
      <c r="B1577" s="64" t="s">
        <v>1805</v>
      </c>
      <c r="C1577" s="65" t="s">
        <v>4632</v>
      </c>
      <c r="D1577" s="66" t="s">
        <v>66</v>
      </c>
      <c r="E1577" s="67">
        <v>43.04</v>
      </c>
      <c r="F1577" s="68" t="s">
        <v>91</v>
      </c>
      <c r="G1577" s="67"/>
      <c r="H1577" s="67"/>
    </row>
    <row r="1578" spans="1:8" ht="13.2" x14ac:dyDescent="0.4">
      <c r="A1578" s="61"/>
      <c r="B1578" s="64" t="s">
        <v>1806</v>
      </c>
      <c r="C1578" s="65" t="s">
        <v>4633</v>
      </c>
      <c r="D1578" s="66" t="s">
        <v>66</v>
      </c>
      <c r="E1578" s="67">
        <v>87.23</v>
      </c>
      <c r="F1578" s="68" t="s">
        <v>14</v>
      </c>
      <c r="G1578" s="70"/>
      <c r="H1578" s="67"/>
    </row>
    <row r="1579" spans="1:8" ht="13.2" x14ac:dyDescent="0.4">
      <c r="A1579" s="61"/>
      <c r="B1579" s="64" t="s">
        <v>1807</v>
      </c>
      <c r="C1579" s="69" t="s">
        <v>4634</v>
      </c>
      <c r="D1579" s="66" t="s">
        <v>66</v>
      </c>
      <c r="E1579" s="70">
        <v>41.16</v>
      </c>
      <c r="F1579" s="68" t="s">
        <v>43</v>
      </c>
      <c r="G1579" s="71"/>
      <c r="H1579" s="71"/>
    </row>
    <row r="1580" spans="1:8" ht="13.2" x14ac:dyDescent="0.4">
      <c r="A1580" s="61"/>
      <c r="B1580" s="64" t="s">
        <v>1808</v>
      </c>
      <c r="C1580" s="69" t="s">
        <v>4635</v>
      </c>
      <c r="D1580" s="66" t="s">
        <v>66</v>
      </c>
      <c r="E1580" s="70">
        <v>91.32</v>
      </c>
      <c r="F1580" s="68" t="s">
        <v>56</v>
      </c>
      <c r="G1580" s="71"/>
      <c r="H1580" s="71"/>
    </row>
    <row r="1581" spans="1:8" ht="13.2" x14ac:dyDescent="0.4">
      <c r="A1581" s="61"/>
      <c r="B1581" s="64" t="s">
        <v>1809</v>
      </c>
      <c r="C1581" s="69" t="s">
        <v>4636</v>
      </c>
      <c r="D1581" s="66" t="s">
        <v>41</v>
      </c>
      <c r="E1581" s="70">
        <v>740.02</v>
      </c>
      <c r="F1581" s="68" t="s">
        <v>21</v>
      </c>
      <c r="G1581" s="71"/>
      <c r="H1581" s="71"/>
    </row>
    <row r="1582" spans="1:8" ht="13.2" x14ac:dyDescent="0.4">
      <c r="A1582" s="61"/>
      <c r="B1582" s="64" t="s">
        <v>1810</v>
      </c>
      <c r="C1582" s="65" t="s">
        <v>4637</v>
      </c>
      <c r="D1582" s="66" t="s">
        <v>66</v>
      </c>
      <c r="E1582" s="67">
        <v>24.13</v>
      </c>
      <c r="F1582" s="68" t="s">
        <v>43</v>
      </c>
      <c r="G1582" s="67"/>
      <c r="H1582" s="67"/>
    </row>
    <row r="1583" spans="1:8" ht="13.2" x14ac:dyDescent="0.4">
      <c r="A1583" s="61"/>
      <c r="B1583" s="64" t="s">
        <v>1811</v>
      </c>
      <c r="C1583" s="65" t="s">
        <v>4638</v>
      </c>
      <c r="D1583" s="66" t="s">
        <v>66</v>
      </c>
      <c r="E1583" s="66">
        <v>153.69999999999999</v>
      </c>
      <c r="F1583" s="68" t="s">
        <v>20</v>
      </c>
      <c r="G1583" s="66"/>
      <c r="H1583" s="66"/>
    </row>
    <row r="1584" spans="1:8" ht="13.2" x14ac:dyDescent="0.4">
      <c r="A1584" s="61"/>
      <c r="B1584" s="64" t="s">
        <v>1812</v>
      </c>
      <c r="C1584" s="69" t="s">
        <v>4639</v>
      </c>
      <c r="D1584" s="66" t="s">
        <v>66</v>
      </c>
      <c r="E1584" s="70">
        <v>31.64</v>
      </c>
      <c r="F1584" s="68" t="s">
        <v>402</v>
      </c>
      <c r="G1584" s="71"/>
      <c r="H1584" s="71"/>
    </row>
    <row r="1585" spans="1:8" ht="13.2" x14ac:dyDescent="0.4">
      <c r="A1585" s="61"/>
      <c r="B1585" s="64" t="s">
        <v>1813</v>
      </c>
      <c r="C1585" s="69" t="s">
        <v>4640</v>
      </c>
      <c r="D1585" s="66" t="s">
        <v>66</v>
      </c>
      <c r="E1585" s="70">
        <v>45.85</v>
      </c>
      <c r="F1585" s="68" t="s">
        <v>240</v>
      </c>
      <c r="G1585" s="71"/>
      <c r="H1585" s="71"/>
    </row>
    <row r="1586" spans="1:8" ht="13.2" x14ac:dyDescent="0.4">
      <c r="A1586" s="61"/>
      <c r="B1586" s="64" t="s">
        <v>1814</v>
      </c>
      <c r="C1586" s="69" t="s">
        <v>4641</v>
      </c>
      <c r="D1586" s="66" t="s">
        <v>66</v>
      </c>
      <c r="E1586" s="70">
        <v>27.5</v>
      </c>
      <c r="F1586" s="68" t="s">
        <v>91</v>
      </c>
      <c r="G1586" s="71"/>
      <c r="H1586" s="71"/>
    </row>
    <row r="1587" spans="1:8" ht="13.2" x14ac:dyDescent="0.4">
      <c r="A1587" s="61"/>
      <c r="B1587" s="64" t="s">
        <v>1815</v>
      </c>
      <c r="C1587" s="69" t="s">
        <v>4642</v>
      </c>
      <c r="D1587" s="66" t="s">
        <v>66</v>
      </c>
      <c r="E1587" s="67">
        <v>36.15</v>
      </c>
      <c r="F1587" s="68" t="s">
        <v>20</v>
      </c>
      <c r="G1587" s="71"/>
      <c r="H1587" s="71"/>
    </row>
    <row r="1588" spans="1:8" ht="13.2" x14ac:dyDescent="0.4">
      <c r="A1588" s="61"/>
      <c r="B1588" s="64" t="s">
        <v>1816</v>
      </c>
      <c r="C1588" s="65" t="s">
        <v>1817</v>
      </c>
      <c r="D1588" s="66" t="s">
        <v>66</v>
      </c>
      <c r="E1588" s="67">
        <v>1054.1500000000001</v>
      </c>
      <c r="F1588" s="68" t="s">
        <v>89</v>
      </c>
      <c r="G1588" s="67">
        <v>43.9</v>
      </c>
      <c r="H1588" s="67">
        <v>60.5</v>
      </c>
    </row>
    <row r="1589" spans="1:8" ht="13.2" x14ac:dyDescent="0.4">
      <c r="A1589" s="61"/>
      <c r="B1589" s="64" t="s">
        <v>1818</v>
      </c>
      <c r="C1589" s="69" t="s">
        <v>4643</v>
      </c>
      <c r="D1589" s="66" t="s">
        <v>66</v>
      </c>
      <c r="E1589" s="70">
        <v>123.05</v>
      </c>
      <c r="F1589" s="68" t="s">
        <v>402</v>
      </c>
      <c r="G1589" s="71"/>
      <c r="H1589" s="71"/>
    </row>
    <row r="1590" spans="1:8" ht="13.2" x14ac:dyDescent="0.4">
      <c r="A1590" s="61"/>
      <c r="B1590" s="64" t="s">
        <v>1819</v>
      </c>
      <c r="C1590" s="65" t="s">
        <v>4644</v>
      </c>
      <c r="D1590" s="66" t="s">
        <v>66</v>
      </c>
      <c r="E1590" s="67">
        <v>106.13</v>
      </c>
      <c r="F1590" s="68" t="s">
        <v>91</v>
      </c>
      <c r="G1590" s="66"/>
      <c r="H1590" s="66"/>
    </row>
    <row r="1591" spans="1:8" ht="13.2" x14ac:dyDescent="0.4">
      <c r="A1591" s="61"/>
      <c r="B1591" s="64" t="s">
        <v>1820</v>
      </c>
      <c r="C1591" s="69" t="s">
        <v>4645</v>
      </c>
      <c r="D1591" s="66" t="s">
        <v>66</v>
      </c>
      <c r="E1591" s="70">
        <v>29.1</v>
      </c>
      <c r="F1591" s="68" t="s">
        <v>18</v>
      </c>
      <c r="G1591" s="71"/>
      <c r="H1591" s="71"/>
    </row>
    <row r="1592" spans="1:8" ht="13.2" x14ac:dyDescent="0.4">
      <c r="A1592" s="61"/>
      <c r="B1592" s="64" t="s">
        <v>1821</v>
      </c>
      <c r="C1592" s="65" t="s">
        <v>1822</v>
      </c>
      <c r="D1592" s="66" t="s">
        <v>66</v>
      </c>
      <c r="E1592" s="67">
        <v>1265.93</v>
      </c>
      <c r="F1592" s="68" t="s">
        <v>89</v>
      </c>
      <c r="G1592" s="66">
        <v>-2.39</v>
      </c>
      <c r="H1592" s="66">
        <v>58.37</v>
      </c>
    </row>
    <row r="1593" spans="1:8" ht="13.2" x14ac:dyDescent="0.4">
      <c r="A1593" s="61"/>
      <c r="B1593" s="64" t="s">
        <v>1823</v>
      </c>
      <c r="C1593" s="69" t="s">
        <v>4646</v>
      </c>
      <c r="D1593" s="66" t="s">
        <v>66</v>
      </c>
      <c r="E1593" s="70">
        <v>45.01</v>
      </c>
      <c r="F1593" s="68" t="s">
        <v>240</v>
      </c>
      <c r="G1593" s="71"/>
      <c r="H1593" s="71"/>
    </row>
    <row r="1594" spans="1:8" ht="13.2" x14ac:dyDescent="0.4">
      <c r="A1594" s="61"/>
      <c r="B1594" s="64" t="s">
        <v>1824</v>
      </c>
      <c r="C1594" s="65" t="s">
        <v>4647</v>
      </c>
      <c r="D1594" s="66" t="s">
        <v>41</v>
      </c>
      <c r="E1594" s="70">
        <v>57.38</v>
      </c>
      <c r="F1594" s="68" t="s">
        <v>17</v>
      </c>
      <c r="G1594" s="70"/>
      <c r="H1594" s="70"/>
    </row>
    <row r="1595" spans="1:8" ht="13.2" x14ac:dyDescent="0.4">
      <c r="A1595" s="61"/>
      <c r="B1595" s="64" t="s">
        <v>1825</v>
      </c>
      <c r="C1595" s="69" t="s">
        <v>4648</v>
      </c>
      <c r="D1595" s="66" t="s">
        <v>66</v>
      </c>
      <c r="E1595" s="70">
        <v>19.63</v>
      </c>
      <c r="F1595" s="68" t="s">
        <v>240</v>
      </c>
      <c r="G1595" s="71"/>
      <c r="H1595" s="71"/>
    </row>
    <row r="1596" spans="1:8" ht="13.2" x14ac:dyDescent="0.4">
      <c r="A1596" s="61"/>
      <c r="B1596" s="64" t="s">
        <v>1826</v>
      </c>
      <c r="C1596" s="69" t="s">
        <v>4649</v>
      </c>
      <c r="D1596" s="66" t="s">
        <v>41</v>
      </c>
      <c r="E1596" s="70">
        <v>259.51</v>
      </c>
      <c r="F1596" s="68" t="s">
        <v>15</v>
      </c>
      <c r="G1596" s="71"/>
      <c r="H1596" s="71"/>
    </row>
    <row r="1597" spans="1:8" ht="13.2" x14ac:dyDescent="0.4">
      <c r="A1597" s="61"/>
      <c r="B1597" s="64" t="s">
        <v>1827</v>
      </c>
      <c r="C1597" s="69" t="s">
        <v>4650</v>
      </c>
      <c r="D1597" s="66" t="s">
        <v>66</v>
      </c>
      <c r="E1597" s="70">
        <v>93.71</v>
      </c>
      <c r="F1597" s="68" t="s">
        <v>402</v>
      </c>
      <c r="G1597" s="71"/>
      <c r="H1597" s="71"/>
    </row>
    <row r="1598" spans="1:8" ht="13.2" x14ac:dyDescent="0.4">
      <c r="A1598" s="61"/>
      <c r="B1598" s="64" t="s">
        <v>1828</v>
      </c>
      <c r="C1598" s="69" t="s">
        <v>4651</v>
      </c>
      <c r="D1598" s="66" t="s">
        <v>41</v>
      </c>
      <c r="E1598" s="70">
        <v>40.799999999999997</v>
      </c>
      <c r="F1598" s="68" t="s">
        <v>71</v>
      </c>
      <c r="G1598" s="71"/>
      <c r="H1598" s="71"/>
    </row>
    <row r="1599" spans="1:8" ht="13.2" x14ac:dyDescent="0.4">
      <c r="A1599" s="61"/>
      <c r="B1599" s="64" t="s">
        <v>2905</v>
      </c>
      <c r="C1599" s="69" t="s">
        <v>4652</v>
      </c>
      <c r="D1599" s="66" t="s">
        <v>66</v>
      </c>
      <c r="E1599" s="70">
        <v>155.47</v>
      </c>
      <c r="F1599" s="68" t="s">
        <v>12</v>
      </c>
      <c r="G1599" s="71"/>
      <c r="H1599" s="71"/>
    </row>
    <row r="1600" spans="1:8" ht="13.2" x14ac:dyDescent="0.4">
      <c r="A1600" s="61"/>
      <c r="B1600" s="64" t="s">
        <v>1829</v>
      </c>
      <c r="C1600" s="69" t="s">
        <v>4653</v>
      </c>
      <c r="D1600" s="66" t="s">
        <v>66</v>
      </c>
      <c r="E1600" s="70">
        <v>99.72</v>
      </c>
      <c r="F1600" s="68" t="s">
        <v>15</v>
      </c>
      <c r="G1600" s="71"/>
      <c r="H1600" s="71"/>
    </row>
    <row r="1601" spans="1:8" ht="13.2" x14ac:dyDescent="0.4">
      <c r="A1601" s="61"/>
      <c r="B1601" s="64" t="s">
        <v>1830</v>
      </c>
      <c r="C1601" s="69" t="s">
        <v>4654</v>
      </c>
      <c r="D1601" s="66" t="s">
        <v>66</v>
      </c>
      <c r="E1601" s="70">
        <v>344.12</v>
      </c>
      <c r="F1601" s="68" t="s">
        <v>22</v>
      </c>
      <c r="G1601" s="71"/>
      <c r="H1601" s="71"/>
    </row>
    <row r="1602" spans="1:8" ht="13.2" x14ac:dyDescent="0.4">
      <c r="A1602" s="61"/>
      <c r="B1602" s="64" t="s">
        <v>1831</v>
      </c>
      <c r="C1602" s="69" t="s">
        <v>4655</v>
      </c>
      <c r="D1602" s="66" t="s">
        <v>41</v>
      </c>
      <c r="E1602" s="70">
        <v>305.81</v>
      </c>
      <c r="F1602" s="68" t="s">
        <v>22</v>
      </c>
      <c r="G1602" s="71"/>
      <c r="H1602" s="71"/>
    </row>
    <row r="1603" spans="1:8" ht="13.2" x14ac:dyDescent="0.4">
      <c r="A1603" s="61"/>
      <c r="B1603" s="64" t="s">
        <v>1832</v>
      </c>
      <c r="C1603" s="69" t="s">
        <v>4656</v>
      </c>
      <c r="D1603" s="66" t="s">
        <v>66</v>
      </c>
      <c r="E1603" s="70">
        <v>140.22999999999999</v>
      </c>
      <c r="F1603" s="68" t="s">
        <v>402</v>
      </c>
      <c r="G1603" s="71"/>
      <c r="H1603" s="71"/>
    </row>
    <row r="1604" spans="1:8" ht="13.2" x14ac:dyDescent="0.4">
      <c r="A1604" s="61"/>
      <c r="B1604" s="64" t="s">
        <v>1833</v>
      </c>
      <c r="C1604" s="69" t="s">
        <v>4657</v>
      </c>
      <c r="D1604" s="66" t="s">
        <v>66</v>
      </c>
      <c r="E1604" s="70">
        <v>51.15</v>
      </c>
      <c r="F1604" s="68" t="s">
        <v>18</v>
      </c>
      <c r="G1604" s="71"/>
      <c r="H1604" s="71"/>
    </row>
    <row r="1605" spans="1:8" ht="13.2" x14ac:dyDescent="0.4">
      <c r="A1605" s="61"/>
      <c r="B1605" s="64" t="s">
        <v>1834</v>
      </c>
      <c r="C1605" s="69" t="s">
        <v>4658</v>
      </c>
      <c r="D1605" s="66" t="s">
        <v>41</v>
      </c>
      <c r="E1605" s="70">
        <v>1104.26</v>
      </c>
      <c r="F1605" s="68" t="s">
        <v>20</v>
      </c>
      <c r="G1605" s="71"/>
      <c r="H1605" s="71"/>
    </row>
    <row r="1606" spans="1:8" x14ac:dyDescent="0.4">
      <c r="A1606" s="61"/>
      <c r="B1606" s="64" t="s">
        <v>1835</v>
      </c>
      <c r="C1606" s="65" t="s">
        <v>4659</v>
      </c>
      <c r="D1606" s="66" t="s">
        <v>66</v>
      </c>
      <c r="E1606" s="67">
        <v>1257.98</v>
      </c>
      <c r="F1606" s="66" t="s">
        <v>161</v>
      </c>
      <c r="G1606" s="66"/>
      <c r="H1606" s="66"/>
    </row>
    <row r="1607" spans="1:8" ht="13.2" x14ac:dyDescent="0.4">
      <c r="A1607" s="61"/>
      <c r="B1607" s="64" t="s">
        <v>1836</v>
      </c>
      <c r="C1607" s="69" t="s">
        <v>4660</v>
      </c>
      <c r="D1607" s="66" t="s">
        <v>66</v>
      </c>
      <c r="E1607" s="70">
        <v>23.31</v>
      </c>
      <c r="F1607" s="68" t="s">
        <v>45</v>
      </c>
      <c r="G1607" s="71"/>
      <c r="H1607" s="71"/>
    </row>
    <row r="1608" spans="1:8" ht="13.2" x14ac:dyDescent="0.4">
      <c r="A1608" s="61"/>
      <c r="B1608" s="64" t="s">
        <v>1837</v>
      </c>
      <c r="C1608" s="69" t="s">
        <v>4661</v>
      </c>
      <c r="D1608" s="66" t="s">
        <v>66</v>
      </c>
      <c r="E1608" s="70">
        <v>74.599999999999994</v>
      </c>
      <c r="F1608" s="68" t="s">
        <v>12</v>
      </c>
      <c r="G1608" s="71"/>
      <c r="H1608" s="71"/>
    </row>
    <row r="1609" spans="1:8" ht="13.2" x14ac:dyDescent="0.4">
      <c r="A1609" s="61"/>
      <c r="B1609" s="64" t="s">
        <v>1838</v>
      </c>
      <c r="C1609" s="69" t="s">
        <v>1839</v>
      </c>
      <c r="D1609" s="66" t="s">
        <v>41</v>
      </c>
      <c r="E1609" s="70">
        <v>23865.21</v>
      </c>
      <c r="F1609" s="68" t="s">
        <v>19</v>
      </c>
      <c r="G1609" s="71"/>
      <c r="H1609" s="71">
        <v>3267.15</v>
      </c>
    </row>
    <row r="1610" spans="1:8" ht="13.2" x14ac:dyDescent="0.4">
      <c r="A1610" s="61"/>
      <c r="B1610" s="64" t="s">
        <v>1840</v>
      </c>
      <c r="C1610" s="69" t="s">
        <v>4662</v>
      </c>
      <c r="D1610" s="66" t="s">
        <v>66</v>
      </c>
      <c r="E1610" s="70">
        <v>33.119999999999997</v>
      </c>
      <c r="F1610" s="68" t="s">
        <v>14</v>
      </c>
      <c r="G1610" s="71"/>
      <c r="H1610" s="71"/>
    </row>
    <row r="1611" spans="1:8" ht="13.2" x14ac:dyDescent="0.4">
      <c r="A1611" s="61"/>
      <c r="B1611" s="64" t="s">
        <v>1841</v>
      </c>
      <c r="C1611" s="65" t="s">
        <v>4663</v>
      </c>
      <c r="D1611" s="66" t="s">
        <v>66</v>
      </c>
      <c r="E1611" s="67">
        <v>219.18</v>
      </c>
      <c r="F1611" s="68" t="s">
        <v>91</v>
      </c>
      <c r="G1611" s="70">
        <v>-12.8</v>
      </c>
      <c r="H1611" s="67"/>
    </row>
    <row r="1612" spans="1:8" ht="13.2" x14ac:dyDescent="0.4">
      <c r="A1612" s="61"/>
      <c r="B1612" s="64" t="s">
        <v>1842</v>
      </c>
      <c r="C1612" s="69" t="s">
        <v>5461</v>
      </c>
      <c r="D1612" s="66" t="s">
        <v>66</v>
      </c>
      <c r="E1612" s="70">
        <v>166.69</v>
      </c>
      <c r="F1612" s="68" t="s">
        <v>14</v>
      </c>
      <c r="G1612" s="71"/>
      <c r="H1612" s="71"/>
    </row>
    <row r="1613" spans="1:8" ht="13.2" x14ac:dyDescent="0.4">
      <c r="A1613" s="61"/>
      <c r="B1613" s="64" t="s">
        <v>1843</v>
      </c>
      <c r="C1613" s="69" t="s">
        <v>4664</v>
      </c>
      <c r="D1613" s="66" t="s">
        <v>5495</v>
      </c>
      <c r="E1613" s="67">
        <v>448.02</v>
      </c>
      <c r="F1613" s="68" t="s">
        <v>15</v>
      </c>
      <c r="G1613" s="71"/>
      <c r="H1613" s="71"/>
    </row>
    <row r="1614" spans="1:8" ht="13.2" x14ac:dyDescent="0.4">
      <c r="A1614" s="61"/>
      <c r="B1614" s="64" t="s">
        <v>1844</v>
      </c>
      <c r="C1614" s="69" t="s">
        <v>4665</v>
      </c>
      <c r="D1614" s="66" t="s">
        <v>66</v>
      </c>
      <c r="E1614" s="70">
        <v>371.1</v>
      </c>
      <c r="F1614" s="68" t="s">
        <v>20</v>
      </c>
      <c r="G1614" s="71"/>
      <c r="H1614" s="71"/>
    </row>
    <row r="1615" spans="1:8" x14ac:dyDescent="0.4">
      <c r="A1615" s="61"/>
      <c r="B1615" s="64" t="s">
        <v>1845</v>
      </c>
      <c r="C1615" s="65" t="s">
        <v>1846</v>
      </c>
      <c r="D1615" s="66" t="s">
        <v>41</v>
      </c>
      <c r="E1615" s="67">
        <v>6873.74</v>
      </c>
      <c r="F1615" s="66" t="s">
        <v>24</v>
      </c>
      <c r="G1615" s="67">
        <v>906</v>
      </c>
      <c r="H1615" s="67">
        <v>1124.97</v>
      </c>
    </row>
    <row r="1616" spans="1:8" ht="13.2" x14ac:dyDescent="0.4">
      <c r="A1616" s="61"/>
      <c r="B1616" s="64" t="s">
        <v>1847</v>
      </c>
      <c r="C1616" s="69" t="s">
        <v>4666</v>
      </c>
      <c r="D1616" s="66" t="s">
        <v>5495</v>
      </c>
      <c r="E1616" s="70">
        <v>24.25</v>
      </c>
      <c r="F1616" s="68" t="s">
        <v>402</v>
      </c>
      <c r="G1616" s="71"/>
      <c r="H1616" s="71"/>
    </row>
    <row r="1617" spans="1:8" ht="13.2" x14ac:dyDescent="0.4">
      <c r="A1617" s="61"/>
      <c r="B1617" s="64" t="s">
        <v>1848</v>
      </c>
      <c r="C1617" s="69" t="s">
        <v>2893</v>
      </c>
      <c r="D1617" s="66" t="s">
        <v>41</v>
      </c>
      <c r="E1617" s="70">
        <v>3292.8</v>
      </c>
      <c r="F1617" s="68" t="s">
        <v>24</v>
      </c>
      <c r="G1617" s="71">
        <v>594.66999999999996</v>
      </c>
      <c r="H1617" s="71">
        <v>691.05</v>
      </c>
    </row>
    <row r="1618" spans="1:8" x14ac:dyDescent="0.4">
      <c r="A1618" s="61"/>
      <c r="B1618" s="64" t="s">
        <v>1849</v>
      </c>
      <c r="C1618" s="65" t="s">
        <v>1850</v>
      </c>
      <c r="D1618" s="66" t="s">
        <v>41</v>
      </c>
      <c r="E1618" s="67">
        <v>3076.93</v>
      </c>
      <c r="F1618" s="66" t="s">
        <v>13</v>
      </c>
      <c r="G1618" s="66">
        <v>449.06</v>
      </c>
      <c r="H1618" s="66">
        <v>579.25</v>
      </c>
    </row>
    <row r="1619" spans="1:8" ht="13.2" x14ac:dyDescent="0.4">
      <c r="A1619" s="61"/>
      <c r="B1619" s="64" t="s">
        <v>1851</v>
      </c>
      <c r="C1619" s="65" t="s">
        <v>4667</v>
      </c>
      <c r="D1619" s="66" t="s">
        <v>66</v>
      </c>
      <c r="E1619" s="67">
        <v>30.71</v>
      </c>
      <c r="F1619" s="68" t="s">
        <v>402</v>
      </c>
      <c r="G1619" s="66"/>
      <c r="H1619" s="70"/>
    </row>
    <row r="1620" spans="1:8" ht="13.2" x14ac:dyDescent="0.4">
      <c r="A1620" s="61"/>
      <c r="B1620" s="64" t="s">
        <v>1852</v>
      </c>
      <c r="C1620" s="69" t="s">
        <v>4668</v>
      </c>
      <c r="D1620" s="66" t="s">
        <v>41</v>
      </c>
      <c r="E1620" s="70">
        <v>124.99</v>
      </c>
      <c r="F1620" s="68" t="s">
        <v>17</v>
      </c>
      <c r="G1620" s="71"/>
      <c r="H1620" s="71"/>
    </row>
    <row r="1621" spans="1:8" ht="13.2" x14ac:dyDescent="0.4">
      <c r="A1621" s="61"/>
      <c r="B1621" s="64" t="s">
        <v>1853</v>
      </c>
      <c r="C1621" s="69" t="s">
        <v>4669</v>
      </c>
      <c r="D1621" s="66" t="s">
        <v>66</v>
      </c>
      <c r="E1621" s="70">
        <v>76.94</v>
      </c>
      <c r="F1621" s="68" t="s">
        <v>89</v>
      </c>
      <c r="G1621" s="71"/>
      <c r="H1621" s="71"/>
    </row>
    <row r="1622" spans="1:8" ht="13.2" x14ac:dyDescent="0.4">
      <c r="A1622" s="61"/>
      <c r="B1622" s="64" t="s">
        <v>1854</v>
      </c>
      <c r="C1622" s="69" t="s">
        <v>4670</v>
      </c>
      <c r="D1622" s="66" t="s">
        <v>66</v>
      </c>
      <c r="E1622" s="70">
        <v>4524.22</v>
      </c>
      <c r="F1622" s="68" t="s">
        <v>22</v>
      </c>
      <c r="G1622" s="71"/>
      <c r="H1622" s="71"/>
    </row>
    <row r="1623" spans="1:8" ht="13.2" x14ac:dyDescent="0.4">
      <c r="A1623" s="61"/>
      <c r="B1623" s="64" t="s">
        <v>2786</v>
      </c>
      <c r="C1623" s="65" t="s">
        <v>4671</v>
      </c>
      <c r="D1623" s="66" t="s">
        <v>66</v>
      </c>
      <c r="E1623" s="67">
        <v>38</v>
      </c>
      <c r="F1623" s="68" t="s">
        <v>91</v>
      </c>
      <c r="G1623" s="66"/>
      <c r="H1623" s="66"/>
    </row>
    <row r="1624" spans="1:8" ht="13.2" x14ac:dyDescent="0.4">
      <c r="A1624" s="61"/>
      <c r="B1624" s="64" t="s">
        <v>1855</v>
      </c>
      <c r="C1624" s="69" t="s">
        <v>4672</v>
      </c>
      <c r="D1624" s="66" t="s">
        <v>66</v>
      </c>
      <c r="E1624" s="70">
        <v>44.12</v>
      </c>
      <c r="F1624" s="68" t="s">
        <v>17</v>
      </c>
      <c r="G1624" s="71"/>
      <c r="H1624" s="71"/>
    </row>
    <row r="1625" spans="1:8" ht="13.2" x14ac:dyDescent="0.4">
      <c r="A1625" s="61"/>
      <c r="B1625" s="64" t="s">
        <v>1856</v>
      </c>
      <c r="C1625" s="69" t="s">
        <v>4673</v>
      </c>
      <c r="D1625" s="66" t="s">
        <v>66</v>
      </c>
      <c r="E1625" s="70">
        <v>273.49</v>
      </c>
      <c r="F1625" s="68" t="s">
        <v>14</v>
      </c>
      <c r="G1625" s="71"/>
      <c r="H1625" s="71"/>
    </row>
    <row r="1626" spans="1:8" ht="13.2" x14ac:dyDescent="0.4">
      <c r="A1626" s="61"/>
      <c r="B1626" s="64" t="s">
        <v>1857</v>
      </c>
      <c r="C1626" s="65" t="s">
        <v>1858</v>
      </c>
      <c r="D1626" s="66" t="s">
        <v>66</v>
      </c>
      <c r="E1626" s="67">
        <v>1903.04</v>
      </c>
      <c r="F1626" s="68" t="s">
        <v>91</v>
      </c>
      <c r="G1626" s="66">
        <v>47.25</v>
      </c>
      <c r="H1626" s="66">
        <v>61.11</v>
      </c>
    </row>
    <row r="1627" spans="1:8" ht="13.2" x14ac:dyDescent="0.4">
      <c r="A1627" s="61"/>
      <c r="B1627" s="64" t="s">
        <v>1859</v>
      </c>
      <c r="C1627" s="65" t="s">
        <v>4674</v>
      </c>
      <c r="D1627" s="66" t="s">
        <v>66</v>
      </c>
      <c r="E1627" s="67">
        <v>111.33</v>
      </c>
      <c r="F1627" s="68" t="s">
        <v>18</v>
      </c>
      <c r="G1627" s="67"/>
      <c r="H1627" s="67"/>
    </row>
    <row r="1628" spans="1:8" ht="13.2" x14ac:dyDescent="0.4">
      <c r="A1628" s="61"/>
      <c r="B1628" s="64" t="s">
        <v>1860</v>
      </c>
      <c r="C1628" s="69" t="s">
        <v>2781</v>
      </c>
      <c r="D1628" s="66" t="s">
        <v>66</v>
      </c>
      <c r="E1628" s="70">
        <v>6505.66</v>
      </c>
      <c r="F1628" s="68" t="s">
        <v>20</v>
      </c>
      <c r="G1628" s="71">
        <v>-47.1</v>
      </c>
      <c r="H1628" s="71">
        <v>-9.8000000000000007</v>
      </c>
    </row>
    <row r="1629" spans="1:8" ht="13.2" x14ac:dyDescent="0.4">
      <c r="A1629" s="61"/>
      <c r="B1629" s="64" t="s">
        <v>1861</v>
      </c>
      <c r="C1629" s="65" t="s">
        <v>4675</v>
      </c>
      <c r="D1629" s="66" t="s">
        <v>66</v>
      </c>
      <c r="E1629" s="67">
        <v>132.57</v>
      </c>
      <c r="F1629" s="68" t="s">
        <v>89</v>
      </c>
      <c r="G1629" s="67"/>
      <c r="H1629" s="67"/>
    </row>
    <row r="1630" spans="1:8" x14ac:dyDescent="0.4">
      <c r="A1630" s="61"/>
      <c r="B1630" s="64" t="s">
        <v>1862</v>
      </c>
      <c r="C1630" s="65" t="s">
        <v>4676</v>
      </c>
      <c r="D1630" s="66" t="s">
        <v>66</v>
      </c>
      <c r="E1630" s="67">
        <v>83.6</v>
      </c>
      <c r="F1630" s="66" t="s">
        <v>20</v>
      </c>
      <c r="G1630" s="66"/>
      <c r="H1630" s="66"/>
    </row>
    <row r="1631" spans="1:8" ht="13.2" x14ac:dyDescent="0.4">
      <c r="A1631" s="61"/>
      <c r="B1631" s="64" t="s">
        <v>1863</v>
      </c>
      <c r="C1631" s="65" t="s">
        <v>4677</v>
      </c>
      <c r="D1631" s="66" t="s">
        <v>66</v>
      </c>
      <c r="E1631" s="67">
        <v>34.479999999999997</v>
      </c>
      <c r="F1631" s="68" t="s">
        <v>20</v>
      </c>
      <c r="G1631" s="67"/>
      <c r="H1631" s="67"/>
    </row>
    <row r="1632" spans="1:8" ht="13.2" x14ac:dyDescent="0.4">
      <c r="A1632" s="61"/>
      <c r="B1632" s="64" t="s">
        <v>1864</v>
      </c>
      <c r="C1632" s="69" t="s">
        <v>4678</v>
      </c>
      <c r="D1632" s="66" t="s">
        <v>66</v>
      </c>
      <c r="E1632" s="70">
        <v>211.33</v>
      </c>
      <c r="F1632" s="68" t="s">
        <v>91</v>
      </c>
      <c r="G1632" s="71"/>
      <c r="H1632" s="71"/>
    </row>
    <row r="1633" spans="1:8" ht="13.2" x14ac:dyDescent="0.4">
      <c r="A1633" s="61"/>
      <c r="B1633" s="64" t="s">
        <v>1865</v>
      </c>
      <c r="C1633" s="69" t="s">
        <v>4679</v>
      </c>
      <c r="D1633" s="66" t="s">
        <v>41</v>
      </c>
      <c r="E1633" s="70">
        <v>25.49</v>
      </c>
      <c r="F1633" s="68" t="s">
        <v>43</v>
      </c>
      <c r="G1633" s="71"/>
      <c r="H1633" s="71"/>
    </row>
    <row r="1634" spans="1:8" ht="13.2" x14ac:dyDescent="0.4">
      <c r="A1634" s="61"/>
      <c r="B1634" s="64" t="s">
        <v>1866</v>
      </c>
      <c r="C1634" s="69" t="s">
        <v>4680</v>
      </c>
      <c r="D1634" s="66" t="s">
        <v>66</v>
      </c>
      <c r="E1634" s="70">
        <v>166.74</v>
      </c>
      <c r="F1634" s="68" t="s">
        <v>56</v>
      </c>
      <c r="G1634" s="71"/>
      <c r="H1634" s="71"/>
    </row>
    <row r="1635" spans="1:8" ht="13.2" x14ac:dyDescent="0.4">
      <c r="A1635" s="61"/>
      <c r="B1635" s="64" t="s">
        <v>1867</v>
      </c>
      <c r="C1635" s="69" t="s">
        <v>4681</v>
      </c>
      <c r="D1635" s="66" t="s">
        <v>66</v>
      </c>
      <c r="E1635" s="70">
        <v>54.86</v>
      </c>
      <c r="F1635" s="68" t="s">
        <v>18</v>
      </c>
      <c r="G1635" s="71"/>
      <c r="H1635" s="71"/>
    </row>
    <row r="1636" spans="1:8" ht="13.2" x14ac:dyDescent="0.4">
      <c r="A1636" s="61"/>
      <c r="B1636" s="64" t="s">
        <v>1868</v>
      </c>
      <c r="C1636" s="69" t="s">
        <v>4682</v>
      </c>
      <c r="D1636" s="66" t="s">
        <v>66</v>
      </c>
      <c r="E1636" s="70">
        <v>388.69</v>
      </c>
      <c r="F1636" s="68" t="s">
        <v>20</v>
      </c>
      <c r="G1636" s="71"/>
      <c r="H1636" s="71"/>
    </row>
    <row r="1637" spans="1:8" ht="13.2" x14ac:dyDescent="0.4">
      <c r="A1637" s="61"/>
      <c r="B1637" s="64" t="s">
        <v>1869</v>
      </c>
      <c r="C1637" s="65" t="s">
        <v>4683</v>
      </c>
      <c r="D1637" s="66" t="s">
        <v>66</v>
      </c>
      <c r="E1637" s="67">
        <v>276.14</v>
      </c>
      <c r="F1637" s="68" t="s">
        <v>89</v>
      </c>
      <c r="G1637" s="66"/>
      <c r="H1637" s="66"/>
    </row>
    <row r="1638" spans="1:8" ht="13.2" x14ac:dyDescent="0.4">
      <c r="A1638" s="61"/>
      <c r="B1638" s="64" t="s">
        <v>1870</v>
      </c>
      <c r="C1638" s="65" t="s">
        <v>1871</v>
      </c>
      <c r="D1638" s="66" t="s">
        <v>66</v>
      </c>
      <c r="E1638" s="67">
        <v>3315.94</v>
      </c>
      <c r="F1638" s="68" t="s">
        <v>20</v>
      </c>
      <c r="G1638" s="70">
        <v>195.56</v>
      </c>
      <c r="H1638" s="67">
        <v>213.57</v>
      </c>
    </row>
    <row r="1639" spans="1:8" ht="13.2" x14ac:dyDescent="0.4">
      <c r="A1639" s="61"/>
      <c r="B1639" s="64" t="s">
        <v>2791</v>
      </c>
      <c r="C1639" s="69" t="s">
        <v>4684</v>
      </c>
      <c r="D1639" s="66" t="s">
        <v>66</v>
      </c>
      <c r="E1639" s="70">
        <v>68.14</v>
      </c>
      <c r="F1639" s="68" t="s">
        <v>45</v>
      </c>
      <c r="G1639" s="71"/>
      <c r="H1639" s="71"/>
    </row>
    <row r="1640" spans="1:8" ht="13.2" x14ac:dyDescent="0.4">
      <c r="A1640" s="61"/>
      <c r="B1640" s="64" t="s">
        <v>1872</v>
      </c>
      <c r="C1640" s="69" t="s">
        <v>4685</v>
      </c>
      <c r="D1640" s="66" t="s">
        <v>41</v>
      </c>
      <c r="E1640" s="70">
        <v>17.36</v>
      </c>
      <c r="F1640" s="68" t="s">
        <v>43</v>
      </c>
      <c r="G1640" s="71"/>
      <c r="H1640" s="71"/>
    </row>
    <row r="1641" spans="1:8" ht="13.2" x14ac:dyDescent="0.4">
      <c r="A1641" s="61"/>
      <c r="B1641" s="64" t="s">
        <v>1873</v>
      </c>
      <c r="C1641" s="69" t="s">
        <v>1874</v>
      </c>
      <c r="D1641" s="66" t="s">
        <v>41</v>
      </c>
      <c r="E1641" s="70">
        <v>558.98</v>
      </c>
      <c r="F1641" s="68" t="s">
        <v>20</v>
      </c>
      <c r="G1641" s="71"/>
      <c r="H1641" s="71"/>
    </row>
    <row r="1642" spans="1:8" ht="13.2" x14ac:dyDescent="0.4">
      <c r="A1642" s="61"/>
      <c r="B1642" s="64" t="s">
        <v>1875</v>
      </c>
      <c r="C1642" s="69" t="s">
        <v>4686</v>
      </c>
      <c r="D1642" s="66" t="s">
        <v>41</v>
      </c>
      <c r="E1642" s="70">
        <v>533.21</v>
      </c>
      <c r="F1642" s="68" t="s">
        <v>22</v>
      </c>
      <c r="G1642" s="71"/>
      <c r="H1642" s="71"/>
    </row>
    <row r="1643" spans="1:8" ht="13.2" x14ac:dyDescent="0.4">
      <c r="A1643" s="61"/>
      <c r="B1643" s="64" t="s">
        <v>2703</v>
      </c>
      <c r="C1643" s="69" t="s">
        <v>4687</v>
      </c>
      <c r="D1643" s="66" t="s">
        <v>66</v>
      </c>
      <c r="E1643" s="70">
        <v>42.03</v>
      </c>
      <c r="F1643" s="68" t="s">
        <v>43</v>
      </c>
      <c r="G1643" s="71"/>
      <c r="H1643" s="71"/>
    </row>
    <row r="1644" spans="1:8" ht="13.2" x14ac:dyDescent="0.4">
      <c r="A1644" s="61"/>
      <c r="B1644" s="64" t="s">
        <v>1876</v>
      </c>
      <c r="C1644" s="69" t="s">
        <v>4688</v>
      </c>
      <c r="D1644" s="66" t="s">
        <v>66</v>
      </c>
      <c r="E1644" s="70">
        <v>210.14</v>
      </c>
      <c r="F1644" s="68" t="s">
        <v>89</v>
      </c>
      <c r="G1644" s="71"/>
      <c r="H1644" s="71"/>
    </row>
    <row r="1645" spans="1:8" ht="13.2" x14ac:dyDescent="0.4">
      <c r="A1645" s="61"/>
      <c r="B1645" s="64" t="s">
        <v>1877</v>
      </c>
      <c r="C1645" s="69" t="s">
        <v>4689</v>
      </c>
      <c r="D1645" s="66" t="s">
        <v>66</v>
      </c>
      <c r="E1645" s="70">
        <v>46.63</v>
      </c>
      <c r="F1645" s="68" t="s">
        <v>89</v>
      </c>
      <c r="G1645" s="71"/>
      <c r="H1645" s="71"/>
    </row>
    <row r="1646" spans="1:8" ht="13.2" x14ac:dyDescent="0.4">
      <c r="A1646" s="61"/>
      <c r="B1646" s="64" t="s">
        <v>1878</v>
      </c>
      <c r="C1646" s="69" t="s">
        <v>4690</v>
      </c>
      <c r="D1646" s="66" t="s">
        <v>66</v>
      </c>
      <c r="E1646" s="70">
        <v>158.4</v>
      </c>
      <c r="F1646" s="68" t="s">
        <v>14</v>
      </c>
      <c r="G1646" s="71"/>
      <c r="H1646" s="71"/>
    </row>
    <row r="1647" spans="1:8" ht="13.2" x14ac:dyDescent="0.4">
      <c r="A1647" s="61"/>
      <c r="B1647" s="64" t="s">
        <v>1879</v>
      </c>
      <c r="C1647" s="69" t="s">
        <v>4691</v>
      </c>
      <c r="D1647" s="66" t="s">
        <v>66</v>
      </c>
      <c r="E1647" s="70">
        <v>181.62</v>
      </c>
      <c r="F1647" s="68" t="s">
        <v>91</v>
      </c>
      <c r="G1647" s="71"/>
      <c r="H1647" s="71"/>
    </row>
    <row r="1648" spans="1:8" ht="13.2" x14ac:dyDescent="0.4">
      <c r="A1648" s="61"/>
      <c r="B1648" s="64" t="s">
        <v>1880</v>
      </c>
      <c r="C1648" s="69" t="s">
        <v>4692</v>
      </c>
      <c r="D1648" s="66" t="s">
        <v>66</v>
      </c>
      <c r="E1648" s="70">
        <v>28.06</v>
      </c>
      <c r="F1648" s="68" t="s">
        <v>91</v>
      </c>
      <c r="G1648" s="71"/>
      <c r="H1648" s="71"/>
    </row>
    <row r="1649" spans="1:8" x14ac:dyDescent="0.4">
      <c r="A1649" s="61"/>
      <c r="B1649" s="64" t="s">
        <v>1881</v>
      </c>
      <c r="C1649" s="65" t="s">
        <v>4693</v>
      </c>
      <c r="D1649" s="66" t="s">
        <v>66</v>
      </c>
      <c r="E1649" s="66">
        <v>46.51</v>
      </c>
      <c r="F1649" s="66" t="s">
        <v>402</v>
      </c>
      <c r="G1649" s="66"/>
      <c r="H1649" s="66"/>
    </row>
    <row r="1650" spans="1:8" ht="13.2" x14ac:dyDescent="0.4">
      <c r="A1650" s="61"/>
      <c r="B1650" s="64" t="s">
        <v>1882</v>
      </c>
      <c r="C1650" s="69" t="s">
        <v>4694</v>
      </c>
      <c r="D1650" s="66" t="s">
        <v>66</v>
      </c>
      <c r="E1650" s="70">
        <v>31.54</v>
      </c>
      <c r="F1650" s="68" t="s">
        <v>161</v>
      </c>
      <c r="G1650" s="71"/>
      <c r="H1650" s="71"/>
    </row>
    <row r="1651" spans="1:8" ht="13.2" x14ac:dyDescent="0.4">
      <c r="A1651" s="61"/>
      <c r="B1651" s="64" t="s">
        <v>1883</v>
      </c>
      <c r="C1651" s="69" t="s">
        <v>4695</v>
      </c>
      <c r="D1651" s="66" t="s">
        <v>66</v>
      </c>
      <c r="E1651" s="70">
        <v>147.61000000000001</v>
      </c>
      <c r="F1651" s="68" t="s">
        <v>18</v>
      </c>
      <c r="G1651" s="71"/>
      <c r="H1651" s="71">
        <v>11.5</v>
      </c>
    </row>
    <row r="1652" spans="1:8" ht="13.2" x14ac:dyDescent="0.4">
      <c r="A1652" s="61"/>
      <c r="B1652" s="64" t="s">
        <v>1884</v>
      </c>
      <c r="C1652" s="69" t="s">
        <v>4696</v>
      </c>
      <c r="D1652" s="66" t="s">
        <v>66</v>
      </c>
      <c r="E1652" s="70">
        <v>107.88</v>
      </c>
      <c r="F1652" s="68" t="s">
        <v>20</v>
      </c>
      <c r="G1652" s="71"/>
      <c r="H1652" s="71"/>
    </row>
    <row r="1653" spans="1:8" ht="13.2" x14ac:dyDescent="0.4">
      <c r="A1653" s="61"/>
      <c r="B1653" s="64" t="s">
        <v>1885</v>
      </c>
      <c r="C1653" s="69" t="s">
        <v>5545</v>
      </c>
      <c r="D1653" s="66" t="s">
        <v>66</v>
      </c>
      <c r="E1653" s="70">
        <v>46.23</v>
      </c>
      <c r="F1653" s="68" t="s">
        <v>402</v>
      </c>
      <c r="G1653" s="71"/>
      <c r="H1653" s="71"/>
    </row>
    <row r="1654" spans="1:8" ht="13.2" x14ac:dyDescent="0.4">
      <c r="A1654" s="61"/>
      <c r="B1654" s="64" t="s">
        <v>1886</v>
      </c>
      <c r="C1654" s="69" t="s">
        <v>4697</v>
      </c>
      <c r="D1654" s="66" t="s">
        <v>66</v>
      </c>
      <c r="E1654" s="70">
        <v>330.84</v>
      </c>
      <c r="F1654" s="68" t="s">
        <v>43</v>
      </c>
      <c r="G1654" s="71"/>
      <c r="H1654" s="71"/>
    </row>
    <row r="1655" spans="1:8" ht="13.2" x14ac:dyDescent="0.4">
      <c r="A1655" s="61"/>
      <c r="B1655" s="64" t="s">
        <v>1887</v>
      </c>
      <c r="C1655" s="69" t="s">
        <v>4698</v>
      </c>
      <c r="D1655" s="66" t="s">
        <v>66</v>
      </c>
      <c r="E1655" s="70">
        <v>48.78</v>
      </c>
      <c r="F1655" s="68" t="s">
        <v>402</v>
      </c>
      <c r="G1655" s="71"/>
      <c r="H1655" s="71"/>
    </row>
    <row r="1656" spans="1:8" ht="13.2" x14ac:dyDescent="0.4">
      <c r="A1656" s="61"/>
      <c r="B1656" s="64" t="s">
        <v>1888</v>
      </c>
      <c r="C1656" s="69" t="s">
        <v>5531</v>
      </c>
      <c r="D1656" s="66" t="s">
        <v>66</v>
      </c>
      <c r="E1656" s="70">
        <v>34.44</v>
      </c>
      <c r="F1656" s="68" t="s">
        <v>18</v>
      </c>
      <c r="G1656" s="71"/>
      <c r="H1656" s="71"/>
    </row>
    <row r="1657" spans="1:8" ht="13.2" x14ac:dyDescent="0.4">
      <c r="A1657" s="61"/>
      <c r="B1657" s="64" t="s">
        <v>1889</v>
      </c>
      <c r="C1657" s="69" t="s">
        <v>4699</v>
      </c>
      <c r="D1657" s="66" t="s">
        <v>66</v>
      </c>
      <c r="E1657" s="70">
        <v>80.680000000000007</v>
      </c>
      <c r="F1657" s="68" t="s">
        <v>20</v>
      </c>
      <c r="G1657" s="71"/>
      <c r="H1657" s="71"/>
    </row>
    <row r="1658" spans="1:8" ht="13.2" x14ac:dyDescent="0.4">
      <c r="A1658" s="61"/>
      <c r="B1658" s="64" t="s">
        <v>1890</v>
      </c>
      <c r="C1658" s="69" t="s">
        <v>4700</v>
      </c>
      <c r="D1658" s="66" t="s">
        <v>66</v>
      </c>
      <c r="E1658" s="70">
        <v>26.6</v>
      </c>
      <c r="F1658" s="68" t="s">
        <v>20</v>
      </c>
      <c r="G1658" s="71"/>
      <c r="H1658" s="71"/>
    </row>
    <row r="1659" spans="1:8" ht="13.2" x14ac:dyDescent="0.4">
      <c r="A1659" s="61"/>
      <c r="B1659" s="64" t="s">
        <v>1891</v>
      </c>
      <c r="C1659" s="65" t="s">
        <v>4701</v>
      </c>
      <c r="D1659" s="66" t="s">
        <v>66</v>
      </c>
      <c r="E1659" s="67">
        <v>21.38</v>
      </c>
      <c r="F1659" s="68" t="s">
        <v>161</v>
      </c>
      <c r="G1659" s="66"/>
      <c r="H1659" s="66"/>
    </row>
    <row r="1660" spans="1:8" ht="13.2" x14ac:dyDescent="0.4">
      <c r="A1660" s="61"/>
      <c r="B1660" s="64" t="s">
        <v>1892</v>
      </c>
      <c r="C1660" s="69" t="s">
        <v>4702</v>
      </c>
      <c r="D1660" s="66" t="s">
        <v>66</v>
      </c>
      <c r="E1660" s="70">
        <v>75.95</v>
      </c>
      <c r="F1660" s="68" t="s">
        <v>18</v>
      </c>
      <c r="G1660" s="71"/>
      <c r="H1660" s="71"/>
    </row>
    <row r="1661" spans="1:8" ht="13.2" x14ac:dyDescent="0.4">
      <c r="A1661" s="61"/>
      <c r="B1661" s="64" t="s">
        <v>1893</v>
      </c>
      <c r="C1661" s="65" t="s">
        <v>4703</v>
      </c>
      <c r="D1661" s="66" t="s">
        <v>41</v>
      </c>
      <c r="E1661" s="67">
        <v>64.56</v>
      </c>
      <c r="F1661" s="68" t="s">
        <v>58</v>
      </c>
      <c r="G1661" s="66"/>
      <c r="H1661" s="66"/>
    </row>
    <row r="1662" spans="1:8" ht="13.2" x14ac:dyDescent="0.4">
      <c r="A1662" s="61"/>
      <c r="B1662" s="64" t="s">
        <v>1894</v>
      </c>
      <c r="C1662" s="65" t="s">
        <v>4704</v>
      </c>
      <c r="D1662" s="66" t="s">
        <v>66</v>
      </c>
      <c r="E1662" s="67">
        <v>280.49</v>
      </c>
      <c r="F1662" s="68" t="s">
        <v>20</v>
      </c>
      <c r="G1662" s="67"/>
      <c r="H1662" s="67"/>
    </row>
    <row r="1663" spans="1:8" ht="13.2" x14ac:dyDescent="0.4">
      <c r="A1663" s="61"/>
      <c r="B1663" s="64" t="s">
        <v>1895</v>
      </c>
      <c r="C1663" s="69" t="s">
        <v>4705</v>
      </c>
      <c r="D1663" s="66" t="s">
        <v>66</v>
      </c>
      <c r="E1663" s="70">
        <v>192.67</v>
      </c>
      <c r="F1663" s="68" t="s">
        <v>402</v>
      </c>
      <c r="G1663" s="71"/>
      <c r="H1663" s="71"/>
    </row>
    <row r="1664" spans="1:8" ht="13.2" x14ac:dyDescent="0.4">
      <c r="A1664" s="61"/>
      <c r="B1664" s="64" t="s">
        <v>1896</v>
      </c>
      <c r="C1664" s="69" t="s">
        <v>4706</v>
      </c>
      <c r="D1664" s="66" t="s">
        <v>66</v>
      </c>
      <c r="E1664" s="70">
        <v>90.28</v>
      </c>
      <c r="F1664" s="68" t="s">
        <v>14</v>
      </c>
      <c r="G1664" s="71"/>
      <c r="H1664" s="71"/>
    </row>
    <row r="1665" spans="1:8" ht="13.2" x14ac:dyDescent="0.4">
      <c r="A1665" s="61"/>
      <c r="B1665" s="64" t="s">
        <v>1897</v>
      </c>
      <c r="C1665" s="69" t="s">
        <v>4707</v>
      </c>
      <c r="D1665" s="66" t="s">
        <v>66</v>
      </c>
      <c r="E1665" s="70">
        <v>82.53</v>
      </c>
      <c r="F1665" s="68" t="s">
        <v>45</v>
      </c>
      <c r="G1665" s="71"/>
      <c r="H1665" s="71"/>
    </row>
    <row r="1666" spans="1:8" x14ac:dyDescent="0.4">
      <c r="A1666" s="61"/>
      <c r="B1666" s="64" t="s">
        <v>1898</v>
      </c>
      <c r="C1666" s="65" t="s">
        <v>4708</v>
      </c>
      <c r="D1666" s="66" t="s">
        <v>66</v>
      </c>
      <c r="E1666" s="67">
        <v>25.96</v>
      </c>
      <c r="F1666" s="66" t="s">
        <v>45</v>
      </c>
      <c r="G1666" s="66"/>
      <c r="H1666" s="66"/>
    </row>
    <row r="1667" spans="1:8" ht="13.2" x14ac:dyDescent="0.4">
      <c r="A1667" s="61"/>
      <c r="B1667" s="64" t="s">
        <v>2800</v>
      </c>
      <c r="C1667" s="69" t="s">
        <v>4709</v>
      </c>
      <c r="D1667" s="66" t="s">
        <v>66</v>
      </c>
      <c r="E1667" s="67">
        <v>2066.41</v>
      </c>
      <c r="F1667" s="68" t="s">
        <v>14</v>
      </c>
      <c r="G1667" s="71"/>
      <c r="H1667" s="71"/>
    </row>
    <row r="1668" spans="1:8" ht="13.2" x14ac:dyDescent="0.4">
      <c r="A1668" s="61"/>
      <c r="B1668" s="64" t="s">
        <v>1899</v>
      </c>
      <c r="C1668" s="69" t="s">
        <v>4710</v>
      </c>
      <c r="D1668" s="66" t="s">
        <v>66</v>
      </c>
      <c r="E1668" s="70">
        <v>58.32</v>
      </c>
      <c r="F1668" s="68" t="s">
        <v>240</v>
      </c>
      <c r="G1668" s="71">
        <v>5.0999999999999996</v>
      </c>
      <c r="H1668" s="71">
        <v>5.5</v>
      </c>
    </row>
    <row r="1669" spans="1:8" ht="13.2" x14ac:dyDescent="0.4">
      <c r="A1669" s="61"/>
      <c r="B1669" s="64" t="s">
        <v>1900</v>
      </c>
      <c r="C1669" s="65" t="s">
        <v>4711</v>
      </c>
      <c r="D1669" s="66" t="s">
        <v>66</v>
      </c>
      <c r="E1669" s="67">
        <v>233.78</v>
      </c>
      <c r="F1669" s="68" t="s">
        <v>89</v>
      </c>
      <c r="G1669" s="66"/>
      <c r="H1669" s="66"/>
    </row>
    <row r="1670" spans="1:8" ht="13.2" x14ac:dyDescent="0.4">
      <c r="A1670" s="61"/>
      <c r="B1670" s="64" t="s">
        <v>1901</v>
      </c>
      <c r="C1670" s="69" t="s">
        <v>4712</v>
      </c>
      <c r="D1670" s="66" t="s">
        <v>41</v>
      </c>
      <c r="E1670" s="70">
        <v>515.67999999999995</v>
      </c>
      <c r="F1670" s="68" t="s">
        <v>15</v>
      </c>
      <c r="G1670" s="71"/>
      <c r="H1670" s="71"/>
    </row>
    <row r="1671" spans="1:8" ht="13.2" x14ac:dyDescent="0.4">
      <c r="A1671" s="61"/>
      <c r="B1671" s="64" t="s">
        <v>1902</v>
      </c>
      <c r="C1671" s="69" t="s">
        <v>1903</v>
      </c>
      <c r="D1671" s="66" t="s">
        <v>41</v>
      </c>
      <c r="E1671" s="70">
        <v>9203.92</v>
      </c>
      <c r="F1671" s="68" t="s">
        <v>43</v>
      </c>
      <c r="G1671" s="71">
        <v>1836.68</v>
      </c>
      <c r="H1671" s="71">
        <v>2195.88</v>
      </c>
    </row>
    <row r="1672" spans="1:8" x14ac:dyDescent="0.4">
      <c r="A1672" s="61"/>
      <c r="B1672" s="64" t="s">
        <v>1904</v>
      </c>
      <c r="C1672" s="65" t="s">
        <v>1905</v>
      </c>
      <c r="D1672" s="66" t="s">
        <v>66</v>
      </c>
      <c r="E1672" s="67">
        <v>1167.8</v>
      </c>
      <c r="F1672" s="66" t="s">
        <v>91</v>
      </c>
      <c r="G1672" s="66"/>
      <c r="H1672" s="66"/>
    </row>
    <row r="1673" spans="1:8" ht="13.2" x14ac:dyDescent="0.4">
      <c r="A1673" s="61"/>
      <c r="B1673" s="64" t="s">
        <v>1906</v>
      </c>
      <c r="C1673" s="65" t="s">
        <v>1907</v>
      </c>
      <c r="D1673" s="66" t="s">
        <v>41</v>
      </c>
      <c r="E1673" s="67">
        <v>1739.69</v>
      </c>
      <c r="F1673" s="68" t="s">
        <v>45</v>
      </c>
      <c r="G1673" s="67">
        <v>244.4</v>
      </c>
      <c r="H1673" s="67">
        <v>272.10000000000002</v>
      </c>
    </row>
    <row r="1674" spans="1:8" ht="13.2" x14ac:dyDescent="0.4">
      <c r="A1674" s="61"/>
      <c r="B1674" s="64" t="s">
        <v>1908</v>
      </c>
      <c r="C1674" s="69" t="s">
        <v>4713</v>
      </c>
      <c r="D1674" s="66" t="s">
        <v>66</v>
      </c>
      <c r="E1674" s="70">
        <v>71.540000000000006</v>
      </c>
      <c r="F1674" s="68" t="s">
        <v>17</v>
      </c>
      <c r="G1674" s="71"/>
      <c r="H1674" s="71"/>
    </row>
    <row r="1675" spans="1:8" ht="13.2" x14ac:dyDescent="0.4">
      <c r="A1675" s="61"/>
      <c r="B1675" s="64" t="s">
        <v>2845</v>
      </c>
      <c r="C1675" s="69" t="s">
        <v>4714</v>
      </c>
      <c r="D1675" s="66" t="s">
        <v>66</v>
      </c>
      <c r="E1675" s="70">
        <v>89.17</v>
      </c>
      <c r="F1675" s="68" t="s">
        <v>15</v>
      </c>
      <c r="G1675" s="71"/>
      <c r="H1675" s="71"/>
    </row>
    <row r="1676" spans="1:8" ht="13.2" x14ac:dyDescent="0.4">
      <c r="A1676" s="61"/>
      <c r="B1676" s="64" t="s">
        <v>1909</v>
      </c>
      <c r="C1676" s="69" t="s">
        <v>4715</v>
      </c>
      <c r="D1676" s="66" t="s">
        <v>41</v>
      </c>
      <c r="E1676" s="70">
        <v>101.47</v>
      </c>
      <c r="F1676" s="68" t="s">
        <v>15</v>
      </c>
      <c r="G1676" s="71"/>
      <c r="H1676" s="71"/>
    </row>
    <row r="1677" spans="1:8" ht="13.2" x14ac:dyDescent="0.4">
      <c r="A1677" s="61"/>
      <c r="B1677" s="64" t="s">
        <v>1910</v>
      </c>
      <c r="C1677" s="69" t="s">
        <v>4716</v>
      </c>
      <c r="D1677" s="66" t="s">
        <v>66</v>
      </c>
      <c r="E1677" s="70">
        <v>112.03</v>
      </c>
      <c r="F1677" s="68" t="s">
        <v>402</v>
      </c>
      <c r="G1677" s="71">
        <v>2.7</v>
      </c>
      <c r="H1677" s="71">
        <v>7.6</v>
      </c>
    </row>
    <row r="1678" spans="1:8" ht="13.2" x14ac:dyDescent="0.4">
      <c r="A1678" s="61"/>
      <c r="B1678" s="64" t="s">
        <v>1911</v>
      </c>
      <c r="C1678" s="69" t="s">
        <v>1912</v>
      </c>
      <c r="D1678" s="66" t="s">
        <v>66</v>
      </c>
      <c r="E1678" s="70">
        <v>1212.3699999999999</v>
      </c>
      <c r="F1678" s="68" t="s">
        <v>89</v>
      </c>
      <c r="G1678" s="71">
        <v>47.8</v>
      </c>
      <c r="H1678" s="71">
        <v>85.1</v>
      </c>
    </row>
    <row r="1679" spans="1:8" ht="13.2" x14ac:dyDescent="0.4">
      <c r="A1679" s="61"/>
      <c r="B1679" s="64" t="s">
        <v>1913</v>
      </c>
      <c r="C1679" s="69" t="s">
        <v>4717</v>
      </c>
      <c r="D1679" s="66" t="s">
        <v>66</v>
      </c>
      <c r="E1679" s="70">
        <v>197.74</v>
      </c>
      <c r="F1679" s="68" t="s">
        <v>20</v>
      </c>
      <c r="G1679" s="71"/>
      <c r="H1679" s="71"/>
    </row>
    <row r="1680" spans="1:8" ht="13.2" x14ac:dyDescent="0.4">
      <c r="A1680" s="61"/>
      <c r="B1680" s="64" t="s">
        <v>1914</v>
      </c>
      <c r="C1680" s="69" t="s">
        <v>4718</v>
      </c>
      <c r="D1680" s="66" t="s">
        <v>66</v>
      </c>
      <c r="E1680" s="70">
        <v>92.72</v>
      </c>
      <c r="F1680" s="68" t="s">
        <v>45</v>
      </c>
      <c r="G1680" s="71"/>
      <c r="H1680" s="71"/>
    </row>
    <row r="1681" spans="1:8" ht="13.2" x14ac:dyDescent="0.4">
      <c r="A1681" s="61"/>
      <c r="B1681" s="64" t="s">
        <v>1915</v>
      </c>
      <c r="C1681" s="69" t="s">
        <v>1916</v>
      </c>
      <c r="D1681" s="66" t="s">
        <v>66</v>
      </c>
      <c r="E1681" s="70">
        <v>451.31</v>
      </c>
      <c r="F1681" s="68" t="s">
        <v>91</v>
      </c>
      <c r="G1681" s="71"/>
      <c r="H1681" s="71"/>
    </row>
    <row r="1682" spans="1:8" ht="13.2" x14ac:dyDescent="0.4">
      <c r="A1682" s="61"/>
      <c r="B1682" s="64" t="s">
        <v>1917</v>
      </c>
      <c r="C1682" s="69" t="s">
        <v>4719</v>
      </c>
      <c r="D1682" s="66" t="s">
        <v>66</v>
      </c>
      <c r="E1682" s="70">
        <v>34.770000000000003</v>
      </c>
      <c r="F1682" s="68" t="s">
        <v>402</v>
      </c>
      <c r="G1682" s="71"/>
      <c r="H1682" s="71"/>
    </row>
    <row r="1683" spans="1:8" ht="13.2" x14ac:dyDescent="0.4">
      <c r="A1683" s="61"/>
      <c r="B1683" s="64" t="s">
        <v>1918</v>
      </c>
      <c r="C1683" s="65" t="s">
        <v>4720</v>
      </c>
      <c r="D1683" s="66" t="s">
        <v>66</v>
      </c>
      <c r="E1683" s="67">
        <v>98.48</v>
      </c>
      <c r="F1683" s="68" t="s">
        <v>43</v>
      </c>
      <c r="G1683" s="66"/>
      <c r="H1683" s="66"/>
    </row>
    <row r="1684" spans="1:8" ht="13.2" x14ac:dyDescent="0.4">
      <c r="A1684" s="61"/>
      <c r="B1684" s="64" t="s">
        <v>1919</v>
      </c>
      <c r="C1684" s="65" t="s">
        <v>4721</v>
      </c>
      <c r="D1684" s="66" t="s">
        <v>66</v>
      </c>
      <c r="E1684" s="67">
        <v>55.91</v>
      </c>
      <c r="F1684" s="68" t="s">
        <v>91</v>
      </c>
      <c r="G1684" s="66"/>
      <c r="H1684" s="66"/>
    </row>
    <row r="1685" spans="1:8" ht="13.2" x14ac:dyDescent="0.4">
      <c r="A1685" s="61"/>
      <c r="B1685" s="64" t="s">
        <v>1920</v>
      </c>
      <c r="C1685" s="69" t="s">
        <v>1921</v>
      </c>
      <c r="D1685" s="66" t="s">
        <v>41</v>
      </c>
      <c r="E1685" s="70">
        <v>493.82</v>
      </c>
      <c r="F1685" s="68" t="s">
        <v>20</v>
      </c>
      <c r="G1685" s="71">
        <v>34.4</v>
      </c>
      <c r="H1685" s="71">
        <v>33.549999999999997</v>
      </c>
    </row>
    <row r="1686" spans="1:8" ht="13.2" x14ac:dyDescent="0.4">
      <c r="A1686" s="61"/>
      <c r="B1686" s="64" t="s">
        <v>1922</v>
      </c>
      <c r="C1686" s="69" t="s">
        <v>4722</v>
      </c>
      <c r="D1686" s="66" t="s">
        <v>66</v>
      </c>
      <c r="E1686" s="70">
        <v>300.02</v>
      </c>
      <c r="F1686" s="68" t="s">
        <v>89</v>
      </c>
      <c r="G1686" s="71"/>
      <c r="H1686" s="71"/>
    </row>
    <row r="1687" spans="1:8" ht="13.2" x14ac:dyDescent="0.4">
      <c r="A1687" s="61"/>
      <c r="B1687" s="64" t="s">
        <v>1923</v>
      </c>
      <c r="C1687" s="65" t="s">
        <v>4723</v>
      </c>
      <c r="D1687" s="66" t="s">
        <v>66</v>
      </c>
      <c r="E1687" s="67">
        <v>53.05</v>
      </c>
      <c r="F1687" s="68" t="s">
        <v>89</v>
      </c>
      <c r="G1687" s="67"/>
      <c r="H1687" s="67"/>
    </row>
    <row r="1688" spans="1:8" ht="13.2" x14ac:dyDescent="0.4">
      <c r="A1688" s="61"/>
      <c r="B1688" s="64" t="s">
        <v>1924</v>
      </c>
      <c r="C1688" s="69" t="s">
        <v>1925</v>
      </c>
      <c r="D1688" s="66" t="s">
        <v>66</v>
      </c>
      <c r="E1688" s="70">
        <v>1233.98</v>
      </c>
      <c r="F1688" s="68" t="s">
        <v>18</v>
      </c>
      <c r="G1688" s="71">
        <v>90</v>
      </c>
      <c r="H1688" s="71">
        <v>105.13</v>
      </c>
    </row>
    <row r="1689" spans="1:8" ht="13.2" x14ac:dyDescent="0.4">
      <c r="A1689" s="61"/>
      <c r="B1689" s="64" t="s">
        <v>1926</v>
      </c>
      <c r="C1689" s="69" t="s">
        <v>4724</v>
      </c>
      <c r="D1689" s="66" t="s">
        <v>66</v>
      </c>
      <c r="E1689" s="70">
        <v>78.8</v>
      </c>
      <c r="F1689" s="68" t="s">
        <v>71</v>
      </c>
      <c r="G1689" s="71"/>
      <c r="H1689" s="71"/>
    </row>
    <row r="1690" spans="1:8" x14ac:dyDescent="0.4">
      <c r="A1690" s="61"/>
      <c r="B1690" s="64" t="s">
        <v>2690</v>
      </c>
      <c r="C1690" s="65" t="s">
        <v>4725</v>
      </c>
      <c r="D1690" s="66" t="s">
        <v>66</v>
      </c>
      <c r="E1690" s="67">
        <v>135.93</v>
      </c>
      <c r="F1690" s="66" t="s">
        <v>89</v>
      </c>
      <c r="G1690" s="67"/>
      <c r="H1690" s="67">
        <v>3.7</v>
      </c>
    </row>
    <row r="1691" spans="1:8" ht="13.2" x14ac:dyDescent="0.4">
      <c r="A1691" s="61"/>
      <c r="B1691" s="64" t="s">
        <v>1927</v>
      </c>
      <c r="C1691" s="65" t="s">
        <v>4726</v>
      </c>
      <c r="D1691" s="66" t="s">
        <v>66</v>
      </c>
      <c r="E1691" s="67">
        <v>96.94</v>
      </c>
      <c r="F1691" s="68" t="s">
        <v>402</v>
      </c>
      <c r="G1691" s="66"/>
      <c r="H1691" s="66"/>
    </row>
    <row r="1692" spans="1:8" ht="13.2" x14ac:dyDescent="0.4">
      <c r="A1692" s="61"/>
      <c r="B1692" s="64" t="s">
        <v>1928</v>
      </c>
      <c r="C1692" s="65" t="s">
        <v>4727</v>
      </c>
      <c r="D1692" s="66" t="s">
        <v>66</v>
      </c>
      <c r="E1692" s="67">
        <v>56.8</v>
      </c>
      <c r="F1692" s="68" t="s">
        <v>240</v>
      </c>
      <c r="G1692" s="66"/>
      <c r="H1692" s="66"/>
    </row>
    <row r="1693" spans="1:8" ht="13.2" x14ac:dyDescent="0.4">
      <c r="A1693" s="61"/>
      <c r="B1693" s="64" t="s">
        <v>1929</v>
      </c>
      <c r="C1693" s="65" t="s">
        <v>4728</v>
      </c>
      <c r="D1693" s="66" t="s">
        <v>66</v>
      </c>
      <c r="E1693" s="67">
        <v>1125.79</v>
      </c>
      <c r="F1693" s="68" t="s">
        <v>20</v>
      </c>
      <c r="G1693" s="66"/>
      <c r="H1693" s="66"/>
    </row>
    <row r="1694" spans="1:8" ht="13.2" x14ac:dyDescent="0.4">
      <c r="A1694" s="61"/>
      <c r="B1694" s="64" t="s">
        <v>1930</v>
      </c>
      <c r="C1694" s="65" t="s">
        <v>4729</v>
      </c>
      <c r="D1694" s="66" t="s">
        <v>66</v>
      </c>
      <c r="E1694" s="67">
        <v>101.52</v>
      </c>
      <c r="F1694" s="68" t="s">
        <v>161</v>
      </c>
      <c r="G1694" s="67"/>
      <c r="H1694" s="67"/>
    </row>
    <row r="1695" spans="1:8" ht="13.2" x14ac:dyDescent="0.4">
      <c r="A1695" s="61"/>
      <c r="B1695" s="64" t="s">
        <v>1931</v>
      </c>
      <c r="C1695" s="69" t="s">
        <v>4730</v>
      </c>
      <c r="D1695" s="66" t="s">
        <v>66</v>
      </c>
      <c r="E1695" s="70">
        <v>81.5</v>
      </c>
      <c r="F1695" s="68" t="s">
        <v>45</v>
      </c>
      <c r="G1695" s="71"/>
      <c r="H1695" s="71"/>
    </row>
    <row r="1696" spans="1:8" ht="13.2" x14ac:dyDescent="0.4">
      <c r="A1696" s="61"/>
      <c r="B1696" s="64" t="s">
        <v>1932</v>
      </c>
      <c r="C1696" s="69" t="s">
        <v>1933</v>
      </c>
      <c r="D1696" s="66" t="s">
        <v>41</v>
      </c>
      <c r="E1696" s="70">
        <v>6949.78</v>
      </c>
      <c r="F1696" s="68" t="s">
        <v>24</v>
      </c>
      <c r="G1696" s="71">
        <v>941.2</v>
      </c>
      <c r="H1696" s="71">
        <v>1040.5999999999999</v>
      </c>
    </row>
    <row r="1697" spans="1:8" ht="13.2" x14ac:dyDescent="0.4">
      <c r="A1697" s="61"/>
      <c r="B1697" s="64" t="s">
        <v>2861</v>
      </c>
      <c r="C1697" s="65" t="s">
        <v>4731</v>
      </c>
      <c r="D1697" s="66" t="s">
        <v>66</v>
      </c>
      <c r="E1697" s="67">
        <v>284.27</v>
      </c>
      <c r="F1697" s="68" t="s">
        <v>20</v>
      </c>
      <c r="G1697" s="67">
        <v>6.6</v>
      </c>
      <c r="H1697" s="67"/>
    </row>
    <row r="1698" spans="1:8" x14ac:dyDescent="0.4">
      <c r="A1698" s="61"/>
      <c r="B1698" s="64" t="s">
        <v>1934</v>
      </c>
      <c r="C1698" s="65" t="s">
        <v>4732</v>
      </c>
      <c r="D1698" s="66" t="s">
        <v>66</v>
      </c>
      <c r="E1698" s="67">
        <v>22.35</v>
      </c>
      <c r="F1698" s="66" t="s">
        <v>18</v>
      </c>
      <c r="G1698" s="66"/>
      <c r="H1698" s="66"/>
    </row>
    <row r="1699" spans="1:8" ht="13.2" x14ac:dyDescent="0.4">
      <c r="A1699" s="61"/>
      <c r="B1699" s="64" t="s">
        <v>1935</v>
      </c>
      <c r="C1699" s="69" t="s">
        <v>4733</v>
      </c>
      <c r="D1699" s="66" t="s">
        <v>66</v>
      </c>
      <c r="E1699" s="70">
        <v>38.119999999999997</v>
      </c>
      <c r="F1699" s="68" t="s">
        <v>58</v>
      </c>
      <c r="G1699" s="71"/>
      <c r="H1699" s="71"/>
    </row>
    <row r="1700" spans="1:8" ht="13.2" x14ac:dyDescent="0.4">
      <c r="A1700" s="61"/>
      <c r="B1700" s="64" t="s">
        <v>2862</v>
      </c>
      <c r="C1700" s="69" t="s">
        <v>4734</v>
      </c>
      <c r="D1700" s="66" t="s">
        <v>66</v>
      </c>
      <c r="E1700" s="70">
        <v>63.26</v>
      </c>
      <c r="F1700" s="68" t="s">
        <v>91</v>
      </c>
      <c r="G1700" s="71">
        <v>-0.7</v>
      </c>
      <c r="H1700" s="71">
        <v>6.5</v>
      </c>
    </row>
    <row r="1701" spans="1:8" ht="13.2" x14ac:dyDescent="0.4">
      <c r="A1701" s="61"/>
      <c r="B1701" s="64" t="s">
        <v>1936</v>
      </c>
      <c r="C1701" s="69" t="s">
        <v>1937</v>
      </c>
      <c r="D1701" s="66" t="s">
        <v>66</v>
      </c>
      <c r="E1701" s="67">
        <v>2309.1</v>
      </c>
      <c r="F1701" s="68" t="s">
        <v>14</v>
      </c>
      <c r="G1701" s="71">
        <v>5.2</v>
      </c>
      <c r="H1701" s="71">
        <v>182.97</v>
      </c>
    </row>
    <row r="1702" spans="1:8" ht="13.2" x14ac:dyDescent="0.4">
      <c r="A1702" s="61"/>
      <c r="B1702" s="64" t="s">
        <v>1938</v>
      </c>
      <c r="C1702" s="65" t="s">
        <v>4735</v>
      </c>
      <c r="D1702" s="66" t="s">
        <v>66</v>
      </c>
      <c r="E1702" s="67">
        <v>50.7</v>
      </c>
      <c r="F1702" s="68" t="s">
        <v>13</v>
      </c>
      <c r="G1702" s="66"/>
      <c r="H1702" s="67"/>
    </row>
    <row r="1703" spans="1:8" ht="13.2" x14ac:dyDescent="0.4">
      <c r="A1703" s="61"/>
      <c r="B1703" s="64" t="s">
        <v>1939</v>
      </c>
      <c r="C1703" s="65" t="s">
        <v>1940</v>
      </c>
      <c r="D1703" s="66" t="s">
        <v>41</v>
      </c>
      <c r="E1703" s="67">
        <v>599.07000000000005</v>
      </c>
      <c r="F1703" s="68" t="s">
        <v>15</v>
      </c>
      <c r="G1703" s="66">
        <v>42</v>
      </c>
      <c r="H1703" s="67">
        <v>55.03</v>
      </c>
    </row>
    <row r="1704" spans="1:8" ht="13.2" x14ac:dyDescent="0.4">
      <c r="A1704" s="61"/>
      <c r="B1704" s="64" t="s">
        <v>1941</v>
      </c>
      <c r="C1704" s="65" t="s">
        <v>4736</v>
      </c>
      <c r="D1704" s="66" t="s">
        <v>66</v>
      </c>
      <c r="E1704" s="67">
        <v>239.18</v>
      </c>
      <c r="F1704" s="68" t="s">
        <v>20</v>
      </c>
      <c r="G1704" s="66"/>
      <c r="H1704" s="66"/>
    </row>
    <row r="1705" spans="1:8" ht="13.2" x14ac:dyDescent="0.4">
      <c r="A1705" s="61"/>
      <c r="B1705" s="64" t="s">
        <v>1942</v>
      </c>
      <c r="C1705" s="69" t="s">
        <v>4737</v>
      </c>
      <c r="D1705" s="66" t="s">
        <v>66</v>
      </c>
      <c r="E1705" s="70">
        <v>31.94</v>
      </c>
      <c r="F1705" s="68" t="s">
        <v>20</v>
      </c>
      <c r="G1705" s="71"/>
      <c r="H1705" s="71"/>
    </row>
    <row r="1706" spans="1:8" x14ac:dyDescent="0.4">
      <c r="A1706" s="61"/>
      <c r="B1706" s="64" t="s">
        <v>1943</v>
      </c>
      <c r="C1706" s="65" t="s">
        <v>4738</v>
      </c>
      <c r="D1706" s="66" t="s">
        <v>66</v>
      </c>
      <c r="E1706" s="67">
        <v>458.15</v>
      </c>
      <c r="F1706" s="66" t="s">
        <v>91</v>
      </c>
      <c r="G1706" s="67"/>
      <c r="H1706" s="67"/>
    </row>
    <row r="1707" spans="1:8" ht="13.2" x14ac:dyDescent="0.4">
      <c r="A1707" s="61"/>
      <c r="B1707" s="64" t="s">
        <v>1944</v>
      </c>
      <c r="C1707" s="69" t="s">
        <v>4739</v>
      </c>
      <c r="D1707" s="66" t="s">
        <v>66</v>
      </c>
      <c r="E1707" s="70">
        <v>493.13</v>
      </c>
      <c r="F1707" s="68" t="s">
        <v>20</v>
      </c>
      <c r="G1707" s="71"/>
      <c r="H1707" s="71"/>
    </row>
    <row r="1708" spans="1:8" ht="13.2" x14ac:dyDescent="0.4">
      <c r="A1708" s="61"/>
      <c r="B1708" s="64" t="s">
        <v>1945</v>
      </c>
      <c r="C1708" s="65" t="s">
        <v>4740</v>
      </c>
      <c r="D1708" s="66" t="s">
        <v>41</v>
      </c>
      <c r="E1708" s="67">
        <v>9740.6200000000008</v>
      </c>
      <c r="F1708" s="68" t="s">
        <v>16</v>
      </c>
      <c r="G1708" s="66"/>
      <c r="H1708" s="66"/>
    </row>
    <row r="1709" spans="1:8" ht="13.2" x14ac:dyDescent="0.4">
      <c r="A1709" s="61"/>
      <c r="B1709" s="64" t="s">
        <v>1946</v>
      </c>
      <c r="C1709" s="65" t="s">
        <v>1947</v>
      </c>
      <c r="D1709" s="66" t="s">
        <v>41</v>
      </c>
      <c r="E1709" s="67">
        <v>1388.73</v>
      </c>
      <c r="F1709" s="68" t="s">
        <v>402</v>
      </c>
      <c r="G1709" s="67">
        <v>108.85</v>
      </c>
      <c r="H1709" s="67">
        <v>170.38</v>
      </c>
    </row>
    <row r="1710" spans="1:8" ht="13.2" x14ac:dyDescent="0.4">
      <c r="A1710" s="61"/>
      <c r="B1710" s="64" t="s">
        <v>1948</v>
      </c>
      <c r="C1710" s="69" t="s">
        <v>4741</v>
      </c>
      <c r="D1710" s="66" t="s">
        <v>66</v>
      </c>
      <c r="E1710" s="70">
        <v>197.17</v>
      </c>
      <c r="F1710" s="68" t="s">
        <v>240</v>
      </c>
      <c r="G1710" s="71"/>
      <c r="H1710" s="71"/>
    </row>
    <row r="1711" spans="1:8" ht="13.2" x14ac:dyDescent="0.4">
      <c r="A1711" s="61"/>
      <c r="B1711" s="64" t="s">
        <v>1949</v>
      </c>
      <c r="C1711" s="65" t="s">
        <v>5496</v>
      </c>
      <c r="D1711" s="66" t="s">
        <v>66</v>
      </c>
      <c r="E1711" s="67">
        <v>261.95999999999998</v>
      </c>
      <c r="F1711" s="68" t="s">
        <v>20</v>
      </c>
      <c r="G1711" s="67"/>
      <c r="H1711" s="67"/>
    </row>
    <row r="1712" spans="1:8" ht="13.2" x14ac:dyDescent="0.4">
      <c r="A1712" s="61"/>
      <c r="B1712" s="64" t="s">
        <v>1950</v>
      </c>
      <c r="C1712" s="69" t="s">
        <v>1951</v>
      </c>
      <c r="D1712" s="66" t="s">
        <v>41</v>
      </c>
      <c r="E1712" s="70">
        <v>499.63</v>
      </c>
      <c r="F1712" s="68" t="s">
        <v>71</v>
      </c>
      <c r="G1712" s="71"/>
      <c r="H1712" s="71"/>
    </row>
    <row r="1713" spans="1:8" ht="13.2" x14ac:dyDescent="0.4">
      <c r="A1713" s="61"/>
      <c r="B1713" s="64" t="s">
        <v>1952</v>
      </c>
      <c r="C1713" s="69" t="s">
        <v>1953</v>
      </c>
      <c r="D1713" s="66" t="s">
        <v>66</v>
      </c>
      <c r="E1713" s="70">
        <v>1194.6099999999999</v>
      </c>
      <c r="F1713" s="68" t="s">
        <v>89</v>
      </c>
      <c r="G1713" s="71">
        <v>114.1</v>
      </c>
      <c r="H1713" s="71">
        <v>134.5</v>
      </c>
    </row>
    <row r="1714" spans="1:8" ht="13.2" x14ac:dyDescent="0.4">
      <c r="A1714" s="61"/>
      <c r="B1714" s="64" t="s">
        <v>1954</v>
      </c>
      <c r="C1714" s="69" t="s">
        <v>4742</v>
      </c>
      <c r="D1714" s="66" t="s">
        <v>66</v>
      </c>
      <c r="E1714" s="70">
        <v>95.27</v>
      </c>
      <c r="F1714" s="68" t="s">
        <v>20</v>
      </c>
      <c r="G1714" s="71"/>
      <c r="H1714" s="71"/>
    </row>
    <row r="1715" spans="1:8" ht="13.2" x14ac:dyDescent="0.4">
      <c r="A1715" s="61"/>
      <c r="B1715" s="64" t="s">
        <v>1955</v>
      </c>
      <c r="C1715" s="69" t="s">
        <v>4743</v>
      </c>
      <c r="D1715" s="66" t="s">
        <v>66</v>
      </c>
      <c r="E1715" s="70">
        <v>52.82</v>
      </c>
      <c r="F1715" s="68" t="s">
        <v>402</v>
      </c>
      <c r="G1715" s="71"/>
      <c r="H1715" s="71"/>
    </row>
    <row r="1716" spans="1:8" x14ac:dyDescent="0.4">
      <c r="A1716" s="61"/>
      <c r="B1716" s="64" t="s">
        <v>1956</v>
      </c>
      <c r="C1716" s="65" t="s">
        <v>4744</v>
      </c>
      <c r="D1716" s="66" t="s">
        <v>66</v>
      </c>
      <c r="E1716" s="67">
        <v>57.37</v>
      </c>
      <c r="F1716" s="66" t="s">
        <v>20</v>
      </c>
      <c r="G1716" s="66"/>
      <c r="H1716" s="66"/>
    </row>
    <row r="1717" spans="1:8" ht="13.2" x14ac:dyDescent="0.4">
      <c r="A1717" s="61"/>
      <c r="B1717" s="64" t="s">
        <v>1957</v>
      </c>
      <c r="C1717" s="69" t="s">
        <v>1958</v>
      </c>
      <c r="D1717" s="66" t="s">
        <v>41</v>
      </c>
      <c r="E1717" s="70">
        <v>1348.53</v>
      </c>
      <c r="F1717" s="68" t="s">
        <v>20</v>
      </c>
      <c r="G1717" s="71">
        <v>73.599999999999994</v>
      </c>
      <c r="H1717" s="71">
        <v>80.05</v>
      </c>
    </row>
    <row r="1718" spans="1:8" ht="13.2" x14ac:dyDescent="0.4">
      <c r="A1718" s="61"/>
      <c r="B1718" s="64" t="s">
        <v>1959</v>
      </c>
      <c r="C1718" s="69" t="s">
        <v>4745</v>
      </c>
      <c r="D1718" s="66" t="s">
        <v>66</v>
      </c>
      <c r="E1718" s="70">
        <v>54.49</v>
      </c>
      <c r="F1718" s="68" t="s">
        <v>71</v>
      </c>
      <c r="G1718" s="71"/>
      <c r="H1718" s="71"/>
    </row>
    <row r="1719" spans="1:8" ht="13.2" x14ac:dyDescent="0.4">
      <c r="A1719" s="61"/>
      <c r="B1719" s="64" t="s">
        <v>1960</v>
      </c>
      <c r="C1719" s="65" t="s">
        <v>4746</v>
      </c>
      <c r="D1719" s="66" t="s">
        <v>66</v>
      </c>
      <c r="E1719" s="67">
        <v>27.14</v>
      </c>
      <c r="F1719" s="68" t="s">
        <v>91</v>
      </c>
      <c r="G1719" s="70"/>
      <c r="H1719" s="67"/>
    </row>
    <row r="1720" spans="1:8" ht="13.2" x14ac:dyDescent="0.4">
      <c r="A1720" s="61"/>
      <c r="B1720" s="64" t="s">
        <v>1961</v>
      </c>
      <c r="C1720" s="69" t="s">
        <v>4747</v>
      </c>
      <c r="D1720" s="66" t="s">
        <v>66</v>
      </c>
      <c r="E1720" s="70">
        <v>39.409999999999997</v>
      </c>
      <c r="F1720" s="68" t="s">
        <v>161</v>
      </c>
      <c r="G1720" s="71"/>
      <c r="H1720" s="71"/>
    </row>
    <row r="1721" spans="1:8" ht="13.2" x14ac:dyDescent="0.4">
      <c r="A1721" s="61"/>
      <c r="B1721" s="64" t="s">
        <v>1962</v>
      </c>
      <c r="C1721" s="69" t="s">
        <v>4748</v>
      </c>
      <c r="D1721" s="66" t="s">
        <v>66</v>
      </c>
      <c r="E1721" s="70">
        <v>86.15</v>
      </c>
      <c r="F1721" s="68" t="s">
        <v>20</v>
      </c>
      <c r="G1721" s="71"/>
      <c r="H1721" s="71"/>
    </row>
    <row r="1722" spans="1:8" ht="13.2" x14ac:dyDescent="0.4">
      <c r="A1722" s="61"/>
      <c r="B1722" s="64" t="s">
        <v>1963</v>
      </c>
      <c r="C1722" s="69" t="s">
        <v>5498</v>
      </c>
      <c r="D1722" s="66" t="s">
        <v>66</v>
      </c>
      <c r="E1722" s="70">
        <v>487.55</v>
      </c>
      <c r="F1722" s="68" t="s">
        <v>20</v>
      </c>
      <c r="G1722" s="71"/>
      <c r="H1722" s="71"/>
    </row>
    <row r="1723" spans="1:8" x14ac:dyDescent="0.4">
      <c r="A1723" s="61"/>
      <c r="B1723" s="64" t="s">
        <v>1964</v>
      </c>
      <c r="C1723" s="65" t="s">
        <v>4749</v>
      </c>
      <c r="D1723" s="66" t="s">
        <v>66</v>
      </c>
      <c r="E1723" s="67">
        <v>126.14</v>
      </c>
      <c r="F1723" s="66" t="s">
        <v>15</v>
      </c>
      <c r="G1723" s="66"/>
      <c r="H1723" s="66"/>
    </row>
    <row r="1724" spans="1:8" x14ac:dyDescent="0.4">
      <c r="A1724" s="61"/>
      <c r="B1724" s="64" t="s">
        <v>1965</v>
      </c>
      <c r="C1724" s="65" t="s">
        <v>4750</v>
      </c>
      <c r="D1724" s="66" t="s">
        <v>66</v>
      </c>
      <c r="E1724" s="66">
        <v>139.11000000000001</v>
      </c>
      <c r="F1724" s="66" t="s">
        <v>18</v>
      </c>
      <c r="G1724" s="66"/>
      <c r="H1724" s="66"/>
    </row>
    <row r="1725" spans="1:8" ht="13.2" x14ac:dyDescent="0.4">
      <c r="A1725" s="61"/>
      <c r="B1725" s="64" t="s">
        <v>2906</v>
      </c>
      <c r="C1725" s="69" t="s">
        <v>4751</v>
      </c>
      <c r="D1725" s="66" t="s">
        <v>66</v>
      </c>
      <c r="E1725" s="70">
        <v>33.549999999999997</v>
      </c>
      <c r="F1725" s="68" t="s">
        <v>22</v>
      </c>
      <c r="G1725" s="71"/>
      <c r="H1725" s="71"/>
    </row>
    <row r="1726" spans="1:8" ht="13.2" x14ac:dyDescent="0.4">
      <c r="A1726" s="61"/>
      <c r="B1726" s="64" t="s">
        <v>2720</v>
      </c>
      <c r="C1726" s="69" t="s">
        <v>4752</v>
      </c>
      <c r="D1726" s="66" t="s">
        <v>66</v>
      </c>
      <c r="E1726" s="70">
        <v>12.34</v>
      </c>
      <c r="F1726" s="68" t="s">
        <v>20</v>
      </c>
      <c r="G1726" s="71"/>
      <c r="H1726" s="71"/>
    </row>
    <row r="1727" spans="1:8" ht="13.2" x14ac:dyDescent="0.4">
      <c r="A1727" s="61"/>
      <c r="B1727" s="64" t="s">
        <v>1966</v>
      </c>
      <c r="C1727" s="69" t="s">
        <v>1967</v>
      </c>
      <c r="D1727" s="66" t="s">
        <v>66</v>
      </c>
      <c r="E1727" s="70">
        <v>1326.64</v>
      </c>
      <c r="F1727" s="68" t="s">
        <v>91</v>
      </c>
      <c r="G1727" s="71">
        <v>4.13</v>
      </c>
      <c r="H1727" s="71">
        <v>36.24</v>
      </c>
    </row>
    <row r="1728" spans="1:8" ht="13.2" x14ac:dyDescent="0.4">
      <c r="A1728" s="61"/>
      <c r="B1728" s="64" t="s">
        <v>1968</v>
      </c>
      <c r="C1728" s="69" t="s">
        <v>4753</v>
      </c>
      <c r="D1728" s="66" t="s">
        <v>66</v>
      </c>
      <c r="E1728" s="70">
        <v>41.52</v>
      </c>
      <c r="F1728" s="68" t="s">
        <v>402</v>
      </c>
      <c r="G1728" s="71"/>
      <c r="H1728" s="71"/>
    </row>
    <row r="1729" spans="1:8" ht="13.2" x14ac:dyDescent="0.4">
      <c r="A1729" s="61"/>
      <c r="B1729" s="64" t="s">
        <v>1969</v>
      </c>
      <c r="C1729" s="69" t="s">
        <v>4754</v>
      </c>
      <c r="D1729" s="66" t="s">
        <v>66</v>
      </c>
      <c r="E1729" s="70">
        <v>54.78</v>
      </c>
      <c r="F1729" s="68" t="s">
        <v>402</v>
      </c>
      <c r="G1729" s="71"/>
      <c r="H1729" s="71"/>
    </row>
    <row r="1730" spans="1:8" ht="13.2" x14ac:dyDescent="0.4">
      <c r="A1730" s="61"/>
      <c r="B1730" s="64" t="s">
        <v>1970</v>
      </c>
      <c r="C1730" s="69" t="s">
        <v>4755</v>
      </c>
      <c r="D1730" s="66" t="s">
        <v>66</v>
      </c>
      <c r="E1730" s="70">
        <v>42.97</v>
      </c>
      <c r="F1730" s="68" t="s">
        <v>14</v>
      </c>
      <c r="G1730" s="71"/>
      <c r="H1730" s="71"/>
    </row>
    <row r="1731" spans="1:8" ht="13.2" x14ac:dyDescent="0.4">
      <c r="A1731" s="61"/>
      <c r="B1731" s="64" t="s">
        <v>1971</v>
      </c>
      <c r="C1731" s="65" t="s">
        <v>4756</v>
      </c>
      <c r="D1731" s="66" t="s">
        <v>66</v>
      </c>
      <c r="E1731" s="67">
        <v>73.489999999999995</v>
      </c>
      <c r="F1731" s="68" t="s">
        <v>22</v>
      </c>
      <c r="G1731" s="67"/>
      <c r="H1731" s="67"/>
    </row>
    <row r="1732" spans="1:8" ht="13.2" x14ac:dyDescent="0.4">
      <c r="A1732" s="61"/>
      <c r="B1732" s="64" t="s">
        <v>1972</v>
      </c>
      <c r="C1732" s="69" t="s">
        <v>4757</v>
      </c>
      <c r="D1732" s="66" t="s">
        <v>66</v>
      </c>
      <c r="E1732" s="70">
        <v>337.79</v>
      </c>
      <c r="F1732" s="68" t="s">
        <v>91</v>
      </c>
      <c r="G1732" s="71"/>
      <c r="H1732" s="71"/>
    </row>
    <row r="1733" spans="1:8" ht="13.2" x14ac:dyDescent="0.4">
      <c r="A1733" s="61"/>
      <c r="B1733" s="64" t="s">
        <v>1973</v>
      </c>
      <c r="C1733" s="69" t="s">
        <v>4758</v>
      </c>
      <c r="D1733" s="66" t="s">
        <v>66</v>
      </c>
      <c r="E1733" s="70">
        <v>72.38</v>
      </c>
      <c r="F1733" s="68" t="s">
        <v>19</v>
      </c>
      <c r="G1733" s="71"/>
      <c r="H1733" s="71"/>
    </row>
    <row r="1734" spans="1:8" ht="13.2" x14ac:dyDescent="0.4">
      <c r="A1734" s="61"/>
      <c r="B1734" s="64" t="s">
        <v>1974</v>
      </c>
      <c r="C1734" s="69" t="s">
        <v>4759</v>
      </c>
      <c r="D1734" s="66" t="s">
        <v>66</v>
      </c>
      <c r="E1734" s="70">
        <v>35.409999999999997</v>
      </c>
      <c r="F1734" s="68" t="s">
        <v>18</v>
      </c>
      <c r="G1734" s="71"/>
      <c r="H1734" s="71"/>
    </row>
    <row r="1735" spans="1:8" ht="13.2" x14ac:dyDescent="0.4">
      <c r="A1735" s="61"/>
      <c r="B1735" s="64" t="s">
        <v>1975</v>
      </c>
      <c r="C1735" s="69" t="s">
        <v>4760</v>
      </c>
      <c r="D1735" s="66" t="s">
        <v>66</v>
      </c>
      <c r="E1735" s="70">
        <v>115.15</v>
      </c>
      <c r="F1735" s="68" t="s">
        <v>20</v>
      </c>
      <c r="G1735" s="71"/>
      <c r="H1735" s="71"/>
    </row>
    <row r="1736" spans="1:8" x14ac:dyDescent="0.4">
      <c r="A1736" s="61"/>
      <c r="B1736" s="64" t="s">
        <v>1976</v>
      </c>
      <c r="C1736" s="65" t="s">
        <v>1977</v>
      </c>
      <c r="D1736" s="66" t="s">
        <v>41</v>
      </c>
      <c r="E1736" s="67">
        <v>1143.3699999999999</v>
      </c>
      <c r="F1736" s="66" t="s">
        <v>402</v>
      </c>
      <c r="G1736" s="66">
        <v>228.83</v>
      </c>
      <c r="H1736" s="66">
        <v>267.8</v>
      </c>
    </row>
    <row r="1737" spans="1:8" ht="13.2" x14ac:dyDescent="0.4">
      <c r="A1737" s="61"/>
      <c r="B1737" s="64" t="s">
        <v>1978</v>
      </c>
      <c r="C1737" s="69" t="s">
        <v>4761</v>
      </c>
      <c r="D1737" s="66" t="s">
        <v>66</v>
      </c>
      <c r="E1737" s="70">
        <v>71.59</v>
      </c>
      <c r="F1737" s="68" t="s">
        <v>402</v>
      </c>
      <c r="G1737" s="71"/>
      <c r="H1737" s="71"/>
    </row>
    <row r="1738" spans="1:8" x14ac:dyDescent="0.4">
      <c r="A1738" s="61"/>
      <c r="B1738" s="64" t="s">
        <v>1979</v>
      </c>
      <c r="C1738" s="65" t="s">
        <v>4762</v>
      </c>
      <c r="D1738" s="66" t="s">
        <v>66</v>
      </c>
      <c r="E1738" s="66">
        <v>23.77</v>
      </c>
      <c r="F1738" s="66" t="s">
        <v>71</v>
      </c>
      <c r="G1738" s="66"/>
      <c r="H1738" s="66"/>
    </row>
    <row r="1739" spans="1:8" ht="13.2" x14ac:dyDescent="0.4">
      <c r="A1739" s="61"/>
      <c r="B1739" s="64" t="s">
        <v>1980</v>
      </c>
      <c r="C1739" s="65" t="s">
        <v>4763</v>
      </c>
      <c r="D1739" s="66" t="s">
        <v>41</v>
      </c>
      <c r="E1739" s="67">
        <v>1033.08</v>
      </c>
      <c r="F1739" s="68" t="s">
        <v>45</v>
      </c>
      <c r="G1739" s="66"/>
      <c r="H1739" s="66"/>
    </row>
    <row r="1740" spans="1:8" ht="13.2" x14ac:dyDescent="0.4">
      <c r="A1740" s="61"/>
      <c r="B1740" s="64" t="s">
        <v>1981</v>
      </c>
      <c r="C1740" s="69" t="s">
        <v>4764</v>
      </c>
      <c r="D1740" s="66" t="s">
        <v>66</v>
      </c>
      <c r="E1740" s="70">
        <v>42.51</v>
      </c>
      <c r="F1740" s="68" t="s">
        <v>91</v>
      </c>
      <c r="G1740" s="71"/>
      <c r="H1740" s="71"/>
    </row>
    <row r="1741" spans="1:8" ht="13.2" x14ac:dyDescent="0.4">
      <c r="A1741" s="61"/>
      <c r="B1741" s="64" t="s">
        <v>1982</v>
      </c>
      <c r="C1741" s="65" t="s">
        <v>4765</v>
      </c>
      <c r="D1741" s="66" t="s">
        <v>66</v>
      </c>
      <c r="E1741" s="67">
        <v>153.22999999999999</v>
      </c>
      <c r="F1741" s="68" t="s">
        <v>91</v>
      </c>
      <c r="G1741" s="66"/>
      <c r="H1741" s="66"/>
    </row>
    <row r="1742" spans="1:8" ht="13.2" x14ac:dyDescent="0.4">
      <c r="A1742" s="61"/>
      <c r="B1742" s="64" t="s">
        <v>1983</v>
      </c>
      <c r="C1742" s="69" t="s">
        <v>1984</v>
      </c>
      <c r="D1742" s="66" t="s">
        <v>41</v>
      </c>
      <c r="E1742" s="67">
        <v>572.96</v>
      </c>
      <c r="F1742" s="68" t="s">
        <v>91</v>
      </c>
      <c r="G1742" s="71">
        <v>36</v>
      </c>
      <c r="H1742" s="71">
        <v>74.8</v>
      </c>
    </row>
    <row r="1743" spans="1:8" ht="13.2" x14ac:dyDescent="0.4">
      <c r="A1743" s="61"/>
      <c r="B1743" s="64" t="s">
        <v>1985</v>
      </c>
      <c r="C1743" s="69" t="s">
        <v>1986</v>
      </c>
      <c r="D1743" s="66" t="s">
        <v>41</v>
      </c>
      <c r="E1743" s="70">
        <v>2269.9</v>
      </c>
      <c r="F1743" s="68" t="s">
        <v>45</v>
      </c>
      <c r="G1743" s="71">
        <v>193</v>
      </c>
      <c r="H1743" s="71">
        <v>232</v>
      </c>
    </row>
    <row r="1744" spans="1:8" ht="13.2" x14ac:dyDescent="0.4">
      <c r="A1744" s="61"/>
      <c r="B1744" s="64" t="s">
        <v>1987</v>
      </c>
      <c r="C1744" s="65" t="s">
        <v>4766</v>
      </c>
      <c r="D1744" s="66" t="s">
        <v>66</v>
      </c>
      <c r="E1744" s="67">
        <v>26.22</v>
      </c>
      <c r="F1744" s="68" t="s">
        <v>91</v>
      </c>
      <c r="G1744" s="67"/>
      <c r="H1744" s="67"/>
    </row>
    <row r="1745" spans="1:8" ht="13.2" x14ac:dyDescent="0.4">
      <c r="A1745" s="61"/>
      <c r="B1745" s="64" t="s">
        <v>1988</v>
      </c>
      <c r="C1745" s="69" t="s">
        <v>4767</v>
      </c>
      <c r="D1745" s="66" t="s">
        <v>41</v>
      </c>
      <c r="E1745" s="70">
        <v>387.95</v>
      </c>
      <c r="F1745" s="68" t="s">
        <v>45</v>
      </c>
      <c r="G1745" s="71">
        <v>131.80000000000001</v>
      </c>
      <c r="H1745" s="71">
        <v>139.80000000000001</v>
      </c>
    </row>
    <row r="1746" spans="1:8" ht="13.2" x14ac:dyDescent="0.4">
      <c r="A1746" s="61"/>
      <c r="B1746" s="64" t="s">
        <v>1989</v>
      </c>
      <c r="C1746" s="69" t="s">
        <v>4768</v>
      </c>
      <c r="D1746" s="66" t="s">
        <v>66</v>
      </c>
      <c r="E1746" s="70">
        <v>462.12</v>
      </c>
      <c r="F1746" s="68" t="s">
        <v>402</v>
      </c>
      <c r="G1746" s="71">
        <v>9.3000000000000007</v>
      </c>
      <c r="H1746" s="71">
        <v>29.03</v>
      </c>
    </row>
    <row r="1747" spans="1:8" ht="13.2" x14ac:dyDescent="0.4">
      <c r="A1747" s="61"/>
      <c r="B1747" s="64" t="s">
        <v>1990</v>
      </c>
      <c r="C1747" s="69" t="s">
        <v>4769</v>
      </c>
      <c r="D1747" s="66" t="s">
        <v>66</v>
      </c>
      <c r="E1747" s="70">
        <v>284.14</v>
      </c>
      <c r="F1747" s="68" t="s">
        <v>20</v>
      </c>
      <c r="G1747" s="71"/>
      <c r="H1747" s="71"/>
    </row>
    <row r="1748" spans="1:8" x14ac:dyDescent="0.4">
      <c r="A1748" s="61"/>
      <c r="B1748" s="64" t="s">
        <v>1991</v>
      </c>
      <c r="C1748" s="65" t="s">
        <v>4770</v>
      </c>
      <c r="D1748" s="66" t="s">
        <v>66</v>
      </c>
      <c r="E1748" s="67">
        <v>45.22</v>
      </c>
      <c r="F1748" s="66" t="s">
        <v>22</v>
      </c>
      <c r="G1748" s="70"/>
      <c r="H1748" s="70"/>
    </row>
    <row r="1749" spans="1:8" ht="13.2" x14ac:dyDescent="0.4">
      <c r="A1749" s="61"/>
      <c r="B1749" s="64" t="s">
        <v>1992</v>
      </c>
      <c r="C1749" s="69" t="s">
        <v>1993</v>
      </c>
      <c r="D1749" s="66" t="s">
        <v>41</v>
      </c>
      <c r="E1749" s="70">
        <v>1018.3</v>
      </c>
      <c r="F1749" s="68" t="s">
        <v>89</v>
      </c>
      <c r="G1749" s="71">
        <v>45.08</v>
      </c>
      <c r="H1749" s="71">
        <v>107.02</v>
      </c>
    </row>
    <row r="1750" spans="1:8" ht="13.2" x14ac:dyDescent="0.4">
      <c r="A1750" s="61"/>
      <c r="B1750" s="64" t="s">
        <v>1994</v>
      </c>
      <c r="C1750" s="65" t="s">
        <v>1995</v>
      </c>
      <c r="D1750" s="66" t="s">
        <v>66</v>
      </c>
      <c r="E1750" s="67">
        <v>1611.97</v>
      </c>
      <c r="F1750" s="68" t="s">
        <v>20</v>
      </c>
      <c r="G1750" s="67">
        <v>112.43</v>
      </c>
      <c r="H1750" s="67">
        <v>126.52</v>
      </c>
    </row>
    <row r="1751" spans="1:8" ht="13.2" x14ac:dyDescent="0.4">
      <c r="A1751" s="61"/>
      <c r="B1751" s="64" t="s">
        <v>1996</v>
      </c>
      <c r="C1751" s="69" t="s">
        <v>5565</v>
      </c>
      <c r="D1751" s="66" t="s">
        <v>66</v>
      </c>
      <c r="E1751" s="70">
        <v>39.86</v>
      </c>
      <c r="F1751" s="68" t="s">
        <v>14</v>
      </c>
      <c r="G1751" s="71"/>
      <c r="H1751" s="71"/>
    </row>
    <row r="1752" spans="1:8" ht="13.2" x14ac:dyDescent="0.4">
      <c r="A1752" s="61"/>
      <c r="B1752" s="64" t="s">
        <v>1997</v>
      </c>
      <c r="C1752" s="69" t="s">
        <v>1998</v>
      </c>
      <c r="D1752" s="66" t="s">
        <v>66</v>
      </c>
      <c r="E1752" s="70">
        <v>22017.63</v>
      </c>
      <c r="F1752" s="68" t="s">
        <v>20</v>
      </c>
      <c r="G1752" s="71">
        <v>107.85</v>
      </c>
      <c r="H1752" s="71">
        <v>325.14999999999998</v>
      </c>
    </row>
    <row r="1753" spans="1:8" ht="13.2" x14ac:dyDescent="0.4">
      <c r="A1753" s="61"/>
      <c r="B1753" s="64" t="s">
        <v>1999</v>
      </c>
      <c r="C1753" s="69" t="s">
        <v>4771</v>
      </c>
      <c r="D1753" s="66" t="s">
        <v>66</v>
      </c>
      <c r="E1753" s="70">
        <v>76.58</v>
      </c>
      <c r="F1753" s="68" t="s">
        <v>20</v>
      </c>
      <c r="G1753" s="71"/>
      <c r="H1753" s="71"/>
    </row>
    <row r="1754" spans="1:8" x14ac:dyDescent="0.4">
      <c r="A1754" s="61"/>
      <c r="B1754" s="64" t="s">
        <v>2000</v>
      </c>
      <c r="C1754" s="65" t="s">
        <v>4772</v>
      </c>
      <c r="D1754" s="66" t="s">
        <v>66</v>
      </c>
      <c r="E1754" s="67">
        <v>59.41</v>
      </c>
      <c r="F1754" s="66" t="s">
        <v>91</v>
      </c>
      <c r="G1754" s="66"/>
      <c r="H1754" s="66"/>
    </row>
    <row r="1755" spans="1:8" x14ac:dyDescent="0.4">
      <c r="A1755" s="61"/>
      <c r="B1755" s="64" t="s">
        <v>2001</v>
      </c>
      <c r="C1755" s="65" t="s">
        <v>4773</v>
      </c>
      <c r="D1755" s="66" t="s">
        <v>66</v>
      </c>
      <c r="E1755" s="67">
        <v>36.25</v>
      </c>
      <c r="F1755" s="66" t="s">
        <v>161</v>
      </c>
      <c r="G1755" s="67"/>
      <c r="H1755" s="67"/>
    </row>
    <row r="1756" spans="1:8" ht="13.2" x14ac:dyDescent="0.4">
      <c r="A1756" s="61"/>
      <c r="B1756" s="64" t="s">
        <v>2002</v>
      </c>
      <c r="C1756" s="69" t="s">
        <v>4774</v>
      </c>
      <c r="D1756" s="66" t="s">
        <v>66</v>
      </c>
      <c r="E1756" s="70">
        <v>39.93</v>
      </c>
      <c r="F1756" s="68" t="s">
        <v>15</v>
      </c>
      <c r="G1756" s="71"/>
      <c r="H1756" s="71"/>
    </row>
    <row r="1757" spans="1:8" ht="13.2" x14ac:dyDescent="0.4">
      <c r="A1757" s="61"/>
      <c r="B1757" s="64" t="s">
        <v>2003</v>
      </c>
      <c r="C1757" s="69" t="s">
        <v>4775</v>
      </c>
      <c r="D1757" s="66" t="s">
        <v>66</v>
      </c>
      <c r="E1757" s="70">
        <v>28.43</v>
      </c>
      <c r="F1757" s="68" t="s">
        <v>402</v>
      </c>
      <c r="G1757" s="71"/>
      <c r="H1757" s="71"/>
    </row>
    <row r="1758" spans="1:8" ht="13.2" x14ac:dyDescent="0.4">
      <c r="A1758" s="61"/>
      <c r="B1758" s="64" t="s">
        <v>2004</v>
      </c>
      <c r="C1758" s="69" t="s">
        <v>4776</v>
      </c>
      <c r="D1758" s="66" t="s">
        <v>66</v>
      </c>
      <c r="E1758" s="70">
        <v>52.44</v>
      </c>
      <c r="F1758" s="68" t="s">
        <v>91</v>
      </c>
      <c r="G1758" s="71"/>
      <c r="H1758" s="71"/>
    </row>
    <row r="1759" spans="1:8" ht="13.2" x14ac:dyDescent="0.4">
      <c r="A1759" s="61"/>
      <c r="B1759" s="64" t="s">
        <v>2005</v>
      </c>
      <c r="C1759" s="69" t="s">
        <v>4777</v>
      </c>
      <c r="D1759" s="66" t="s">
        <v>66</v>
      </c>
      <c r="E1759" s="70">
        <v>67.03</v>
      </c>
      <c r="F1759" s="68" t="s">
        <v>71</v>
      </c>
      <c r="G1759" s="71"/>
      <c r="H1759" s="71"/>
    </row>
    <row r="1760" spans="1:8" ht="13.2" x14ac:dyDescent="0.4">
      <c r="A1760" s="61"/>
      <c r="B1760" s="64" t="s">
        <v>2006</v>
      </c>
      <c r="C1760" s="69" t="s">
        <v>4778</v>
      </c>
      <c r="D1760" s="66" t="s">
        <v>66</v>
      </c>
      <c r="E1760" s="70">
        <v>24.33</v>
      </c>
      <c r="F1760" s="68" t="s">
        <v>43</v>
      </c>
      <c r="G1760" s="71"/>
      <c r="H1760" s="71"/>
    </row>
    <row r="1761" spans="1:8" ht="13.2" x14ac:dyDescent="0.4">
      <c r="A1761" s="61"/>
      <c r="B1761" s="64" t="s">
        <v>2769</v>
      </c>
      <c r="C1761" s="69" t="s">
        <v>4779</v>
      </c>
      <c r="D1761" s="66" t="s">
        <v>66</v>
      </c>
      <c r="E1761" s="70">
        <v>373.38</v>
      </c>
      <c r="F1761" s="68" t="s">
        <v>14</v>
      </c>
      <c r="G1761" s="71"/>
      <c r="H1761" s="71"/>
    </row>
    <row r="1762" spans="1:8" ht="13.2" x14ac:dyDescent="0.4">
      <c r="A1762" s="61"/>
      <c r="B1762" s="64" t="s">
        <v>2814</v>
      </c>
      <c r="C1762" s="65" t="s">
        <v>4780</v>
      </c>
      <c r="D1762" s="66" t="s">
        <v>66</v>
      </c>
      <c r="E1762" s="67">
        <v>57.51</v>
      </c>
      <c r="F1762" s="68" t="s">
        <v>402</v>
      </c>
      <c r="G1762" s="67"/>
      <c r="H1762" s="67"/>
    </row>
    <row r="1763" spans="1:8" ht="13.2" x14ac:dyDescent="0.4">
      <c r="A1763" s="61"/>
      <c r="B1763" s="64" t="s">
        <v>2758</v>
      </c>
      <c r="C1763" s="69" t="s">
        <v>4781</v>
      </c>
      <c r="D1763" s="66" t="s">
        <v>66</v>
      </c>
      <c r="E1763" s="70">
        <v>73.349999999999994</v>
      </c>
      <c r="F1763" s="68" t="s">
        <v>20</v>
      </c>
      <c r="G1763" s="71"/>
      <c r="H1763" s="71"/>
    </row>
    <row r="1764" spans="1:8" ht="13.2" x14ac:dyDescent="0.4">
      <c r="A1764" s="61"/>
      <c r="B1764" s="64" t="s">
        <v>2007</v>
      </c>
      <c r="C1764" s="65" t="s">
        <v>4782</v>
      </c>
      <c r="D1764" s="66" t="s">
        <v>66</v>
      </c>
      <c r="E1764" s="67">
        <v>22.13</v>
      </c>
      <c r="F1764" s="68" t="s">
        <v>20</v>
      </c>
      <c r="G1764" s="67"/>
      <c r="H1764" s="67"/>
    </row>
    <row r="1765" spans="1:8" ht="13.2" x14ac:dyDescent="0.4">
      <c r="A1765" s="61"/>
      <c r="B1765" s="64" t="s">
        <v>2008</v>
      </c>
      <c r="C1765" s="69" t="s">
        <v>4783</v>
      </c>
      <c r="D1765" s="66" t="s">
        <v>66</v>
      </c>
      <c r="E1765" s="70">
        <v>489.97</v>
      </c>
      <c r="F1765" s="68" t="s">
        <v>20</v>
      </c>
      <c r="G1765" s="71"/>
      <c r="H1765" s="71"/>
    </row>
    <row r="1766" spans="1:8" ht="13.2" x14ac:dyDescent="0.4">
      <c r="A1766" s="61"/>
      <c r="B1766" s="64" t="s">
        <v>2009</v>
      </c>
      <c r="C1766" s="69" t="s">
        <v>4784</v>
      </c>
      <c r="D1766" s="66" t="s">
        <v>66</v>
      </c>
      <c r="E1766" s="70">
        <v>238.2</v>
      </c>
      <c r="F1766" s="68" t="s">
        <v>14</v>
      </c>
      <c r="G1766" s="71"/>
      <c r="H1766" s="71"/>
    </row>
    <row r="1767" spans="1:8" ht="13.2" x14ac:dyDescent="0.4">
      <c r="A1767" s="61"/>
      <c r="B1767" s="64" t="s">
        <v>2010</v>
      </c>
      <c r="C1767" s="69" t="s">
        <v>4785</v>
      </c>
      <c r="D1767" s="66" t="s">
        <v>66</v>
      </c>
      <c r="E1767" s="70">
        <v>424.76</v>
      </c>
      <c r="F1767" s="68" t="s">
        <v>20</v>
      </c>
      <c r="G1767" s="71"/>
      <c r="H1767" s="71"/>
    </row>
    <row r="1768" spans="1:8" ht="13.2" x14ac:dyDescent="0.4">
      <c r="A1768" s="61"/>
      <c r="B1768" s="64" t="s">
        <v>2011</v>
      </c>
      <c r="C1768" s="69" t="s">
        <v>4786</v>
      </c>
      <c r="D1768" s="66" t="s">
        <v>66</v>
      </c>
      <c r="E1768" s="70">
        <v>56.74</v>
      </c>
      <c r="F1768" s="68" t="s">
        <v>20</v>
      </c>
      <c r="G1768" s="71"/>
      <c r="H1768" s="71"/>
    </row>
    <row r="1769" spans="1:8" ht="13.2" x14ac:dyDescent="0.4">
      <c r="A1769" s="61"/>
      <c r="B1769" s="64" t="s">
        <v>2012</v>
      </c>
      <c r="C1769" s="69" t="s">
        <v>4787</v>
      </c>
      <c r="D1769" s="66" t="s">
        <v>66</v>
      </c>
      <c r="E1769" s="70">
        <v>51.78</v>
      </c>
      <c r="F1769" s="68" t="s">
        <v>240</v>
      </c>
      <c r="G1769" s="71"/>
      <c r="H1769" s="71"/>
    </row>
    <row r="1770" spans="1:8" ht="13.2" x14ac:dyDescent="0.4">
      <c r="A1770" s="61"/>
      <c r="B1770" s="64" t="s">
        <v>2013</v>
      </c>
      <c r="C1770" s="65" t="s">
        <v>4788</v>
      </c>
      <c r="D1770" s="66" t="s">
        <v>66</v>
      </c>
      <c r="E1770" s="67">
        <v>340.59</v>
      </c>
      <c r="F1770" s="68" t="s">
        <v>89</v>
      </c>
      <c r="G1770" s="70"/>
      <c r="H1770" s="67"/>
    </row>
    <row r="1771" spans="1:8" ht="13.2" x14ac:dyDescent="0.4">
      <c r="A1771" s="61"/>
      <c r="B1771" s="64" t="s">
        <v>2014</v>
      </c>
      <c r="C1771" s="69" t="s">
        <v>2015</v>
      </c>
      <c r="D1771" s="66" t="s">
        <v>66</v>
      </c>
      <c r="E1771" s="67">
        <v>514.33000000000004</v>
      </c>
      <c r="F1771" s="68" t="s">
        <v>20</v>
      </c>
      <c r="G1771" s="71">
        <v>42.4</v>
      </c>
      <c r="H1771" s="71"/>
    </row>
    <row r="1772" spans="1:8" ht="13.2" x14ac:dyDescent="0.4">
      <c r="A1772" s="61"/>
      <c r="B1772" s="64" t="s">
        <v>2016</v>
      </c>
      <c r="C1772" s="69" t="s">
        <v>2017</v>
      </c>
      <c r="D1772" s="66" t="s">
        <v>66</v>
      </c>
      <c r="E1772" s="70">
        <v>575.27</v>
      </c>
      <c r="F1772" s="68" t="s">
        <v>89</v>
      </c>
      <c r="G1772" s="71">
        <v>3.03</v>
      </c>
      <c r="H1772" s="71">
        <v>18.63</v>
      </c>
    </row>
    <row r="1773" spans="1:8" ht="13.2" x14ac:dyDescent="0.4">
      <c r="A1773" s="61"/>
      <c r="B1773" s="64" t="s">
        <v>2018</v>
      </c>
      <c r="C1773" s="69" t="s">
        <v>4789</v>
      </c>
      <c r="D1773" s="66" t="s">
        <v>66</v>
      </c>
      <c r="E1773" s="70">
        <v>53.35</v>
      </c>
      <c r="F1773" s="68" t="s">
        <v>20</v>
      </c>
      <c r="G1773" s="71"/>
      <c r="H1773" s="71"/>
    </row>
    <row r="1774" spans="1:8" ht="13.2" x14ac:dyDescent="0.4">
      <c r="A1774" s="61"/>
      <c r="B1774" s="64" t="s">
        <v>2019</v>
      </c>
      <c r="C1774" s="69" t="s">
        <v>4790</v>
      </c>
      <c r="D1774" s="66" t="s">
        <v>41</v>
      </c>
      <c r="E1774" s="70">
        <v>439.21</v>
      </c>
      <c r="F1774" s="68" t="s">
        <v>43</v>
      </c>
      <c r="G1774" s="71"/>
      <c r="H1774" s="71"/>
    </row>
    <row r="1775" spans="1:8" ht="13.2" x14ac:dyDescent="0.4">
      <c r="A1775" s="61"/>
      <c r="B1775" s="64" t="s">
        <v>2020</v>
      </c>
      <c r="C1775" s="69" t="s">
        <v>4791</v>
      </c>
      <c r="D1775" s="66" t="s">
        <v>66</v>
      </c>
      <c r="E1775" s="70">
        <v>129.72</v>
      </c>
      <c r="F1775" s="68" t="s">
        <v>402</v>
      </c>
      <c r="G1775" s="71"/>
      <c r="H1775" s="71"/>
    </row>
    <row r="1776" spans="1:8" ht="13.2" x14ac:dyDescent="0.4">
      <c r="A1776" s="61"/>
      <c r="B1776" s="64" t="s">
        <v>2021</v>
      </c>
      <c r="C1776" s="69" t="s">
        <v>4792</v>
      </c>
      <c r="D1776" s="66" t="s">
        <v>66</v>
      </c>
      <c r="E1776" s="70">
        <v>335.63</v>
      </c>
      <c r="F1776" s="68" t="s">
        <v>20</v>
      </c>
      <c r="G1776" s="71"/>
      <c r="H1776" s="71"/>
    </row>
    <row r="1777" spans="1:8" ht="13.2" x14ac:dyDescent="0.4">
      <c r="A1777" s="61"/>
      <c r="B1777" s="64" t="s">
        <v>2022</v>
      </c>
      <c r="C1777" s="65" t="s">
        <v>4793</v>
      </c>
      <c r="D1777" s="66" t="s">
        <v>66</v>
      </c>
      <c r="E1777" s="67">
        <v>45.26</v>
      </c>
      <c r="F1777" s="68" t="s">
        <v>91</v>
      </c>
      <c r="G1777" s="67"/>
      <c r="H1777" s="70"/>
    </row>
    <row r="1778" spans="1:8" ht="13.2" x14ac:dyDescent="0.4">
      <c r="A1778" s="61"/>
      <c r="B1778" s="64" t="s">
        <v>2023</v>
      </c>
      <c r="C1778" s="65" t="s">
        <v>4794</v>
      </c>
      <c r="D1778" s="66" t="s">
        <v>66</v>
      </c>
      <c r="E1778" s="67">
        <v>160.47</v>
      </c>
      <c r="F1778" s="68" t="s">
        <v>56</v>
      </c>
      <c r="G1778" s="67"/>
      <c r="H1778" s="67"/>
    </row>
    <row r="1779" spans="1:8" ht="13.2" x14ac:dyDescent="0.4">
      <c r="A1779" s="61"/>
      <c r="B1779" s="64" t="s">
        <v>2024</v>
      </c>
      <c r="C1779" s="69" t="s">
        <v>4795</v>
      </c>
      <c r="D1779" s="66" t="s">
        <v>66</v>
      </c>
      <c r="E1779" s="70">
        <v>89.2</v>
      </c>
      <c r="F1779" s="68" t="s">
        <v>22</v>
      </c>
      <c r="G1779" s="71"/>
      <c r="H1779" s="71"/>
    </row>
    <row r="1780" spans="1:8" ht="13.2" x14ac:dyDescent="0.4">
      <c r="A1780" s="61"/>
      <c r="B1780" s="64" t="s">
        <v>2025</v>
      </c>
      <c r="C1780" s="69" t="s">
        <v>4796</v>
      </c>
      <c r="D1780" s="66" t="s">
        <v>66</v>
      </c>
      <c r="E1780" s="70">
        <v>40.549999999999997</v>
      </c>
      <c r="F1780" s="68" t="s">
        <v>45</v>
      </c>
      <c r="G1780" s="71"/>
      <c r="H1780" s="71"/>
    </row>
    <row r="1781" spans="1:8" ht="13.2" x14ac:dyDescent="0.4">
      <c r="A1781" s="61"/>
      <c r="B1781" s="64" t="s">
        <v>2026</v>
      </c>
      <c r="C1781" s="69" t="s">
        <v>2027</v>
      </c>
      <c r="D1781" s="66" t="s">
        <v>66</v>
      </c>
      <c r="E1781" s="70">
        <v>1281.3399999999999</v>
      </c>
      <c r="F1781" s="68" t="s">
        <v>91</v>
      </c>
      <c r="G1781" s="71"/>
      <c r="H1781" s="71"/>
    </row>
    <row r="1782" spans="1:8" ht="13.2" x14ac:dyDescent="0.4">
      <c r="A1782" s="61"/>
      <c r="B1782" s="64" t="s">
        <v>2028</v>
      </c>
      <c r="C1782" s="69" t="s">
        <v>2029</v>
      </c>
      <c r="D1782" s="66" t="s">
        <v>41</v>
      </c>
      <c r="E1782" s="70">
        <v>2826.82</v>
      </c>
      <c r="F1782" s="68" t="s">
        <v>43</v>
      </c>
      <c r="G1782" s="71">
        <v>368.03</v>
      </c>
      <c r="H1782" s="71">
        <v>422.24</v>
      </c>
    </row>
    <row r="1783" spans="1:8" ht="13.2" x14ac:dyDescent="0.4">
      <c r="A1783" s="61"/>
      <c r="B1783" s="64" t="s">
        <v>2030</v>
      </c>
      <c r="C1783" s="69" t="s">
        <v>4797</v>
      </c>
      <c r="D1783" s="66" t="s">
        <v>66</v>
      </c>
      <c r="E1783" s="70">
        <v>112.98</v>
      </c>
      <c r="F1783" s="68" t="s">
        <v>402</v>
      </c>
      <c r="G1783" s="71"/>
      <c r="H1783" s="71"/>
    </row>
    <row r="1784" spans="1:8" ht="13.2" x14ac:dyDescent="0.4">
      <c r="A1784" s="61"/>
      <c r="B1784" s="64" t="s">
        <v>2031</v>
      </c>
      <c r="C1784" s="65" t="s">
        <v>4798</v>
      </c>
      <c r="D1784" s="66" t="s">
        <v>66</v>
      </c>
      <c r="E1784" s="67">
        <v>361.96</v>
      </c>
      <c r="F1784" s="68" t="s">
        <v>24</v>
      </c>
      <c r="G1784" s="67"/>
      <c r="H1784" s="67"/>
    </row>
    <row r="1785" spans="1:8" ht="13.2" x14ac:dyDescent="0.4">
      <c r="A1785" s="61"/>
      <c r="B1785" s="64" t="s">
        <v>2032</v>
      </c>
      <c r="C1785" s="69" t="s">
        <v>4799</v>
      </c>
      <c r="D1785" s="66" t="s">
        <v>5495</v>
      </c>
      <c r="E1785" s="70">
        <v>23.67</v>
      </c>
      <c r="F1785" s="68" t="s">
        <v>240</v>
      </c>
      <c r="G1785" s="71"/>
      <c r="H1785" s="71"/>
    </row>
    <row r="1786" spans="1:8" ht="13.2" x14ac:dyDescent="0.4">
      <c r="A1786" s="61"/>
      <c r="B1786" s="64" t="s">
        <v>2033</v>
      </c>
      <c r="C1786" s="69" t="s">
        <v>4800</v>
      </c>
      <c r="D1786" s="66" t="s">
        <v>66</v>
      </c>
      <c r="E1786" s="70">
        <v>85.07</v>
      </c>
      <c r="F1786" s="68" t="s">
        <v>20</v>
      </c>
      <c r="G1786" s="71"/>
      <c r="H1786" s="71"/>
    </row>
    <row r="1787" spans="1:8" ht="13.2" x14ac:dyDescent="0.4">
      <c r="A1787" s="61"/>
      <c r="B1787" s="64" t="s">
        <v>2034</v>
      </c>
      <c r="C1787" s="69" t="s">
        <v>4801</v>
      </c>
      <c r="D1787" s="66" t="s">
        <v>66</v>
      </c>
      <c r="E1787" s="70">
        <v>149.71</v>
      </c>
      <c r="F1787" s="68" t="s">
        <v>402</v>
      </c>
      <c r="G1787" s="71"/>
      <c r="H1787" s="71"/>
    </row>
    <row r="1788" spans="1:8" ht="13.2" x14ac:dyDescent="0.4">
      <c r="A1788" s="61"/>
      <c r="B1788" s="64" t="s">
        <v>2035</v>
      </c>
      <c r="C1788" s="69" t="s">
        <v>4802</v>
      </c>
      <c r="D1788" s="66" t="s">
        <v>66</v>
      </c>
      <c r="E1788" s="70">
        <v>118.51</v>
      </c>
      <c r="F1788" s="68" t="s">
        <v>20</v>
      </c>
      <c r="G1788" s="71"/>
      <c r="H1788" s="71"/>
    </row>
    <row r="1789" spans="1:8" x14ac:dyDescent="0.4">
      <c r="A1789" s="61"/>
      <c r="B1789" s="64" t="s">
        <v>2036</v>
      </c>
      <c r="C1789" s="65" t="s">
        <v>4803</v>
      </c>
      <c r="D1789" s="66" t="s">
        <v>66</v>
      </c>
      <c r="E1789" s="67">
        <v>118.48</v>
      </c>
      <c r="F1789" s="66" t="s">
        <v>402</v>
      </c>
      <c r="G1789" s="67"/>
      <c r="H1789" s="67"/>
    </row>
    <row r="1790" spans="1:8" ht="13.2" x14ac:dyDescent="0.4">
      <c r="A1790" s="61"/>
      <c r="B1790" s="64" t="s">
        <v>2037</v>
      </c>
      <c r="C1790" s="69" t="s">
        <v>4804</v>
      </c>
      <c r="D1790" s="66" t="s">
        <v>66</v>
      </c>
      <c r="E1790" s="70">
        <v>53.04</v>
      </c>
      <c r="F1790" s="68" t="s">
        <v>71</v>
      </c>
      <c r="G1790" s="71"/>
      <c r="H1790" s="71"/>
    </row>
    <row r="1791" spans="1:8" ht="13.2" x14ac:dyDescent="0.4">
      <c r="A1791" s="61"/>
      <c r="B1791" s="64" t="s">
        <v>2038</v>
      </c>
      <c r="C1791" s="69" t="s">
        <v>4805</v>
      </c>
      <c r="D1791" s="66" t="s">
        <v>66</v>
      </c>
      <c r="E1791" s="70">
        <v>97.2</v>
      </c>
      <c r="F1791" s="68" t="s">
        <v>240</v>
      </c>
      <c r="G1791" s="71"/>
      <c r="H1791" s="71"/>
    </row>
    <row r="1792" spans="1:8" ht="13.2" x14ac:dyDescent="0.4">
      <c r="A1792" s="61"/>
      <c r="B1792" s="64" t="s">
        <v>2039</v>
      </c>
      <c r="C1792" s="65" t="s">
        <v>4806</v>
      </c>
      <c r="D1792" s="66" t="s">
        <v>66</v>
      </c>
      <c r="E1792" s="67">
        <v>310.73</v>
      </c>
      <c r="F1792" s="68" t="s">
        <v>20</v>
      </c>
      <c r="G1792" s="67"/>
      <c r="H1792" s="67"/>
    </row>
    <row r="1793" spans="1:8" ht="13.2" x14ac:dyDescent="0.4">
      <c r="A1793" s="61"/>
      <c r="B1793" s="64" t="s">
        <v>2040</v>
      </c>
      <c r="C1793" s="65" t="s">
        <v>4807</v>
      </c>
      <c r="D1793" s="66" t="s">
        <v>66</v>
      </c>
      <c r="E1793" s="67">
        <v>514.51</v>
      </c>
      <c r="F1793" s="68" t="s">
        <v>20</v>
      </c>
      <c r="G1793" s="67"/>
      <c r="H1793" s="67"/>
    </row>
    <row r="1794" spans="1:8" ht="13.2" x14ac:dyDescent="0.4">
      <c r="A1794" s="61"/>
      <c r="B1794" s="64" t="s">
        <v>2041</v>
      </c>
      <c r="C1794" s="69" t="s">
        <v>4808</v>
      </c>
      <c r="D1794" s="66" t="s">
        <v>66</v>
      </c>
      <c r="E1794" s="70">
        <v>100.61</v>
      </c>
      <c r="F1794" s="68" t="s">
        <v>402</v>
      </c>
      <c r="G1794" s="71"/>
      <c r="H1794" s="71"/>
    </row>
    <row r="1795" spans="1:8" ht="13.2" x14ac:dyDescent="0.4">
      <c r="A1795" s="61"/>
      <c r="B1795" s="64" t="s">
        <v>2042</v>
      </c>
      <c r="C1795" s="65" t="s">
        <v>2043</v>
      </c>
      <c r="D1795" s="66" t="s">
        <v>41</v>
      </c>
      <c r="E1795" s="70">
        <v>79620.44</v>
      </c>
      <c r="F1795" s="68" t="s">
        <v>20</v>
      </c>
      <c r="G1795" s="67">
        <v>2086.75</v>
      </c>
      <c r="H1795" s="67">
        <v>2379.15</v>
      </c>
    </row>
    <row r="1796" spans="1:8" ht="13.2" x14ac:dyDescent="0.4">
      <c r="A1796" s="61"/>
      <c r="B1796" s="64" t="s">
        <v>2044</v>
      </c>
      <c r="C1796" s="69" t="s">
        <v>4809</v>
      </c>
      <c r="D1796" s="66" t="s">
        <v>66</v>
      </c>
      <c r="E1796" s="70">
        <v>85.47</v>
      </c>
      <c r="F1796" s="68" t="s">
        <v>22</v>
      </c>
      <c r="G1796" s="71"/>
      <c r="H1796" s="71"/>
    </row>
    <row r="1797" spans="1:8" ht="13.2" x14ac:dyDescent="0.4">
      <c r="A1797" s="61"/>
      <c r="B1797" s="64" t="s">
        <v>2045</v>
      </c>
      <c r="C1797" s="69" t="s">
        <v>4810</v>
      </c>
      <c r="D1797" s="66" t="s">
        <v>66</v>
      </c>
      <c r="E1797" s="70">
        <v>24.95</v>
      </c>
      <c r="F1797" s="68" t="s">
        <v>402</v>
      </c>
      <c r="G1797" s="71"/>
      <c r="H1797" s="71"/>
    </row>
    <row r="1798" spans="1:8" ht="13.2" x14ac:dyDescent="0.4">
      <c r="A1798" s="61"/>
      <c r="B1798" s="64" t="s">
        <v>2046</v>
      </c>
      <c r="C1798" s="69" t="s">
        <v>4811</v>
      </c>
      <c r="D1798" s="66" t="s">
        <v>66</v>
      </c>
      <c r="E1798" s="70">
        <v>128.96</v>
      </c>
      <c r="F1798" s="68" t="s">
        <v>20</v>
      </c>
      <c r="G1798" s="71"/>
      <c r="H1798" s="71"/>
    </row>
    <row r="1799" spans="1:8" x14ac:dyDescent="0.4">
      <c r="A1799" s="61"/>
      <c r="B1799" s="64" t="s">
        <v>2047</v>
      </c>
      <c r="C1799" s="65" t="s">
        <v>4812</v>
      </c>
      <c r="D1799" s="66" t="s">
        <v>66</v>
      </c>
      <c r="E1799" s="67">
        <v>31.05</v>
      </c>
      <c r="F1799" s="66" t="s">
        <v>402</v>
      </c>
      <c r="G1799" s="66"/>
      <c r="H1799" s="66"/>
    </row>
    <row r="1800" spans="1:8" ht="13.2" x14ac:dyDescent="0.4">
      <c r="A1800" s="61"/>
      <c r="B1800" s="64" t="s">
        <v>2048</v>
      </c>
      <c r="C1800" s="65" t="s">
        <v>4813</v>
      </c>
      <c r="D1800" s="66" t="s">
        <v>66</v>
      </c>
      <c r="E1800" s="67">
        <v>29.39</v>
      </c>
      <c r="F1800" s="68" t="s">
        <v>91</v>
      </c>
      <c r="G1800" s="66"/>
      <c r="H1800" s="67"/>
    </row>
    <row r="1801" spans="1:8" ht="13.2" x14ac:dyDescent="0.4">
      <c r="A1801" s="61"/>
      <c r="B1801" s="64" t="s">
        <v>2049</v>
      </c>
      <c r="C1801" s="69" t="s">
        <v>4814</v>
      </c>
      <c r="D1801" s="66" t="s">
        <v>66</v>
      </c>
      <c r="E1801" s="70">
        <v>57.55</v>
      </c>
      <c r="F1801" s="68" t="s">
        <v>43</v>
      </c>
      <c r="G1801" s="71"/>
      <c r="H1801" s="71"/>
    </row>
    <row r="1802" spans="1:8" ht="13.2" x14ac:dyDescent="0.4">
      <c r="A1802" s="61"/>
      <c r="B1802" s="64" t="s">
        <v>2833</v>
      </c>
      <c r="C1802" s="65" t="s">
        <v>4815</v>
      </c>
      <c r="D1802" s="66" t="s">
        <v>66</v>
      </c>
      <c r="E1802" s="67">
        <v>139.94</v>
      </c>
      <c r="F1802" s="68" t="s">
        <v>91</v>
      </c>
      <c r="G1802" s="66"/>
      <c r="H1802" s="66"/>
    </row>
    <row r="1803" spans="1:8" ht="13.2" x14ac:dyDescent="0.4">
      <c r="A1803" s="61"/>
      <c r="B1803" s="64" t="s">
        <v>2700</v>
      </c>
      <c r="C1803" s="69" t="s">
        <v>4816</v>
      </c>
      <c r="D1803" s="66" t="s">
        <v>66</v>
      </c>
      <c r="E1803" s="70">
        <v>38.97</v>
      </c>
      <c r="F1803" s="68" t="s">
        <v>240</v>
      </c>
      <c r="G1803" s="71"/>
      <c r="H1803" s="71"/>
    </row>
    <row r="1804" spans="1:8" ht="13.2" x14ac:dyDescent="0.4">
      <c r="A1804" s="61"/>
      <c r="B1804" s="64" t="s">
        <v>2050</v>
      </c>
      <c r="C1804" s="69" t="s">
        <v>4817</v>
      </c>
      <c r="D1804" s="66" t="s">
        <v>41</v>
      </c>
      <c r="E1804" s="70">
        <v>170.37</v>
      </c>
      <c r="F1804" s="68" t="s">
        <v>14</v>
      </c>
      <c r="G1804" s="71"/>
      <c r="H1804" s="71"/>
    </row>
    <row r="1805" spans="1:8" ht="13.2" x14ac:dyDescent="0.4">
      <c r="A1805" s="61"/>
      <c r="B1805" s="64" t="s">
        <v>2051</v>
      </c>
      <c r="C1805" s="69" t="s">
        <v>4818</v>
      </c>
      <c r="D1805" s="66" t="s">
        <v>41</v>
      </c>
      <c r="E1805" s="70">
        <v>238.12</v>
      </c>
      <c r="F1805" s="68" t="s">
        <v>24</v>
      </c>
      <c r="G1805" s="71"/>
      <c r="H1805" s="71"/>
    </row>
    <row r="1806" spans="1:8" ht="13.2" x14ac:dyDescent="0.4">
      <c r="A1806" s="61"/>
      <c r="B1806" s="64" t="s">
        <v>2052</v>
      </c>
      <c r="C1806" s="69" t="s">
        <v>2053</v>
      </c>
      <c r="D1806" s="66" t="s">
        <v>66</v>
      </c>
      <c r="E1806" s="67">
        <v>721.71</v>
      </c>
      <c r="F1806" s="68" t="s">
        <v>23</v>
      </c>
      <c r="G1806" s="71"/>
      <c r="H1806" s="71"/>
    </row>
    <row r="1807" spans="1:8" x14ac:dyDescent="0.4">
      <c r="A1807" s="61"/>
      <c r="B1807" s="64" t="s">
        <v>2054</v>
      </c>
      <c r="C1807" s="65" t="s">
        <v>4819</v>
      </c>
      <c r="D1807" s="66" t="s">
        <v>66</v>
      </c>
      <c r="E1807" s="67">
        <v>289.27999999999997</v>
      </c>
      <c r="F1807" s="66" t="s">
        <v>91</v>
      </c>
      <c r="G1807" s="67">
        <v>-4.6500000000000004</v>
      </c>
      <c r="H1807" s="67">
        <v>8</v>
      </c>
    </row>
    <row r="1808" spans="1:8" ht="13.2" x14ac:dyDescent="0.4">
      <c r="A1808" s="61"/>
      <c r="B1808" s="64" t="s">
        <v>2055</v>
      </c>
      <c r="C1808" s="69" t="s">
        <v>4820</v>
      </c>
      <c r="D1808" s="66" t="s">
        <v>66</v>
      </c>
      <c r="E1808" s="70">
        <v>115.64</v>
      </c>
      <c r="F1808" s="68" t="s">
        <v>43</v>
      </c>
      <c r="G1808" s="71"/>
      <c r="H1808" s="71"/>
    </row>
    <row r="1809" spans="1:8" ht="13.2" x14ac:dyDescent="0.4">
      <c r="A1809" s="61"/>
      <c r="B1809" s="64" t="s">
        <v>2863</v>
      </c>
      <c r="C1809" s="69" t="s">
        <v>4821</v>
      </c>
      <c r="D1809" s="66" t="s">
        <v>66</v>
      </c>
      <c r="E1809" s="70">
        <v>90.55</v>
      </c>
      <c r="F1809" s="68" t="s">
        <v>89</v>
      </c>
      <c r="G1809" s="71"/>
      <c r="H1809" s="71"/>
    </row>
    <row r="1810" spans="1:8" ht="13.2" x14ac:dyDescent="0.4">
      <c r="A1810" s="61"/>
      <c r="B1810" s="64" t="s">
        <v>2056</v>
      </c>
      <c r="C1810" s="69" t="s">
        <v>2057</v>
      </c>
      <c r="D1810" s="66" t="s">
        <v>66</v>
      </c>
      <c r="E1810" s="70">
        <v>1049.1199999999999</v>
      </c>
      <c r="F1810" s="68" t="s">
        <v>18</v>
      </c>
      <c r="G1810" s="71">
        <v>64.3</v>
      </c>
      <c r="H1810" s="71">
        <v>87.09</v>
      </c>
    </row>
    <row r="1811" spans="1:8" ht="13.2" x14ac:dyDescent="0.4">
      <c r="A1811" s="61"/>
      <c r="B1811" s="64" t="s">
        <v>2058</v>
      </c>
      <c r="C1811" s="69" t="s">
        <v>4822</v>
      </c>
      <c r="D1811" s="66" t="s">
        <v>41</v>
      </c>
      <c r="E1811" s="70">
        <v>210.64</v>
      </c>
      <c r="F1811" s="68" t="s">
        <v>58</v>
      </c>
      <c r="G1811" s="71"/>
      <c r="H1811" s="71">
        <v>86.95</v>
      </c>
    </row>
    <row r="1812" spans="1:8" ht="13.2" x14ac:dyDescent="0.4">
      <c r="A1812" s="61"/>
      <c r="B1812" s="64" t="s">
        <v>2059</v>
      </c>
      <c r="C1812" s="69" t="s">
        <v>2060</v>
      </c>
      <c r="D1812" s="66" t="s">
        <v>66</v>
      </c>
      <c r="E1812" s="70">
        <v>4611.6000000000004</v>
      </c>
      <c r="F1812" s="68" t="s">
        <v>20</v>
      </c>
      <c r="G1812" s="71">
        <v>169.18</v>
      </c>
      <c r="H1812" s="71">
        <v>239.84</v>
      </c>
    </row>
    <row r="1813" spans="1:8" ht="13.2" x14ac:dyDescent="0.4">
      <c r="A1813" s="61"/>
      <c r="B1813" s="64" t="s">
        <v>2061</v>
      </c>
      <c r="C1813" s="69" t="s">
        <v>4823</v>
      </c>
      <c r="D1813" s="66" t="s">
        <v>66</v>
      </c>
      <c r="E1813" s="70">
        <v>304.04000000000002</v>
      </c>
      <c r="F1813" s="68" t="s">
        <v>402</v>
      </c>
      <c r="G1813" s="71"/>
      <c r="H1813" s="71"/>
    </row>
    <row r="1814" spans="1:8" ht="13.2" x14ac:dyDescent="0.4">
      <c r="A1814" s="61"/>
      <c r="B1814" s="64" t="s">
        <v>2062</v>
      </c>
      <c r="C1814" s="69" t="s">
        <v>4824</v>
      </c>
      <c r="D1814" s="66" t="s">
        <v>66</v>
      </c>
      <c r="E1814" s="70">
        <v>103.5</v>
      </c>
      <c r="F1814" s="68" t="s">
        <v>45</v>
      </c>
      <c r="G1814" s="71"/>
      <c r="H1814" s="71"/>
    </row>
    <row r="1815" spans="1:8" ht="13.2" x14ac:dyDescent="0.4">
      <c r="A1815" s="61"/>
      <c r="B1815" s="64" t="s">
        <v>2063</v>
      </c>
      <c r="C1815" s="65" t="s">
        <v>4825</v>
      </c>
      <c r="D1815" s="66" t="s">
        <v>66</v>
      </c>
      <c r="E1815" s="67">
        <v>89.78</v>
      </c>
      <c r="F1815" s="68" t="s">
        <v>402</v>
      </c>
      <c r="G1815" s="71"/>
      <c r="H1815" s="71"/>
    </row>
    <row r="1816" spans="1:8" ht="13.2" x14ac:dyDescent="0.4">
      <c r="A1816" s="61"/>
      <c r="B1816" s="64" t="s">
        <v>2064</v>
      </c>
      <c r="C1816" s="69" t="s">
        <v>2065</v>
      </c>
      <c r="D1816" s="66" t="s">
        <v>41</v>
      </c>
      <c r="E1816" s="70">
        <v>808</v>
      </c>
      <c r="F1816" s="68" t="s">
        <v>240</v>
      </c>
      <c r="G1816" s="71">
        <v>161.4</v>
      </c>
      <c r="H1816" s="71">
        <v>173.44</v>
      </c>
    </row>
    <row r="1817" spans="1:8" ht="13.2" x14ac:dyDescent="0.4">
      <c r="A1817" s="61"/>
      <c r="B1817" s="64" t="s">
        <v>2066</v>
      </c>
      <c r="C1817" s="69" t="s">
        <v>4826</v>
      </c>
      <c r="D1817" s="66" t="s">
        <v>41</v>
      </c>
      <c r="E1817" s="70">
        <v>114.26</v>
      </c>
      <c r="F1817" s="68" t="s">
        <v>43</v>
      </c>
      <c r="G1817" s="71"/>
      <c r="H1817" s="71"/>
    </row>
    <row r="1818" spans="1:8" x14ac:dyDescent="0.4">
      <c r="A1818" s="61"/>
      <c r="B1818" s="64" t="s">
        <v>2067</v>
      </c>
      <c r="C1818" s="65" t="s">
        <v>4827</v>
      </c>
      <c r="D1818" s="66" t="s">
        <v>66</v>
      </c>
      <c r="E1818" s="67">
        <v>7799.42</v>
      </c>
      <c r="F1818" s="66" t="s">
        <v>20</v>
      </c>
      <c r="G1818" s="66"/>
      <c r="H1818" s="66"/>
    </row>
    <row r="1819" spans="1:8" ht="13.2" x14ac:dyDescent="0.4">
      <c r="A1819" s="61"/>
      <c r="B1819" s="64" t="s">
        <v>2068</v>
      </c>
      <c r="C1819" s="69" t="s">
        <v>4828</v>
      </c>
      <c r="D1819" s="66" t="s">
        <v>41</v>
      </c>
      <c r="E1819" s="70">
        <v>144.63999999999999</v>
      </c>
      <c r="F1819" s="68" t="s">
        <v>20</v>
      </c>
      <c r="G1819" s="71"/>
      <c r="H1819" s="71"/>
    </row>
    <row r="1820" spans="1:8" ht="13.2" x14ac:dyDescent="0.4">
      <c r="A1820" s="61"/>
      <c r="B1820" s="64" t="s">
        <v>2069</v>
      </c>
      <c r="C1820" s="69" t="s">
        <v>4829</v>
      </c>
      <c r="D1820" s="66" t="s">
        <v>41</v>
      </c>
      <c r="E1820" s="67">
        <v>226.12</v>
      </c>
      <c r="F1820" s="68" t="s">
        <v>45</v>
      </c>
      <c r="G1820" s="71"/>
      <c r="H1820" s="71"/>
    </row>
    <row r="1821" spans="1:8" ht="13.2" x14ac:dyDescent="0.4">
      <c r="A1821" s="61"/>
      <c r="B1821" s="64" t="s">
        <v>2070</v>
      </c>
      <c r="C1821" s="69" t="s">
        <v>4830</v>
      </c>
      <c r="D1821" s="66" t="s">
        <v>66</v>
      </c>
      <c r="E1821" s="70">
        <v>856.41</v>
      </c>
      <c r="F1821" s="68" t="s">
        <v>56</v>
      </c>
      <c r="G1821" s="71">
        <v>16.3</v>
      </c>
      <c r="H1821" s="71">
        <v>18.8</v>
      </c>
    </row>
    <row r="1822" spans="1:8" x14ac:dyDescent="0.4">
      <c r="A1822" s="61"/>
      <c r="B1822" s="64" t="s">
        <v>2071</v>
      </c>
      <c r="C1822" s="65" t="s">
        <v>2072</v>
      </c>
      <c r="D1822" s="66" t="s">
        <v>66</v>
      </c>
      <c r="E1822" s="67">
        <v>3667.55</v>
      </c>
      <c r="F1822" s="66" t="s">
        <v>20</v>
      </c>
      <c r="G1822" s="66">
        <v>228.09</v>
      </c>
      <c r="H1822" s="66">
        <v>272.19</v>
      </c>
    </row>
    <row r="1823" spans="1:8" ht="13.2" x14ac:dyDescent="0.4">
      <c r="A1823" s="61"/>
      <c r="B1823" s="64" t="s">
        <v>2073</v>
      </c>
      <c r="C1823" s="65" t="s">
        <v>4831</v>
      </c>
      <c r="D1823" s="66" t="s">
        <v>66</v>
      </c>
      <c r="E1823" s="67">
        <v>23.56</v>
      </c>
      <c r="F1823" s="68" t="s">
        <v>20</v>
      </c>
      <c r="G1823" s="66"/>
      <c r="H1823" s="66"/>
    </row>
    <row r="1824" spans="1:8" ht="13.2" x14ac:dyDescent="0.4">
      <c r="A1824" s="61"/>
      <c r="B1824" s="64" t="s">
        <v>2074</v>
      </c>
      <c r="C1824" s="69" t="s">
        <v>4832</v>
      </c>
      <c r="D1824" s="66" t="s">
        <v>66</v>
      </c>
      <c r="E1824" s="70">
        <v>181.98</v>
      </c>
      <c r="F1824" s="68" t="s">
        <v>20</v>
      </c>
      <c r="G1824" s="71"/>
      <c r="H1824" s="71"/>
    </row>
    <row r="1825" spans="1:8" ht="13.2" x14ac:dyDescent="0.4">
      <c r="A1825" s="61"/>
      <c r="B1825" s="64" t="s">
        <v>2075</v>
      </c>
      <c r="C1825" s="69" t="s">
        <v>4833</v>
      </c>
      <c r="D1825" s="66" t="s">
        <v>66</v>
      </c>
      <c r="E1825" s="70">
        <v>380.29</v>
      </c>
      <c r="F1825" s="68" t="s">
        <v>388</v>
      </c>
      <c r="G1825" s="71"/>
      <c r="H1825" s="71"/>
    </row>
    <row r="1826" spans="1:8" ht="13.2" x14ac:dyDescent="0.4">
      <c r="A1826" s="61"/>
      <c r="B1826" s="64" t="s">
        <v>2076</v>
      </c>
      <c r="C1826" s="69" t="s">
        <v>4834</v>
      </c>
      <c r="D1826" s="66" t="s">
        <v>66</v>
      </c>
      <c r="E1826" s="70">
        <v>67.61</v>
      </c>
      <c r="F1826" s="68" t="s">
        <v>56</v>
      </c>
      <c r="G1826" s="71"/>
      <c r="H1826" s="71"/>
    </row>
    <row r="1827" spans="1:8" ht="13.2" x14ac:dyDescent="0.4">
      <c r="A1827" s="61"/>
      <c r="B1827" s="64" t="s">
        <v>2077</v>
      </c>
      <c r="C1827" s="65" t="s">
        <v>4835</v>
      </c>
      <c r="D1827" s="66" t="s">
        <v>66</v>
      </c>
      <c r="E1827" s="67">
        <v>187.82</v>
      </c>
      <c r="F1827" s="68" t="s">
        <v>240</v>
      </c>
      <c r="G1827" s="67"/>
      <c r="H1827" s="67"/>
    </row>
    <row r="1828" spans="1:8" ht="13.2" x14ac:dyDescent="0.4">
      <c r="A1828" s="61"/>
      <c r="B1828" s="64" t="s">
        <v>2078</v>
      </c>
      <c r="C1828" s="69" t="s">
        <v>2079</v>
      </c>
      <c r="D1828" s="66" t="s">
        <v>66</v>
      </c>
      <c r="E1828" s="70">
        <v>490.79</v>
      </c>
      <c r="F1828" s="68" t="s">
        <v>240</v>
      </c>
      <c r="G1828" s="71">
        <v>123.1</v>
      </c>
      <c r="H1828" s="71">
        <v>130.5</v>
      </c>
    </row>
    <row r="1829" spans="1:8" ht="13.2" x14ac:dyDescent="0.4">
      <c r="A1829" s="61"/>
      <c r="B1829" s="64" t="s">
        <v>2080</v>
      </c>
      <c r="C1829" s="65" t="s">
        <v>4836</v>
      </c>
      <c r="D1829" s="66" t="s">
        <v>66</v>
      </c>
      <c r="E1829" s="67">
        <v>83.19</v>
      </c>
      <c r="F1829" s="68" t="s">
        <v>43</v>
      </c>
      <c r="G1829" s="67"/>
      <c r="H1829" s="67"/>
    </row>
    <row r="1830" spans="1:8" ht="13.2" x14ac:dyDescent="0.4">
      <c r="A1830" s="61"/>
      <c r="B1830" s="64" t="s">
        <v>2081</v>
      </c>
      <c r="C1830" s="69" t="s">
        <v>4837</v>
      </c>
      <c r="D1830" s="66" t="s">
        <v>66</v>
      </c>
      <c r="E1830" s="70">
        <v>39.72</v>
      </c>
      <c r="F1830" s="68" t="s">
        <v>20</v>
      </c>
      <c r="G1830" s="71"/>
      <c r="H1830" s="71"/>
    </row>
    <row r="1831" spans="1:8" ht="13.2" x14ac:dyDescent="0.4">
      <c r="A1831" s="61"/>
      <c r="B1831" s="64" t="s">
        <v>2082</v>
      </c>
      <c r="C1831" s="69" t="s">
        <v>4838</v>
      </c>
      <c r="D1831" s="66" t="s">
        <v>66</v>
      </c>
      <c r="E1831" s="70">
        <v>18.59</v>
      </c>
      <c r="F1831" s="68" t="s">
        <v>45</v>
      </c>
      <c r="G1831" s="71"/>
      <c r="H1831" s="71"/>
    </row>
    <row r="1832" spans="1:8" ht="13.2" x14ac:dyDescent="0.4">
      <c r="A1832" s="61"/>
      <c r="B1832" s="64" t="s">
        <v>2083</v>
      </c>
      <c r="C1832" s="69" t="s">
        <v>4839</v>
      </c>
      <c r="D1832" s="66" t="s">
        <v>66</v>
      </c>
      <c r="E1832" s="70">
        <v>509.01</v>
      </c>
      <c r="F1832" s="68" t="s">
        <v>20</v>
      </c>
      <c r="G1832" s="71"/>
      <c r="H1832" s="71"/>
    </row>
    <row r="1833" spans="1:8" ht="13.2" x14ac:dyDescent="0.4">
      <c r="A1833" s="61"/>
      <c r="B1833" s="64" t="s">
        <v>2084</v>
      </c>
      <c r="C1833" s="65" t="s">
        <v>4840</v>
      </c>
      <c r="D1833" s="66" t="s">
        <v>66</v>
      </c>
      <c r="E1833" s="67">
        <v>16.07</v>
      </c>
      <c r="F1833" s="68" t="s">
        <v>91</v>
      </c>
      <c r="G1833" s="66"/>
      <c r="H1833" s="66"/>
    </row>
    <row r="1834" spans="1:8" ht="13.2" x14ac:dyDescent="0.4">
      <c r="A1834" s="61"/>
      <c r="B1834" s="64" t="s">
        <v>2085</v>
      </c>
      <c r="C1834" s="65" t="s">
        <v>4841</v>
      </c>
      <c r="D1834" s="66" t="s">
        <v>66</v>
      </c>
      <c r="E1834" s="67">
        <v>92.86</v>
      </c>
      <c r="F1834" s="68" t="s">
        <v>240</v>
      </c>
      <c r="G1834" s="67"/>
      <c r="H1834" s="67"/>
    </row>
    <row r="1835" spans="1:8" ht="13.2" x14ac:dyDescent="0.4">
      <c r="A1835" s="61"/>
      <c r="B1835" s="64" t="s">
        <v>2086</v>
      </c>
      <c r="C1835" s="69" t="s">
        <v>4842</v>
      </c>
      <c r="D1835" s="66" t="s">
        <v>66</v>
      </c>
      <c r="E1835" s="70">
        <v>367.28</v>
      </c>
      <c r="F1835" s="68" t="s">
        <v>20</v>
      </c>
      <c r="G1835" s="71"/>
      <c r="H1835" s="71"/>
    </row>
    <row r="1836" spans="1:8" ht="13.2" x14ac:dyDescent="0.4">
      <c r="A1836" s="61"/>
      <c r="B1836" s="64" t="s">
        <v>2087</v>
      </c>
      <c r="C1836" s="65" t="s">
        <v>4843</v>
      </c>
      <c r="D1836" s="66" t="s">
        <v>66</v>
      </c>
      <c r="E1836" s="67">
        <v>78.13</v>
      </c>
      <c r="F1836" s="68" t="s">
        <v>89</v>
      </c>
      <c r="G1836" s="67"/>
      <c r="H1836" s="70"/>
    </row>
    <row r="1837" spans="1:8" ht="13.2" x14ac:dyDescent="0.4">
      <c r="B1837" s="64" t="s">
        <v>2088</v>
      </c>
      <c r="C1837" s="69" t="s">
        <v>4844</v>
      </c>
      <c r="D1837" s="66" t="s">
        <v>66</v>
      </c>
      <c r="E1837" s="70">
        <v>235.55</v>
      </c>
      <c r="F1837" s="68" t="s">
        <v>402</v>
      </c>
      <c r="G1837" s="71"/>
      <c r="H1837" s="71"/>
    </row>
    <row r="1838" spans="1:8" ht="13.2" x14ac:dyDescent="0.4">
      <c r="B1838" s="64" t="s">
        <v>2089</v>
      </c>
      <c r="C1838" s="65" t="s">
        <v>4845</v>
      </c>
      <c r="D1838" s="66" t="s">
        <v>66</v>
      </c>
      <c r="E1838" s="67">
        <v>146.41</v>
      </c>
      <c r="F1838" s="68" t="s">
        <v>20</v>
      </c>
      <c r="G1838" s="67"/>
      <c r="H1838" s="67"/>
    </row>
    <row r="1839" spans="1:8" ht="13.2" x14ac:dyDescent="0.4">
      <c r="B1839" s="64" t="s">
        <v>2090</v>
      </c>
      <c r="C1839" s="65" t="s">
        <v>4846</v>
      </c>
      <c r="D1839" s="66" t="s">
        <v>66</v>
      </c>
      <c r="E1839" s="67">
        <v>54.76</v>
      </c>
      <c r="F1839" s="68" t="s">
        <v>45</v>
      </c>
      <c r="G1839" s="71"/>
      <c r="H1839" s="71"/>
    </row>
    <row r="1840" spans="1:8" ht="13.2" x14ac:dyDescent="0.4">
      <c r="B1840" s="64" t="s">
        <v>2091</v>
      </c>
      <c r="C1840" s="69" t="s">
        <v>4847</v>
      </c>
      <c r="D1840" s="66" t="s">
        <v>66</v>
      </c>
      <c r="E1840" s="70">
        <v>104.98</v>
      </c>
      <c r="F1840" s="68" t="s">
        <v>89</v>
      </c>
      <c r="G1840" s="71"/>
      <c r="H1840" s="71"/>
    </row>
    <row r="1841" spans="2:8" ht="13.2" x14ac:dyDescent="0.4">
      <c r="B1841" s="64" t="s">
        <v>5469</v>
      </c>
      <c r="C1841" s="65" t="s">
        <v>5484</v>
      </c>
      <c r="D1841" s="66" t="s">
        <v>41</v>
      </c>
      <c r="E1841" s="67">
        <v>387.44</v>
      </c>
      <c r="F1841" s="68" t="s">
        <v>25</v>
      </c>
      <c r="G1841" s="67"/>
      <c r="H1841" s="67"/>
    </row>
    <row r="1842" spans="2:8" ht="13.2" x14ac:dyDescent="0.4">
      <c r="B1842" s="64" t="s">
        <v>2092</v>
      </c>
      <c r="C1842" s="65" t="s">
        <v>4848</v>
      </c>
      <c r="D1842" s="66" t="s">
        <v>5495</v>
      </c>
      <c r="E1842" s="67">
        <v>26.8</v>
      </c>
      <c r="F1842" s="68" t="s">
        <v>388</v>
      </c>
      <c r="G1842" s="67"/>
      <c r="H1842" s="70"/>
    </row>
    <row r="1843" spans="2:8" ht="13.2" x14ac:dyDescent="0.4">
      <c r="B1843" s="64" t="s">
        <v>2093</v>
      </c>
      <c r="C1843" s="69" t="s">
        <v>4849</v>
      </c>
      <c r="D1843" s="66" t="s">
        <v>66</v>
      </c>
      <c r="E1843" s="67">
        <v>206.45</v>
      </c>
      <c r="F1843" s="68" t="s">
        <v>20</v>
      </c>
      <c r="G1843" s="71"/>
      <c r="H1843" s="71"/>
    </row>
    <row r="1844" spans="2:8" ht="13.2" x14ac:dyDescent="0.4">
      <c r="B1844" s="64" t="s">
        <v>2094</v>
      </c>
      <c r="C1844" s="69" t="s">
        <v>4850</v>
      </c>
      <c r="D1844" s="66" t="s">
        <v>66</v>
      </c>
      <c r="E1844" s="70">
        <v>194.56</v>
      </c>
      <c r="F1844" s="68" t="s">
        <v>161</v>
      </c>
      <c r="G1844" s="71"/>
      <c r="H1844" s="71"/>
    </row>
    <row r="1845" spans="2:8" ht="13.2" x14ac:dyDescent="0.4">
      <c r="B1845" s="64" t="s">
        <v>2095</v>
      </c>
      <c r="C1845" s="69" t="s">
        <v>4851</v>
      </c>
      <c r="D1845" s="66" t="s">
        <v>66</v>
      </c>
      <c r="E1845" s="70">
        <v>62.27</v>
      </c>
      <c r="F1845" s="68" t="s">
        <v>22</v>
      </c>
      <c r="G1845" s="71"/>
      <c r="H1845" s="71"/>
    </row>
    <row r="1846" spans="2:8" ht="13.2" x14ac:dyDescent="0.4">
      <c r="B1846" s="64" t="s">
        <v>2096</v>
      </c>
      <c r="C1846" s="65" t="s">
        <v>2097</v>
      </c>
      <c r="D1846" s="66" t="s">
        <v>66</v>
      </c>
      <c r="E1846" s="67">
        <v>1561.05</v>
      </c>
      <c r="F1846" s="68" t="s">
        <v>91</v>
      </c>
      <c r="G1846" s="66">
        <v>28.43</v>
      </c>
      <c r="H1846" s="66">
        <v>44.67</v>
      </c>
    </row>
    <row r="1847" spans="2:8" ht="13.2" x14ac:dyDescent="0.4">
      <c r="B1847" s="64" t="s">
        <v>2098</v>
      </c>
      <c r="C1847" s="65" t="s">
        <v>4852</v>
      </c>
      <c r="D1847" s="66" t="s">
        <v>66</v>
      </c>
      <c r="E1847" s="67">
        <v>220.37</v>
      </c>
      <c r="F1847" s="68" t="s">
        <v>89</v>
      </c>
      <c r="G1847" s="67"/>
      <c r="H1847" s="67"/>
    </row>
    <row r="1848" spans="2:8" ht="13.2" x14ac:dyDescent="0.4">
      <c r="B1848" s="64" t="s">
        <v>2099</v>
      </c>
      <c r="C1848" s="69" t="s">
        <v>4853</v>
      </c>
      <c r="D1848" s="66" t="s">
        <v>66</v>
      </c>
      <c r="E1848" s="70">
        <v>64.23</v>
      </c>
      <c r="F1848" s="68" t="s">
        <v>402</v>
      </c>
      <c r="G1848" s="71"/>
      <c r="H1848" s="71"/>
    </row>
    <row r="1849" spans="2:8" ht="13.2" x14ac:dyDescent="0.4">
      <c r="B1849" s="64" t="s">
        <v>2100</v>
      </c>
      <c r="C1849" s="69" t="s">
        <v>4854</v>
      </c>
      <c r="D1849" s="66" t="s">
        <v>66</v>
      </c>
      <c r="E1849" s="70">
        <v>48.07</v>
      </c>
      <c r="F1849" s="68" t="s">
        <v>45</v>
      </c>
      <c r="G1849" s="71"/>
      <c r="H1849" s="71"/>
    </row>
    <row r="1850" spans="2:8" ht="13.2" x14ac:dyDescent="0.4">
      <c r="B1850" s="64" t="s">
        <v>2101</v>
      </c>
      <c r="C1850" s="69" t="s">
        <v>4855</v>
      </c>
      <c r="D1850" s="66" t="s">
        <v>66</v>
      </c>
      <c r="E1850" s="70">
        <v>56.66</v>
      </c>
      <c r="F1850" s="68" t="s">
        <v>20</v>
      </c>
      <c r="G1850" s="71"/>
      <c r="H1850" s="71"/>
    </row>
    <row r="1851" spans="2:8" ht="13.2" x14ac:dyDescent="0.4">
      <c r="B1851" s="64" t="s">
        <v>2102</v>
      </c>
      <c r="C1851" s="65" t="s">
        <v>4856</v>
      </c>
      <c r="D1851" s="66" t="s">
        <v>66</v>
      </c>
      <c r="E1851" s="67">
        <v>530.41</v>
      </c>
      <c r="F1851" s="68" t="s">
        <v>20</v>
      </c>
      <c r="G1851" s="67"/>
      <c r="H1851" s="70"/>
    </row>
    <row r="1852" spans="2:8" x14ac:dyDescent="0.4">
      <c r="B1852" s="64" t="s">
        <v>2103</v>
      </c>
      <c r="C1852" s="65" t="s">
        <v>4857</v>
      </c>
      <c r="D1852" s="66" t="s">
        <v>66</v>
      </c>
      <c r="E1852" s="67">
        <v>45.23</v>
      </c>
      <c r="F1852" s="66" t="s">
        <v>402</v>
      </c>
      <c r="G1852" s="66"/>
      <c r="H1852" s="66"/>
    </row>
    <row r="1853" spans="2:8" ht="13.2" x14ac:dyDescent="0.4">
      <c r="B1853" s="64" t="s">
        <v>2104</v>
      </c>
      <c r="C1853" s="69" t="s">
        <v>4858</v>
      </c>
      <c r="D1853" s="66" t="s">
        <v>66</v>
      </c>
      <c r="E1853" s="70">
        <v>158.82</v>
      </c>
      <c r="F1853" s="68" t="s">
        <v>15</v>
      </c>
      <c r="G1853" s="71"/>
      <c r="H1853" s="71"/>
    </row>
    <row r="1854" spans="2:8" ht="13.2" x14ac:dyDescent="0.4">
      <c r="B1854" s="64" t="s">
        <v>2721</v>
      </c>
      <c r="C1854" s="69" t="s">
        <v>5537</v>
      </c>
      <c r="D1854" s="66" t="s">
        <v>66</v>
      </c>
      <c r="E1854" s="70">
        <v>303.83</v>
      </c>
      <c r="F1854" s="68" t="s">
        <v>20</v>
      </c>
      <c r="G1854" s="71"/>
      <c r="H1854" s="71"/>
    </row>
    <row r="1855" spans="2:8" ht="13.2" x14ac:dyDescent="0.4">
      <c r="B1855" s="64" t="s">
        <v>2105</v>
      </c>
      <c r="C1855" s="69" t="s">
        <v>4859</v>
      </c>
      <c r="D1855" s="66" t="s">
        <v>66</v>
      </c>
      <c r="E1855" s="70">
        <v>51.99</v>
      </c>
      <c r="F1855" s="68" t="s">
        <v>56</v>
      </c>
      <c r="G1855" s="71"/>
      <c r="H1855" s="71"/>
    </row>
    <row r="1856" spans="2:8" ht="13.2" x14ac:dyDescent="0.4">
      <c r="B1856" s="64" t="s">
        <v>2106</v>
      </c>
      <c r="C1856" s="69" t="s">
        <v>4860</v>
      </c>
      <c r="D1856" s="66" t="s">
        <v>66</v>
      </c>
      <c r="E1856" s="70">
        <v>42.04</v>
      </c>
      <c r="F1856" s="68" t="s">
        <v>15</v>
      </c>
      <c r="G1856" s="71"/>
      <c r="H1856" s="71"/>
    </row>
    <row r="1857" spans="2:8" ht="13.2" x14ac:dyDescent="0.4">
      <c r="B1857" s="64" t="s">
        <v>2107</v>
      </c>
      <c r="C1857" s="69" t="s">
        <v>4861</v>
      </c>
      <c r="D1857" s="66" t="s">
        <v>66</v>
      </c>
      <c r="E1857" s="70">
        <v>72.61</v>
      </c>
      <c r="F1857" s="68" t="s">
        <v>20</v>
      </c>
      <c r="G1857" s="71"/>
      <c r="H1857" s="71"/>
    </row>
    <row r="1858" spans="2:8" ht="13.2" x14ac:dyDescent="0.4">
      <c r="B1858" s="64" t="s">
        <v>2108</v>
      </c>
      <c r="C1858" s="69" t="s">
        <v>5558</v>
      </c>
      <c r="D1858" s="66" t="s">
        <v>66</v>
      </c>
      <c r="E1858" s="70">
        <v>1042.2</v>
      </c>
      <c r="F1858" s="68" t="s">
        <v>161</v>
      </c>
      <c r="G1858" s="71"/>
      <c r="H1858" s="71"/>
    </row>
    <row r="1859" spans="2:8" ht="13.2" x14ac:dyDescent="0.4">
      <c r="B1859" s="64" t="s">
        <v>2109</v>
      </c>
      <c r="C1859" s="69" t="s">
        <v>4862</v>
      </c>
      <c r="D1859" s="66" t="s">
        <v>66</v>
      </c>
      <c r="E1859" s="70">
        <v>71.52</v>
      </c>
      <c r="F1859" s="68" t="s">
        <v>20</v>
      </c>
      <c r="G1859" s="71"/>
      <c r="H1859" s="71"/>
    </row>
    <row r="1860" spans="2:8" ht="13.2" x14ac:dyDescent="0.4">
      <c r="B1860" s="64" t="s">
        <v>2110</v>
      </c>
      <c r="C1860" s="69" t="s">
        <v>4863</v>
      </c>
      <c r="D1860" s="66" t="s">
        <v>66</v>
      </c>
      <c r="E1860" s="70">
        <v>79.55</v>
      </c>
      <c r="F1860" s="68" t="s">
        <v>89</v>
      </c>
      <c r="G1860" s="71"/>
      <c r="H1860" s="71"/>
    </row>
    <row r="1861" spans="2:8" ht="13.2" x14ac:dyDescent="0.4">
      <c r="B1861" s="64" t="s">
        <v>2111</v>
      </c>
      <c r="C1861" s="69" t="s">
        <v>4864</v>
      </c>
      <c r="D1861" s="66" t="s">
        <v>66</v>
      </c>
      <c r="E1861" s="70">
        <v>74.03</v>
      </c>
      <c r="F1861" s="68" t="s">
        <v>15</v>
      </c>
      <c r="G1861" s="71"/>
      <c r="H1861" s="71"/>
    </row>
    <row r="1862" spans="2:8" ht="13.2" x14ac:dyDescent="0.4">
      <c r="B1862" s="64" t="s">
        <v>2112</v>
      </c>
      <c r="C1862" s="69" t="s">
        <v>2113</v>
      </c>
      <c r="D1862" s="66" t="s">
        <v>66</v>
      </c>
      <c r="E1862" s="70">
        <v>1923.12</v>
      </c>
      <c r="F1862" s="68" t="s">
        <v>91</v>
      </c>
      <c r="G1862" s="71">
        <v>16.170000000000002</v>
      </c>
      <c r="H1862" s="71">
        <v>134.69999999999999</v>
      </c>
    </row>
    <row r="1863" spans="2:8" ht="13.2" x14ac:dyDescent="0.4">
      <c r="B1863" s="64" t="s">
        <v>2114</v>
      </c>
      <c r="C1863" s="69" t="s">
        <v>4865</v>
      </c>
      <c r="D1863" s="66" t="s">
        <v>5495</v>
      </c>
      <c r="E1863" s="70">
        <v>81.709999999999994</v>
      </c>
      <c r="F1863" s="68" t="s">
        <v>58</v>
      </c>
      <c r="G1863" s="71"/>
      <c r="H1863" s="71"/>
    </row>
    <row r="1864" spans="2:8" x14ac:dyDescent="0.4">
      <c r="B1864" s="64" t="s">
        <v>2115</v>
      </c>
      <c r="C1864" s="65" t="s">
        <v>4866</v>
      </c>
      <c r="D1864" s="66" t="s">
        <v>66</v>
      </c>
      <c r="E1864" s="67">
        <v>33.32</v>
      </c>
      <c r="F1864" s="66" t="s">
        <v>22</v>
      </c>
      <c r="G1864" s="66"/>
      <c r="H1864" s="66"/>
    </row>
    <row r="1865" spans="2:8" ht="13.2" x14ac:dyDescent="0.4">
      <c r="B1865" s="64" t="s">
        <v>2116</v>
      </c>
      <c r="C1865" s="69" t="s">
        <v>4867</v>
      </c>
      <c r="D1865" s="66" t="s">
        <v>66</v>
      </c>
      <c r="E1865" s="70">
        <v>145.01</v>
      </c>
      <c r="F1865" s="68" t="s">
        <v>20</v>
      </c>
      <c r="G1865" s="71">
        <v>7.4</v>
      </c>
      <c r="H1865" s="71"/>
    </row>
    <row r="1866" spans="2:8" ht="13.2" x14ac:dyDescent="0.4">
      <c r="B1866" s="64" t="s">
        <v>2117</v>
      </c>
      <c r="C1866" s="65" t="s">
        <v>4868</v>
      </c>
      <c r="D1866" s="66" t="s">
        <v>66</v>
      </c>
      <c r="E1866" s="67">
        <v>47.88</v>
      </c>
      <c r="F1866" s="68" t="s">
        <v>22</v>
      </c>
      <c r="G1866" s="67"/>
      <c r="H1866" s="67"/>
    </row>
    <row r="1867" spans="2:8" ht="13.2" x14ac:dyDescent="0.4">
      <c r="B1867" s="64" t="s">
        <v>2118</v>
      </c>
      <c r="C1867" s="69" t="s">
        <v>4869</v>
      </c>
      <c r="D1867" s="66" t="s">
        <v>66</v>
      </c>
      <c r="E1867" s="70">
        <v>22.17</v>
      </c>
      <c r="F1867" s="68" t="s">
        <v>71</v>
      </c>
      <c r="G1867" s="71"/>
      <c r="H1867" s="71"/>
    </row>
    <row r="1868" spans="2:8" ht="13.2" x14ac:dyDescent="0.4">
      <c r="B1868" s="64" t="s">
        <v>2119</v>
      </c>
      <c r="C1868" s="69" t="s">
        <v>4870</v>
      </c>
      <c r="D1868" s="66" t="s">
        <v>66</v>
      </c>
      <c r="E1868" s="70">
        <v>53.19</v>
      </c>
      <c r="F1868" s="68" t="s">
        <v>91</v>
      </c>
      <c r="G1868" s="71"/>
      <c r="H1868" s="71"/>
    </row>
    <row r="1869" spans="2:8" ht="13.2" x14ac:dyDescent="0.4">
      <c r="B1869" s="64" t="s">
        <v>2120</v>
      </c>
      <c r="C1869" s="69" t="s">
        <v>4871</v>
      </c>
      <c r="D1869" s="66" t="s">
        <v>66</v>
      </c>
      <c r="E1869" s="70">
        <v>164.9</v>
      </c>
      <c r="F1869" s="68" t="s">
        <v>91</v>
      </c>
      <c r="G1869" s="71"/>
      <c r="H1869" s="71"/>
    </row>
    <row r="1870" spans="2:8" ht="13.2" x14ac:dyDescent="0.4">
      <c r="B1870" s="64" t="s">
        <v>2121</v>
      </c>
      <c r="C1870" s="69" t="s">
        <v>4872</v>
      </c>
      <c r="D1870" s="66" t="s">
        <v>66</v>
      </c>
      <c r="E1870" s="70">
        <v>34.89</v>
      </c>
      <c r="F1870" s="68" t="s">
        <v>20</v>
      </c>
      <c r="G1870" s="71"/>
      <c r="H1870" s="71"/>
    </row>
    <row r="1871" spans="2:8" ht="13.2" x14ac:dyDescent="0.4">
      <c r="B1871" s="64" t="s">
        <v>2122</v>
      </c>
      <c r="C1871" s="69" t="s">
        <v>4873</v>
      </c>
      <c r="D1871" s="66" t="s">
        <v>66</v>
      </c>
      <c r="E1871" s="70">
        <v>13.69</v>
      </c>
      <c r="F1871" s="68" t="s">
        <v>22</v>
      </c>
      <c r="G1871" s="71"/>
      <c r="H1871" s="71"/>
    </row>
    <row r="1872" spans="2:8" ht="13.2" x14ac:dyDescent="0.4">
      <c r="B1872" s="64" t="s">
        <v>2123</v>
      </c>
      <c r="C1872" s="69" t="s">
        <v>4874</v>
      </c>
      <c r="D1872" s="66" t="s">
        <v>66</v>
      </c>
      <c r="E1872" s="70">
        <v>105.75</v>
      </c>
      <c r="F1872" s="68" t="s">
        <v>71</v>
      </c>
      <c r="G1872" s="71"/>
      <c r="H1872" s="71"/>
    </row>
    <row r="1873" spans="1:8" ht="13.2" x14ac:dyDescent="0.4">
      <c r="A1873" s="61"/>
      <c r="B1873" s="64" t="s">
        <v>2124</v>
      </c>
      <c r="C1873" s="69" t="s">
        <v>4875</v>
      </c>
      <c r="D1873" s="66" t="s">
        <v>66</v>
      </c>
      <c r="E1873" s="70">
        <v>818.64</v>
      </c>
      <c r="F1873" s="68" t="s">
        <v>402</v>
      </c>
      <c r="G1873" s="71"/>
      <c r="H1873" s="71"/>
    </row>
    <row r="1874" spans="1:8" ht="13.2" x14ac:dyDescent="0.4">
      <c r="A1874" s="61"/>
      <c r="B1874" s="64" t="s">
        <v>2125</v>
      </c>
      <c r="C1874" s="69" t="s">
        <v>4876</v>
      </c>
      <c r="D1874" s="66" t="s">
        <v>66</v>
      </c>
      <c r="E1874" s="70">
        <v>23.33</v>
      </c>
      <c r="F1874" s="68" t="s">
        <v>45</v>
      </c>
      <c r="G1874" s="71"/>
      <c r="H1874" s="71"/>
    </row>
    <row r="1875" spans="1:8" ht="13.2" x14ac:dyDescent="0.4">
      <c r="A1875" s="61"/>
      <c r="B1875" s="64" t="s">
        <v>2126</v>
      </c>
      <c r="C1875" s="69" t="s">
        <v>4877</v>
      </c>
      <c r="D1875" s="66" t="s">
        <v>41</v>
      </c>
      <c r="E1875" s="70">
        <v>258.55</v>
      </c>
      <c r="F1875" s="68" t="s">
        <v>45</v>
      </c>
      <c r="G1875" s="71"/>
      <c r="H1875" s="71"/>
    </row>
    <row r="1876" spans="1:8" ht="13.2" x14ac:dyDescent="0.4">
      <c r="A1876" s="61"/>
      <c r="B1876" s="64" t="s">
        <v>2127</v>
      </c>
      <c r="C1876" s="69" t="s">
        <v>4878</v>
      </c>
      <c r="D1876" s="66" t="s">
        <v>66</v>
      </c>
      <c r="E1876" s="70">
        <v>89.39</v>
      </c>
      <c r="F1876" s="68" t="s">
        <v>20</v>
      </c>
      <c r="G1876" s="71"/>
      <c r="H1876" s="71"/>
    </row>
    <row r="1877" spans="1:8" ht="13.2" x14ac:dyDescent="0.4">
      <c r="A1877" s="61"/>
      <c r="B1877" s="64" t="s">
        <v>2128</v>
      </c>
      <c r="C1877" s="69" t="s">
        <v>4879</v>
      </c>
      <c r="D1877" s="66" t="s">
        <v>66</v>
      </c>
      <c r="E1877" s="70">
        <v>19.63</v>
      </c>
      <c r="F1877" s="68" t="s">
        <v>45</v>
      </c>
      <c r="G1877" s="71"/>
      <c r="H1877" s="71"/>
    </row>
    <row r="1878" spans="1:8" ht="13.2" x14ac:dyDescent="0.4">
      <c r="A1878" s="61"/>
      <c r="B1878" s="64" t="s">
        <v>2129</v>
      </c>
      <c r="C1878" s="69" t="s">
        <v>4880</v>
      </c>
      <c r="D1878" s="66" t="s">
        <v>66</v>
      </c>
      <c r="E1878" s="70">
        <v>140.71</v>
      </c>
      <c r="F1878" s="68" t="s">
        <v>20</v>
      </c>
      <c r="G1878" s="71">
        <v>9.4</v>
      </c>
      <c r="H1878" s="71"/>
    </row>
    <row r="1879" spans="1:8" ht="13.2" x14ac:dyDescent="0.4">
      <c r="A1879" s="61"/>
      <c r="B1879" s="64" t="s">
        <v>2907</v>
      </c>
      <c r="C1879" s="65" t="s">
        <v>4881</v>
      </c>
      <c r="D1879" s="66" t="s">
        <v>66</v>
      </c>
      <c r="E1879" s="67">
        <v>225.37</v>
      </c>
      <c r="F1879" s="68" t="s">
        <v>89</v>
      </c>
      <c r="G1879" s="67"/>
      <c r="H1879" s="66"/>
    </row>
    <row r="1880" spans="1:8" ht="13.2" x14ac:dyDescent="0.4">
      <c r="A1880" s="61"/>
      <c r="B1880" s="64" t="s">
        <v>2130</v>
      </c>
      <c r="C1880" s="69" t="s">
        <v>2131</v>
      </c>
      <c r="D1880" s="66" t="s">
        <v>66</v>
      </c>
      <c r="E1880" s="70">
        <v>2650.93</v>
      </c>
      <c r="F1880" s="68" t="s">
        <v>20</v>
      </c>
      <c r="G1880" s="71">
        <v>-45</v>
      </c>
      <c r="H1880" s="71">
        <v>-67</v>
      </c>
    </row>
    <row r="1881" spans="1:8" ht="13.2" x14ac:dyDescent="0.4">
      <c r="A1881" s="61"/>
      <c r="B1881" s="64" t="s">
        <v>2132</v>
      </c>
      <c r="C1881" s="69" t="s">
        <v>4882</v>
      </c>
      <c r="D1881" s="66" t="s">
        <v>5495</v>
      </c>
      <c r="E1881" s="70">
        <v>14.77</v>
      </c>
      <c r="F1881" s="68" t="s">
        <v>71</v>
      </c>
      <c r="G1881" s="71"/>
      <c r="H1881" s="71"/>
    </row>
    <row r="1882" spans="1:8" ht="13.2" x14ac:dyDescent="0.4">
      <c r="A1882" s="61"/>
      <c r="B1882" s="64" t="s">
        <v>2133</v>
      </c>
      <c r="C1882" s="69" t="s">
        <v>4883</v>
      </c>
      <c r="D1882" s="66" t="s">
        <v>66</v>
      </c>
      <c r="E1882" s="70">
        <v>25.19</v>
      </c>
      <c r="F1882" s="68" t="s">
        <v>45</v>
      </c>
      <c r="G1882" s="71"/>
      <c r="H1882" s="71"/>
    </row>
    <row r="1883" spans="1:8" ht="13.2" x14ac:dyDescent="0.4">
      <c r="A1883" s="61"/>
      <c r="B1883" s="64" t="s">
        <v>2134</v>
      </c>
      <c r="C1883" s="65" t="s">
        <v>4884</v>
      </c>
      <c r="D1883" s="66" t="s">
        <v>41</v>
      </c>
      <c r="E1883" s="67">
        <v>126.5</v>
      </c>
      <c r="F1883" s="68" t="s">
        <v>22</v>
      </c>
      <c r="G1883" s="67"/>
      <c r="H1883" s="67"/>
    </row>
    <row r="1884" spans="1:8" ht="13.2" x14ac:dyDescent="0.4">
      <c r="A1884" s="61"/>
      <c r="B1884" s="64" t="s">
        <v>2135</v>
      </c>
      <c r="C1884" s="69" t="s">
        <v>4885</v>
      </c>
      <c r="D1884" s="66" t="s">
        <v>66</v>
      </c>
      <c r="E1884" s="70">
        <v>81.61</v>
      </c>
      <c r="F1884" s="68" t="s">
        <v>89</v>
      </c>
      <c r="G1884" s="71"/>
      <c r="H1884" s="71"/>
    </row>
    <row r="1885" spans="1:8" ht="13.2" x14ac:dyDescent="0.4">
      <c r="A1885" s="61"/>
      <c r="B1885" s="64" t="s">
        <v>2136</v>
      </c>
      <c r="C1885" s="69" t="s">
        <v>4886</v>
      </c>
      <c r="D1885" s="66" t="s">
        <v>66</v>
      </c>
      <c r="E1885" s="70">
        <v>41.8</v>
      </c>
      <c r="F1885" s="68" t="s">
        <v>71</v>
      </c>
      <c r="G1885" s="71"/>
      <c r="H1885" s="71"/>
    </row>
    <row r="1886" spans="1:8" ht="13.2" x14ac:dyDescent="0.4">
      <c r="A1886" s="61"/>
      <c r="B1886" s="64" t="s">
        <v>2137</v>
      </c>
      <c r="C1886" s="69" t="s">
        <v>4887</v>
      </c>
      <c r="D1886" s="66" t="s">
        <v>66</v>
      </c>
      <c r="E1886" s="70">
        <v>84.41</v>
      </c>
      <c r="F1886" s="68" t="s">
        <v>20</v>
      </c>
      <c r="G1886" s="71"/>
      <c r="H1886" s="71"/>
    </row>
    <row r="1887" spans="1:8" ht="13.2" x14ac:dyDescent="0.4">
      <c r="A1887" s="61"/>
      <c r="B1887" s="64" t="s">
        <v>2138</v>
      </c>
      <c r="C1887" s="69" t="s">
        <v>4888</v>
      </c>
      <c r="D1887" s="66" t="s">
        <v>66</v>
      </c>
      <c r="E1887" s="70">
        <v>541.78</v>
      </c>
      <c r="F1887" s="68" t="s">
        <v>20</v>
      </c>
      <c r="G1887" s="71"/>
      <c r="H1887" s="71"/>
    </row>
    <row r="1888" spans="1:8" ht="13.2" x14ac:dyDescent="0.4">
      <c r="A1888" s="61"/>
      <c r="B1888" s="64" t="s">
        <v>2139</v>
      </c>
      <c r="C1888" s="69" t="s">
        <v>4889</v>
      </c>
      <c r="D1888" s="66" t="s">
        <v>66</v>
      </c>
      <c r="E1888" s="70">
        <v>85.94</v>
      </c>
      <c r="F1888" s="68" t="s">
        <v>20</v>
      </c>
      <c r="G1888" s="71"/>
      <c r="H1888" s="71"/>
    </row>
    <row r="1889" spans="1:8" x14ac:dyDescent="0.4">
      <c r="A1889" s="61"/>
      <c r="B1889" s="64" t="s">
        <v>2140</v>
      </c>
      <c r="C1889" s="65" t="s">
        <v>4890</v>
      </c>
      <c r="D1889" s="66" t="s">
        <v>66</v>
      </c>
      <c r="E1889" s="67">
        <v>45.12</v>
      </c>
      <c r="F1889" s="66" t="s">
        <v>20</v>
      </c>
      <c r="G1889" s="66"/>
      <c r="H1889" s="66"/>
    </row>
    <row r="1890" spans="1:8" ht="13.2" x14ac:dyDescent="0.4">
      <c r="A1890" s="61"/>
      <c r="B1890" s="64" t="s">
        <v>2141</v>
      </c>
      <c r="C1890" s="65" t="s">
        <v>2746</v>
      </c>
      <c r="D1890" s="66" t="s">
        <v>41</v>
      </c>
      <c r="E1890" s="67">
        <v>1356.68</v>
      </c>
      <c r="F1890" s="68" t="s">
        <v>14</v>
      </c>
      <c r="G1890" s="67">
        <v>65.33</v>
      </c>
      <c r="H1890" s="70">
        <v>69.16</v>
      </c>
    </row>
    <row r="1891" spans="1:8" ht="13.2" x14ac:dyDescent="0.4">
      <c r="A1891" s="61"/>
      <c r="B1891" s="64" t="s">
        <v>2142</v>
      </c>
      <c r="C1891" s="69" t="s">
        <v>4891</v>
      </c>
      <c r="D1891" s="66" t="s">
        <v>66</v>
      </c>
      <c r="E1891" s="70">
        <v>233.97</v>
      </c>
      <c r="F1891" s="68" t="s">
        <v>91</v>
      </c>
      <c r="G1891" s="71"/>
      <c r="H1891" s="71"/>
    </row>
    <row r="1892" spans="1:8" ht="13.2" x14ac:dyDescent="0.4">
      <c r="A1892" s="61"/>
      <c r="B1892" s="64" t="s">
        <v>2143</v>
      </c>
      <c r="C1892" s="69" t="s">
        <v>4892</v>
      </c>
      <c r="D1892" s="66" t="s">
        <v>5495</v>
      </c>
      <c r="E1892" s="70">
        <v>493.5</v>
      </c>
      <c r="F1892" s="68" t="s">
        <v>45</v>
      </c>
      <c r="G1892" s="71"/>
      <c r="H1892" s="71"/>
    </row>
    <row r="1893" spans="1:8" x14ac:dyDescent="0.4">
      <c r="A1893" s="61"/>
      <c r="B1893" s="64" t="s">
        <v>2144</v>
      </c>
      <c r="C1893" s="65" t="s">
        <v>4893</v>
      </c>
      <c r="D1893" s="66" t="s">
        <v>5495</v>
      </c>
      <c r="E1893" s="67">
        <v>21.37</v>
      </c>
      <c r="F1893" s="66" t="s">
        <v>56</v>
      </c>
      <c r="G1893" s="66"/>
      <c r="H1893" s="66"/>
    </row>
    <row r="1894" spans="1:8" ht="13.2" x14ac:dyDescent="0.4">
      <c r="A1894" s="61"/>
      <c r="B1894" s="64" t="s">
        <v>2145</v>
      </c>
      <c r="C1894" s="65" t="s">
        <v>4894</v>
      </c>
      <c r="D1894" s="66" t="s">
        <v>66</v>
      </c>
      <c r="E1894" s="67">
        <v>1833.71</v>
      </c>
      <c r="F1894" s="68" t="s">
        <v>89</v>
      </c>
      <c r="G1894" s="70"/>
      <c r="H1894" s="67"/>
    </row>
    <row r="1895" spans="1:8" ht="13.2" x14ac:dyDescent="0.4">
      <c r="A1895" s="61"/>
      <c r="B1895" s="64" t="s">
        <v>2146</v>
      </c>
      <c r="C1895" s="69" t="s">
        <v>5457</v>
      </c>
      <c r="D1895" s="66" t="s">
        <v>66</v>
      </c>
      <c r="E1895" s="70">
        <v>221.25</v>
      </c>
      <c r="F1895" s="68" t="s">
        <v>89</v>
      </c>
      <c r="G1895" s="71"/>
      <c r="H1895" s="71"/>
    </row>
    <row r="1896" spans="1:8" ht="13.2" x14ac:dyDescent="0.4">
      <c r="A1896" s="61"/>
      <c r="B1896" s="64" t="s">
        <v>2147</v>
      </c>
      <c r="C1896" s="69" t="s">
        <v>4895</v>
      </c>
      <c r="D1896" s="66" t="s">
        <v>66</v>
      </c>
      <c r="E1896" s="70">
        <v>33.049999999999997</v>
      </c>
      <c r="F1896" s="68" t="s">
        <v>402</v>
      </c>
      <c r="G1896" s="71"/>
      <c r="H1896" s="71"/>
    </row>
    <row r="1897" spans="1:8" ht="13.2" x14ac:dyDescent="0.4">
      <c r="A1897" s="61"/>
      <c r="B1897" s="64" t="s">
        <v>3236</v>
      </c>
      <c r="C1897" s="65" t="s">
        <v>4896</v>
      </c>
      <c r="D1897" s="66" t="s">
        <v>66</v>
      </c>
      <c r="E1897" s="67">
        <v>217.64</v>
      </c>
      <c r="F1897" s="68" t="s">
        <v>89</v>
      </c>
      <c r="G1897" s="67"/>
      <c r="H1897" s="67"/>
    </row>
    <row r="1898" spans="1:8" x14ac:dyDescent="0.4">
      <c r="A1898" s="61"/>
      <c r="B1898" s="64" t="s">
        <v>2148</v>
      </c>
      <c r="C1898" s="65" t="s">
        <v>4897</v>
      </c>
      <c r="D1898" s="66" t="s">
        <v>41</v>
      </c>
      <c r="E1898" s="67">
        <v>213.45</v>
      </c>
      <c r="F1898" s="66" t="s">
        <v>20</v>
      </c>
      <c r="G1898" s="66"/>
      <c r="H1898" s="66"/>
    </row>
    <row r="1899" spans="1:8" ht="13.2" x14ac:dyDescent="0.4">
      <c r="A1899" s="61"/>
      <c r="B1899" s="64" t="s">
        <v>2149</v>
      </c>
      <c r="C1899" s="69" t="s">
        <v>4898</v>
      </c>
      <c r="D1899" s="66" t="s">
        <v>66</v>
      </c>
      <c r="E1899" s="70">
        <v>84.18</v>
      </c>
      <c r="F1899" s="68" t="s">
        <v>43</v>
      </c>
      <c r="G1899" s="71"/>
      <c r="H1899" s="71"/>
    </row>
    <row r="1900" spans="1:8" ht="13.2" x14ac:dyDescent="0.4">
      <c r="A1900" s="61"/>
      <c r="B1900" s="64" t="s">
        <v>2150</v>
      </c>
      <c r="C1900" s="69" t="s">
        <v>4899</v>
      </c>
      <c r="D1900" s="66" t="s">
        <v>66</v>
      </c>
      <c r="E1900" s="70">
        <v>102.17</v>
      </c>
      <c r="F1900" s="68" t="s">
        <v>402</v>
      </c>
      <c r="G1900" s="71"/>
      <c r="H1900" s="71"/>
    </row>
    <row r="1901" spans="1:8" ht="13.2" x14ac:dyDescent="0.4">
      <c r="A1901" s="61"/>
      <c r="B1901" s="64" t="s">
        <v>2151</v>
      </c>
      <c r="C1901" s="69" t="s">
        <v>4900</v>
      </c>
      <c r="D1901" s="66" t="s">
        <v>66</v>
      </c>
      <c r="E1901" s="70">
        <v>370.22</v>
      </c>
      <c r="F1901" s="68" t="s">
        <v>402</v>
      </c>
      <c r="G1901" s="71"/>
      <c r="H1901" s="71"/>
    </row>
    <row r="1902" spans="1:8" ht="13.2" x14ac:dyDescent="0.4">
      <c r="A1902" s="61"/>
      <c r="B1902" s="64" t="s">
        <v>2152</v>
      </c>
      <c r="C1902" s="69" t="s">
        <v>4901</v>
      </c>
      <c r="D1902" s="66" t="s">
        <v>66</v>
      </c>
      <c r="E1902" s="70">
        <v>168.65</v>
      </c>
      <c r="F1902" s="68" t="s">
        <v>20</v>
      </c>
      <c r="G1902" s="71"/>
      <c r="H1902" s="71"/>
    </row>
    <row r="1903" spans="1:8" ht="13.2" x14ac:dyDescent="0.4">
      <c r="A1903" s="61"/>
      <c r="B1903" s="64" t="s">
        <v>2153</v>
      </c>
      <c r="C1903" s="69" t="s">
        <v>4902</v>
      </c>
      <c r="D1903" s="66" t="s">
        <v>66</v>
      </c>
      <c r="E1903" s="70">
        <v>71.849999999999994</v>
      </c>
      <c r="F1903" s="68" t="s">
        <v>20</v>
      </c>
      <c r="G1903" s="71"/>
      <c r="H1903" s="71"/>
    </row>
    <row r="1904" spans="1:8" ht="13.2" x14ac:dyDescent="0.4">
      <c r="A1904" s="61"/>
      <c r="B1904" s="64" t="s">
        <v>2154</v>
      </c>
      <c r="C1904" s="69" t="s">
        <v>4903</v>
      </c>
      <c r="D1904" s="66" t="s">
        <v>66</v>
      </c>
      <c r="E1904" s="70">
        <v>207.36</v>
      </c>
      <c r="F1904" s="68" t="s">
        <v>20</v>
      </c>
      <c r="G1904" s="71"/>
      <c r="H1904" s="71"/>
    </row>
    <row r="1905" spans="1:8" ht="13.2" x14ac:dyDescent="0.4">
      <c r="A1905" s="61"/>
      <c r="B1905" s="64" t="s">
        <v>2155</v>
      </c>
      <c r="C1905" s="69" t="s">
        <v>4904</v>
      </c>
      <c r="D1905" s="66" t="s">
        <v>66</v>
      </c>
      <c r="E1905" s="70">
        <v>330.57</v>
      </c>
      <c r="F1905" s="68" t="s">
        <v>91</v>
      </c>
      <c r="G1905" s="71"/>
      <c r="H1905" s="71"/>
    </row>
    <row r="1906" spans="1:8" ht="13.2" x14ac:dyDescent="0.4">
      <c r="A1906" s="61"/>
      <c r="B1906" s="64" t="s">
        <v>2156</v>
      </c>
      <c r="C1906" s="69" t="s">
        <v>4905</v>
      </c>
      <c r="D1906" s="66" t="s">
        <v>66</v>
      </c>
      <c r="E1906" s="70">
        <v>31.93</v>
      </c>
      <c r="F1906" s="68" t="s">
        <v>240</v>
      </c>
      <c r="G1906" s="71"/>
      <c r="H1906" s="71"/>
    </row>
    <row r="1907" spans="1:8" ht="13.2" x14ac:dyDescent="0.4">
      <c r="A1907" s="61"/>
      <c r="B1907" s="64" t="s">
        <v>2157</v>
      </c>
      <c r="C1907" s="69" t="s">
        <v>2158</v>
      </c>
      <c r="D1907" s="66" t="s">
        <v>66</v>
      </c>
      <c r="E1907" s="70">
        <v>3188.07</v>
      </c>
      <c r="F1907" s="68" t="s">
        <v>20</v>
      </c>
      <c r="G1907" s="71">
        <v>51</v>
      </c>
      <c r="H1907" s="71">
        <v>70.150000000000006</v>
      </c>
    </row>
    <row r="1908" spans="1:8" ht="13.2" x14ac:dyDescent="0.4">
      <c r="A1908" s="61"/>
      <c r="B1908" s="64" t="s">
        <v>2159</v>
      </c>
      <c r="C1908" s="65" t="s">
        <v>4906</v>
      </c>
      <c r="D1908" s="66" t="s">
        <v>66</v>
      </c>
      <c r="E1908" s="67">
        <v>32.35</v>
      </c>
      <c r="F1908" s="68" t="s">
        <v>14</v>
      </c>
      <c r="G1908" s="66"/>
      <c r="H1908" s="66"/>
    </row>
    <row r="1909" spans="1:8" ht="13.2" x14ac:dyDescent="0.4">
      <c r="A1909" s="61"/>
      <c r="B1909" s="64" t="s">
        <v>2160</v>
      </c>
      <c r="C1909" s="69" t="s">
        <v>4907</v>
      </c>
      <c r="D1909" s="66" t="s">
        <v>66</v>
      </c>
      <c r="E1909" s="70">
        <v>56.18</v>
      </c>
      <c r="F1909" s="68" t="s">
        <v>240</v>
      </c>
      <c r="G1909" s="71"/>
      <c r="H1909" s="71"/>
    </row>
    <row r="1910" spans="1:8" x14ac:dyDescent="0.4">
      <c r="A1910" s="61"/>
      <c r="B1910" s="64" t="s">
        <v>2161</v>
      </c>
      <c r="C1910" s="65" t="s">
        <v>4908</v>
      </c>
      <c r="D1910" s="66" t="s">
        <v>66</v>
      </c>
      <c r="E1910" s="67">
        <v>244.14</v>
      </c>
      <c r="F1910" s="66" t="s">
        <v>45</v>
      </c>
      <c r="G1910" s="66"/>
      <c r="H1910" s="66">
        <v>18.100000000000001</v>
      </c>
    </row>
    <row r="1911" spans="1:8" ht="13.2" x14ac:dyDescent="0.4">
      <c r="A1911" s="61"/>
      <c r="B1911" s="64" t="s">
        <v>2162</v>
      </c>
      <c r="C1911" s="69" t="s">
        <v>4909</v>
      </c>
      <c r="D1911" s="66" t="s">
        <v>66</v>
      </c>
      <c r="E1911" s="70">
        <v>39.08</v>
      </c>
      <c r="F1911" s="68" t="s">
        <v>91</v>
      </c>
      <c r="G1911" s="71"/>
      <c r="H1911" s="71"/>
    </row>
    <row r="1912" spans="1:8" ht="13.2" x14ac:dyDescent="0.4">
      <c r="A1912" s="61"/>
      <c r="B1912" s="64" t="s">
        <v>2163</v>
      </c>
      <c r="C1912" s="65" t="s">
        <v>4910</v>
      </c>
      <c r="D1912" s="66" t="s">
        <v>66</v>
      </c>
      <c r="E1912" s="70">
        <v>61.83</v>
      </c>
      <c r="F1912" s="68" t="s">
        <v>20</v>
      </c>
      <c r="G1912" s="67"/>
      <c r="H1912" s="67"/>
    </row>
    <row r="1913" spans="1:8" ht="13.2" x14ac:dyDescent="0.4">
      <c r="A1913" s="61"/>
      <c r="B1913" s="64" t="s">
        <v>2164</v>
      </c>
      <c r="C1913" s="65" t="s">
        <v>4911</v>
      </c>
      <c r="D1913" s="66" t="s">
        <v>66</v>
      </c>
      <c r="E1913" s="67">
        <v>23.15</v>
      </c>
      <c r="F1913" s="68" t="s">
        <v>20</v>
      </c>
      <c r="G1913" s="66"/>
      <c r="H1913" s="66"/>
    </row>
    <row r="1914" spans="1:8" ht="13.2" x14ac:dyDescent="0.4">
      <c r="A1914" s="61"/>
      <c r="B1914" s="64" t="s">
        <v>2165</v>
      </c>
      <c r="C1914" s="69" t="s">
        <v>4912</v>
      </c>
      <c r="D1914" s="66" t="s">
        <v>66</v>
      </c>
      <c r="E1914" s="70">
        <v>35.46</v>
      </c>
      <c r="F1914" s="68" t="s">
        <v>18</v>
      </c>
      <c r="G1914" s="71"/>
      <c r="H1914" s="71"/>
    </row>
    <row r="1915" spans="1:8" ht="13.2" x14ac:dyDescent="0.4">
      <c r="A1915" s="61"/>
      <c r="B1915" s="64" t="s">
        <v>2166</v>
      </c>
      <c r="C1915" s="69" t="s">
        <v>4913</v>
      </c>
      <c r="D1915" s="66" t="s">
        <v>66</v>
      </c>
      <c r="E1915" s="70">
        <v>42.65</v>
      </c>
      <c r="F1915" s="68" t="s">
        <v>402</v>
      </c>
      <c r="G1915" s="71"/>
      <c r="H1915" s="71"/>
    </row>
    <row r="1916" spans="1:8" ht="13.2" x14ac:dyDescent="0.4">
      <c r="A1916" s="61"/>
      <c r="B1916" s="64" t="s">
        <v>2167</v>
      </c>
      <c r="C1916" s="69" t="s">
        <v>4914</v>
      </c>
      <c r="D1916" s="66" t="s">
        <v>66</v>
      </c>
      <c r="E1916" s="70">
        <v>44.11</v>
      </c>
      <c r="F1916" s="68" t="s">
        <v>20</v>
      </c>
      <c r="G1916" s="71"/>
      <c r="H1916" s="71"/>
    </row>
    <row r="1917" spans="1:8" ht="13.2" x14ac:dyDescent="0.4">
      <c r="A1917" s="61"/>
      <c r="B1917" s="64" t="s">
        <v>2168</v>
      </c>
      <c r="C1917" s="69" t="s">
        <v>4915</v>
      </c>
      <c r="D1917" s="66" t="s">
        <v>66</v>
      </c>
      <c r="E1917" s="70">
        <v>51.27</v>
      </c>
      <c r="F1917" s="68" t="s">
        <v>18</v>
      </c>
      <c r="G1917" s="71"/>
      <c r="H1917" s="71"/>
    </row>
    <row r="1918" spans="1:8" ht="13.2" x14ac:dyDescent="0.4">
      <c r="A1918" s="61"/>
      <c r="B1918" s="64" t="s">
        <v>2864</v>
      </c>
      <c r="C1918" s="69" t="s">
        <v>4916</v>
      </c>
      <c r="D1918" s="66" t="s">
        <v>66</v>
      </c>
      <c r="E1918" s="70">
        <v>173.12</v>
      </c>
      <c r="F1918" s="68" t="s">
        <v>20</v>
      </c>
      <c r="G1918" s="71">
        <v>16.600000000000001</v>
      </c>
      <c r="H1918" s="71">
        <v>23</v>
      </c>
    </row>
    <row r="1919" spans="1:8" ht="13.2" x14ac:dyDescent="0.4">
      <c r="A1919" s="61"/>
      <c r="B1919" s="64" t="s">
        <v>2722</v>
      </c>
      <c r="C1919" s="65" t="s">
        <v>4917</v>
      </c>
      <c r="D1919" s="66" t="s">
        <v>66</v>
      </c>
      <c r="E1919" s="67">
        <v>23.9</v>
      </c>
      <c r="F1919" s="68" t="s">
        <v>161</v>
      </c>
      <c r="G1919" s="66"/>
      <c r="H1919" s="66"/>
    </row>
    <row r="1920" spans="1:8" ht="13.2" x14ac:dyDescent="0.4">
      <c r="A1920" s="61"/>
      <c r="B1920" s="64" t="s">
        <v>2169</v>
      </c>
      <c r="C1920" s="69" t="s">
        <v>2170</v>
      </c>
      <c r="D1920" s="66" t="s">
        <v>66</v>
      </c>
      <c r="E1920" s="70">
        <v>5737.91</v>
      </c>
      <c r="F1920" s="68" t="s">
        <v>89</v>
      </c>
      <c r="G1920" s="71">
        <v>86.1</v>
      </c>
      <c r="H1920" s="71">
        <v>156.9</v>
      </c>
    </row>
    <row r="1921" spans="1:8" ht="13.2" x14ac:dyDescent="0.4">
      <c r="A1921" s="61"/>
      <c r="B1921" s="64" t="s">
        <v>2171</v>
      </c>
      <c r="C1921" s="69" t="s">
        <v>4918</v>
      </c>
      <c r="D1921" s="66" t="s">
        <v>66</v>
      </c>
      <c r="E1921" s="70">
        <v>379.62</v>
      </c>
      <c r="F1921" s="68" t="s">
        <v>24</v>
      </c>
      <c r="G1921" s="71"/>
      <c r="H1921" s="71"/>
    </row>
    <row r="1922" spans="1:8" x14ac:dyDescent="0.4">
      <c r="A1922" s="61"/>
      <c r="B1922" s="64" t="s">
        <v>2172</v>
      </c>
      <c r="C1922" s="65" t="s">
        <v>2173</v>
      </c>
      <c r="D1922" s="66" t="s">
        <v>41</v>
      </c>
      <c r="E1922" s="67">
        <v>6163.54</v>
      </c>
      <c r="F1922" s="66" t="s">
        <v>14</v>
      </c>
      <c r="G1922" s="66">
        <v>680.7</v>
      </c>
      <c r="H1922" s="66">
        <v>730.8</v>
      </c>
    </row>
    <row r="1923" spans="1:8" ht="13.2" x14ac:dyDescent="0.4">
      <c r="A1923" s="61"/>
      <c r="B1923" s="64" t="s">
        <v>2174</v>
      </c>
      <c r="C1923" s="69" t="s">
        <v>4919</v>
      </c>
      <c r="D1923" s="66" t="s">
        <v>41</v>
      </c>
      <c r="E1923" s="70">
        <v>324.76</v>
      </c>
      <c r="F1923" s="68" t="s">
        <v>45</v>
      </c>
      <c r="G1923" s="71"/>
      <c r="H1923" s="71"/>
    </row>
    <row r="1924" spans="1:8" ht="13.2" x14ac:dyDescent="0.4">
      <c r="A1924" s="61"/>
      <c r="B1924" s="64" t="s">
        <v>2175</v>
      </c>
      <c r="C1924" s="69" t="s">
        <v>4920</v>
      </c>
      <c r="D1924" s="66" t="s">
        <v>66</v>
      </c>
      <c r="E1924" s="70">
        <v>95.19</v>
      </c>
      <c r="F1924" s="68" t="s">
        <v>43</v>
      </c>
      <c r="G1924" s="71"/>
      <c r="H1924" s="71"/>
    </row>
    <row r="1925" spans="1:8" ht="13.2" x14ac:dyDescent="0.4">
      <c r="A1925" s="61"/>
      <c r="B1925" s="64" t="s">
        <v>2176</v>
      </c>
      <c r="C1925" s="69" t="s">
        <v>2177</v>
      </c>
      <c r="D1925" s="66" t="s">
        <v>66</v>
      </c>
      <c r="E1925" s="70">
        <v>1066.93</v>
      </c>
      <c r="F1925" s="68" t="s">
        <v>45</v>
      </c>
      <c r="G1925" s="71">
        <v>85.15</v>
      </c>
      <c r="H1925" s="71">
        <v>104.55</v>
      </c>
    </row>
    <row r="1926" spans="1:8" x14ac:dyDescent="0.4">
      <c r="A1926" s="61"/>
      <c r="B1926" s="64" t="s">
        <v>2178</v>
      </c>
      <c r="C1926" s="65" t="s">
        <v>4921</v>
      </c>
      <c r="D1926" s="66" t="s">
        <v>66</v>
      </c>
      <c r="E1926" s="67">
        <v>256.33999999999997</v>
      </c>
      <c r="F1926" s="66" t="s">
        <v>89</v>
      </c>
      <c r="G1926" s="66"/>
      <c r="H1926" s="66"/>
    </row>
    <row r="1927" spans="1:8" ht="13.2" x14ac:dyDescent="0.4">
      <c r="A1927" s="61"/>
      <c r="B1927" s="64" t="s">
        <v>2179</v>
      </c>
      <c r="C1927" s="69" t="s">
        <v>4922</v>
      </c>
      <c r="D1927" s="66" t="s">
        <v>66</v>
      </c>
      <c r="E1927" s="70">
        <v>76.72</v>
      </c>
      <c r="F1927" s="68" t="s">
        <v>89</v>
      </c>
      <c r="G1927" s="71"/>
      <c r="H1927" s="71"/>
    </row>
    <row r="1928" spans="1:8" ht="13.2" x14ac:dyDescent="0.4">
      <c r="A1928" s="61"/>
      <c r="B1928" s="64" t="s">
        <v>2180</v>
      </c>
      <c r="C1928" s="69" t="s">
        <v>4923</v>
      </c>
      <c r="D1928" s="66" t="s">
        <v>66</v>
      </c>
      <c r="E1928" s="70">
        <v>16.8</v>
      </c>
      <c r="F1928" s="68" t="s">
        <v>20</v>
      </c>
      <c r="G1928" s="71"/>
      <c r="H1928" s="71"/>
    </row>
    <row r="1929" spans="1:8" ht="13.2" x14ac:dyDescent="0.4">
      <c r="A1929" s="61"/>
      <c r="B1929" s="64" t="s">
        <v>2181</v>
      </c>
      <c r="C1929" s="69" t="s">
        <v>4924</v>
      </c>
      <c r="D1929" s="66" t="s">
        <v>66</v>
      </c>
      <c r="E1929" s="70">
        <v>66.11</v>
      </c>
      <c r="F1929" s="68" t="s">
        <v>240</v>
      </c>
      <c r="G1929" s="71">
        <v>-5</v>
      </c>
      <c r="H1929" s="71">
        <v>5.5</v>
      </c>
    </row>
    <row r="1930" spans="1:8" ht="13.2" x14ac:dyDescent="0.4">
      <c r="A1930" s="61"/>
      <c r="B1930" s="64" t="s">
        <v>2182</v>
      </c>
      <c r="C1930" s="69" t="s">
        <v>4925</v>
      </c>
      <c r="D1930" s="66" t="s">
        <v>66</v>
      </c>
      <c r="E1930" s="70">
        <v>130.47</v>
      </c>
      <c r="F1930" s="68" t="s">
        <v>402</v>
      </c>
      <c r="G1930" s="71"/>
      <c r="H1930" s="71"/>
    </row>
    <row r="1931" spans="1:8" ht="13.2" x14ac:dyDescent="0.4">
      <c r="A1931" s="61"/>
      <c r="B1931" s="64" t="s">
        <v>2183</v>
      </c>
      <c r="C1931" s="69" t="s">
        <v>4926</v>
      </c>
      <c r="D1931" s="66" t="s">
        <v>66</v>
      </c>
      <c r="E1931" s="70">
        <v>347.41</v>
      </c>
      <c r="F1931" s="68" t="s">
        <v>20</v>
      </c>
      <c r="G1931" s="71"/>
      <c r="H1931" s="71"/>
    </row>
    <row r="1932" spans="1:8" ht="13.2" x14ac:dyDescent="0.4">
      <c r="A1932" s="61"/>
      <c r="B1932" s="64" t="s">
        <v>2184</v>
      </c>
      <c r="C1932" s="69" t="s">
        <v>4927</v>
      </c>
      <c r="D1932" s="66" t="s">
        <v>66</v>
      </c>
      <c r="E1932" s="70">
        <v>237.9</v>
      </c>
      <c r="F1932" s="68" t="s">
        <v>161</v>
      </c>
      <c r="G1932" s="71"/>
      <c r="H1932" s="71"/>
    </row>
    <row r="1933" spans="1:8" ht="13.2" x14ac:dyDescent="0.4">
      <c r="A1933" s="61"/>
      <c r="B1933" s="64" t="s">
        <v>2185</v>
      </c>
      <c r="C1933" s="65" t="s">
        <v>4928</v>
      </c>
      <c r="D1933" s="66" t="s">
        <v>66</v>
      </c>
      <c r="E1933" s="67">
        <v>13.4</v>
      </c>
      <c r="F1933" s="68" t="s">
        <v>20</v>
      </c>
      <c r="G1933" s="67"/>
      <c r="H1933" s="67"/>
    </row>
    <row r="1934" spans="1:8" ht="13.2" x14ac:dyDescent="0.4">
      <c r="A1934" s="61"/>
      <c r="B1934" s="64" t="s">
        <v>2186</v>
      </c>
      <c r="C1934" s="69" t="s">
        <v>4929</v>
      </c>
      <c r="D1934" s="66" t="s">
        <v>41</v>
      </c>
      <c r="E1934" s="70">
        <v>316.51</v>
      </c>
      <c r="F1934" s="68" t="s">
        <v>23</v>
      </c>
      <c r="G1934" s="71"/>
      <c r="H1934" s="71"/>
    </row>
    <row r="1935" spans="1:8" ht="13.2" x14ac:dyDescent="0.4">
      <c r="A1935" s="61"/>
      <c r="B1935" s="64" t="s">
        <v>2187</v>
      </c>
      <c r="C1935" s="69" t="s">
        <v>4930</v>
      </c>
      <c r="D1935" s="66" t="s">
        <v>66</v>
      </c>
      <c r="E1935" s="70">
        <v>57.47</v>
      </c>
      <c r="F1935" s="68" t="s">
        <v>20</v>
      </c>
      <c r="G1935" s="71"/>
      <c r="H1935" s="71"/>
    </row>
    <row r="1936" spans="1:8" ht="13.2" x14ac:dyDescent="0.4">
      <c r="A1936" s="61"/>
      <c r="B1936" s="64" t="s">
        <v>2714</v>
      </c>
      <c r="C1936" s="69" t="s">
        <v>4931</v>
      </c>
      <c r="D1936" s="66" t="s">
        <v>66</v>
      </c>
      <c r="E1936" s="70">
        <v>30.22</v>
      </c>
      <c r="F1936" s="68" t="s">
        <v>20</v>
      </c>
      <c r="G1936" s="71"/>
      <c r="H1936" s="71"/>
    </row>
    <row r="1937" spans="1:8" ht="13.2" x14ac:dyDescent="0.4">
      <c r="A1937" s="61"/>
      <c r="B1937" s="64" t="s">
        <v>2188</v>
      </c>
      <c r="C1937" s="69" t="s">
        <v>4932</v>
      </c>
      <c r="D1937" s="66" t="s">
        <v>66</v>
      </c>
      <c r="E1937" s="70">
        <v>85.37</v>
      </c>
      <c r="F1937" s="68" t="s">
        <v>24</v>
      </c>
      <c r="G1937" s="71"/>
      <c r="H1937" s="71"/>
    </row>
    <row r="1938" spans="1:8" x14ac:dyDescent="0.4">
      <c r="A1938" s="61"/>
      <c r="B1938" s="64" t="s">
        <v>2189</v>
      </c>
      <c r="C1938" s="65" t="s">
        <v>4933</v>
      </c>
      <c r="D1938" s="66" t="s">
        <v>66</v>
      </c>
      <c r="E1938" s="67">
        <v>144.13</v>
      </c>
      <c r="F1938" s="66" t="s">
        <v>20</v>
      </c>
      <c r="G1938" s="66"/>
      <c r="H1938" s="66"/>
    </row>
    <row r="1939" spans="1:8" ht="13.2" x14ac:dyDescent="0.4">
      <c r="A1939" s="61"/>
      <c r="B1939" s="64" t="s">
        <v>2190</v>
      </c>
      <c r="C1939" s="69" t="s">
        <v>4934</v>
      </c>
      <c r="D1939" s="66" t="s">
        <v>66</v>
      </c>
      <c r="E1939" s="67">
        <v>112.04</v>
      </c>
      <c r="F1939" s="68" t="s">
        <v>20</v>
      </c>
      <c r="G1939" s="71"/>
      <c r="H1939" s="71"/>
    </row>
    <row r="1940" spans="1:8" ht="13.2" x14ac:dyDescent="0.4">
      <c r="A1940" s="61"/>
      <c r="B1940" s="64" t="s">
        <v>2191</v>
      </c>
      <c r="C1940" s="65" t="s">
        <v>4935</v>
      </c>
      <c r="D1940" s="66" t="s">
        <v>66</v>
      </c>
      <c r="E1940" s="67">
        <v>71.78</v>
      </c>
      <c r="F1940" s="68" t="s">
        <v>20</v>
      </c>
      <c r="G1940" s="66"/>
      <c r="H1940" s="66"/>
    </row>
    <row r="1941" spans="1:8" ht="13.2" x14ac:dyDescent="0.4">
      <c r="A1941" s="61"/>
      <c r="B1941" s="64" t="s">
        <v>2192</v>
      </c>
      <c r="C1941" s="69" t="s">
        <v>2193</v>
      </c>
      <c r="D1941" s="66" t="s">
        <v>66</v>
      </c>
      <c r="E1941" s="70">
        <v>20929.490000000002</v>
      </c>
      <c r="F1941" s="68" t="s">
        <v>161</v>
      </c>
      <c r="G1941" s="71">
        <v>127.47</v>
      </c>
      <c r="H1941" s="71">
        <v>83.41</v>
      </c>
    </row>
    <row r="1942" spans="1:8" ht="13.2" x14ac:dyDescent="0.4">
      <c r="A1942" s="61"/>
      <c r="B1942" s="64" t="s">
        <v>2194</v>
      </c>
      <c r="C1942" s="69" t="s">
        <v>4936</v>
      </c>
      <c r="D1942" s="66" t="s">
        <v>66</v>
      </c>
      <c r="E1942" s="70">
        <v>21.57</v>
      </c>
      <c r="F1942" s="68" t="s">
        <v>15</v>
      </c>
      <c r="G1942" s="71"/>
      <c r="H1942" s="71"/>
    </row>
    <row r="1943" spans="1:8" ht="13.2" x14ac:dyDescent="0.4">
      <c r="A1943" s="61"/>
      <c r="B1943" s="64" t="s">
        <v>2195</v>
      </c>
      <c r="C1943" s="65" t="s">
        <v>2196</v>
      </c>
      <c r="D1943" s="66" t="s">
        <v>41</v>
      </c>
      <c r="E1943" s="67">
        <v>839.65</v>
      </c>
      <c r="F1943" s="68" t="s">
        <v>91</v>
      </c>
      <c r="G1943" s="67"/>
      <c r="H1943" s="66">
        <v>87.3</v>
      </c>
    </row>
    <row r="1944" spans="1:8" ht="13.2" x14ac:dyDescent="0.4">
      <c r="A1944" s="61"/>
      <c r="B1944" s="64" t="s">
        <v>2197</v>
      </c>
      <c r="C1944" s="69" t="s">
        <v>4937</v>
      </c>
      <c r="D1944" s="66" t="s">
        <v>41</v>
      </c>
      <c r="E1944" s="70">
        <v>132.47999999999999</v>
      </c>
      <c r="F1944" s="68" t="s">
        <v>22</v>
      </c>
      <c r="G1944" s="71"/>
      <c r="H1944" s="71"/>
    </row>
    <row r="1945" spans="1:8" ht="13.2" x14ac:dyDescent="0.4">
      <c r="A1945" s="61"/>
      <c r="B1945" s="64" t="s">
        <v>2198</v>
      </c>
      <c r="C1945" s="69" t="s">
        <v>2199</v>
      </c>
      <c r="D1945" s="66" t="s">
        <v>41</v>
      </c>
      <c r="E1945" s="70">
        <v>1170.6199999999999</v>
      </c>
      <c r="F1945" s="68" t="s">
        <v>20</v>
      </c>
      <c r="G1945" s="71"/>
      <c r="H1945" s="71"/>
    </row>
    <row r="1946" spans="1:8" ht="13.2" x14ac:dyDescent="0.4">
      <c r="A1946" s="61"/>
      <c r="B1946" s="64" t="s">
        <v>2200</v>
      </c>
      <c r="C1946" s="65" t="s">
        <v>4938</v>
      </c>
      <c r="D1946" s="66" t="s">
        <v>66</v>
      </c>
      <c r="E1946" s="67">
        <v>54.34</v>
      </c>
      <c r="F1946" s="68" t="s">
        <v>22</v>
      </c>
      <c r="G1946" s="70"/>
      <c r="H1946" s="70"/>
    </row>
    <row r="1947" spans="1:8" ht="13.2" x14ac:dyDescent="0.4">
      <c r="A1947" s="61"/>
      <c r="B1947" s="64" t="s">
        <v>2201</v>
      </c>
      <c r="C1947" s="65" t="s">
        <v>4939</v>
      </c>
      <c r="D1947" s="66" t="s">
        <v>66</v>
      </c>
      <c r="E1947" s="67">
        <v>183.7</v>
      </c>
      <c r="F1947" s="68" t="s">
        <v>402</v>
      </c>
      <c r="G1947" s="70"/>
      <c r="H1947" s="67"/>
    </row>
    <row r="1948" spans="1:8" ht="13.2" x14ac:dyDescent="0.4">
      <c r="A1948" s="61"/>
      <c r="B1948" s="64" t="s">
        <v>2202</v>
      </c>
      <c r="C1948" s="69" t="s">
        <v>4940</v>
      </c>
      <c r="D1948" s="66" t="s">
        <v>66</v>
      </c>
      <c r="E1948" s="70">
        <v>13.96</v>
      </c>
      <c r="F1948" s="68" t="s">
        <v>18</v>
      </c>
      <c r="G1948" s="71"/>
      <c r="H1948" s="71"/>
    </row>
    <row r="1949" spans="1:8" ht="13.2" x14ac:dyDescent="0.4">
      <c r="A1949" s="61"/>
      <c r="B1949" s="64" t="s">
        <v>2203</v>
      </c>
      <c r="C1949" s="69" t="s">
        <v>4941</v>
      </c>
      <c r="D1949" s="66" t="s">
        <v>66</v>
      </c>
      <c r="E1949" s="70">
        <v>136.78</v>
      </c>
      <c r="F1949" s="68" t="s">
        <v>20</v>
      </c>
      <c r="G1949" s="71"/>
      <c r="H1949" s="71"/>
    </row>
    <row r="1950" spans="1:8" x14ac:dyDescent="0.4">
      <c r="A1950" s="61"/>
      <c r="B1950" s="64" t="s">
        <v>2204</v>
      </c>
      <c r="C1950" s="65" t="s">
        <v>2205</v>
      </c>
      <c r="D1950" s="65" t="s">
        <v>41</v>
      </c>
      <c r="E1950" s="92">
        <v>4950.92</v>
      </c>
      <c r="F1950" s="65" t="s">
        <v>402</v>
      </c>
      <c r="G1950" s="65">
        <v>343.08</v>
      </c>
      <c r="H1950" s="65">
        <v>431.94</v>
      </c>
    </row>
    <row r="1951" spans="1:8" ht="13.2" x14ac:dyDescent="0.4">
      <c r="A1951" s="61"/>
      <c r="B1951" s="64" t="s">
        <v>2206</v>
      </c>
      <c r="C1951" s="69" t="s">
        <v>4942</v>
      </c>
      <c r="D1951" s="66" t="s">
        <v>66</v>
      </c>
      <c r="E1951" s="70">
        <v>238.28</v>
      </c>
      <c r="F1951" s="68" t="s">
        <v>15</v>
      </c>
      <c r="G1951" s="71"/>
      <c r="H1951" s="71"/>
    </row>
    <row r="1952" spans="1:8" ht="13.2" x14ac:dyDescent="0.4">
      <c r="A1952" s="61"/>
      <c r="B1952" s="64" t="s">
        <v>2207</v>
      </c>
      <c r="C1952" s="69" t="s">
        <v>4943</v>
      </c>
      <c r="D1952" s="66" t="s">
        <v>66</v>
      </c>
      <c r="E1952" s="70">
        <v>113.67</v>
      </c>
      <c r="F1952" s="68" t="s">
        <v>14</v>
      </c>
      <c r="G1952" s="71"/>
      <c r="H1952" s="71"/>
    </row>
    <row r="1953" spans="1:8" x14ac:dyDescent="0.4">
      <c r="A1953" s="61"/>
      <c r="B1953" s="64" t="s">
        <v>2208</v>
      </c>
      <c r="C1953" s="65" t="s">
        <v>2209</v>
      </c>
      <c r="D1953" s="66" t="s">
        <v>66</v>
      </c>
      <c r="E1953" s="67">
        <v>710.52</v>
      </c>
      <c r="F1953" s="66" t="s">
        <v>58</v>
      </c>
      <c r="G1953" s="66">
        <v>56.5</v>
      </c>
      <c r="H1953" s="66">
        <v>66.67</v>
      </c>
    </row>
    <row r="1954" spans="1:8" ht="13.2" x14ac:dyDescent="0.4">
      <c r="A1954" s="61"/>
      <c r="B1954" s="64" t="s">
        <v>2210</v>
      </c>
      <c r="C1954" s="65" t="s">
        <v>4944</v>
      </c>
      <c r="D1954" s="66" t="s">
        <v>66</v>
      </c>
      <c r="E1954" s="67">
        <v>31.49</v>
      </c>
      <c r="F1954" s="68" t="s">
        <v>45</v>
      </c>
      <c r="G1954" s="67"/>
      <c r="H1954" s="67"/>
    </row>
    <row r="1955" spans="1:8" ht="13.2" x14ac:dyDescent="0.4">
      <c r="A1955" s="61"/>
      <c r="B1955" s="64" t="s">
        <v>2211</v>
      </c>
      <c r="C1955" s="65" t="s">
        <v>2212</v>
      </c>
      <c r="D1955" s="66" t="s">
        <v>66</v>
      </c>
      <c r="E1955" s="67">
        <v>715.99</v>
      </c>
      <c r="F1955" s="68" t="s">
        <v>89</v>
      </c>
      <c r="G1955" s="66">
        <v>14.85</v>
      </c>
      <c r="H1955" s="66">
        <v>27.05</v>
      </c>
    </row>
    <row r="1956" spans="1:8" ht="13.2" x14ac:dyDescent="0.4">
      <c r="A1956" s="61"/>
      <c r="B1956" s="64" t="s">
        <v>2213</v>
      </c>
      <c r="C1956" s="69" t="s">
        <v>2214</v>
      </c>
      <c r="D1956" s="66" t="s">
        <v>66</v>
      </c>
      <c r="E1956" s="70">
        <v>1429.28</v>
      </c>
      <c r="F1956" s="68" t="s">
        <v>240</v>
      </c>
      <c r="G1956" s="71">
        <v>29.95</v>
      </c>
      <c r="H1956" s="71">
        <v>55.81</v>
      </c>
    </row>
    <row r="1957" spans="1:8" ht="13.2" x14ac:dyDescent="0.4">
      <c r="A1957" s="61"/>
      <c r="B1957" s="64" t="s">
        <v>2215</v>
      </c>
      <c r="C1957" s="69" t="s">
        <v>4945</v>
      </c>
      <c r="D1957" s="66" t="s">
        <v>66</v>
      </c>
      <c r="E1957" s="70">
        <v>735.25</v>
      </c>
      <c r="F1957" s="68" t="s">
        <v>89</v>
      </c>
      <c r="G1957" s="71"/>
      <c r="H1957" s="71"/>
    </row>
    <row r="1958" spans="1:8" ht="13.2" x14ac:dyDescent="0.4">
      <c r="A1958" s="61"/>
      <c r="B1958" s="64" t="s">
        <v>2216</v>
      </c>
      <c r="C1958" s="69" t="s">
        <v>4946</v>
      </c>
      <c r="D1958" s="66" t="s">
        <v>66</v>
      </c>
      <c r="E1958" s="70">
        <v>99.12</v>
      </c>
      <c r="F1958" s="68" t="s">
        <v>20</v>
      </c>
      <c r="G1958" s="71"/>
      <c r="H1958" s="71"/>
    </row>
    <row r="1959" spans="1:8" ht="13.2" x14ac:dyDescent="0.4">
      <c r="A1959" s="61"/>
      <c r="B1959" s="64" t="s">
        <v>2217</v>
      </c>
      <c r="C1959" s="65" t="s">
        <v>4947</v>
      </c>
      <c r="D1959" s="66" t="s">
        <v>66</v>
      </c>
      <c r="E1959" s="67">
        <v>39.89</v>
      </c>
      <c r="F1959" s="68" t="s">
        <v>91</v>
      </c>
      <c r="G1959" s="66"/>
      <c r="H1959" s="66"/>
    </row>
    <row r="1960" spans="1:8" ht="13.2" x14ac:dyDescent="0.4">
      <c r="A1960" s="61"/>
      <c r="B1960" s="64" t="s">
        <v>2218</v>
      </c>
      <c r="C1960" s="65" t="s">
        <v>4948</v>
      </c>
      <c r="D1960" s="66" t="s">
        <v>66</v>
      </c>
      <c r="E1960" s="70">
        <v>261.33</v>
      </c>
      <c r="F1960" s="68" t="s">
        <v>89</v>
      </c>
      <c r="G1960" s="67"/>
      <c r="H1960" s="67"/>
    </row>
    <row r="1961" spans="1:8" ht="13.2" x14ac:dyDescent="0.4">
      <c r="A1961" s="61"/>
      <c r="B1961" s="64" t="s">
        <v>2219</v>
      </c>
      <c r="C1961" s="69" t="s">
        <v>4949</v>
      </c>
      <c r="D1961" s="66" t="s">
        <v>66</v>
      </c>
      <c r="E1961" s="70">
        <v>325.88</v>
      </c>
      <c r="F1961" s="68" t="s">
        <v>71</v>
      </c>
      <c r="G1961" s="71"/>
      <c r="H1961" s="71"/>
    </row>
    <row r="1962" spans="1:8" ht="13.2" x14ac:dyDescent="0.4">
      <c r="A1962" s="61"/>
      <c r="B1962" s="64" t="s">
        <v>2220</v>
      </c>
      <c r="C1962" s="69" t="s">
        <v>4950</v>
      </c>
      <c r="D1962" s="66" t="s">
        <v>66</v>
      </c>
      <c r="E1962" s="70">
        <v>157.09</v>
      </c>
      <c r="F1962" s="68" t="s">
        <v>18</v>
      </c>
      <c r="G1962" s="71"/>
      <c r="H1962" s="71"/>
    </row>
    <row r="1963" spans="1:8" ht="13.2" x14ac:dyDescent="0.4">
      <c r="A1963" s="61"/>
      <c r="B1963" s="64" t="s">
        <v>2221</v>
      </c>
      <c r="C1963" s="69" t="s">
        <v>4951</v>
      </c>
      <c r="D1963" s="66" t="s">
        <v>66</v>
      </c>
      <c r="E1963" s="70">
        <v>44.49</v>
      </c>
      <c r="F1963" s="68" t="s">
        <v>45</v>
      </c>
      <c r="G1963" s="71"/>
      <c r="H1963" s="71"/>
    </row>
    <row r="1964" spans="1:8" x14ac:dyDescent="0.4">
      <c r="A1964" s="61"/>
      <c r="B1964" s="64" t="s">
        <v>2222</v>
      </c>
      <c r="C1964" s="65" t="s">
        <v>4952</v>
      </c>
      <c r="D1964" s="66" t="s">
        <v>66</v>
      </c>
      <c r="E1964" s="67">
        <v>58.58</v>
      </c>
      <c r="F1964" s="66" t="s">
        <v>18</v>
      </c>
      <c r="G1964" s="66"/>
      <c r="H1964" s="67"/>
    </row>
    <row r="1965" spans="1:8" ht="13.2" x14ac:dyDescent="0.4">
      <c r="A1965" s="61"/>
      <c r="B1965" s="64" t="s">
        <v>2223</v>
      </c>
      <c r="C1965" s="69" t="s">
        <v>4953</v>
      </c>
      <c r="D1965" s="66" t="s">
        <v>66</v>
      </c>
      <c r="E1965" s="70">
        <v>328.98</v>
      </c>
      <c r="F1965" s="68" t="s">
        <v>20</v>
      </c>
      <c r="G1965" s="71"/>
      <c r="H1965" s="71"/>
    </row>
    <row r="1966" spans="1:8" ht="13.2" x14ac:dyDescent="0.4">
      <c r="A1966" s="61"/>
      <c r="B1966" s="64" t="s">
        <v>2224</v>
      </c>
      <c r="C1966" s="65" t="s">
        <v>4954</v>
      </c>
      <c r="D1966" s="66" t="s">
        <v>66</v>
      </c>
      <c r="E1966" s="67">
        <v>174.48</v>
      </c>
      <c r="F1966" s="68" t="s">
        <v>58</v>
      </c>
      <c r="G1966" s="67"/>
      <c r="H1966" s="70"/>
    </row>
    <row r="1967" spans="1:8" ht="13.2" x14ac:dyDescent="0.4">
      <c r="A1967" s="61"/>
      <c r="B1967" s="64" t="s">
        <v>2225</v>
      </c>
      <c r="C1967" s="69" t="s">
        <v>4955</v>
      </c>
      <c r="D1967" s="66" t="s">
        <v>66</v>
      </c>
      <c r="E1967" s="70">
        <v>46.96</v>
      </c>
      <c r="F1967" s="68" t="s">
        <v>161</v>
      </c>
      <c r="G1967" s="71"/>
      <c r="H1967" s="71"/>
    </row>
    <row r="1968" spans="1:8" ht="13.2" x14ac:dyDescent="0.4">
      <c r="A1968" s="61"/>
      <c r="B1968" s="64" t="s">
        <v>2226</v>
      </c>
      <c r="C1968" s="69" t="s">
        <v>2227</v>
      </c>
      <c r="D1968" s="66" t="s">
        <v>66</v>
      </c>
      <c r="E1968" s="70">
        <v>2703.8</v>
      </c>
      <c r="F1968" s="68" t="s">
        <v>13</v>
      </c>
      <c r="G1968" s="71">
        <v>209.43</v>
      </c>
      <c r="H1968" s="71">
        <v>281.88</v>
      </c>
    </row>
    <row r="1969" spans="1:8" ht="13.2" x14ac:dyDescent="0.4">
      <c r="A1969" s="61"/>
      <c r="B1969" s="64" t="s">
        <v>2228</v>
      </c>
      <c r="C1969" s="69" t="s">
        <v>4956</v>
      </c>
      <c r="D1969" s="66" t="s">
        <v>66</v>
      </c>
      <c r="E1969" s="70">
        <v>47.39</v>
      </c>
      <c r="F1969" s="68" t="s">
        <v>91</v>
      </c>
      <c r="G1969" s="71"/>
      <c r="H1969" s="71"/>
    </row>
    <row r="1970" spans="1:8" ht="13.2" x14ac:dyDescent="0.4">
      <c r="A1970" s="61"/>
      <c r="B1970" s="64" t="s">
        <v>2229</v>
      </c>
      <c r="C1970" s="69" t="s">
        <v>4957</v>
      </c>
      <c r="D1970" s="66" t="s">
        <v>66</v>
      </c>
      <c r="E1970" s="70">
        <v>33.090000000000003</v>
      </c>
      <c r="F1970" s="68" t="s">
        <v>402</v>
      </c>
      <c r="G1970" s="71"/>
      <c r="H1970" s="71"/>
    </row>
    <row r="1971" spans="1:8" ht="13.2" x14ac:dyDescent="0.4">
      <c r="A1971" s="61"/>
      <c r="B1971" s="64" t="s">
        <v>2230</v>
      </c>
      <c r="C1971" s="69" t="s">
        <v>4958</v>
      </c>
      <c r="D1971" s="66" t="s">
        <v>66</v>
      </c>
      <c r="E1971" s="70">
        <v>27.1</v>
      </c>
      <c r="F1971" s="68" t="s">
        <v>20</v>
      </c>
      <c r="G1971" s="71"/>
      <c r="H1971" s="71"/>
    </row>
    <row r="1972" spans="1:8" ht="13.2" x14ac:dyDescent="0.4">
      <c r="A1972" s="61"/>
      <c r="B1972" s="64" t="s">
        <v>2231</v>
      </c>
      <c r="C1972" s="69" t="s">
        <v>4959</v>
      </c>
      <c r="D1972" s="66" t="s">
        <v>66</v>
      </c>
      <c r="E1972" s="70">
        <v>161.65</v>
      </c>
      <c r="F1972" s="68" t="s">
        <v>161</v>
      </c>
      <c r="G1972" s="71"/>
      <c r="H1972" s="71"/>
    </row>
    <row r="1973" spans="1:8" x14ac:dyDescent="0.4">
      <c r="A1973" s="61"/>
      <c r="B1973" s="64" t="s">
        <v>2232</v>
      </c>
      <c r="C1973" s="65" t="s">
        <v>2233</v>
      </c>
      <c r="D1973" s="66" t="s">
        <v>41</v>
      </c>
      <c r="E1973" s="67">
        <v>12419.8</v>
      </c>
      <c r="F1973" s="66" t="s">
        <v>402</v>
      </c>
      <c r="G1973" s="67">
        <v>1150.2</v>
      </c>
      <c r="H1973" s="67">
        <v>1225.3699999999999</v>
      </c>
    </row>
    <row r="1974" spans="1:8" ht="13.2" x14ac:dyDescent="0.4">
      <c r="A1974" s="61"/>
      <c r="B1974" s="64" t="s">
        <v>2234</v>
      </c>
      <c r="C1974" s="69" t="s">
        <v>4960</v>
      </c>
      <c r="D1974" s="66" t="s">
        <v>66</v>
      </c>
      <c r="E1974" s="70">
        <v>60.39</v>
      </c>
      <c r="F1974" s="68" t="s">
        <v>20</v>
      </c>
      <c r="G1974" s="71"/>
      <c r="H1974" s="71"/>
    </row>
    <row r="1975" spans="1:8" ht="13.2" x14ac:dyDescent="0.4">
      <c r="A1975" s="61"/>
      <c r="B1975" s="64" t="s">
        <v>2235</v>
      </c>
      <c r="C1975" s="69" t="s">
        <v>4961</v>
      </c>
      <c r="D1975" s="66" t="s">
        <v>66</v>
      </c>
      <c r="E1975" s="70">
        <v>84.91</v>
      </c>
      <c r="F1975" s="68" t="s">
        <v>45</v>
      </c>
      <c r="G1975" s="71"/>
      <c r="H1975" s="71"/>
    </row>
    <row r="1976" spans="1:8" ht="13.2" x14ac:dyDescent="0.4">
      <c r="A1976" s="61"/>
      <c r="B1976" s="64" t="s">
        <v>2236</v>
      </c>
      <c r="C1976" s="69" t="s">
        <v>4962</v>
      </c>
      <c r="D1976" s="66" t="s">
        <v>66</v>
      </c>
      <c r="E1976" s="70">
        <v>190.05</v>
      </c>
      <c r="F1976" s="68" t="s">
        <v>22</v>
      </c>
      <c r="G1976" s="71"/>
      <c r="H1976" s="71"/>
    </row>
    <row r="1977" spans="1:8" ht="13.2" x14ac:dyDescent="0.4">
      <c r="A1977" s="61"/>
      <c r="B1977" s="64" t="s">
        <v>2237</v>
      </c>
      <c r="C1977" s="65" t="s">
        <v>4963</v>
      </c>
      <c r="D1977" s="66" t="s">
        <v>66</v>
      </c>
      <c r="E1977" s="67">
        <v>65.61</v>
      </c>
      <c r="F1977" s="68" t="s">
        <v>20</v>
      </c>
      <c r="G1977" s="67"/>
      <c r="H1977" s="67"/>
    </row>
    <row r="1978" spans="1:8" ht="13.2" x14ac:dyDescent="0.4">
      <c r="A1978" s="61"/>
      <c r="B1978" s="64" t="s">
        <v>5470</v>
      </c>
      <c r="C1978" s="69" t="s">
        <v>5485</v>
      </c>
      <c r="D1978" s="66" t="s">
        <v>66</v>
      </c>
      <c r="E1978" s="70">
        <v>118.5</v>
      </c>
      <c r="F1978" s="68" t="s">
        <v>402</v>
      </c>
      <c r="G1978" s="71"/>
      <c r="H1978" s="71"/>
    </row>
    <row r="1979" spans="1:8" ht="13.2" x14ac:dyDescent="0.4">
      <c r="A1979" s="61"/>
      <c r="B1979" s="64" t="s">
        <v>2238</v>
      </c>
      <c r="C1979" s="69" t="s">
        <v>5553</v>
      </c>
      <c r="D1979" s="66" t="s">
        <v>66</v>
      </c>
      <c r="E1979" s="70">
        <v>70.790000000000006</v>
      </c>
      <c r="F1979" s="68" t="s">
        <v>20</v>
      </c>
      <c r="G1979" s="71"/>
      <c r="H1979" s="71"/>
    </row>
    <row r="1980" spans="1:8" ht="13.2" x14ac:dyDescent="0.4">
      <c r="B1980" s="64" t="s">
        <v>2239</v>
      </c>
      <c r="C1980" s="65" t="s">
        <v>4964</v>
      </c>
      <c r="D1980" s="66" t="s">
        <v>66</v>
      </c>
      <c r="E1980" s="67">
        <v>81.459999999999994</v>
      </c>
      <c r="F1980" s="68" t="s">
        <v>91</v>
      </c>
      <c r="G1980" s="67"/>
      <c r="H1980" s="67"/>
    </row>
    <row r="1981" spans="1:8" ht="13.2" x14ac:dyDescent="0.4">
      <c r="A1981" s="61"/>
      <c r="B1981" s="64" t="s">
        <v>2240</v>
      </c>
      <c r="C1981" s="69" t="s">
        <v>4965</v>
      </c>
      <c r="D1981" s="66" t="s">
        <v>66</v>
      </c>
      <c r="E1981" s="70">
        <v>36.880000000000003</v>
      </c>
      <c r="F1981" s="68" t="s">
        <v>402</v>
      </c>
      <c r="G1981" s="71"/>
      <c r="H1981" s="71"/>
    </row>
    <row r="1982" spans="1:8" ht="13.2" x14ac:dyDescent="0.4">
      <c r="A1982" s="61"/>
      <c r="B1982" s="64" t="s">
        <v>2241</v>
      </c>
      <c r="C1982" s="65" t="s">
        <v>4966</v>
      </c>
      <c r="D1982" s="66" t="s">
        <v>66</v>
      </c>
      <c r="E1982" s="70">
        <v>42.06</v>
      </c>
      <c r="F1982" s="68" t="s">
        <v>45</v>
      </c>
      <c r="G1982" s="67"/>
      <c r="H1982" s="70"/>
    </row>
    <row r="1983" spans="1:8" ht="13.2" x14ac:dyDescent="0.4">
      <c r="A1983" s="61"/>
      <c r="B1983" s="64" t="s">
        <v>2242</v>
      </c>
      <c r="C1983" s="69" t="s">
        <v>4967</v>
      </c>
      <c r="D1983" s="66" t="s">
        <v>66</v>
      </c>
      <c r="E1983" s="70">
        <v>35.32</v>
      </c>
      <c r="F1983" s="68" t="s">
        <v>20</v>
      </c>
      <c r="G1983" s="71"/>
      <c r="H1983" s="71"/>
    </row>
    <row r="1984" spans="1:8" ht="13.2" x14ac:dyDescent="0.4">
      <c r="A1984" s="61"/>
      <c r="B1984" s="64" t="s">
        <v>2243</v>
      </c>
      <c r="C1984" s="69" t="s">
        <v>4968</v>
      </c>
      <c r="D1984" s="66" t="s">
        <v>66</v>
      </c>
      <c r="E1984" s="70">
        <v>90.01</v>
      </c>
      <c r="F1984" s="68" t="s">
        <v>91</v>
      </c>
      <c r="G1984" s="71"/>
      <c r="H1984" s="71"/>
    </row>
    <row r="1985" spans="1:8" ht="13.2" x14ac:dyDescent="0.4">
      <c r="A1985" s="61"/>
      <c r="B1985" s="64" t="s">
        <v>2244</v>
      </c>
      <c r="C1985" s="69" t="s">
        <v>4969</v>
      </c>
      <c r="D1985" s="66" t="s">
        <v>66</v>
      </c>
      <c r="E1985" s="70">
        <v>60.93</v>
      </c>
      <c r="F1985" s="68" t="s">
        <v>20</v>
      </c>
      <c r="G1985" s="71"/>
      <c r="H1985" s="71"/>
    </row>
    <row r="1986" spans="1:8" ht="13.2" x14ac:dyDescent="0.4">
      <c r="A1986" s="61"/>
      <c r="B1986" s="64" t="s">
        <v>2245</v>
      </c>
      <c r="C1986" s="69" t="s">
        <v>4970</v>
      </c>
      <c r="D1986" s="66" t="s">
        <v>66</v>
      </c>
      <c r="E1986" s="70">
        <v>56.98</v>
      </c>
      <c r="F1986" s="68" t="s">
        <v>20</v>
      </c>
      <c r="G1986" s="71"/>
      <c r="H1986" s="71"/>
    </row>
    <row r="1987" spans="1:8" ht="13.2" x14ac:dyDescent="0.4">
      <c r="A1987" s="61"/>
      <c r="B1987" s="64" t="s">
        <v>2246</v>
      </c>
      <c r="C1987" s="69" t="s">
        <v>4971</v>
      </c>
      <c r="D1987" s="66" t="s">
        <v>66</v>
      </c>
      <c r="E1987" s="70">
        <v>157.02000000000001</v>
      </c>
      <c r="F1987" s="68" t="s">
        <v>240</v>
      </c>
      <c r="G1987" s="71"/>
      <c r="H1987" s="71"/>
    </row>
    <row r="1988" spans="1:8" ht="13.2" x14ac:dyDescent="0.4">
      <c r="A1988" s="61"/>
      <c r="B1988" s="64" t="s">
        <v>2247</v>
      </c>
      <c r="C1988" s="69" t="s">
        <v>2248</v>
      </c>
      <c r="D1988" s="66" t="s">
        <v>66</v>
      </c>
      <c r="E1988" s="70">
        <v>3443.69</v>
      </c>
      <c r="F1988" s="68" t="s">
        <v>402</v>
      </c>
      <c r="G1988" s="71"/>
      <c r="H1988" s="71">
        <v>257.2</v>
      </c>
    </row>
    <row r="1989" spans="1:8" ht="13.2" x14ac:dyDescent="0.4">
      <c r="A1989" s="61"/>
      <c r="B1989" s="64" t="s">
        <v>2249</v>
      </c>
      <c r="C1989" s="69" t="s">
        <v>4972</v>
      </c>
      <c r="D1989" s="66" t="s">
        <v>66</v>
      </c>
      <c r="E1989" s="70">
        <v>51.31</v>
      </c>
      <c r="F1989" s="68" t="s">
        <v>17</v>
      </c>
      <c r="G1989" s="71"/>
      <c r="H1989" s="71"/>
    </row>
    <row r="1990" spans="1:8" ht="13.2" x14ac:dyDescent="0.4">
      <c r="A1990" s="61"/>
      <c r="B1990" s="64" t="s">
        <v>2250</v>
      </c>
      <c r="C1990" s="65" t="s">
        <v>4973</v>
      </c>
      <c r="D1990" s="66" t="s">
        <v>66</v>
      </c>
      <c r="E1990" s="67">
        <v>83.22</v>
      </c>
      <c r="F1990" s="68" t="s">
        <v>402</v>
      </c>
      <c r="G1990" s="66"/>
      <c r="H1990" s="66"/>
    </row>
    <row r="1991" spans="1:8" ht="13.2" x14ac:dyDescent="0.4">
      <c r="A1991" s="61"/>
      <c r="B1991" s="64" t="s">
        <v>2251</v>
      </c>
      <c r="C1991" s="69" t="s">
        <v>4974</v>
      </c>
      <c r="D1991" s="66" t="s">
        <v>66</v>
      </c>
      <c r="E1991" s="70">
        <v>49.84</v>
      </c>
      <c r="F1991" s="68" t="s">
        <v>91</v>
      </c>
      <c r="G1991" s="71"/>
      <c r="H1991" s="71"/>
    </row>
    <row r="1992" spans="1:8" ht="13.2" x14ac:dyDescent="0.4">
      <c r="A1992" s="61"/>
      <c r="B1992" s="64" t="s">
        <v>2252</v>
      </c>
      <c r="C1992" s="69" t="s">
        <v>4975</v>
      </c>
      <c r="D1992" s="66" t="s">
        <v>66</v>
      </c>
      <c r="E1992" s="70">
        <v>164.89</v>
      </c>
      <c r="F1992" s="68" t="s">
        <v>402</v>
      </c>
      <c r="G1992" s="71"/>
      <c r="H1992" s="71"/>
    </row>
    <row r="1993" spans="1:8" ht="13.2" x14ac:dyDescent="0.4">
      <c r="A1993" s="61"/>
      <c r="B1993" s="64" t="s">
        <v>2253</v>
      </c>
      <c r="C1993" s="69" t="s">
        <v>4976</v>
      </c>
      <c r="D1993" s="66" t="s">
        <v>66</v>
      </c>
      <c r="E1993" s="70">
        <v>39.43</v>
      </c>
      <c r="F1993" s="68" t="s">
        <v>58</v>
      </c>
      <c r="G1993" s="71"/>
      <c r="H1993" s="71"/>
    </row>
    <row r="1994" spans="1:8" ht="13.2" x14ac:dyDescent="0.4">
      <c r="A1994" s="61"/>
      <c r="B1994" s="64" t="s">
        <v>2254</v>
      </c>
      <c r="C1994" s="69" t="s">
        <v>4977</v>
      </c>
      <c r="D1994" s="66" t="s">
        <v>66</v>
      </c>
      <c r="E1994" s="70">
        <v>192.7</v>
      </c>
      <c r="F1994" s="68" t="s">
        <v>91</v>
      </c>
      <c r="G1994" s="71"/>
      <c r="H1994" s="71"/>
    </row>
    <row r="1995" spans="1:8" ht="13.2" x14ac:dyDescent="0.4">
      <c r="A1995" s="61"/>
      <c r="B1995" s="64" t="s">
        <v>2255</v>
      </c>
      <c r="C1995" s="69" t="s">
        <v>4978</v>
      </c>
      <c r="D1995" s="66" t="s">
        <v>66</v>
      </c>
      <c r="E1995" s="70">
        <v>192.67</v>
      </c>
      <c r="F1995" s="68" t="s">
        <v>89</v>
      </c>
      <c r="G1995" s="71"/>
      <c r="H1995" s="71"/>
    </row>
    <row r="1996" spans="1:8" ht="13.2" x14ac:dyDescent="0.4">
      <c r="A1996" s="61"/>
      <c r="B1996" s="64" t="s">
        <v>2256</v>
      </c>
      <c r="C1996" s="69" t="s">
        <v>4979</v>
      </c>
      <c r="D1996" s="66" t="s">
        <v>66</v>
      </c>
      <c r="E1996" s="70">
        <v>239.33</v>
      </c>
      <c r="F1996" s="68" t="s">
        <v>91</v>
      </c>
      <c r="G1996" s="71"/>
      <c r="H1996" s="71"/>
    </row>
    <row r="1997" spans="1:8" ht="13.2" x14ac:dyDescent="0.4">
      <c r="A1997" s="61"/>
      <c r="B1997" s="64" t="s">
        <v>2257</v>
      </c>
      <c r="C1997" s="65" t="s">
        <v>4980</v>
      </c>
      <c r="D1997" s="66" t="s">
        <v>41</v>
      </c>
      <c r="E1997" s="67">
        <v>109.58</v>
      </c>
      <c r="F1997" s="68" t="s">
        <v>22</v>
      </c>
      <c r="G1997" s="67"/>
      <c r="H1997" s="67"/>
    </row>
    <row r="1998" spans="1:8" ht="13.2" x14ac:dyDescent="0.4">
      <c r="A1998" s="61"/>
      <c r="B1998" s="64" t="s">
        <v>2258</v>
      </c>
      <c r="C1998" s="69" t="s">
        <v>4981</v>
      </c>
      <c r="D1998" s="66" t="s">
        <v>66</v>
      </c>
      <c r="E1998" s="70">
        <v>349.18</v>
      </c>
      <c r="F1998" s="68" t="s">
        <v>18</v>
      </c>
      <c r="G1998" s="71"/>
      <c r="H1998" s="71"/>
    </row>
    <row r="1999" spans="1:8" ht="13.2" x14ac:dyDescent="0.4">
      <c r="A1999" s="61"/>
      <c r="B1999" s="64" t="s">
        <v>2259</v>
      </c>
      <c r="C1999" s="65" t="s">
        <v>4982</v>
      </c>
      <c r="D1999" s="66" t="s">
        <v>66</v>
      </c>
      <c r="E1999" s="67">
        <v>94.07</v>
      </c>
      <c r="F1999" s="68" t="s">
        <v>43</v>
      </c>
      <c r="G1999" s="67"/>
      <c r="H1999" s="67"/>
    </row>
    <row r="2000" spans="1:8" ht="13.2" x14ac:dyDescent="0.4">
      <c r="A2000" s="61"/>
      <c r="B2000" s="64" t="s">
        <v>2260</v>
      </c>
      <c r="C2000" s="65" t="s">
        <v>4983</v>
      </c>
      <c r="D2000" s="66" t="s">
        <v>66</v>
      </c>
      <c r="E2000" s="67">
        <v>120.58</v>
      </c>
      <c r="F2000" s="68" t="s">
        <v>45</v>
      </c>
      <c r="G2000" s="66"/>
      <c r="H2000" s="66"/>
    </row>
    <row r="2001" spans="1:8" ht="13.2" x14ac:dyDescent="0.4">
      <c r="A2001" s="61"/>
      <c r="B2001" s="64" t="s">
        <v>2261</v>
      </c>
      <c r="C2001" s="65" t="s">
        <v>2262</v>
      </c>
      <c r="D2001" s="66" t="s">
        <v>41</v>
      </c>
      <c r="E2001" s="67">
        <v>21367.63</v>
      </c>
      <c r="F2001" s="68" t="s">
        <v>25</v>
      </c>
      <c r="G2001" s="67">
        <v>5065.8999999999996</v>
      </c>
      <c r="H2001" s="67">
        <v>7459.8</v>
      </c>
    </row>
    <row r="2002" spans="1:8" ht="13.2" x14ac:dyDescent="0.4">
      <c r="A2002" s="61"/>
      <c r="B2002" s="64" t="s">
        <v>2263</v>
      </c>
      <c r="C2002" s="69" t="s">
        <v>2264</v>
      </c>
      <c r="D2002" s="66" t="s">
        <v>41</v>
      </c>
      <c r="E2002" s="70">
        <v>34857.58</v>
      </c>
      <c r="F2002" s="68" t="s">
        <v>14</v>
      </c>
      <c r="G2002" s="71">
        <v>951.53</v>
      </c>
      <c r="H2002" s="71">
        <v>1287.83</v>
      </c>
    </row>
    <row r="2003" spans="1:8" ht="13.2" x14ac:dyDescent="0.4">
      <c r="A2003" s="61"/>
      <c r="B2003" s="64" t="s">
        <v>2265</v>
      </c>
      <c r="C2003" s="69" t="s">
        <v>5458</v>
      </c>
      <c r="D2003" s="66" t="s">
        <v>41</v>
      </c>
      <c r="E2003" s="70">
        <v>6841.11</v>
      </c>
      <c r="F2003" s="68" t="s">
        <v>14</v>
      </c>
      <c r="G2003" s="71">
        <v>499</v>
      </c>
      <c r="H2003" s="71">
        <v>622.92999999999995</v>
      </c>
    </row>
    <row r="2004" spans="1:8" ht="13.2" x14ac:dyDescent="0.4">
      <c r="A2004" s="61"/>
      <c r="B2004" s="64" t="s">
        <v>2267</v>
      </c>
      <c r="C2004" s="65" t="s">
        <v>4984</v>
      </c>
      <c r="D2004" s="66" t="s">
        <v>41</v>
      </c>
      <c r="E2004" s="67">
        <v>139.43</v>
      </c>
      <c r="F2004" s="68" t="s">
        <v>21</v>
      </c>
      <c r="G2004" s="67"/>
      <c r="H2004" s="70"/>
    </row>
    <row r="2005" spans="1:8" ht="13.2" x14ac:dyDescent="0.4">
      <c r="A2005" s="61"/>
      <c r="B2005" s="64" t="s">
        <v>2268</v>
      </c>
      <c r="C2005" s="69" t="s">
        <v>4985</v>
      </c>
      <c r="D2005" s="66" t="s">
        <v>66</v>
      </c>
      <c r="E2005" s="70">
        <v>205.26</v>
      </c>
      <c r="F2005" s="68" t="s">
        <v>161</v>
      </c>
      <c r="G2005" s="71"/>
      <c r="H2005" s="71"/>
    </row>
    <row r="2006" spans="1:8" ht="13.2" x14ac:dyDescent="0.4">
      <c r="A2006" s="61"/>
      <c r="B2006" s="64" t="s">
        <v>2269</v>
      </c>
      <c r="C2006" s="65" t="s">
        <v>4986</v>
      </c>
      <c r="D2006" s="66" t="s">
        <v>66</v>
      </c>
      <c r="E2006" s="67">
        <v>30.22</v>
      </c>
      <c r="F2006" s="68" t="s">
        <v>45</v>
      </c>
      <c r="G2006" s="67"/>
      <c r="H2006" s="66"/>
    </row>
    <row r="2007" spans="1:8" ht="13.2" x14ac:dyDescent="0.4">
      <c r="A2007" s="61"/>
      <c r="B2007" s="64" t="s">
        <v>2270</v>
      </c>
      <c r="C2007" s="69" t="s">
        <v>4987</v>
      </c>
      <c r="D2007" s="66" t="s">
        <v>41</v>
      </c>
      <c r="E2007" s="70">
        <v>119.88</v>
      </c>
      <c r="F2007" s="68" t="s">
        <v>402</v>
      </c>
      <c r="G2007" s="71"/>
      <c r="H2007" s="71"/>
    </row>
    <row r="2008" spans="1:8" ht="13.2" x14ac:dyDescent="0.4">
      <c r="A2008" s="61"/>
      <c r="B2008" s="64" t="s">
        <v>2271</v>
      </c>
      <c r="C2008" s="69" t="s">
        <v>4988</v>
      </c>
      <c r="D2008" s="66" t="s">
        <v>66</v>
      </c>
      <c r="E2008" s="70">
        <v>308.83999999999997</v>
      </c>
      <c r="F2008" s="68" t="s">
        <v>22</v>
      </c>
      <c r="G2008" s="71"/>
      <c r="H2008" s="71"/>
    </row>
    <row r="2009" spans="1:8" ht="13.2" x14ac:dyDescent="0.4">
      <c r="A2009" s="61"/>
      <c r="B2009" s="64" t="s">
        <v>2272</v>
      </c>
      <c r="C2009" s="69" t="s">
        <v>4989</v>
      </c>
      <c r="D2009" s="66" t="s">
        <v>41</v>
      </c>
      <c r="E2009" s="70">
        <v>692.5</v>
      </c>
      <c r="F2009" s="68" t="s">
        <v>15</v>
      </c>
      <c r="G2009" s="71"/>
      <c r="H2009" s="71"/>
    </row>
    <row r="2010" spans="1:8" ht="13.2" x14ac:dyDescent="0.4">
      <c r="A2010" s="61"/>
      <c r="B2010" s="64" t="s">
        <v>2273</v>
      </c>
      <c r="C2010" s="69" t="s">
        <v>4990</v>
      </c>
      <c r="D2010" s="66" t="s">
        <v>66</v>
      </c>
      <c r="E2010" s="70">
        <v>132.09</v>
      </c>
      <c r="F2010" s="68" t="s">
        <v>91</v>
      </c>
      <c r="G2010" s="71"/>
      <c r="H2010" s="71"/>
    </row>
    <row r="2011" spans="1:8" x14ac:dyDescent="0.4">
      <c r="A2011" s="61"/>
      <c r="B2011" s="64" t="s">
        <v>2274</v>
      </c>
      <c r="C2011" s="65" t="s">
        <v>4991</v>
      </c>
      <c r="D2011" s="66" t="s">
        <v>66</v>
      </c>
      <c r="E2011" s="67">
        <v>41.68</v>
      </c>
      <c r="F2011" s="66" t="s">
        <v>12</v>
      </c>
      <c r="G2011" s="66"/>
      <c r="H2011" s="66"/>
    </row>
    <row r="2012" spans="1:8" ht="13.2" x14ac:dyDescent="0.4">
      <c r="A2012" s="61"/>
      <c r="B2012" s="64" t="s">
        <v>2275</v>
      </c>
      <c r="C2012" s="69" t="s">
        <v>4992</v>
      </c>
      <c r="D2012" s="66" t="s">
        <v>66</v>
      </c>
      <c r="E2012" s="70">
        <v>302.67</v>
      </c>
      <c r="F2012" s="68" t="s">
        <v>45</v>
      </c>
      <c r="G2012" s="71"/>
      <c r="H2012" s="71"/>
    </row>
    <row r="2013" spans="1:8" ht="13.2" x14ac:dyDescent="0.4">
      <c r="A2013" s="61"/>
      <c r="B2013" s="64" t="s">
        <v>2276</v>
      </c>
      <c r="C2013" s="69" t="s">
        <v>4993</v>
      </c>
      <c r="D2013" s="66" t="s">
        <v>66</v>
      </c>
      <c r="E2013" s="70">
        <v>45.4</v>
      </c>
      <c r="F2013" s="68" t="s">
        <v>20</v>
      </c>
      <c r="G2013" s="71"/>
      <c r="H2013" s="71"/>
    </row>
    <row r="2014" spans="1:8" x14ac:dyDescent="0.4">
      <c r="A2014" s="61"/>
      <c r="B2014" s="64" t="s">
        <v>2277</v>
      </c>
      <c r="C2014" s="65" t="s">
        <v>2278</v>
      </c>
      <c r="D2014" s="66" t="s">
        <v>41</v>
      </c>
      <c r="E2014" s="67">
        <v>5416.45</v>
      </c>
      <c r="F2014" s="66" t="s">
        <v>22</v>
      </c>
      <c r="G2014" s="70">
        <v>554.20000000000005</v>
      </c>
      <c r="H2014" s="70">
        <v>627.94000000000005</v>
      </c>
    </row>
    <row r="2015" spans="1:8" ht="13.2" x14ac:dyDescent="0.4">
      <c r="A2015" s="61"/>
      <c r="B2015" s="64" t="s">
        <v>2279</v>
      </c>
      <c r="C2015" s="69" t="s">
        <v>4994</v>
      </c>
      <c r="D2015" s="66" t="s">
        <v>66</v>
      </c>
      <c r="E2015" s="70">
        <v>49.48</v>
      </c>
      <c r="F2015" s="68" t="s">
        <v>91</v>
      </c>
      <c r="G2015" s="71"/>
      <c r="H2015" s="71"/>
    </row>
    <row r="2016" spans="1:8" ht="13.2" x14ac:dyDescent="0.4">
      <c r="A2016" s="61"/>
      <c r="B2016" s="64" t="s">
        <v>2280</v>
      </c>
      <c r="C2016" s="69" t="s">
        <v>4995</v>
      </c>
      <c r="D2016" s="66" t="s">
        <v>41</v>
      </c>
      <c r="E2016" s="70">
        <v>533.44000000000005</v>
      </c>
      <c r="F2016" s="68" t="s">
        <v>43</v>
      </c>
      <c r="G2016" s="71"/>
      <c r="H2016" s="71"/>
    </row>
    <row r="2017" spans="1:8" ht="13.2" x14ac:dyDescent="0.4">
      <c r="A2017" s="61"/>
      <c r="B2017" s="64" t="s">
        <v>2281</v>
      </c>
      <c r="C2017" s="69" t="s">
        <v>4996</v>
      </c>
      <c r="D2017" s="66" t="s">
        <v>41</v>
      </c>
      <c r="E2017" s="70">
        <v>215.87</v>
      </c>
      <c r="F2017" s="68" t="s">
        <v>20</v>
      </c>
      <c r="G2017" s="71"/>
      <c r="H2017" s="71"/>
    </row>
    <row r="2018" spans="1:8" ht="13.2" x14ac:dyDescent="0.4">
      <c r="A2018" s="61"/>
      <c r="B2018" s="64" t="s">
        <v>2282</v>
      </c>
      <c r="C2018" s="69" t="s">
        <v>4997</v>
      </c>
      <c r="D2018" s="66" t="s">
        <v>66</v>
      </c>
      <c r="E2018" s="70">
        <v>282.89999999999998</v>
      </c>
      <c r="F2018" s="68" t="s">
        <v>89</v>
      </c>
      <c r="G2018" s="71">
        <v>22.6</v>
      </c>
      <c r="H2018" s="71">
        <v>31.1</v>
      </c>
    </row>
    <row r="2019" spans="1:8" ht="13.2" x14ac:dyDescent="0.4">
      <c r="A2019" s="61"/>
      <c r="B2019" s="64" t="s">
        <v>2283</v>
      </c>
      <c r="C2019" s="69" t="s">
        <v>2284</v>
      </c>
      <c r="D2019" s="66" t="s">
        <v>41</v>
      </c>
      <c r="E2019" s="70">
        <v>20101.02</v>
      </c>
      <c r="F2019" s="68" t="s">
        <v>56</v>
      </c>
      <c r="G2019" s="71">
        <v>136</v>
      </c>
      <c r="H2019" s="71">
        <v>304.3</v>
      </c>
    </row>
    <row r="2020" spans="1:8" ht="13.2" x14ac:dyDescent="0.4">
      <c r="A2020" s="61"/>
      <c r="B2020" s="64" t="s">
        <v>2285</v>
      </c>
      <c r="C2020" s="69" t="s">
        <v>4998</v>
      </c>
      <c r="D2020" s="66" t="s">
        <v>66</v>
      </c>
      <c r="E2020" s="70">
        <v>735.33</v>
      </c>
      <c r="F2020" s="68" t="s">
        <v>18</v>
      </c>
      <c r="G2020" s="71"/>
      <c r="H2020" s="71">
        <v>66.7</v>
      </c>
    </row>
    <row r="2021" spans="1:8" ht="13.2" x14ac:dyDescent="0.4">
      <c r="A2021" s="61"/>
      <c r="B2021" s="64" t="s">
        <v>2286</v>
      </c>
      <c r="C2021" s="69" t="s">
        <v>4999</v>
      </c>
      <c r="D2021" s="66" t="s">
        <v>41</v>
      </c>
      <c r="E2021" s="70">
        <v>375.84</v>
      </c>
      <c r="F2021" s="68" t="s">
        <v>16</v>
      </c>
      <c r="G2021" s="71">
        <v>-14.5</v>
      </c>
      <c r="H2021" s="71">
        <v>55.17</v>
      </c>
    </row>
    <row r="2022" spans="1:8" x14ac:dyDescent="0.4">
      <c r="A2022" s="61"/>
      <c r="B2022" s="64" t="s">
        <v>2287</v>
      </c>
      <c r="C2022" s="65" t="s">
        <v>5000</v>
      </c>
      <c r="D2022" s="66" t="s">
        <v>41</v>
      </c>
      <c r="E2022" s="67">
        <v>190.16</v>
      </c>
      <c r="F2022" s="66" t="s">
        <v>58</v>
      </c>
      <c r="G2022" s="66"/>
      <c r="H2022" s="66"/>
    </row>
    <row r="2023" spans="1:8" ht="13.2" x14ac:dyDescent="0.4">
      <c r="A2023" s="61"/>
      <c r="B2023" s="64" t="s">
        <v>2288</v>
      </c>
      <c r="C2023" s="69" t="s">
        <v>5001</v>
      </c>
      <c r="D2023" s="66" t="s">
        <v>66</v>
      </c>
      <c r="E2023" s="70">
        <v>62.27</v>
      </c>
      <c r="F2023" s="68" t="s">
        <v>240</v>
      </c>
      <c r="G2023" s="71"/>
      <c r="H2023" s="71"/>
    </row>
    <row r="2024" spans="1:8" ht="13.2" x14ac:dyDescent="0.4">
      <c r="A2024" s="61"/>
      <c r="B2024" s="64" t="s">
        <v>2289</v>
      </c>
      <c r="C2024" s="69" t="s">
        <v>5002</v>
      </c>
      <c r="D2024" s="66" t="s">
        <v>66</v>
      </c>
      <c r="E2024" s="70">
        <v>90.47</v>
      </c>
      <c r="F2024" s="68" t="s">
        <v>161</v>
      </c>
      <c r="G2024" s="71"/>
      <c r="H2024" s="71"/>
    </row>
    <row r="2025" spans="1:8" ht="13.2" x14ac:dyDescent="0.4">
      <c r="A2025" s="61"/>
      <c r="B2025" s="64" t="s">
        <v>2290</v>
      </c>
      <c r="C2025" s="69" t="s">
        <v>5003</v>
      </c>
      <c r="D2025" s="66" t="s">
        <v>66</v>
      </c>
      <c r="E2025" s="70">
        <v>355.86</v>
      </c>
      <c r="F2025" s="68" t="s">
        <v>56</v>
      </c>
      <c r="G2025" s="71"/>
      <c r="H2025" s="71"/>
    </row>
    <row r="2026" spans="1:8" ht="13.2" x14ac:dyDescent="0.4">
      <c r="A2026" s="61"/>
      <c r="B2026" s="64" t="s">
        <v>2291</v>
      </c>
      <c r="C2026" s="69" t="s">
        <v>5004</v>
      </c>
      <c r="D2026" s="66" t="s">
        <v>66</v>
      </c>
      <c r="E2026" s="70">
        <v>35.159999999999997</v>
      </c>
      <c r="F2026" s="68" t="s">
        <v>402</v>
      </c>
      <c r="G2026" s="71"/>
      <c r="H2026" s="71"/>
    </row>
    <row r="2027" spans="1:8" x14ac:dyDescent="0.4">
      <c r="A2027" s="61"/>
      <c r="B2027" s="64" t="s">
        <v>2292</v>
      </c>
      <c r="C2027" s="65" t="s">
        <v>5005</v>
      </c>
      <c r="D2027" s="66" t="s">
        <v>66</v>
      </c>
      <c r="E2027" s="67">
        <v>16.43</v>
      </c>
      <c r="F2027" s="66" t="s">
        <v>402</v>
      </c>
      <c r="G2027" s="66"/>
      <c r="H2027" s="66"/>
    </row>
    <row r="2028" spans="1:8" ht="13.2" x14ac:dyDescent="0.4">
      <c r="A2028" s="61"/>
      <c r="B2028" s="64" t="s">
        <v>2293</v>
      </c>
      <c r="C2028" s="69" t="s">
        <v>5006</v>
      </c>
      <c r="D2028" s="66" t="s">
        <v>66</v>
      </c>
      <c r="E2028" s="70">
        <v>22.04</v>
      </c>
      <c r="F2028" s="68" t="s">
        <v>402</v>
      </c>
      <c r="G2028" s="71"/>
      <c r="H2028" s="71"/>
    </row>
    <row r="2029" spans="1:8" ht="13.2" x14ac:dyDescent="0.4">
      <c r="A2029" s="61"/>
      <c r="B2029" s="64" t="s">
        <v>2294</v>
      </c>
      <c r="C2029" s="69" t="s">
        <v>5007</v>
      </c>
      <c r="D2029" s="66" t="s">
        <v>66</v>
      </c>
      <c r="E2029" s="70">
        <v>22.3</v>
      </c>
      <c r="F2029" s="68" t="s">
        <v>22</v>
      </c>
      <c r="G2029" s="71"/>
      <c r="H2029" s="71"/>
    </row>
    <row r="2030" spans="1:8" ht="13.2" x14ac:dyDescent="0.4">
      <c r="A2030" s="61"/>
      <c r="B2030" s="64" t="s">
        <v>2295</v>
      </c>
      <c r="C2030" s="69" t="s">
        <v>5008</v>
      </c>
      <c r="D2030" s="66" t="s">
        <v>66</v>
      </c>
      <c r="E2030" s="70">
        <v>71.06</v>
      </c>
      <c r="F2030" s="68" t="s">
        <v>24</v>
      </c>
      <c r="G2030" s="71"/>
      <c r="H2030" s="71"/>
    </row>
    <row r="2031" spans="1:8" ht="13.2" x14ac:dyDescent="0.4">
      <c r="A2031" s="61"/>
      <c r="B2031" s="64" t="s">
        <v>2296</v>
      </c>
      <c r="C2031" s="69" t="s">
        <v>5009</v>
      </c>
      <c r="D2031" s="66" t="s">
        <v>66</v>
      </c>
      <c r="E2031" s="70">
        <v>45.86</v>
      </c>
      <c r="F2031" s="68" t="s">
        <v>22</v>
      </c>
      <c r="G2031" s="71"/>
      <c r="H2031" s="71"/>
    </row>
    <row r="2032" spans="1:8" ht="13.2" x14ac:dyDescent="0.4">
      <c r="A2032" s="61"/>
      <c r="B2032" s="64" t="s">
        <v>2297</v>
      </c>
      <c r="C2032" s="69" t="s">
        <v>5010</v>
      </c>
      <c r="D2032" s="66" t="s">
        <v>66</v>
      </c>
      <c r="E2032" s="70">
        <v>13929.1</v>
      </c>
      <c r="F2032" s="68" t="s">
        <v>14</v>
      </c>
      <c r="G2032" s="71"/>
      <c r="H2032" s="71"/>
    </row>
    <row r="2033" spans="1:8" ht="13.2" x14ac:dyDescent="0.4">
      <c r="A2033" s="61"/>
      <c r="B2033" s="64" t="s">
        <v>2298</v>
      </c>
      <c r="C2033" s="69" t="s">
        <v>5011</v>
      </c>
      <c r="D2033" s="66" t="s">
        <v>66</v>
      </c>
      <c r="E2033" s="70">
        <v>115.78</v>
      </c>
      <c r="F2033" s="68" t="s">
        <v>91</v>
      </c>
      <c r="G2033" s="71"/>
      <c r="H2033" s="71"/>
    </row>
    <row r="2034" spans="1:8" ht="13.2" x14ac:dyDescent="0.4">
      <c r="A2034" s="61"/>
      <c r="B2034" s="64" t="s">
        <v>2299</v>
      </c>
      <c r="C2034" s="69" t="s">
        <v>2300</v>
      </c>
      <c r="D2034" s="66" t="s">
        <v>66</v>
      </c>
      <c r="E2034" s="70">
        <v>649.79999999999995</v>
      </c>
      <c r="F2034" s="68" t="s">
        <v>161</v>
      </c>
      <c r="G2034" s="71">
        <v>7.4</v>
      </c>
      <c r="H2034" s="71">
        <v>-8.9</v>
      </c>
    </row>
    <row r="2035" spans="1:8" ht="13.2" x14ac:dyDescent="0.4">
      <c r="A2035" s="61"/>
      <c r="B2035" s="64" t="s">
        <v>2765</v>
      </c>
      <c r="C2035" s="65" t="s">
        <v>2768</v>
      </c>
      <c r="D2035" s="66" t="s">
        <v>41</v>
      </c>
      <c r="E2035" s="67">
        <v>10686.45</v>
      </c>
      <c r="F2035" s="68" t="s">
        <v>45</v>
      </c>
      <c r="G2035" s="67">
        <v>349.97</v>
      </c>
      <c r="H2035" s="67">
        <v>563.02</v>
      </c>
    </row>
    <row r="2036" spans="1:8" ht="13.2" x14ac:dyDescent="0.4">
      <c r="A2036" s="61"/>
      <c r="B2036" s="64" t="s">
        <v>2301</v>
      </c>
      <c r="C2036" s="65" t="s">
        <v>5012</v>
      </c>
      <c r="D2036" s="66" t="s">
        <v>66</v>
      </c>
      <c r="E2036" s="67">
        <v>110.67</v>
      </c>
      <c r="F2036" s="68" t="s">
        <v>20</v>
      </c>
      <c r="G2036" s="67"/>
      <c r="H2036" s="67"/>
    </row>
    <row r="2037" spans="1:8" ht="13.2" x14ac:dyDescent="0.4">
      <c r="A2037" s="61"/>
      <c r="B2037" s="64" t="s">
        <v>2302</v>
      </c>
      <c r="C2037" s="69" t="s">
        <v>5013</v>
      </c>
      <c r="D2037" s="66" t="s">
        <v>66</v>
      </c>
      <c r="E2037" s="70">
        <v>31.53</v>
      </c>
      <c r="F2037" s="68" t="s">
        <v>402</v>
      </c>
      <c r="G2037" s="71"/>
      <c r="H2037" s="71"/>
    </row>
    <row r="2038" spans="1:8" ht="13.2" x14ac:dyDescent="0.4">
      <c r="A2038" s="61"/>
      <c r="B2038" s="64" t="s">
        <v>2303</v>
      </c>
      <c r="C2038" s="69" t="s">
        <v>2304</v>
      </c>
      <c r="D2038" s="66" t="s">
        <v>41</v>
      </c>
      <c r="E2038" s="70">
        <v>1209.5899999999999</v>
      </c>
      <c r="F2038" s="68" t="s">
        <v>22</v>
      </c>
      <c r="G2038" s="71">
        <v>132.44999999999999</v>
      </c>
      <c r="H2038" s="71">
        <v>174.99</v>
      </c>
    </row>
    <row r="2039" spans="1:8" ht="13.2" x14ac:dyDescent="0.4">
      <c r="A2039" s="61"/>
      <c r="B2039" s="64" t="s">
        <v>2305</v>
      </c>
      <c r="C2039" s="69" t="s">
        <v>5014</v>
      </c>
      <c r="D2039" s="66" t="s">
        <v>66</v>
      </c>
      <c r="E2039" s="70">
        <v>1603.83</v>
      </c>
      <c r="F2039" s="68" t="s">
        <v>15</v>
      </c>
      <c r="G2039" s="71"/>
      <c r="H2039" s="71"/>
    </row>
    <row r="2040" spans="1:8" ht="13.2" x14ac:dyDescent="0.4">
      <c r="A2040" s="61"/>
      <c r="B2040" s="64" t="s">
        <v>2306</v>
      </c>
      <c r="C2040" s="69" t="s">
        <v>5015</v>
      </c>
      <c r="D2040" s="66" t="s">
        <v>41</v>
      </c>
      <c r="E2040" s="70">
        <v>986.93</v>
      </c>
      <c r="F2040" s="68" t="s">
        <v>89</v>
      </c>
      <c r="G2040" s="71"/>
      <c r="H2040" s="71"/>
    </row>
    <row r="2041" spans="1:8" x14ac:dyDescent="0.4">
      <c r="A2041" s="61"/>
      <c r="B2041" s="64" t="s">
        <v>2307</v>
      </c>
      <c r="C2041" s="65" t="s">
        <v>2308</v>
      </c>
      <c r="D2041" s="65" t="s">
        <v>41</v>
      </c>
      <c r="E2041" s="92">
        <v>2367.9</v>
      </c>
      <c r="F2041" s="65" t="s">
        <v>13</v>
      </c>
      <c r="G2041" s="65">
        <v>248.06</v>
      </c>
      <c r="H2041" s="65">
        <v>275.33</v>
      </c>
    </row>
    <row r="2042" spans="1:8" ht="13.2" x14ac:dyDescent="0.4">
      <c r="A2042" s="61"/>
      <c r="B2042" s="64" t="s">
        <v>2309</v>
      </c>
      <c r="C2042" s="65" t="s">
        <v>5016</v>
      </c>
      <c r="D2042" s="66" t="s">
        <v>66</v>
      </c>
      <c r="E2042" s="67">
        <v>157.80000000000001</v>
      </c>
      <c r="F2042" s="68" t="s">
        <v>12</v>
      </c>
      <c r="G2042" s="67"/>
      <c r="H2042" s="67"/>
    </row>
    <row r="2043" spans="1:8" ht="13.2" x14ac:dyDescent="0.4">
      <c r="A2043" s="61"/>
      <c r="B2043" s="64" t="s">
        <v>2310</v>
      </c>
      <c r="C2043" s="69" t="s">
        <v>5017</v>
      </c>
      <c r="D2043" s="66" t="s">
        <v>66</v>
      </c>
      <c r="E2043" s="70">
        <v>201.29</v>
      </c>
      <c r="F2043" s="68" t="s">
        <v>14</v>
      </c>
      <c r="G2043" s="71"/>
      <c r="H2043" s="71">
        <v>17.2</v>
      </c>
    </row>
    <row r="2044" spans="1:8" ht="13.2" x14ac:dyDescent="0.4">
      <c r="A2044" s="61"/>
      <c r="B2044" s="64" t="s">
        <v>2311</v>
      </c>
      <c r="C2044" s="69" t="s">
        <v>5018</v>
      </c>
      <c r="D2044" s="66" t="s">
        <v>66</v>
      </c>
      <c r="E2044" s="70">
        <v>35.97</v>
      </c>
      <c r="F2044" s="68" t="s">
        <v>20</v>
      </c>
      <c r="G2044" s="71"/>
      <c r="H2044" s="71"/>
    </row>
    <row r="2045" spans="1:8" ht="13.2" x14ac:dyDescent="0.4">
      <c r="A2045" s="61"/>
      <c r="B2045" s="64" t="s">
        <v>2312</v>
      </c>
      <c r="C2045" s="69" t="s">
        <v>5019</v>
      </c>
      <c r="D2045" s="66" t="s">
        <v>41</v>
      </c>
      <c r="E2045" s="70">
        <v>588.98</v>
      </c>
      <c r="F2045" s="68" t="s">
        <v>45</v>
      </c>
      <c r="G2045" s="71"/>
      <c r="H2045" s="71"/>
    </row>
    <row r="2046" spans="1:8" ht="13.2" x14ac:dyDescent="0.4">
      <c r="A2046" s="61"/>
      <c r="B2046" s="64" t="s">
        <v>2313</v>
      </c>
      <c r="C2046" s="69" t="s">
        <v>2314</v>
      </c>
      <c r="D2046" s="66" t="s">
        <v>41</v>
      </c>
      <c r="E2046" s="70">
        <v>1112.31</v>
      </c>
      <c r="F2046" s="68" t="s">
        <v>15</v>
      </c>
      <c r="G2046" s="71">
        <v>41.8</v>
      </c>
      <c r="H2046" s="71">
        <v>97.5</v>
      </c>
    </row>
    <row r="2047" spans="1:8" ht="13.2" x14ac:dyDescent="0.4">
      <c r="A2047" s="61"/>
      <c r="B2047" s="64" t="s">
        <v>2315</v>
      </c>
      <c r="C2047" s="65" t="s">
        <v>5020</v>
      </c>
      <c r="D2047" s="66" t="s">
        <v>66</v>
      </c>
      <c r="E2047" s="70">
        <v>281.32</v>
      </c>
      <c r="F2047" s="68" t="s">
        <v>91</v>
      </c>
      <c r="G2047" s="66">
        <v>8.6</v>
      </c>
      <c r="H2047" s="66">
        <v>14.2</v>
      </c>
    </row>
    <row r="2048" spans="1:8" ht="13.2" x14ac:dyDescent="0.4">
      <c r="A2048" s="61"/>
      <c r="B2048" s="64" t="s">
        <v>2316</v>
      </c>
      <c r="C2048" s="69" t="s">
        <v>5021</v>
      </c>
      <c r="D2048" s="66" t="s">
        <v>66</v>
      </c>
      <c r="E2048" s="70">
        <v>25.73</v>
      </c>
      <c r="F2048" s="68" t="s">
        <v>15</v>
      </c>
      <c r="G2048" s="71"/>
      <c r="H2048" s="71"/>
    </row>
    <row r="2049" spans="1:8" ht="13.2" x14ac:dyDescent="0.4">
      <c r="A2049" s="61"/>
      <c r="B2049" s="64" t="s">
        <v>2317</v>
      </c>
      <c r="C2049" s="65" t="s">
        <v>5022</v>
      </c>
      <c r="D2049" s="66" t="s">
        <v>66</v>
      </c>
      <c r="E2049" s="67">
        <v>51.44</v>
      </c>
      <c r="F2049" s="68" t="s">
        <v>15</v>
      </c>
      <c r="G2049" s="67"/>
      <c r="H2049" s="67"/>
    </row>
    <row r="2050" spans="1:8" ht="13.2" x14ac:dyDescent="0.4">
      <c r="A2050" s="61"/>
      <c r="B2050" s="64" t="s">
        <v>2318</v>
      </c>
      <c r="C2050" s="69" t="s">
        <v>5023</v>
      </c>
      <c r="D2050" s="66" t="s">
        <v>41</v>
      </c>
      <c r="E2050" s="70">
        <v>368.4</v>
      </c>
      <c r="F2050" s="68" t="s">
        <v>402</v>
      </c>
      <c r="G2050" s="71">
        <v>30</v>
      </c>
      <c r="H2050" s="71">
        <v>44.5</v>
      </c>
    </row>
    <row r="2051" spans="1:8" ht="13.2" x14ac:dyDescent="0.4">
      <c r="A2051" s="61"/>
      <c r="B2051" s="64" t="s">
        <v>2908</v>
      </c>
      <c r="C2051" s="69" t="s">
        <v>5024</v>
      </c>
      <c r="D2051" s="66" t="s">
        <v>66</v>
      </c>
      <c r="E2051" s="70">
        <v>774.62</v>
      </c>
      <c r="F2051" s="68" t="s">
        <v>20</v>
      </c>
      <c r="G2051" s="71"/>
      <c r="H2051" s="71"/>
    </row>
    <row r="2052" spans="1:8" ht="13.2" x14ac:dyDescent="0.4">
      <c r="A2052" s="61"/>
      <c r="B2052" s="64" t="s">
        <v>2319</v>
      </c>
      <c r="C2052" s="69" t="s">
        <v>5025</v>
      </c>
      <c r="D2052" s="66" t="s">
        <v>66</v>
      </c>
      <c r="E2052" s="70">
        <v>82.74</v>
      </c>
      <c r="F2052" s="68" t="s">
        <v>20</v>
      </c>
      <c r="G2052" s="71"/>
      <c r="H2052" s="71"/>
    </row>
    <row r="2053" spans="1:8" ht="13.2" x14ac:dyDescent="0.4">
      <c r="A2053" s="61"/>
      <c r="B2053" s="64" t="s">
        <v>2320</v>
      </c>
      <c r="C2053" s="69" t="s">
        <v>5543</v>
      </c>
      <c r="D2053" s="66" t="s">
        <v>66</v>
      </c>
      <c r="E2053" s="70">
        <v>70.349999999999994</v>
      </c>
      <c r="F2053" s="68" t="s">
        <v>161</v>
      </c>
      <c r="G2053" s="71"/>
      <c r="H2053" s="71"/>
    </row>
    <row r="2054" spans="1:8" ht="13.2" x14ac:dyDescent="0.4">
      <c r="A2054" s="61"/>
      <c r="B2054" s="64" t="s">
        <v>2321</v>
      </c>
      <c r="C2054" s="69" t="s">
        <v>5026</v>
      </c>
      <c r="D2054" s="66" t="s">
        <v>66</v>
      </c>
      <c r="E2054" s="70">
        <v>21.91</v>
      </c>
      <c r="F2054" s="68" t="s">
        <v>402</v>
      </c>
      <c r="G2054" s="71"/>
      <c r="H2054" s="71"/>
    </row>
    <row r="2055" spans="1:8" ht="13.2" x14ac:dyDescent="0.4">
      <c r="A2055" s="61"/>
      <c r="B2055" s="64" t="s">
        <v>2322</v>
      </c>
      <c r="C2055" s="69" t="s">
        <v>5027</v>
      </c>
      <c r="D2055" s="66" t="s">
        <v>66</v>
      </c>
      <c r="E2055" s="70">
        <v>21.88</v>
      </c>
      <c r="F2055" s="68" t="s">
        <v>240</v>
      </c>
      <c r="G2055" s="71"/>
      <c r="H2055" s="71"/>
    </row>
    <row r="2056" spans="1:8" ht="13.2" x14ac:dyDescent="0.4">
      <c r="A2056" s="61"/>
      <c r="B2056" s="64" t="s">
        <v>2323</v>
      </c>
      <c r="C2056" s="65" t="s">
        <v>5028</v>
      </c>
      <c r="D2056" s="66" t="s">
        <v>66</v>
      </c>
      <c r="E2056" s="67">
        <v>189.29</v>
      </c>
      <c r="F2056" s="68" t="s">
        <v>24</v>
      </c>
      <c r="G2056" s="67"/>
      <c r="H2056" s="67"/>
    </row>
    <row r="2057" spans="1:8" x14ac:dyDescent="0.4">
      <c r="A2057" s="61"/>
      <c r="B2057" s="64" t="s">
        <v>2324</v>
      </c>
      <c r="C2057" s="65" t="s">
        <v>5029</v>
      </c>
      <c r="D2057" s="66" t="s">
        <v>66</v>
      </c>
      <c r="E2057" s="67">
        <v>90.25</v>
      </c>
      <c r="F2057" s="66" t="s">
        <v>402</v>
      </c>
      <c r="G2057" s="66"/>
      <c r="H2057" s="66"/>
    </row>
    <row r="2058" spans="1:8" ht="13.2" x14ac:dyDescent="0.4">
      <c r="A2058" s="61"/>
      <c r="B2058" s="64" t="s">
        <v>2834</v>
      </c>
      <c r="C2058" s="65" t="s">
        <v>5030</v>
      </c>
      <c r="D2058" s="66" t="s">
        <v>66</v>
      </c>
      <c r="E2058" s="67">
        <v>230.11</v>
      </c>
      <c r="F2058" s="68" t="s">
        <v>56</v>
      </c>
      <c r="G2058" s="67"/>
      <c r="H2058" s="67"/>
    </row>
    <row r="2059" spans="1:8" ht="13.2" x14ac:dyDescent="0.4">
      <c r="A2059" s="61"/>
      <c r="B2059" s="64" t="s">
        <v>2325</v>
      </c>
      <c r="C2059" s="69" t="s">
        <v>5031</v>
      </c>
      <c r="D2059" s="66" t="s">
        <v>66</v>
      </c>
      <c r="E2059" s="70">
        <v>51.41</v>
      </c>
      <c r="F2059" s="68" t="s">
        <v>402</v>
      </c>
      <c r="G2059" s="71"/>
      <c r="H2059" s="71"/>
    </row>
    <row r="2060" spans="1:8" ht="13.2" x14ac:dyDescent="0.4">
      <c r="A2060" s="61"/>
      <c r="B2060" s="64" t="s">
        <v>2326</v>
      </c>
      <c r="C2060" s="69" t="s">
        <v>5032</v>
      </c>
      <c r="D2060" s="66" t="s">
        <v>66</v>
      </c>
      <c r="E2060" s="70">
        <v>45.81</v>
      </c>
      <c r="F2060" s="68" t="s">
        <v>43</v>
      </c>
      <c r="G2060" s="71"/>
      <c r="H2060" s="71"/>
    </row>
    <row r="2061" spans="1:8" ht="13.2" x14ac:dyDescent="0.4">
      <c r="A2061" s="61"/>
      <c r="B2061" s="64" t="s">
        <v>2327</v>
      </c>
      <c r="C2061" s="65" t="s">
        <v>5033</v>
      </c>
      <c r="D2061" s="66" t="s">
        <v>66</v>
      </c>
      <c r="E2061" s="67">
        <v>36.46</v>
      </c>
      <c r="F2061" s="68" t="s">
        <v>402</v>
      </c>
      <c r="G2061" s="67"/>
      <c r="H2061" s="67"/>
    </row>
    <row r="2062" spans="1:8" ht="13.2" x14ac:dyDescent="0.4">
      <c r="A2062" s="61"/>
      <c r="B2062" s="64" t="s">
        <v>2328</v>
      </c>
      <c r="C2062" s="69" t="s">
        <v>5034</v>
      </c>
      <c r="D2062" s="66" t="s">
        <v>66</v>
      </c>
      <c r="E2062" s="70">
        <v>26.75</v>
      </c>
      <c r="F2062" s="68" t="s">
        <v>18</v>
      </c>
      <c r="G2062" s="71"/>
      <c r="H2062" s="71"/>
    </row>
    <row r="2063" spans="1:8" x14ac:dyDescent="0.4">
      <c r="A2063" s="61"/>
      <c r="B2063" s="64" t="s">
        <v>2329</v>
      </c>
      <c r="C2063" s="65" t="s">
        <v>5035</v>
      </c>
      <c r="D2063" s="66" t="s">
        <v>66</v>
      </c>
      <c r="E2063" s="67">
        <v>216.01</v>
      </c>
      <c r="F2063" s="66" t="s">
        <v>91</v>
      </c>
      <c r="G2063" s="66"/>
      <c r="H2063" s="66"/>
    </row>
    <row r="2064" spans="1:8" x14ac:dyDescent="0.4">
      <c r="A2064" s="61"/>
      <c r="B2064" s="64" t="s">
        <v>2723</v>
      </c>
      <c r="C2064" s="65" t="s">
        <v>5494</v>
      </c>
      <c r="D2064" s="66" t="s">
        <v>66</v>
      </c>
      <c r="E2064" s="67">
        <v>31.31</v>
      </c>
      <c r="F2064" s="66" t="s">
        <v>402</v>
      </c>
      <c r="G2064" s="67"/>
      <c r="H2064" s="67"/>
    </row>
    <row r="2065" spans="1:8" ht="13.2" x14ac:dyDescent="0.4">
      <c r="A2065" s="61"/>
      <c r="B2065" s="64" t="s">
        <v>2330</v>
      </c>
      <c r="C2065" s="69" t="s">
        <v>2331</v>
      </c>
      <c r="D2065" s="66" t="s">
        <v>66</v>
      </c>
      <c r="E2065" s="70">
        <v>2938.82</v>
      </c>
      <c r="F2065" s="68" t="s">
        <v>20</v>
      </c>
      <c r="G2065" s="71">
        <v>6</v>
      </c>
      <c r="H2065" s="71">
        <v>28</v>
      </c>
    </row>
    <row r="2066" spans="1:8" ht="13.2" x14ac:dyDescent="0.4">
      <c r="A2066" s="61"/>
      <c r="B2066" s="64" t="s">
        <v>2332</v>
      </c>
      <c r="C2066" s="69" t="s">
        <v>5541</v>
      </c>
      <c r="D2066" s="66" t="s">
        <v>66</v>
      </c>
      <c r="E2066" s="70">
        <v>55.13</v>
      </c>
      <c r="F2066" s="68" t="s">
        <v>20</v>
      </c>
      <c r="G2066" s="71"/>
      <c r="H2066" s="71"/>
    </row>
    <row r="2067" spans="1:8" ht="13.2" x14ac:dyDescent="0.4">
      <c r="A2067" s="61"/>
      <c r="B2067" s="64" t="s">
        <v>2333</v>
      </c>
      <c r="C2067" s="69" t="s">
        <v>5036</v>
      </c>
      <c r="D2067" s="66" t="s">
        <v>66</v>
      </c>
      <c r="E2067" s="70">
        <v>108.36</v>
      </c>
      <c r="F2067" s="68" t="s">
        <v>91</v>
      </c>
      <c r="G2067" s="71"/>
      <c r="H2067" s="71"/>
    </row>
    <row r="2068" spans="1:8" ht="13.2" x14ac:dyDescent="0.4">
      <c r="A2068" s="61"/>
      <c r="B2068" s="64" t="s">
        <v>2334</v>
      </c>
      <c r="C2068" s="69" t="s">
        <v>5037</v>
      </c>
      <c r="D2068" s="66" t="s">
        <v>66</v>
      </c>
      <c r="E2068" s="70">
        <v>181.85</v>
      </c>
      <c r="F2068" s="68" t="s">
        <v>18</v>
      </c>
      <c r="G2068" s="71"/>
      <c r="H2068" s="71"/>
    </row>
    <row r="2069" spans="1:8" ht="13.2" x14ac:dyDescent="0.4">
      <c r="A2069" s="61"/>
      <c r="B2069" s="64" t="s">
        <v>2335</v>
      </c>
      <c r="C2069" s="65" t="s">
        <v>5038</v>
      </c>
      <c r="D2069" s="66" t="s">
        <v>66</v>
      </c>
      <c r="E2069" s="67">
        <v>78.36</v>
      </c>
      <c r="F2069" s="68" t="s">
        <v>22</v>
      </c>
      <c r="G2069" s="66"/>
      <c r="H2069" s="66"/>
    </row>
    <row r="2070" spans="1:8" ht="13.2" x14ac:dyDescent="0.4">
      <c r="A2070" s="61"/>
      <c r="B2070" s="64" t="s">
        <v>2336</v>
      </c>
      <c r="C2070" s="69" t="s">
        <v>5039</v>
      </c>
      <c r="D2070" s="66" t="s">
        <v>66</v>
      </c>
      <c r="E2070" s="70">
        <v>272.26</v>
      </c>
      <c r="F2070" s="68" t="s">
        <v>91</v>
      </c>
      <c r="G2070" s="71"/>
      <c r="H2070" s="71"/>
    </row>
    <row r="2071" spans="1:8" ht="13.2" x14ac:dyDescent="0.4">
      <c r="A2071" s="61"/>
      <c r="B2071" s="64" t="s">
        <v>2337</v>
      </c>
      <c r="C2071" s="69" t="s">
        <v>5040</v>
      </c>
      <c r="D2071" s="66" t="s">
        <v>66</v>
      </c>
      <c r="E2071" s="70">
        <v>30.56</v>
      </c>
      <c r="F2071" s="68" t="s">
        <v>240</v>
      </c>
      <c r="G2071" s="71"/>
      <c r="H2071" s="71"/>
    </row>
    <row r="2072" spans="1:8" ht="13.2" x14ac:dyDescent="0.4">
      <c r="A2072" s="61"/>
      <c r="B2072" s="64" t="s">
        <v>2338</v>
      </c>
      <c r="C2072" s="69" t="s">
        <v>5041</v>
      </c>
      <c r="D2072" s="66" t="s">
        <v>66</v>
      </c>
      <c r="E2072" s="70">
        <v>47.95</v>
      </c>
      <c r="F2072" s="68" t="s">
        <v>20</v>
      </c>
      <c r="G2072" s="71"/>
      <c r="H2072" s="71"/>
    </row>
    <row r="2073" spans="1:8" ht="13.2" x14ac:dyDescent="0.4">
      <c r="A2073" s="61"/>
      <c r="B2073" s="64" t="s">
        <v>2339</v>
      </c>
      <c r="C2073" s="69" t="s">
        <v>5042</v>
      </c>
      <c r="D2073" s="66" t="s">
        <v>66</v>
      </c>
      <c r="E2073" s="70">
        <v>26.38</v>
      </c>
      <c r="F2073" s="68" t="s">
        <v>402</v>
      </c>
      <c r="G2073" s="71"/>
      <c r="H2073" s="71"/>
    </row>
    <row r="2074" spans="1:8" ht="13.2" x14ac:dyDescent="0.4">
      <c r="A2074" s="61"/>
      <c r="B2074" s="64" t="s">
        <v>2340</v>
      </c>
      <c r="C2074" s="69" t="s">
        <v>5043</v>
      </c>
      <c r="D2074" s="66" t="s">
        <v>41</v>
      </c>
      <c r="E2074" s="70">
        <v>195.68</v>
      </c>
      <c r="F2074" s="68" t="s">
        <v>20</v>
      </c>
      <c r="G2074" s="71"/>
      <c r="H2074" s="71"/>
    </row>
    <row r="2075" spans="1:8" ht="13.2" x14ac:dyDescent="0.4">
      <c r="A2075" s="61"/>
      <c r="B2075" s="64" t="s">
        <v>2341</v>
      </c>
      <c r="C2075" s="69" t="s">
        <v>2342</v>
      </c>
      <c r="D2075" s="66" t="s">
        <v>66</v>
      </c>
      <c r="E2075" s="70">
        <v>1402.47</v>
      </c>
      <c r="F2075" s="68" t="s">
        <v>402</v>
      </c>
      <c r="G2075" s="71">
        <v>-43.8</v>
      </c>
      <c r="H2075" s="71">
        <v>-17.59</v>
      </c>
    </row>
    <row r="2076" spans="1:8" ht="13.2" x14ac:dyDescent="0.4">
      <c r="A2076" s="61"/>
      <c r="B2076" s="64" t="s">
        <v>2343</v>
      </c>
      <c r="C2076" s="69" t="s">
        <v>5044</v>
      </c>
      <c r="D2076" s="66" t="s">
        <v>66</v>
      </c>
      <c r="E2076" s="70">
        <v>197.45</v>
      </c>
      <c r="F2076" s="68" t="s">
        <v>24</v>
      </c>
      <c r="G2076" s="71"/>
      <c r="H2076" s="71"/>
    </row>
    <row r="2077" spans="1:8" ht="13.2" x14ac:dyDescent="0.4">
      <c r="A2077" s="61"/>
      <c r="B2077" s="64" t="s">
        <v>2344</v>
      </c>
      <c r="C2077" s="69" t="s">
        <v>5045</v>
      </c>
      <c r="D2077" s="66" t="s">
        <v>66</v>
      </c>
      <c r="E2077" s="70">
        <v>224.75</v>
      </c>
      <c r="F2077" s="68" t="s">
        <v>20</v>
      </c>
      <c r="G2077" s="71"/>
      <c r="H2077" s="71"/>
    </row>
    <row r="2078" spans="1:8" ht="13.2" x14ac:dyDescent="0.4">
      <c r="A2078" s="61"/>
      <c r="B2078" s="64" t="s">
        <v>2345</v>
      </c>
      <c r="C2078" s="65" t="s">
        <v>5046</v>
      </c>
      <c r="D2078" s="66" t="s">
        <v>66</v>
      </c>
      <c r="E2078" s="67">
        <v>61.21</v>
      </c>
      <c r="F2078" s="68" t="s">
        <v>20</v>
      </c>
      <c r="G2078" s="67"/>
      <c r="H2078" s="67"/>
    </row>
    <row r="2079" spans="1:8" x14ac:dyDescent="0.4">
      <c r="A2079" s="61"/>
      <c r="B2079" s="64" t="s">
        <v>2346</v>
      </c>
      <c r="C2079" s="65" t="s">
        <v>5047</v>
      </c>
      <c r="D2079" s="66" t="s">
        <v>66</v>
      </c>
      <c r="E2079" s="67">
        <v>134.71</v>
      </c>
      <c r="F2079" s="66" t="s">
        <v>15</v>
      </c>
      <c r="G2079" s="67"/>
      <c r="H2079" s="67"/>
    </row>
    <row r="2080" spans="1:8" ht="13.2" x14ac:dyDescent="0.4">
      <c r="A2080" s="61"/>
      <c r="B2080" s="64" t="s">
        <v>2347</v>
      </c>
      <c r="C2080" s="69" t="s">
        <v>5048</v>
      </c>
      <c r="D2080" s="66" t="s">
        <v>66</v>
      </c>
      <c r="E2080" s="70">
        <v>342.11</v>
      </c>
      <c r="F2080" s="68" t="s">
        <v>402</v>
      </c>
      <c r="G2080" s="71"/>
      <c r="H2080" s="71"/>
    </row>
    <row r="2081" spans="1:8" ht="13.2" x14ac:dyDescent="0.4">
      <c r="A2081" s="61"/>
      <c r="B2081" s="64" t="s">
        <v>2348</v>
      </c>
      <c r="C2081" s="69" t="s">
        <v>5049</v>
      </c>
      <c r="D2081" s="66" t="s">
        <v>66</v>
      </c>
      <c r="E2081" s="70">
        <v>142.91</v>
      </c>
      <c r="F2081" s="68" t="s">
        <v>14</v>
      </c>
      <c r="G2081" s="71"/>
      <c r="H2081" s="71"/>
    </row>
    <row r="2082" spans="1:8" ht="13.2" x14ac:dyDescent="0.4">
      <c r="A2082" s="61"/>
      <c r="B2082" s="64" t="s">
        <v>2349</v>
      </c>
      <c r="C2082" s="69" t="s">
        <v>5501</v>
      </c>
      <c r="D2082" s="66" t="s">
        <v>41</v>
      </c>
      <c r="E2082" s="70">
        <v>1548.82</v>
      </c>
      <c r="F2082" s="68" t="s">
        <v>71</v>
      </c>
      <c r="G2082" s="71">
        <v>282.87</v>
      </c>
      <c r="H2082" s="71">
        <v>468.11</v>
      </c>
    </row>
    <row r="2083" spans="1:8" ht="13.2" x14ac:dyDescent="0.4">
      <c r="A2083" s="61"/>
      <c r="B2083" s="64" t="s">
        <v>2801</v>
      </c>
      <c r="C2083" s="69" t="s">
        <v>5050</v>
      </c>
      <c r="D2083" s="66" t="s">
        <v>66</v>
      </c>
      <c r="E2083" s="70">
        <v>965.25</v>
      </c>
      <c r="F2083" s="68" t="s">
        <v>58</v>
      </c>
      <c r="G2083" s="71">
        <v>6.7</v>
      </c>
      <c r="H2083" s="71">
        <v>15.8</v>
      </c>
    </row>
    <row r="2084" spans="1:8" ht="13.2" x14ac:dyDescent="0.4">
      <c r="A2084" s="61"/>
      <c r="B2084" s="64" t="s">
        <v>2351</v>
      </c>
      <c r="C2084" s="69" t="s">
        <v>5525</v>
      </c>
      <c r="D2084" s="66" t="s">
        <v>66</v>
      </c>
      <c r="E2084" s="70">
        <v>27.65</v>
      </c>
      <c r="F2084" s="68" t="s">
        <v>402</v>
      </c>
      <c r="G2084" s="71"/>
      <c r="H2084" s="71"/>
    </row>
    <row r="2085" spans="1:8" ht="13.2" x14ac:dyDescent="0.4">
      <c r="A2085" s="61"/>
      <c r="B2085" s="64" t="s">
        <v>2352</v>
      </c>
      <c r="C2085" s="69" t="s">
        <v>5051</v>
      </c>
      <c r="D2085" s="66" t="s">
        <v>66</v>
      </c>
      <c r="E2085" s="70">
        <v>190.62</v>
      </c>
      <c r="F2085" s="68" t="s">
        <v>14</v>
      </c>
      <c r="G2085" s="71"/>
      <c r="H2085" s="71"/>
    </row>
    <row r="2086" spans="1:8" ht="13.2" x14ac:dyDescent="0.4">
      <c r="A2086" s="61"/>
      <c r="B2086" s="64" t="s">
        <v>2353</v>
      </c>
      <c r="C2086" s="69" t="s">
        <v>5052</v>
      </c>
      <c r="D2086" s="66" t="s">
        <v>66</v>
      </c>
      <c r="E2086" s="70">
        <v>45.42</v>
      </c>
      <c r="F2086" s="68" t="s">
        <v>161</v>
      </c>
      <c r="G2086" s="71"/>
      <c r="H2086" s="71"/>
    </row>
    <row r="2087" spans="1:8" ht="13.2" x14ac:dyDescent="0.4">
      <c r="A2087" s="61"/>
      <c r="B2087" s="64" t="s">
        <v>2354</v>
      </c>
      <c r="C2087" s="69" t="s">
        <v>5053</v>
      </c>
      <c r="D2087" s="66" t="s">
        <v>66</v>
      </c>
      <c r="E2087" s="70">
        <v>168.59</v>
      </c>
      <c r="F2087" s="68" t="s">
        <v>18</v>
      </c>
      <c r="G2087" s="71"/>
      <c r="H2087" s="71"/>
    </row>
    <row r="2088" spans="1:8" ht="13.2" x14ac:dyDescent="0.4">
      <c r="A2088" s="61"/>
      <c r="B2088" s="64" t="s">
        <v>2355</v>
      </c>
      <c r="C2088" s="65" t="s">
        <v>5054</v>
      </c>
      <c r="D2088" s="66" t="s">
        <v>41</v>
      </c>
      <c r="E2088" s="67">
        <v>147.5</v>
      </c>
      <c r="F2088" s="68" t="s">
        <v>15</v>
      </c>
      <c r="G2088" s="67"/>
      <c r="H2088" s="67"/>
    </row>
    <row r="2089" spans="1:8" ht="13.2" x14ac:dyDescent="0.4">
      <c r="A2089" s="61"/>
      <c r="B2089" s="64" t="s">
        <v>2356</v>
      </c>
      <c r="C2089" s="69" t="s">
        <v>2357</v>
      </c>
      <c r="D2089" s="66" t="s">
        <v>41</v>
      </c>
      <c r="E2089" s="70">
        <v>1733.24</v>
      </c>
      <c r="F2089" s="68" t="s">
        <v>45</v>
      </c>
      <c r="G2089" s="71">
        <v>264.8</v>
      </c>
      <c r="H2089" s="71">
        <v>347</v>
      </c>
    </row>
    <row r="2090" spans="1:8" ht="13.2" x14ac:dyDescent="0.4">
      <c r="A2090" s="61"/>
      <c r="B2090" s="64" t="s">
        <v>2358</v>
      </c>
      <c r="C2090" s="65" t="s">
        <v>2359</v>
      </c>
      <c r="D2090" s="66" t="s">
        <v>41</v>
      </c>
      <c r="E2090" s="67">
        <v>22873.119999999999</v>
      </c>
      <c r="F2090" s="68" t="s">
        <v>14</v>
      </c>
      <c r="G2090" s="66">
        <v>692.36</v>
      </c>
      <c r="H2090" s="67">
        <v>1076.29</v>
      </c>
    </row>
    <row r="2091" spans="1:8" ht="13.2" x14ac:dyDescent="0.4">
      <c r="A2091" s="61"/>
      <c r="B2091" s="64" t="s">
        <v>2360</v>
      </c>
      <c r="C2091" s="69" t="s">
        <v>2831</v>
      </c>
      <c r="D2091" s="66" t="s">
        <v>41</v>
      </c>
      <c r="E2091" s="70">
        <v>1155.83</v>
      </c>
      <c r="F2091" s="68" t="s">
        <v>15</v>
      </c>
      <c r="G2091" s="71">
        <v>156.80000000000001</v>
      </c>
      <c r="H2091" s="71">
        <v>207.93</v>
      </c>
    </row>
    <row r="2092" spans="1:8" ht="13.2" x14ac:dyDescent="0.4">
      <c r="A2092" s="61"/>
      <c r="B2092" s="64" t="s">
        <v>2361</v>
      </c>
      <c r="C2092" s="65" t="s">
        <v>5532</v>
      </c>
      <c r="D2092" s="66" t="s">
        <v>66</v>
      </c>
      <c r="E2092" s="70">
        <v>37.44</v>
      </c>
      <c r="F2092" s="68" t="s">
        <v>20</v>
      </c>
      <c r="G2092" s="66"/>
      <c r="H2092" s="66"/>
    </row>
    <row r="2093" spans="1:8" ht="13.2" x14ac:dyDescent="0.4">
      <c r="A2093" s="61"/>
      <c r="B2093" s="64" t="s">
        <v>2362</v>
      </c>
      <c r="C2093" s="65" t="s">
        <v>2363</v>
      </c>
      <c r="D2093" s="66" t="s">
        <v>66</v>
      </c>
      <c r="E2093" s="67">
        <v>10760.94</v>
      </c>
      <c r="F2093" s="68" t="s">
        <v>20</v>
      </c>
      <c r="G2093" s="67">
        <v>-16.98</v>
      </c>
      <c r="H2093" s="67">
        <v>-27.83</v>
      </c>
    </row>
    <row r="2094" spans="1:8" ht="13.2" x14ac:dyDescent="0.4">
      <c r="A2094" s="61"/>
      <c r="B2094" s="64" t="s">
        <v>2364</v>
      </c>
      <c r="C2094" s="69" t="s">
        <v>5055</v>
      </c>
      <c r="D2094" s="66" t="s">
        <v>66</v>
      </c>
      <c r="E2094" s="70">
        <v>111.98</v>
      </c>
      <c r="F2094" s="68" t="s">
        <v>45</v>
      </c>
      <c r="G2094" s="71"/>
      <c r="H2094" s="71"/>
    </row>
    <row r="2095" spans="1:8" ht="13.2" x14ac:dyDescent="0.4">
      <c r="A2095" s="61"/>
      <c r="B2095" s="64" t="s">
        <v>2365</v>
      </c>
      <c r="C2095" s="65" t="s">
        <v>5056</v>
      </c>
      <c r="D2095" s="66" t="s">
        <v>41</v>
      </c>
      <c r="E2095" s="67">
        <v>235.61</v>
      </c>
      <c r="F2095" s="68" t="s">
        <v>16</v>
      </c>
      <c r="G2095" s="67"/>
      <c r="H2095" s="67"/>
    </row>
    <row r="2096" spans="1:8" ht="13.2" x14ac:dyDescent="0.4">
      <c r="A2096" s="61"/>
      <c r="B2096" s="64" t="s">
        <v>2366</v>
      </c>
      <c r="C2096" s="65" t="s">
        <v>5057</v>
      </c>
      <c r="D2096" s="66" t="s">
        <v>66</v>
      </c>
      <c r="E2096" s="67">
        <v>439.43</v>
      </c>
      <c r="F2096" s="68" t="s">
        <v>402</v>
      </c>
      <c r="G2096" s="67"/>
      <c r="H2096" s="67"/>
    </row>
    <row r="2097" spans="1:8" x14ac:dyDescent="0.4">
      <c r="A2097" s="61"/>
      <c r="B2097" s="64" t="s">
        <v>2367</v>
      </c>
      <c r="C2097" s="65" t="s">
        <v>5058</v>
      </c>
      <c r="D2097" s="66" t="s">
        <v>66</v>
      </c>
      <c r="E2097" s="67">
        <v>241.45</v>
      </c>
      <c r="F2097" s="66" t="s">
        <v>91</v>
      </c>
      <c r="G2097" s="70"/>
      <c r="H2097" s="67"/>
    </row>
    <row r="2098" spans="1:8" ht="13.2" x14ac:dyDescent="0.4">
      <c r="A2098" s="61"/>
      <c r="B2098" s="64" t="s">
        <v>2368</v>
      </c>
      <c r="C2098" s="69" t="s">
        <v>5059</v>
      </c>
      <c r="D2098" s="66" t="s">
        <v>66</v>
      </c>
      <c r="E2098" s="67">
        <v>140.1</v>
      </c>
      <c r="F2098" s="68" t="s">
        <v>20</v>
      </c>
      <c r="G2098" s="71"/>
      <c r="H2098" s="71"/>
    </row>
    <row r="2099" spans="1:8" x14ac:dyDescent="0.4">
      <c r="A2099" s="61"/>
      <c r="B2099" s="64" t="s">
        <v>2369</v>
      </c>
      <c r="C2099" s="65" t="s">
        <v>5060</v>
      </c>
      <c r="D2099" s="66" t="s">
        <v>66</v>
      </c>
      <c r="E2099" s="67">
        <v>91.61</v>
      </c>
      <c r="F2099" s="66" t="s">
        <v>20</v>
      </c>
      <c r="G2099" s="66"/>
      <c r="H2099" s="66"/>
    </row>
    <row r="2100" spans="1:8" ht="13.2" x14ac:dyDescent="0.4">
      <c r="A2100" s="61"/>
      <c r="B2100" s="64" t="s">
        <v>2370</v>
      </c>
      <c r="C2100" s="69" t="s">
        <v>5061</v>
      </c>
      <c r="D2100" s="66" t="s">
        <v>66</v>
      </c>
      <c r="E2100" s="70">
        <v>81.25</v>
      </c>
      <c r="F2100" s="68" t="s">
        <v>240</v>
      </c>
      <c r="G2100" s="71"/>
      <c r="H2100" s="71"/>
    </row>
    <row r="2101" spans="1:8" ht="13.2" x14ac:dyDescent="0.4">
      <c r="A2101" s="61"/>
      <c r="B2101" s="64" t="s">
        <v>2371</v>
      </c>
      <c r="C2101" s="69" t="s">
        <v>5062</v>
      </c>
      <c r="D2101" s="66" t="s">
        <v>66</v>
      </c>
      <c r="E2101" s="70">
        <v>232.89</v>
      </c>
      <c r="F2101" s="68" t="s">
        <v>402</v>
      </c>
      <c r="G2101" s="71"/>
      <c r="H2101" s="71"/>
    </row>
    <row r="2102" spans="1:8" ht="13.2" x14ac:dyDescent="0.4">
      <c r="A2102" s="61"/>
      <c r="B2102" s="64" t="s">
        <v>2372</v>
      </c>
      <c r="C2102" s="69" t="s">
        <v>5063</v>
      </c>
      <c r="D2102" s="66" t="s">
        <v>66</v>
      </c>
      <c r="E2102" s="70">
        <v>45.79</v>
      </c>
      <c r="F2102" s="68" t="s">
        <v>402</v>
      </c>
      <c r="G2102" s="71"/>
      <c r="H2102" s="71"/>
    </row>
    <row r="2103" spans="1:8" ht="13.2" x14ac:dyDescent="0.4">
      <c r="A2103" s="61"/>
      <c r="B2103" s="64" t="s">
        <v>2373</v>
      </c>
      <c r="C2103" s="69" t="s">
        <v>2374</v>
      </c>
      <c r="D2103" s="66" t="s">
        <v>41</v>
      </c>
      <c r="E2103" s="70">
        <v>1335.58</v>
      </c>
      <c r="F2103" s="68" t="s">
        <v>71</v>
      </c>
      <c r="G2103" s="71"/>
      <c r="H2103" s="71"/>
    </row>
    <row r="2104" spans="1:8" ht="13.2" x14ac:dyDescent="0.4">
      <c r="A2104" s="61"/>
      <c r="B2104" s="64" t="s">
        <v>2375</v>
      </c>
      <c r="C2104" s="65" t="s">
        <v>5064</v>
      </c>
      <c r="D2104" s="66" t="s">
        <v>66</v>
      </c>
      <c r="E2104" s="67">
        <v>36.770000000000003</v>
      </c>
      <c r="F2104" s="68" t="s">
        <v>402</v>
      </c>
      <c r="G2104" s="67"/>
      <c r="H2104" s="67"/>
    </row>
    <row r="2105" spans="1:8" ht="13.2" x14ac:dyDescent="0.4">
      <c r="A2105" s="61"/>
      <c r="B2105" s="64" t="s">
        <v>2376</v>
      </c>
      <c r="C2105" s="69" t="s">
        <v>5065</v>
      </c>
      <c r="D2105" s="66" t="s">
        <v>66</v>
      </c>
      <c r="E2105" s="70">
        <v>73.260000000000005</v>
      </c>
      <c r="F2105" s="68" t="s">
        <v>161</v>
      </c>
      <c r="G2105" s="71"/>
      <c r="H2105" s="71"/>
    </row>
    <row r="2106" spans="1:8" ht="13.2" x14ac:dyDescent="0.4">
      <c r="A2106" s="61"/>
      <c r="B2106" s="64" t="s">
        <v>2377</v>
      </c>
      <c r="C2106" s="69" t="s">
        <v>2378</v>
      </c>
      <c r="D2106" s="66" t="s">
        <v>41</v>
      </c>
      <c r="E2106" s="70">
        <v>3921.74</v>
      </c>
      <c r="F2106" s="68" t="s">
        <v>20</v>
      </c>
      <c r="G2106" s="71"/>
      <c r="H2106" s="71"/>
    </row>
    <row r="2107" spans="1:8" ht="13.2" x14ac:dyDescent="0.4">
      <c r="A2107" s="61"/>
      <c r="B2107" s="64" t="s">
        <v>2379</v>
      </c>
      <c r="C2107" s="69" t="s">
        <v>5066</v>
      </c>
      <c r="D2107" s="66" t="s">
        <v>66</v>
      </c>
      <c r="E2107" s="67">
        <v>100.31</v>
      </c>
      <c r="F2107" s="68" t="s">
        <v>20</v>
      </c>
      <c r="G2107" s="71"/>
      <c r="H2107" s="71"/>
    </row>
    <row r="2108" spans="1:8" ht="13.2" x14ac:dyDescent="0.4">
      <c r="A2108" s="61"/>
      <c r="B2108" s="64" t="s">
        <v>2380</v>
      </c>
      <c r="C2108" s="69" t="s">
        <v>5067</v>
      </c>
      <c r="D2108" s="66" t="s">
        <v>66</v>
      </c>
      <c r="E2108" s="70">
        <v>23.62</v>
      </c>
      <c r="F2108" s="68" t="s">
        <v>89</v>
      </c>
      <c r="G2108" s="71"/>
      <c r="H2108" s="71"/>
    </row>
    <row r="2109" spans="1:8" x14ac:dyDescent="0.4">
      <c r="A2109" s="61"/>
      <c r="B2109" s="64" t="s">
        <v>2381</v>
      </c>
      <c r="C2109" s="65" t="s">
        <v>5068</v>
      </c>
      <c r="D2109" s="66" t="s">
        <v>66</v>
      </c>
      <c r="E2109" s="67">
        <v>71.98</v>
      </c>
      <c r="F2109" s="66" t="s">
        <v>20</v>
      </c>
      <c r="G2109" s="66"/>
      <c r="H2109" s="66"/>
    </row>
    <row r="2110" spans="1:8" ht="13.2" x14ac:dyDescent="0.4">
      <c r="A2110" s="61"/>
      <c r="B2110" s="64" t="s">
        <v>2382</v>
      </c>
      <c r="C2110" s="69" t="s">
        <v>5069</v>
      </c>
      <c r="D2110" s="66" t="s">
        <v>66</v>
      </c>
      <c r="E2110" s="70">
        <v>36.51</v>
      </c>
      <c r="F2110" s="68" t="s">
        <v>402</v>
      </c>
      <c r="G2110" s="71"/>
      <c r="H2110" s="71"/>
    </row>
    <row r="2111" spans="1:8" ht="13.2" x14ac:dyDescent="0.4">
      <c r="A2111" s="61"/>
      <c r="B2111" s="64" t="s">
        <v>2865</v>
      </c>
      <c r="C2111" s="69" t="s">
        <v>5070</v>
      </c>
      <c r="D2111" s="66" t="s">
        <v>66</v>
      </c>
      <c r="E2111" s="70">
        <v>115.14</v>
      </c>
      <c r="F2111" s="68" t="s">
        <v>20</v>
      </c>
      <c r="G2111" s="71"/>
      <c r="H2111" s="71"/>
    </row>
    <row r="2112" spans="1:8" ht="13.2" x14ac:dyDescent="0.4">
      <c r="A2112" s="61"/>
      <c r="B2112" s="64" t="s">
        <v>2383</v>
      </c>
      <c r="C2112" s="65" t="s">
        <v>5071</v>
      </c>
      <c r="D2112" s="66" t="s">
        <v>66</v>
      </c>
      <c r="E2112" s="67">
        <v>348.85</v>
      </c>
      <c r="F2112" s="68" t="s">
        <v>402</v>
      </c>
      <c r="G2112" s="66"/>
      <c r="H2112" s="66"/>
    </row>
    <row r="2113" spans="1:8" ht="13.2" x14ac:dyDescent="0.4">
      <c r="A2113" s="61"/>
      <c r="B2113" s="64" t="s">
        <v>2384</v>
      </c>
      <c r="C2113" s="69" t="s">
        <v>5072</v>
      </c>
      <c r="D2113" s="66" t="s">
        <v>66</v>
      </c>
      <c r="E2113" s="70">
        <v>470.63</v>
      </c>
      <c r="F2113" s="68" t="s">
        <v>20</v>
      </c>
      <c r="G2113" s="71"/>
      <c r="H2113" s="71"/>
    </row>
    <row r="2114" spans="1:8" ht="13.2" x14ac:dyDescent="0.4">
      <c r="A2114" s="61"/>
      <c r="B2114" s="64" t="s">
        <v>2385</v>
      </c>
      <c r="C2114" s="69" t="s">
        <v>5073</v>
      </c>
      <c r="D2114" s="66" t="s">
        <v>66</v>
      </c>
      <c r="E2114" s="70">
        <v>18.47</v>
      </c>
      <c r="F2114" s="68" t="s">
        <v>20</v>
      </c>
      <c r="G2114" s="71"/>
      <c r="H2114" s="71"/>
    </row>
    <row r="2115" spans="1:8" ht="13.2" x14ac:dyDescent="0.4">
      <c r="A2115" s="61"/>
      <c r="B2115" s="64" t="s">
        <v>2386</v>
      </c>
      <c r="C2115" s="69" t="s">
        <v>5074</v>
      </c>
      <c r="D2115" s="66" t="s">
        <v>66</v>
      </c>
      <c r="E2115" s="70">
        <v>156.57</v>
      </c>
      <c r="F2115" s="68" t="s">
        <v>20</v>
      </c>
      <c r="G2115" s="71"/>
      <c r="H2115" s="71"/>
    </row>
    <row r="2116" spans="1:8" ht="13.2" x14ac:dyDescent="0.4">
      <c r="A2116" s="61"/>
      <c r="B2116" s="64" t="s">
        <v>2387</v>
      </c>
      <c r="C2116" s="69" t="s">
        <v>5075</v>
      </c>
      <c r="D2116" s="66" t="s">
        <v>66</v>
      </c>
      <c r="E2116" s="70">
        <v>99.94</v>
      </c>
      <c r="F2116" s="68" t="s">
        <v>45</v>
      </c>
      <c r="G2116" s="71"/>
      <c r="H2116" s="71"/>
    </row>
    <row r="2117" spans="1:8" ht="13.2" x14ac:dyDescent="0.4">
      <c r="A2117" s="61"/>
      <c r="B2117" s="64" t="s">
        <v>2388</v>
      </c>
      <c r="C2117" s="69" t="s">
        <v>5076</v>
      </c>
      <c r="D2117" s="66" t="s">
        <v>41</v>
      </c>
      <c r="E2117" s="70">
        <v>372.97</v>
      </c>
      <c r="F2117" s="68" t="s">
        <v>17</v>
      </c>
      <c r="G2117" s="71">
        <v>48.6</v>
      </c>
      <c r="H2117" s="71">
        <v>55.7</v>
      </c>
    </row>
    <row r="2118" spans="1:8" ht="13.2" x14ac:dyDescent="0.4">
      <c r="A2118" s="61"/>
      <c r="B2118" s="64" t="s">
        <v>2389</v>
      </c>
      <c r="C2118" s="69" t="s">
        <v>5460</v>
      </c>
      <c r="D2118" s="66" t="s">
        <v>66</v>
      </c>
      <c r="E2118" s="70">
        <v>117.71</v>
      </c>
      <c r="F2118" s="68" t="s">
        <v>89</v>
      </c>
      <c r="G2118" s="71">
        <v>1.2</v>
      </c>
      <c r="H2118" s="71"/>
    </row>
    <row r="2119" spans="1:8" ht="13.2" x14ac:dyDescent="0.4">
      <c r="A2119" s="61"/>
      <c r="B2119" s="64" t="s">
        <v>2390</v>
      </c>
      <c r="C2119" s="69" t="s">
        <v>5077</v>
      </c>
      <c r="D2119" s="66" t="s">
        <v>66</v>
      </c>
      <c r="E2119" s="70">
        <v>190.35</v>
      </c>
      <c r="F2119" s="68" t="s">
        <v>18</v>
      </c>
      <c r="G2119" s="71"/>
      <c r="H2119" s="71"/>
    </row>
    <row r="2120" spans="1:8" ht="13.2" x14ac:dyDescent="0.4">
      <c r="A2120" s="61"/>
      <c r="B2120" s="64" t="s">
        <v>2391</v>
      </c>
      <c r="C2120" s="69" t="s">
        <v>5078</v>
      </c>
      <c r="D2120" s="66" t="s">
        <v>66</v>
      </c>
      <c r="E2120" s="70">
        <v>55.69</v>
      </c>
      <c r="F2120" s="68" t="s">
        <v>20</v>
      </c>
      <c r="G2120" s="71"/>
      <c r="H2120" s="71"/>
    </row>
    <row r="2121" spans="1:8" ht="13.2" x14ac:dyDescent="0.4">
      <c r="A2121" s="61"/>
      <c r="B2121" s="64" t="s">
        <v>2392</v>
      </c>
      <c r="C2121" s="69" t="s">
        <v>5538</v>
      </c>
      <c r="D2121" s="66" t="s">
        <v>66</v>
      </c>
      <c r="E2121" s="70">
        <v>156.80000000000001</v>
      </c>
      <c r="F2121" s="68" t="s">
        <v>20</v>
      </c>
      <c r="G2121" s="71"/>
      <c r="H2121" s="71"/>
    </row>
    <row r="2122" spans="1:8" ht="13.2" x14ac:dyDescent="0.4">
      <c r="A2122" s="61"/>
      <c r="B2122" s="64" t="s">
        <v>2393</v>
      </c>
      <c r="C2122" s="69" t="s">
        <v>5079</v>
      </c>
      <c r="D2122" s="66" t="s">
        <v>66</v>
      </c>
      <c r="E2122" s="70">
        <v>71.239999999999995</v>
      </c>
      <c r="F2122" s="68" t="s">
        <v>402</v>
      </c>
      <c r="G2122" s="71"/>
      <c r="H2122" s="71"/>
    </row>
    <row r="2123" spans="1:8" ht="13.2" x14ac:dyDescent="0.4">
      <c r="A2123" s="61"/>
      <c r="B2123" s="64" t="s">
        <v>2394</v>
      </c>
      <c r="C2123" s="65" t="s">
        <v>5080</v>
      </c>
      <c r="D2123" s="66" t="s">
        <v>66</v>
      </c>
      <c r="E2123" s="67">
        <v>118.32</v>
      </c>
      <c r="F2123" s="68" t="s">
        <v>24</v>
      </c>
      <c r="G2123" s="66"/>
      <c r="H2123" s="66"/>
    </row>
    <row r="2124" spans="1:8" ht="13.2" x14ac:dyDescent="0.4">
      <c r="A2124" s="61"/>
      <c r="B2124" s="64" t="s">
        <v>2395</v>
      </c>
      <c r="C2124" s="69" t="s">
        <v>2396</v>
      </c>
      <c r="D2124" s="66" t="s">
        <v>41</v>
      </c>
      <c r="E2124" s="70">
        <v>12025.42</v>
      </c>
      <c r="F2124" s="68" t="s">
        <v>402</v>
      </c>
      <c r="G2124" s="71">
        <v>259.54000000000002</v>
      </c>
      <c r="H2124" s="71">
        <v>303.06</v>
      </c>
    </row>
    <row r="2125" spans="1:8" ht="13.2" x14ac:dyDescent="0.4">
      <c r="A2125" s="61"/>
      <c r="B2125" s="64" t="s">
        <v>2397</v>
      </c>
      <c r="C2125" s="69" t="s">
        <v>5081</v>
      </c>
      <c r="D2125" s="66" t="s">
        <v>66</v>
      </c>
      <c r="E2125" s="70">
        <v>162.97</v>
      </c>
      <c r="F2125" s="68" t="s">
        <v>20</v>
      </c>
      <c r="G2125" s="71"/>
      <c r="H2125" s="71"/>
    </row>
    <row r="2126" spans="1:8" x14ac:dyDescent="0.4">
      <c r="A2126" s="61"/>
      <c r="B2126" s="64" t="s">
        <v>2398</v>
      </c>
      <c r="C2126" s="65" t="s">
        <v>5082</v>
      </c>
      <c r="D2126" s="66" t="s">
        <v>66</v>
      </c>
      <c r="E2126" s="67">
        <v>29.72</v>
      </c>
      <c r="F2126" s="66" t="s">
        <v>45</v>
      </c>
      <c r="G2126" s="66"/>
      <c r="H2126" s="66"/>
    </row>
    <row r="2127" spans="1:8" ht="13.2" x14ac:dyDescent="0.4">
      <c r="A2127" s="61"/>
      <c r="B2127" s="64" t="s">
        <v>2399</v>
      </c>
      <c r="C2127" s="69" t="s">
        <v>5083</v>
      </c>
      <c r="D2127" s="66" t="s">
        <v>41</v>
      </c>
      <c r="E2127" s="67">
        <v>54.93</v>
      </c>
      <c r="F2127" s="68" t="s">
        <v>43</v>
      </c>
      <c r="G2127" s="71"/>
      <c r="H2127" s="71"/>
    </row>
    <row r="2128" spans="1:8" ht="13.2" x14ac:dyDescent="0.4">
      <c r="A2128" s="61"/>
      <c r="B2128" s="64" t="s">
        <v>2835</v>
      </c>
      <c r="C2128" s="69" t="s">
        <v>5084</v>
      </c>
      <c r="D2128" s="66" t="s">
        <v>66</v>
      </c>
      <c r="E2128" s="70">
        <v>505.56</v>
      </c>
      <c r="F2128" s="68" t="s">
        <v>20</v>
      </c>
      <c r="G2128" s="71"/>
      <c r="H2128" s="71"/>
    </row>
    <row r="2129" spans="1:8" ht="13.2" x14ac:dyDescent="0.4">
      <c r="A2129" s="61"/>
      <c r="B2129" s="64" t="s">
        <v>3237</v>
      </c>
      <c r="C2129" s="65" t="s">
        <v>5085</v>
      </c>
      <c r="D2129" s="66" t="s">
        <v>66</v>
      </c>
      <c r="E2129" s="67">
        <v>418.64</v>
      </c>
      <c r="F2129" s="68" t="s">
        <v>20</v>
      </c>
      <c r="G2129" s="70"/>
      <c r="H2129" s="67"/>
    </row>
    <row r="2130" spans="1:8" ht="13.2" x14ac:dyDescent="0.4">
      <c r="A2130" s="61"/>
      <c r="B2130" s="64" t="s">
        <v>2400</v>
      </c>
      <c r="C2130" s="65" t="s">
        <v>5086</v>
      </c>
      <c r="D2130" s="66" t="s">
        <v>66</v>
      </c>
      <c r="E2130" s="67">
        <v>24.19</v>
      </c>
      <c r="F2130" s="68" t="s">
        <v>71</v>
      </c>
      <c r="G2130" s="67"/>
      <c r="H2130" s="67"/>
    </row>
    <row r="2131" spans="1:8" ht="13.2" x14ac:dyDescent="0.4">
      <c r="A2131" s="61"/>
      <c r="B2131" s="64" t="s">
        <v>2401</v>
      </c>
      <c r="C2131" s="65" t="s">
        <v>5087</v>
      </c>
      <c r="D2131" s="66" t="s">
        <v>66</v>
      </c>
      <c r="E2131" s="67">
        <v>160.19999999999999</v>
      </c>
      <c r="F2131" s="68" t="s">
        <v>24</v>
      </c>
      <c r="G2131" s="66"/>
      <c r="H2131" s="66"/>
    </row>
    <row r="2132" spans="1:8" ht="13.2" x14ac:dyDescent="0.4">
      <c r="A2132" s="61"/>
      <c r="B2132" s="64" t="s">
        <v>2402</v>
      </c>
      <c r="C2132" s="69" t="s">
        <v>5088</v>
      </c>
      <c r="D2132" s="66" t="s">
        <v>66</v>
      </c>
      <c r="E2132" s="70">
        <v>161.69999999999999</v>
      </c>
      <c r="F2132" s="68" t="s">
        <v>240</v>
      </c>
      <c r="G2132" s="71"/>
      <c r="H2132" s="71"/>
    </row>
    <row r="2133" spans="1:8" ht="13.2" x14ac:dyDescent="0.4">
      <c r="A2133" s="61"/>
      <c r="B2133" s="64" t="s">
        <v>2403</v>
      </c>
      <c r="C2133" s="69" t="s">
        <v>2404</v>
      </c>
      <c r="D2133" s="66" t="s">
        <v>66</v>
      </c>
      <c r="E2133" s="70">
        <v>4294.8900000000003</v>
      </c>
      <c r="F2133" s="68" t="s">
        <v>20</v>
      </c>
      <c r="G2133" s="71"/>
      <c r="H2133" s="71"/>
    </row>
    <row r="2134" spans="1:8" ht="13.2" x14ac:dyDescent="0.4">
      <c r="A2134" s="61"/>
      <c r="B2134" s="64" t="s">
        <v>2405</v>
      </c>
      <c r="C2134" s="69" t="s">
        <v>5089</v>
      </c>
      <c r="D2134" s="66" t="s">
        <v>66</v>
      </c>
      <c r="E2134" s="70">
        <v>25.14</v>
      </c>
      <c r="F2134" s="68" t="s">
        <v>43</v>
      </c>
      <c r="G2134" s="71"/>
      <c r="H2134" s="71"/>
    </row>
    <row r="2135" spans="1:8" x14ac:dyDescent="0.4">
      <c r="A2135" s="61"/>
      <c r="B2135" s="64" t="s">
        <v>2406</v>
      </c>
      <c r="C2135" s="65" t="s">
        <v>5090</v>
      </c>
      <c r="D2135" s="66" t="s">
        <v>66</v>
      </c>
      <c r="E2135" s="67">
        <v>97.01</v>
      </c>
      <c r="F2135" s="66" t="s">
        <v>89</v>
      </c>
      <c r="G2135" s="66"/>
      <c r="H2135" s="66"/>
    </row>
    <row r="2136" spans="1:8" ht="13.2" x14ac:dyDescent="0.4">
      <c r="A2136" s="61"/>
      <c r="B2136" s="64" t="s">
        <v>2407</v>
      </c>
      <c r="C2136" s="69" t="s">
        <v>5091</v>
      </c>
      <c r="D2136" s="66" t="s">
        <v>66</v>
      </c>
      <c r="E2136" s="70">
        <v>65.42</v>
      </c>
      <c r="F2136" s="68" t="s">
        <v>22</v>
      </c>
      <c r="G2136" s="71"/>
      <c r="H2136" s="71"/>
    </row>
    <row r="2137" spans="1:8" ht="13.2" x14ac:dyDescent="0.4">
      <c r="A2137" s="61"/>
      <c r="B2137" s="64" t="s">
        <v>2408</v>
      </c>
      <c r="C2137" s="69" t="s">
        <v>5092</v>
      </c>
      <c r="D2137" s="66" t="s">
        <v>66</v>
      </c>
      <c r="E2137" s="70">
        <v>117.85</v>
      </c>
      <c r="F2137" s="68" t="s">
        <v>20</v>
      </c>
      <c r="G2137" s="71"/>
      <c r="H2137" s="71"/>
    </row>
    <row r="2138" spans="1:8" x14ac:dyDescent="0.4">
      <c r="A2138" s="61"/>
      <c r="B2138" s="64" t="s">
        <v>2409</v>
      </c>
      <c r="C2138" s="65" t="s">
        <v>5093</v>
      </c>
      <c r="D2138" s="66" t="s">
        <v>66</v>
      </c>
      <c r="E2138" s="67">
        <v>25.67</v>
      </c>
      <c r="F2138" s="66" t="s">
        <v>43</v>
      </c>
      <c r="G2138" s="67"/>
      <c r="H2138" s="67"/>
    </row>
    <row r="2139" spans="1:8" x14ac:dyDescent="0.4">
      <c r="A2139" s="61"/>
      <c r="B2139" s="64" t="s">
        <v>2410</v>
      </c>
      <c r="C2139" s="65" t="s">
        <v>5094</v>
      </c>
      <c r="D2139" s="65" t="s">
        <v>66</v>
      </c>
      <c r="E2139" s="92">
        <v>11.79</v>
      </c>
      <c r="F2139" s="65" t="s">
        <v>161</v>
      </c>
      <c r="G2139" s="65"/>
      <c r="H2139" s="65"/>
    </row>
    <row r="2140" spans="1:8" ht="13.2" x14ac:dyDescent="0.4">
      <c r="A2140" s="61"/>
      <c r="B2140" s="64" t="s">
        <v>2411</v>
      </c>
      <c r="C2140" s="69" t="s">
        <v>5095</v>
      </c>
      <c r="D2140" s="66" t="s">
        <v>66</v>
      </c>
      <c r="E2140" s="67">
        <v>256.45999999999998</v>
      </c>
      <c r="F2140" s="68" t="s">
        <v>20</v>
      </c>
      <c r="G2140" s="71"/>
      <c r="H2140" s="71"/>
    </row>
    <row r="2141" spans="1:8" ht="13.2" x14ac:dyDescent="0.4">
      <c r="A2141" s="61"/>
      <c r="B2141" s="64" t="s">
        <v>2412</v>
      </c>
      <c r="C2141" s="65" t="s">
        <v>5096</v>
      </c>
      <c r="D2141" s="66" t="s">
        <v>66</v>
      </c>
      <c r="E2141" s="67">
        <v>60.4</v>
      </c>
      <c r="F2141" s="68" t="s">
        <v>20</v>
      </c>
      <c r="G2141" s="66"/>
      <c r="H2141" s="66"/>
    </row>
    <row r="2142" spans="1:8" ht="13.2" x14ac:dyDescent="0.4">
      <c r="A2142" s="61"/>
      <c r="B2142" s="64" t="s">
        <v>2413</v>
      </c>
      <c r="C2142" s="65" t="s">
        <v>5097</v>
      </c>
      <c r="D2142" s="66" t="s">
        <v>66</v>
      </c>
      <c r="E2142" s="67">
        <v>422.65</v>
      </c>
      <c r="F2142" s="68" t="s">
        <v>20</v>
      </c>
      <c r="G2142" s="67"/>
      <c r="H2142" s="70">
        <v>3</v>
      </c>
    </row>
    <row r="2143" spans="1:8" ht="13.2" x14ac:dyDescent="0.4">
      <c r="A2143" s="61"/>
      <c r="B2143" s="64" t="s">
        <v>2414</v>
      </c>
      <c r="C2143" s="69" t="s">
        <v>5098</v>
      </c>
      <c r="D2143" s="66" t="s">
        <v>66</v>
      </c>
      <c r="E2143" s="70">
        <v>103.98</v>
      </c>
      <c r="F2143" s="68" t="s">
        <v>402</v>
      </c>
      <c r="G2143" s="71"/>
      <c r="H2143" s="71"/>
    </row>
    <row r="2144" spans="1:8" ht="13.2" x14ac:dyDescent="0.4">
      <c r="A2144" s="61"/>
      <c r="B2144" s="64" t="s">
        <v>2415</v>
      </c>
      <c r="C2144" s="69" t="s">
        <v>2416</v>
      </c>
      <c r="D2144" s="66" t="s">
        <v>41</v>
      </c>
      <c r="E2144" s="67">
        <v>28922.61</v>
      </c>
      <c r="F2144" s="68" t="s">
        <v>24</v>
      </c>
      <c r="G2144" s="71">
        <v>3573.33</v>
      </c>
      <c r="H2144" s="71">
        <v>4540.1400000000003</v>
      </c>
    </row>
    <row r="2145" spans="1:8" ht="13.2" x14ac:dyDescent="0.4">
      <c r="A2145" s="61"/>
      <c r="B2145" s="64" t="s">
        <v>2417</v>
      </c>
      <c r="C2145" s="69" t="s">
        <v>5099</v>
      </c>
      <c r="D2145" s="66" t="s">
        <v>66</v>
      </c>
      <c r="E2145" s="70">
        <v>31.05</v>
      </c>
      <c r="F2145" s="68" t="s">
        <v>91</v>
      </c>
      <c r="G2145" s="71"/>
      <c r="H2145" s="71"/>
    </row>
    <row r="2146" spans="1:8" ht="13.2" x14ac:dyDescent="0.4">
      <c r="A2146" s="61"/>
      <c r="B2146" s="64" t="s">
        <v>2418</v>
      </c>
      <c r="C2146" s="69" t="s">
        <v>5100</v>
      </c>
      <c r="D2146" s="66" t="s">
        <v>66</v>
      </c>
      <c r="E2146" s="70">
        <v>48.71</v>
      </c>
      <c r="F2146" s="68" t="s">
        <v>22</v>
      </c>
      <c r="G2146" s="71"/>
      <c r="H2146" s="71"/>
    </row>
    <row r="2147" spans="1:8" ht="13.2" x14ac:dyDescent="0.4">
      <c r="A2147" s="61"/>
      <c r="B2147" s="64" t="s">
        <v>2419</v>
      </c>
      <c r="C2147" s="65" t="s">
        <v>5101</v>
      </c>
      <c r="D2147" s="66" t="s">
        <v>66</v>
      </c>
      <c r="E2147" s="67">
        <v>403.18</v>
      </c>
      <c r="F2147" s="68" t="s">
        <v>89</v>
      </c>
      <c r="G2147" s="70"/>
      <c r="H2147" s="67"/>
    </row>
    <row r="2148" spans="1:8" x14ac:dyDescent="0.4">
      <c r="A2148" s="61"/>
      <c r="B2148" s="64" t="s">
        <v>2420</v>
      </c>
      <c r="C2148" s="65" t="s">
        <v>5102</v>
      </c>
      <c r="D2148" s="66" t="s">
        <v>41</v>
      </c>
      <c r="E2148" s="67">
        <v>185.96</v>
      </c>
      <c r="F2148" s="66" t="s">
        <v>71</v>
      </c>
      <c r="G2148" s="66"/>
      <c r="H2148" s="70"/>
    </row>
    <row r="2149" spans="1:8" ht="13.2" x14ac:dyDescent="0.4">
      <c r="A2149" s="61"/>
      <c r="B2149" s="64" t="s">
        <v>3238</v>
      </c>
      <c r="C2149" s="65" t="s">
        <v>5103</v>
      </c>
      <c r="D2149" s="66" t="s">
        <v>41</v>
      </c>
      <c r="E2149" s="67">
        <v>912.5</v>
      </c>
      <c r="F2149" s="68" t="s">
        <v>20</v>
      </c>
      <c r="G2149" s="66"/>
      <c r="H2149" s="66"/>
    </row>
    <row r="2150" spans="1:8" ht="13.2" x14ac:dyDescent="0.4">
      <c r="A2150" s="61"/>
      <c r="B2150" s="64" t="s">
        <v>2421</v>
      </c>
      <c r="C2150" s="69" t="s">
        <v>5533</v>
      </c>
      <c r="D2150" s="66" t="s">
        <v>66</v>
      </c>
      <c r="E2150" s="70">
        <v>76.89</v>
      </c>
      <c r="F2150" s="68" t="s">
        <v>402</v>
      </c>
      <c r="G2150" s="71"/>
      <c r="H2150" s="71"/>
    </row>
    <row r="2151" spans="1:8" ht="13.2" x14ac:dyDescent="0.4">
      <c r="A2151" s="61"/>
      <c r="B2151" s="64" t="s">
        <v>2422</v>
      </c>
      <c r="C2151" s="65" t="s">
        <v>5104</v>
      </c>
      <c r="D2151" s="66" t="s">
        <v>66</v>
      </c>
      <c r="E2151" s="67">
        <v>82.59</v>
      </c>
      <c r="F2151" s="68" t="s">
        <v>20</v>
      </c>
      <c r="G2151" s="70"/>
      <c r="H2151" s="70"/>
    </row>
    <row r="2152" spans="1:8" ht="13.2" x14ac:dyDescent="0.4">
      <c r="A2152" s="61"/>
      <c r="B2152" s="64" t="s">
        <v>2423</v>
      </c>
      <c r="C2152" s="69" t="s">
        <v>5105</v>
      </c>
      <c r="D2152" s="66" t="s">
        <v>66</v>
      </c>
      <c r="E2152" s="70">
        <v>139.41999999999999</v>
      </c>
      <c r="F2152" s="68" t="s">
        <v>91</v>
      </c>
      <c r="G2152" s="71"/>
      <c r="H2152" s="71"/>
    </row>
    <row r="2153" spans="1:8" ht="13.2" x14ac:dyDescent="0.4">
      <c r="A2153" s="61"/>
      <c r="B2153" s="64" t="s">
        <v>2424</v>
      </c>
      <c r="C2153" s="69" t="s">
        <v>5106</v>
      </c>
      <c r="D2153" s="66" t="s">
        <v>66</v>
      </c>
      <c r="E2153" s="70">
        <v>129.5</v>
      </c>
      <c r="F2153" s="68" t="s">
        <v>14</v>
      </c>
      <c r="G2153" s="71"/>
      <c r="H2153" s="71"/>
    </row>
    <row r="2154" spans="1:8" ht="13.2" x14ac:dyDescent="0.4">
      <c r="A2154" s="61"/>
      <c r="B2154" s="64" t="s">
        <v>2425</v>
      </c>
      <c r="C2154" s="69" t="s">
        <v>5107</v>
      </c>
      <c r="D2154" s="66" t="s">
        <v>66</v>
      </c>
      <c r="E2154" s="70">
        <v>75.59</v>
      </c>
      <c r="F2154" s="68" t="s">
        <v>14</v>
      </c>
      <c r="G2154" s="71"/>
      <c r="H2154" s="71"/>
    </row>
    <row r="2155" spans="1:8" x14ac:dyDescent="0.4">
      <c r="A2155" s="61"/>
      <c r="B2155" s="64" t="s">
        <v>2426</v>
      </c>
      <c r="C2155" s="65" t="s">
        <v>5108</v>
      </c>
      <c r="D2155" s="66" t="s">
        <v>66</v>
      </c>
      <c r="E2155" s="67">
        <v>87.69</v>
      </c>
      <c r="F2155" s="66" t="s">
        <v>45</v>
      </c>
      <c r="G2155" s="66"/>
      <c r="H2155" s="66"/>
    </row>
    <row r="2156" spans="1:8" ht="13.2" x14ac:dyDescent="0.4">
      <c r="A2156" s="61"/>
      <c r="B2156" s="64" t="s">
        <v>2427</v>
      </c>
      <c r="C2156" s="65" t="s">
        <v>5109</v>
      </c>
      <c r="D2156" s="66" t="s">
        <v>66</v>
      </c>
      <c r="E2156" s="67">
        <v>38.28</v>
      </c>
      <c r="F2156" s="68" t="s">
        <v>15</v>
      </c>
      <c r="G2156" s="66"/>
      <c r="H2156" s="66"/>
    </row>
    <row r="2157" spans="1:8" ht="13.2" x14ac:dyDescent="0.4">
      <c r="A2157" s="61"/>
      <c r="B2157" s="64" t="s">
        <v>2428</v>
      </c>
      <c r="C2157" s="69" t="s">
        <v>5110</v>
      </c>
      <c r="D2157" s="66" t="s">
        <v>66</v>
      </c>
      <c r="E2157" s="70">
        <v>27.83</v>
      </c>
      <c r="F2157" s="68" t="s">
        <v>20</v>
      </c>
      <c r="G2157" s="71"/>
      <c r="H2157" s="71"/>
    </row>
    <row r="2158" spans="1:8" ht="13.2" x14ac:dyDescent="0.4">
      <c r="A2158" s="61"/>
      <c r="B2158" s="64" t="s">
        <v>2429</v>
      </c>
      <c r="C2158" s="69" t="s">
        <v>5111</v>
      </c>
      <c r="D2158" s="66" t="s">
        <v>66</v>
      </c>
      <c r="E2158" s="70">
        <v>49.02</v>
      </c>
      <c r="F2158" s="68" t="s">
        <v>91</v>
      </c>
      <c r="G2158" s="71"/>
      <c r="H2158" s="71"/>
    </row>
    <row r="2159" spans="1:8" ht="13.2" x14ac:dyDescent="0.4">
      <c r="A2159" s="61"/>
      <c r="B2159" s="64" t="s">
        <v>3239</v>
      </c>
      <c r="C2159" s="69" t="s">
        <v>5112</v>
      </c>
      <c r="D2159" s="66" t="s">
        <v>66</v>
      </c>
      <c r="E2159" s="70">
        <v>575.30999999999995</v>
      </c>
      <c r="F2159" s="68" t="s">
        <v>20</v>
      </c>
      <c r="G2159" s="71">
        <v>-10</v>
      </c>
      <c r="H2159" s="71">
        <v>1.1000000000000001</v>
      </c>
    </row>
    <row r="2160" spans="1:8" ht="13.2" x14ac:dyDescent="0.4">
      <c r="A2160" s="61"/>
      <c r="B2160" s="64" t="s">
        <v>2430</v>
      </c>
      <c r="C2160" s="69" t="s">
        <v>5113</v>
      </c>
      <c r="D2160" s="66" t="s">
        <v>66</v>
      </c>
      <c r="E2160" s="67">
        <v>75.38</v>
      </c>
      <c r="F2160" s="68" t="s">
        <v>45</v>
      </c>
      <c r="G2160" s="71"/>
      <c r="H2160" s="71">
        <v>15</v>
      </c>
    </row>
    <row r="2161" spans="1:8" ht="13.2" x14ac:dyDescent="0.4">
      <c r="A2161" s="61"/>
      <c r="B2161" s="64" t="s">
        <v>2431</v>
      </c>
      <c r="C2161" s="69" t="s">
        <v>5114</v>
      </c>
      <c r="D2161" s="66" t="s">
        <v>66</v>
      </c>
      <c r="E2161" s="67">
        <v>41</v>
      </c>
      <c r="F2161" s="68" t="s">
        <v>22</v>
      </c>
      <c r="G2161" s="71"/>
      <c r="H2161" s="71"/>
    </row>
    <row r="2162" spans="1:8" ht="13.2" x14ac:dyDescent="0.4">
      <c r="A2162" s="61"/>
      <c r="B2162" s="64" t="s">
        <v>2432</v>
      </c>
      <c r="C2162" s="69" t="s">
        <v>2433</v>
      </c>
      <c r="D2162" s="66" t="s">
        <v>66</v>
      </c>
      <c r="E2162" s="70">
        <v>3112.96</v>
      </c>
      <c r="F2162" s="68" t="s">
        <v>14</v>
      </c>
      <c r="G2162" s="71"/>
      <c r="H2162" s="71"/>
    </row>
    <row r="2163" spans="1:8" ht="13.2" x14ac:dyDescent="0.4">
      <c r="A2163" s="61"/>
      <c r="B2163" s="64" t="s">
        <v>2434</v>
      </c>
      <c r="C2163" s="65" t="s">
        <v>2435</v>
      </c>
      <c r="D2163" s="66" t="s">
        <v>66</v>
      </c>
      <c r="E2163" s="67">
        <v>1819.11</v>
      </c>
      <c r="F2163" s="68" t="s">
        <v>89</v>
      </c>
      <c r="G2163" s="67">
        <v>84</v>
      </c>
      <c r="H2163" s="67">
        <v>106.8</v>
      </c>
    </row>
    <row r="2164" spans="1:8" ht="13.2" x14ac:dyDescent="0.4">
      <c r="A2164" s="61"/>
      <c r="B2164" s="64" t="s">
        <v>2436</v>
      </c>
      <c r="C2164" s="69" t="s">
        <v>5115</v>
      </c>
      <c r="D2164" s="66" t="s">
        <v>66</v>
      </c>
      <c r="E2164" s="70">
        <v>64.64</v>
      </c>
      <c r="F2164" s="68" t="s">
        <v>91</v>
      </c>
      <c r="G2164" s="71"/>
      <c r="H2164" s="71"/>
    </row>
    <row r="2165" spans="1:8" ht="13.2" x14ac:dyDescent="0.4">
      <c r="A2165" s="61"/>
      <c r="B2165" s="64" t="s">
        <v>2437</v>
      </c>
      <c r="C2165" s="69" t="s">
        <v>5116</v>
      </c>
      <c r="D2165" s="66" t="s">
        <v>66</v>
      </c>
      <c r="E2165" s="70">
        <v>47.79</v>
      </c>
      <c r="F2165" s="68" t="s">
        <v>18</v>
      </c>
      <c r="G2165" s="71"/>
      <c r="H2165" s="71"/>
    </row>
    <row r="2166" spans="1:8" ht="13.2" x14ac:dyDescent="0.4">
      <c r="A2166" s="61"/>
      <c r="B2166" s="64" t="s">
        <v>2686</v>
      </c>
      <c r="C2166" s="69" t="s">
        <v>5117</v>
      </c>
      <c r="D2166" s="66" t="s">
        <v>66</v>
      </c>
      <c r="E2166" s="70">
        <v>132.63999999999999</v>
      </c>
      <c r="F2166" s="68" t="s">
        <v>91</v>
      </c>
      <c r="G2166" s="71"/>
      <c r="H2166" s="71"/>
    </row>
    <row r="2167" spans="1:8" x14ac:dyDescent="0.4">
      <c r="A2167" s="61"/>
      <c r="B2167" s="64" t="s">
        <v>2438</v>
      </c>
      <c r="C2167" s="65" t="s">
        <v>5118</v>
      </c>
      <c r="D2167" s="66" t="s">
        <v>66</v>
      </c>
      <c r="E2167" s="67">
        <v>181.16</v>
      </c>
      <c r="F2167" s="66" t="s">
        <v>20</v>
      </c>
      <c r="G2167" s="66"/>
      <c r="H2167" s="66"/>
    </row>
    <row r="2168" spans="1:8" ht="13.2" x14ac:dyDescent="0.4">
      <c r="A2168" s="61"/>
      <c r="B2168" s="64" t="s">
        <v>2439</v>
      </c>
      <c r="C2168" s="65" t="s">
        <v>5119</v>
      </c>
      <c r="D2168" s="66" t="s">
        <v>66</v>
      </c>
      <c r="E2168" s="67">
        <v>58.62</v>
      </c>
      <c r="F2168" s="68" t="s">
        <v>240</v>
      </c>
      <c r="G2168" s="67"/>
      <c r="H2168" s="67"/>
    </row>
    <row r="2169" spans="1:8" ht="13.2" x14ac:dyDescent="0.4">
      <c r="A2169" s="61"/>
      <c r="B2169" s="64" t="s">
        <v>2440</v>
      </c>
      <c r="C2169" s="69" t="s">
        <v>5120</v>
      </c>
      <c r="D2169" s="66" t="s">
        <v>41</v>
      </c>
      <c r="E2169" s="70">
        <v>1003.52</v>
      </c>
      <c r="F2169" s="68" t="s">
        <v>12</v>
      </c>
      <c r="G2169" s="71">
        <v>40.6</v>
      </c>
      <c r="H2169" s="71">
        <v>66.900000000000006</v>
      </c>
    </row>
    <row r="2170" spans="1:8" ht="13.2" x14ac:dyDescent="0.4">
      <c r="A2170" s="61"/>
      <c r="B2170" s="64" t="s">
        <v>2441</v>
      </c>
      <c r="C2170" s="69" t="s">
        <v>5121</v>
      </c>
      <c r="D2170" s="66" t="s">
        <v>66</v>
      </c>
      <c r="E2170" s="70">
        <v>177.21</v>
      </c>
      <c r="F2170" s="68" t="s">
        <v>402</v>
      </c>
      <c r="G2170" s="71"/>
      <c r="H2170" s="71"/>
    </row>
    <row r="2171" spans="1:8" x14ac:dyDescent="0.4">
      <c r="A2171" s="61"/>
      <c r="B2171" s="64" t="s">
        <v>2442</v>
      </c>
      <c r="C2171" s="65" t="s">
        <v>5122</v>
      </c>
      <c r="D2171" s="66" t="s">
        <v>66</v>
      </c>
      <c r="E2171" s="67">
        <v>246.81</v>
      </c>
      <c r="F2171" s="66" t="s">
        <v>89</v>
      </c>
      <c r="G2171" s="66"/>
      <c r="H2171" s="66"/>
    </row>
    <row r="2172" spans="1:8" ht="13.2" x14ac:dyDescent="0.4">
      <c r="A2172" s="61"/>
      <c r="B2172" s="64" t="s">
        <v>2443</v>
      </c>
      <c r="C2172" s="69" t="s">
        <v>5123</v>
      </c>
      <c r="D2172" s="66" t="s">
        <v>66</v>
      </c>
      <c r="E2172" s="70">
        <v>198.61</v>
      </c>
      <c r="F2172" s="68" t="s">
        <v>20</v>
      </c>
      <c r="G2172" s="71"/>
      <c r="H2172" s="71"/>
    </row>
    <row r="2173" spans="1:8" ht="13.2" x14ac:dyDescent="0.4">
      <c r="A2173" s="61"/>
      <c r="B2173" s="64" t="s">
        <v>2444</v>
      </c>
      <c r="C2173" s="69" t="s">
        <v>5124</v>
      </c>
      <c r="D2173" s="66" t="s">
        <v>66</v>
      </c>
      <c r="E2173" s="70">
        <v>16.48</v>
      </c>
      <c r="F2173" s="68" t="s">
        <v>240</v>
      </c>
      <c r="G2173" s="71"/>
      <c r="H2173" s="71"/>
    </row>
    <row r="2174" spans="1:8" ht="13.2" x14ac:dyDescent="0.4">
      <c r="A2174" s="61"/>
      <c r="B2174" s="64" t="s">
        <v>2445</v>
      </c>
      <c r="C2174" s="69" t="s">
        <v>5125</v>
      </c>
      <c r="D2174" s="66" t="s">
        <v>66</v>
      </c>
      <c r="E2174" s="70">
        <v>2152.9299999999998</v>
      </c>
      <c r="F2174" s="68" t="s">
        <v>91</v>
      </c>
      <c r="G2174" s="71"/>
      <c r="H2174" s="71"/>
    </row>
    <row r="2175" spans="1:8" ht="13.2" x14ac:dyDescent="0.4">
      <c r="A2175" s="61"/>
      <c r="B2175" s="64" t="s">
        <v>2793</v>
      </c>
      <c r="C2175" s="65" t="s">
        <v>5126</v>
      </c>
      <c r="D2175" s="66" t="s">
        <v>66</v>
      </c>
      <c r="E2175" s="70">
        <v>116.96</v>
      </c>
      <c r="F2175" s="68" t="s">
        <v>89</v>
      </c>
      <c r="G2175" s="66"/>
      <c r="H2175" s="67"/>
    </row>
    <row r="2176" spans="1:8" ht="13.2" x14ac:dyDescent="0.4">
      <c r="A2176" s="61"/>
      <c r="B2176" s="64" t="s">
        <v>2446</v>
      </c>
      <c r="C2176" s="69" t="s">
        <v>5127</v>
      </c>
      <c r="D2176" s="66" t="s">
        <v>41</v>
      </c>
      <c r="E2176" s="70">
        <v>13404.02</v>
      </c>
      <c r="F2176" s="68" t="s">
        <v>24</v>
      </c>
      <c r="G2176" s="71">
        <v>625</v>
      </c>
      <c r="H2176" s="71">
        <v>727.33</v>
      </c>
    </row>
    <row r="2177" spans="1:8" ht="13.2" x14ac:dyDescent="0.4">
      <c r="A2177" s="61"/>
      <c r="B2177" s="64" t="s">
        <v>2447</v>
      </c>
      <c r="C2177" s="69" t="s">
        <v>5128</v>
      </c>
      <c r="D2177" s="66" t="s">
        <v>66</v>
      </c>
      <c r="E2177" s="70">
        <v>220.71</v>
      </c>
      <c r="F2177" s="68" t="s">
        <v>20</v>
      </c>
      <c r="G2177" s="71"/>
      <c r="H2177" s="71"/>
    </row>
    <row r="2178" spans="1:8" ht="13.2" x14ac:dyDescent="0.4">
      <c r="A2178" s="61"/>
      <c r="B2178" s="64" t="s">
        <v>2448</v>
      </c>
      <c r="C2178" s="69" t="s">
        <v>2449</v>
      </c>
      <c r="D2178" s="66" t="s">
        <v>41</v>
      </c>
      <c r="E2178" s="70">
        <v>8731.93</v>
      </c>
      <c r="F2178" s="68" t="s">
        <v>20</v>
      </c>
      <c r="G2178" s="71">
        <v>205.06</v>
      </c>
      <c r="H2178" s="71">
        <v>325.60000000000002</v>
      </c>
    </row>
    <row r="2179" spans="1:8" ht="13.2" x14ac:dyDescent="0.4">
      <c r="A2179" s="61"/>
      <c r="B2179" s="64" t="s">
        <v>2450</v>
      </c>
      <c r="C2179" s="65" t="s">
        <v>5129</v>
      </c>
      <c r="D2179" s="66" t="s">
        <v>66</v>
      </c>
      <c r="E2179" s="67">
        <v>324.98</v>
      </c>
      <c r="F2179" s="68" t="s">
        <v>56</v>
      </c>
      <c r="G2179" s="66">
        <v>6.8</v>
      </c>
      <c r="H2179" s="66">
        <v>14.5</v>
      </c>
    </row>
    <row r="2180" spans="1:8" ht="13.2" x14ac:dyDescent="0.4">
      <c r="A2180" s="61"/>
      <c r="B2180" s="64" t="s">
        <v>2451</v>
      </c>
      <c r="C2180" s="69" t="s">
        <v>5130</v>
      </c>
      <c r="D2180" s="66" t="s">
        <v>66</v>
      </c>
      <c r="E2180" s="70">
        <v>1243.1300000000001</v>
      </c>
      <c r="F2180" s="68" t="s">
        <v>20</v>
      </c>
      <c r="G2180" s="71"/>
      <c r="H2180" s="71">
        <v>-16.5</v>
      </c>
    </row>
    <row r="2181" spans="1:8" ht="13.2" x14ac:dyDescent="0.4">
      <c r="A2181" s="61"/>
      <c r="B2181" s="64" t="s">
        <v>2452</v>
      </c>
      <c r="C2181" s="69" t="s">
        <v>5131</v>
      </c>
      <c r="D2181" s="66" t="s">
        <v>66</v>
      </c>
      <c r="E2181" s="70">
        <v>28.1</v>
      </c>
      <c r="F2181" s="68" t="s">
        <v>402</v>
      </c>
      <c r="G2181" s="71"/>
      <c r="H2181" s="71"/>
    </row>
    <row r="2182" spans="1:8" ht="13.2" x14ac:dyDescent="0.4">
      <c r="A2182" s="61"/>
      <c r="B2182" s="64" t="s">
        <v>2453</v>
      </c>
      <c r="C2182" s="69" t="s">
        <v>2454</v>
      </c>
      <c r="D2182" s="66" t="s">
        <v>41</v>
      </c>
      <c r="E2182" s="70">
        <v>60247.74</v>
      </c>
      <c r="F2182" s="68" t="s">
        <v>25</v>
      </c>
      <c r="G2182" s="71">
        <v>2313.21</v>
      </c>
      <c r="H2182" s="71">
        <v>3476.57</v>
      </c>
    </row>
    <row r="2183" spans="1:8" ht="13.2" x14ac:dyDescent="0.4">
      <c r="A2183" s="61"/>
      <c r="B2183" s="64" t="s">
        <v>2455</v>
      </c>
      <c r="C2183" s="69" t="s">
        <v>5132</v>
      </c>
      <c r="D2183" s="66" t="s">
        <v>66</v>
      </c>
      <c r="E2183" s="70">
        <v>114.33</v>
      </c>
      <c r="F2183" s="68" t="s">
        <v>20</v>
      </c>
      <c r="G2183" s="71"/>
      <c r="H2183" s="71"/>
    </row>
    <row r="2184" spans="1:8" x14ac:dyDescent="0.4">
      <c r="A2184" s="61"/>
      <c r="B2184" s="64" t="s">
        <v>2456</v>
      </c>
      <c r="C2184" s="65" t="s">
        <v>5133</v>
      </c>
      <c r="D2184" s="66" t="s">
        <v>66</v>
      </c>
      <c r="E2184" s="67">
        <v>117.32</v>
      </c>
      <c r="F2184" s="66" t="s">
        <v>24</v>
      </c>
      <c r="G2184" s="66"/>
      <c r="H2184" s="66"/>
    </row>
    <row r="2185" spans="1:8" ht="13.2" x14ac:dyDescent="0.4">
      <c r="A2185" s="61"/>
      <c r="B2185" s="64" t="s">
        <v>2457</v>
      </c>
      <c r="C2185" s="69" t="s">
        <v>5134</v>
      </c>
      <c r="D2185" s="66" t="s">
        <v>66</v>
      </c>
      <c r="E2185" s="70">
        <v>259.52</v>
      </c>
      <c r="F2185" s="68" t="s">
        <v>89</v>
      </c>
      <c r="G2185" s="71"/>
      <c r="H2185" s="71"/>
    </row>
    <row r="2186" spans="1:8" ht="13.2" x14ac:dyDescent="0.4">
      <c r="A2186" s="61"/>
      <c r="B2186" s="64" t="s">
        <v>2458</v>
      </c>
      <c r="C2186" s="69" t="s">
        <v>5135</v>
      </c>
      <c r="D2186" s="66" t="s">
        <v>66</v>
      </c>
      <c r="E2186" s="70">
        <v>87.71</v>
      </c>
      <c r="F2186" s="68" t="s">
        <v>91</v>
      </c>
      <c r="G2186" s="71"/>
      <c r="H2186" s="71"/>
    </row>
    <row r="2187" spans="1:8" ht="13.2" x14ac:dyDescent="0.4">
      <c r="A2187" s="61"/>
      <c r="B2187" s="64" t="s">
        <v>2459</v>
      </c>
      <c r="C2187" s="69" t="s">
        <v>5136</v>
      </c>
      <c r="D2187" s="66" t="s">
        <v>66</v>
      </c>
      <c r="E2187" s="70">
        <v>29.81</v>
      </c>
      <c r="F2187" s="68" t="s">
        <v>402</v>
      </c>
      <c r="G2187" s="71"/>
      <c r="H2187" s="71"/>
    </row>
    <row r="2188" spans="1:8" ht="13.2" x14ac:dyDescent="0.4">
      <c r="A2188" s="61"/>
      <c r="B2188" s="64" t="s">
        <v>3240</v>
      </c>
      <c r="C2188" s="69" t="s">
        <v>5137</v>
      </c>
      <c r="D2188" s="66" t="s">
        <v>66</v>
      </c>
      <c r="E2188" s="70">
        <v>186.5</v>
      </c>
      <c r="F2188" s="68" t="s">
        <v>43</v>
      </c>
      <c r="G2188" s="71"/>
      <c r="H2188" s="71"/>
    </row>
    <row r="2189" spans="1:8" x14ac:dyDescent="0.4">
      <c r="A2189" s="61"/>
      <c r="B2189" s="64" t="s">
        <v>2460</v>
      </c>
      <c r="C2189" s="65" t="s">
        <v>5138</v>
      </c>
      <c r="D2189" s="66" t="s">
        <v>66</v>
      </c>
      <c r="E2189" s="67">
        <v>38.25</v>
      </c>
      <c r="F2189" s="66" t="s">
        <v>20</v>
      </c>
      <c r="G2189" s="66"/>
      <c r="H2189" s="66"/>
    </row>
    <row r="2190" spans="1:8" ht="13.2" x14ac:dyDescent="0.4">
      <c r="A2190" s="61"/>
      <c r="B2190" s="64" t="s">
        <v>2461</v>
      </c>
      <c r="C2190" s="69" t="s">
        <v>5139</v>
      </c>
      <c r="D2190" s="66" t="s">
        <v>66</v>
      </c>
      <c r="E2190" s="70">
        <v>49.32</v>
      </c>
      <c r="F2190" s="68" t="s">
        <v>15</v>
      </c>
      <c r="G2190" s="71"/>
      <c r="H2190" s="71"/>
    </row>
    <row r="2191" spans="1:8" ht="13.2" x14ac:dyDescent="0.4">
      <c r="A2191" s="61"/>
      <c r="B2191" s="64" t="s">
        <v>2462</v>
      </c>
      <c r="C2191" s="69" t="s">
        <v>5140</v>
      </c>
      <c r="D2191" s="66" t="s">
        <v>66</v>
      </c>
      <c r="E2191" s="70">
        <v>69.02</v>
      </c>
      <c r="F2191" s="68" t="s">
        <v>91</v>
      </c>
      <c r="G2191" s="71"/>
      <c r="H2191" s="71"/>
    </row>
    <row r="2192" spans="1:8" ht="13.2" x14ac:dyDescent="0.4">
      <c r="A2192" s="61"/>
      <c r="B2192" s="64" t="s">
        <v>2463</v>
      </c>
      <c r="C2192" s="69" t="s">
        <v>5141</v>
      </c>
      <c r="D2192" s="66" t="s">
        <v>66</v>
      </c>
      <c r="E2192" s="70">
        <v>268.02</v>
      </c>
      <c r="F2192" s="68" t="s">
        <v>91</v>
      </c>
      <c r="G2192" s="71"/>
      <c r="H2192" s="71"/>
    </row>
    <row r="2193" spans="1:8" ht="13.2" x14ac:dyDescent="0.4">
      <c r="A2193" s="61"/>
      <c r="B2193" s="64" t="s">
        <v>2464</v>
      </c>
      <c r="C2193" s="69" t="s">
        <v>5523</v>
      </c>
      <c r="D2193" s="66" t="s">
        <v>66</v>
      </c>
      <c r="E2193" s="70">
        <v>30.72</v>
      </c>
      <c r="F2193" s="68" t="s">
        <v>402</v>
      </c>
      <c r="G2193" s="71"/>
      <c r="H2193" s="71"/>
    </row>
    <row r="2194" spans="1:8" ht="13.2" x14ac:dyDescent="0.4">
      <c r="A2194" s="61"/>
      <c r="B2194" s="64" t="s">
        <v>2465</v>
      </c>
      <c r="C2194" s="65" t="s">
        <v>5142</v>
      </c>
      <c r="D2194" s="66" t="s">
        <v>66</v>
      </c>
      <c r="E2194" s="67">
        <v>184.36</v>
      </c>
      <c r="F2194" s="68" t="s">
        <v>25</v>
      </c>
      <c r="G2194" s="67"/>
      <c r="H2194" s="67"/>
    </row>
    <row r="2195" spans="1:8" ht="13.2" x14ac:dyDescent="0.4">
      <c r="A2195" s="61"/>
      <c r="B2195" s="64" t="s">
        <v>2466</v>
      </c>
      <c r="C2195" s="65" t="s">
        <v>5143</v>
      </c>
      <c r="D2195" s="66" t="s">
        <v>66</v>
      </c>
      <c r="E2195" s="67">
        <v>66.5</v>
      </c>
      <c r="F2195" s="68" t="s">
        <v>91</v>
      </c>
      <c r="G2195" s="70"/>
      <c r="H2195" s="67"/>
    </row>
    <row r="2196" spans="1:8" ht="13.2" x14ac:dyDescent="0.4">
      <c r="A2196" s="61"/>
      <c r="B2196" s="64" t="s">
        <v>2467</v>
      </c>
      <c r="C2196" s="65" t="s">
        <v>5144</v>
      </c>
      <c r="D2196" s="66" t="s">
        <v>66</v>
      </c>
      <c r="E2196" s="67">
        <v>219.65</v>
      </c>
      <c r="F2196" s="68" t="s">
        <v>20</v>
      </c>
      <c r="G2196" s="67"/>
      <c r="H2196" s="70"/>
    </row>
    <row r="2197" spans="1:8" x14ac:dyDescent="0.4">
      <c r="A2197" s="61"/>
      <c r="B2197" s="64" t="s">
        <v>2468</v>
      </c>
      <c r="C2197" s="65" t="s">
        <v>5145</v>
      </c>
      <c r="D2197" s="66" t="s">
        <v>66</v>
      </c>
      <c r="E2197" s="67">
        <v>47.59</v>
      </c>
      <c r="F2197" s="66" t="s">
        <v>20</v>
      </c>
      <c r="G2197" s="66"/>
      <c r="H2197" s="66"/>
    </row>
    <row r="2198" spans="1:8" ht="13.2" x14ac:dyDescent="0.4">
      <c r="A2198" s="61"/>
      <c r="B2198" s="64" t="s">
        <v>2469</v>
      </c>
      <c r="C2198" s="69" t="s">
        <v>5146</v>
      </c>
      <c r="D2198" s="66" t="s">
        <v>66</v>
      </c>
      <c r="E2198" s="70">
        <v>35.51</v>
      </c>
      <c r="F2198" s="68" t="s">
        <v>45</v>
      </c>
      <c r="G2198" s="71"/>
      <c r="H2198" s="71"/>
    </row>
    <row r="2199" spans="1:8" ht="13.2" x14ac:dyDescent="0.4">
      <c r="A2199" s="61"/>
      <c r="B2199" s="64" t="s">
        <v>2470</v>
      </c>
      <c r="C2199" s="69" t="s">
        <v>5147</v>
      </c>
      <c r="D2199" s="66" t="s">
        <v>66</v>
      </c>
      <c r="E2199" s="70">
        <v>48.16</v>
      </c>
      <c r="F2199" s="68" t="s">
        <v>402</v>
      </c>
      <c r="G2199" s="71"/>
      <c r="H2199" s="71"/>
    </row>
    <row r="2200" spans="1:8" ht="13.2" x14ac:dyDescent="0.4">
      <c r="A2200" s="61"/>
      <c r="B2200" s="64" t="s">
        <v>2471</v>
      </c>
      <c r="C2200" s="69" t="s">
        <v>2472</v>
      </c>
      <c r="D2200" s="66" t="s">
        <v>41</v>
      </c>
      <c r="E2200" s="70">
        <v>2403.62</v>
      </c>
      <c r="F2200" s="68" t="s">
        <v>161</v>
      </c>
      <c r="G2200" s="71">
        <v>-55.1</v>
      </c>
      <c r="H2200" s="71">
        <v>-39.200000000000003</v>
      </c>
    </row>
    <row r="2201" spans="1:8" ht="13.2" x14ac:dyDescent="0.4">
      <c r="A2201" s="61"/>
      <c r="B2201" s="64" t="s">
        <v>2473</v>
      </c>
      <c r="C2201" s="69" t="s">
        <v>2474</v>
      </c>
      <c r="D2201" s="66" t="s">
        <v>41</v>
      </c>
      <c r="E2201" s="70">
        <v>666.36</v>
      </c>
      <c r="F2201" s="68" t="s">
        <v>91</v>
      </c>
      <c r="G2201" s="71">
        <v>-70.7</v>
      </c>
      <c r="H2201" s="71">
        <v>-34.4</v>
      </c>
    </row>
    <row r="2202" spans="1:8" ht="13.2" x14ac:dyDescent="0.4">
      <c r="A2202" s="61"/>
      <c r="B2202" s="64" t="s">
        <v>2475</v>
      </c>
      <c r="C2202" s="69" t="s">
        <v>2476</v>
      </c>
      <c r="D2202" s="66" t="s">
        <v>66</v>
      </c>
      <c r="E2202" s="70">
        <v>744.94</v>
      </c>
      <c r="F2202" s="68" t="s">
        <v>20</v>
      </c>
      <c r="G2202" s="71">
        <v>59.4</v>
      </c>
      <c r="H2202" s="71">
        <v>73.7</v>
      </c>
    </row>
    <row r="2203" spans="1:8" ht="13.2" x14ac:dyDescent="0.4">
      <c r="A2203" s="61"/>
      <c r="B2203" s="64" t="s">
        <v>2836</v>
      </c>
      <c r="C2203" s="65" t="s">
        <v>5148</v>
      </c>
      <c r="D2203" s="66" t="s">
        <v>66</v>
      </c>
      <c r="E2203" s="67">
        <v>166.37</v>
      </c>
      <c r="F2203" s="68" t="s">
        <v>43</v>
      </c>
      <c r="G2203" s="67"/>
      <c r="H2203" s="67"/>
    </row>
    <row r="2204" spans="1:8" ht="13.2" x14ac:dyDescent="0.4">
      <c r="A2204" s="61"/>
      <c r="B2204" s="64" t="s">
        <v>2477</v>
      </c>
      <c r="C2204" s="69" t="s">
        <v>5149</v>
      </c>
      <c r="D2204" s="66" t="s">
        <v>66</v>
      </c>
      <c r="E2204" s="70">
        <v>167.67</v>
      </c>
      <c r="F2204" s="68" t="s">
        <v>45</v>
      </c>
      <c r="G2204" s="71"/>
      <c r="H2204" s="71"/>
    </row>
    <row r="2205" spans="1:8" ht="13.2" x14ac:dyDescent="0.4">
      <c r="A2205" s="61"/>
      <c r="B2205" s="64" t="s">
        <v>2478</v>
      </c>
      <c r="C2205" s="69" t="s">
        <v>5150</v>
      </c>
      <c r="D2205" s="66" t="s">
        <v>66</v>
      </c>
      <c r="E2205" s="70">
        <v>284.24</v>
      </c>
      <c r="F2205" s="68" t="s">
        <v>20</v>
      </c>
      <c r="G2205" s="71"/>
      <c r="H2205" s="71"/>
    </row>
    <row r="2206" spans="1:8" ht="13.2" x14ac:dyDescent="0.4">
      <c r="A2206" s="61"/>
      <c r="B2206" s="64" t="s">
        <v>2739</v>
      </c>
      <c r="C2206" s="69" t="s">
        <v>5151</v>
      </c>
      <c r="D2206" s="66" t="s">
        <v>66</v>
      </c>
      <c r="E2206" s="70">
        <v>397.67</v>
      </c>
      <c r="F2206" s="68" t="s">
        <v>20</v>
      </c>
      <c r="G2206" s="71"/>
      <c r="H2206" s="71"/>
    </row>
    <row r="2207" spans="1:8" ht="13.2" x14ac:dyDescent="0.4">
      <c r="A2207" s="61"/>
      <c r="B2207" s="64" t="s">
        <v>2479</v>
      </c>
      <c r="C2207" s="69" t="s">
        <v>5152</v>
      </c>
      <c r="D2207" s="66" t="s">
        <v>41</v>
      </c>
      <c r="E2207" s="70">
        <v>238.08</v>
      </c>
      <c r="F2207" s="68" t="s">
        <v>22</v>
      </c>
      <c r="G2207" s="71">
        <v>39.9</v>
      </c>
      <c r="H2207" s="71">
        <v>44.6</v>
      </c>
    </row>
    <row r="2208" spans="1:8" ht="13.2" x14ac:dyDescent="0.4">
      <c r="A2208" s="61"/>
      <c r="B2208" s="64" t="s">
        <v>2480</v>
      </c>
      <c r="C2208" s="65" t="s">
        <v>5153</v>
      </c>
      <c r="D2208" s="66" t="s">
        <v>66</v>
      </c>
      <c r="E2208" s="66">
        <v>95.06</v>
      </c>
      <c r="F2208" s="68" t="s">
        <v>240</v>
      </c>
      <c r="G2208" s="66"/>
      <c r="H2208" s="66"/>
    </row>
    <row r="2209" spans="1:8" ht="13.2" x14ac:dyDescent="0.4">
      <c r="A2209" s="61"/>
      <c r="B2209" s="64" t="s">
        <v>2481</v>
      </c>
      <c r="C2209" s="69" t="s">
        <v>5154</v>
      </c>
      <c r="D2209" s="66" t="s">
        <v>66</v>
      </c>
      <c r="E2209" s="67">
        <v>74.680000000000007</v>
      </c>
      <c r="F2209" s="68" t="s">
        <v>91</v>
      </c>
      <c r="G2209" s="71"/>
      <c r="H2209" s="71"/>
    </row>
    <row r="2210" spans="1:8" ht="13.2" x14ac:dyDescent="0.4">
      <c r="B2210" s="64" t="s">
        <v>2482</v>
      </c>
      <c r="C2210" s="65" t="s">
        <v>5155</v>
      </c>
      <c r="D2210" s="66" t="s">
        <v>66</v>
      </c>
      <c r="E2210" s="67">
        <v>37.369999999999997</v>
      </c>
      <c r="F2210" s="68" t="s">
        <v>58</v>
      </c>
      <c r="G2210" s="67"/>
      <c r="H2210" s="70"/>
    </row>
    <row r="2211" spans="1:8" ht="13.2" x14ac:dyDescent="0.4">
      <c r="A2211" s="61"/>
      <c r="B2211" s="64" t="s">
        <v>3241</v>
      </c>
      <c r="C2211" s="65" t="s">
        <v>5156</v>
      </c>
      <c r="D2211" s="66" t="s">
        <v>66</v>
      </c>
      <c r="E2211" s="67">
        <v>218.53</v>
      </c>
      <c r="F2211" s="68" t="s">
        <v>20</v>
      </c>
      <c r="G2211" s="67"/>
      <c r="H2211" s="67">
        <v>4</v>
      </c>
    </row>
    <row r="2212" spans="1:8" ht="13.2" x14ac:dyDescent="0.4">
      <c r="A2212" s="61"/>
      <c r="B2212" s="64" t="s">
        <v>2483</v>
      </c>
      <c r="C2212" s="69" t="s">
        <v>5157</v>
      </c>
      <c r="D2212" s="66" t="s">
        <v>66</v>
      </c>
      <c r="E2212" s="70">
        <v>450.29</v>
      </c>
      <c r="F2212" s="68" t="s">
        <v>20</v>
      </c>
      <c r="G2212" s="71"/>
      <c r="H2212" s="71"/>
    </row>
    <row r="2213" spans="1:8" ht="13.2" x14ac:dyDescent="0.4">
      <c r="A2213" s="61"/>
      <c r="B2213" s="64" t="s">
        <v>2484</v>
      </c>
      <c r="C2213" s="65" t="s">
        <v>5158</v>
      </c>
      <c r="D2213" s="66" t="s">
        <v>66</v>
      </c>
      <c r="E2213" s="70">
        <v>41.2</v>
      </c>
      <c r="F2213" s="68" t="s">
        <v>402</v>
      </c>
      <c r="G2213" s="67"/>
      <c r="H2213" s="67"/>
    </row>
    <row r="2214" spans="1:8" ht="13.2" x14ac:dyDescent="0.4">
      <c r="A2214" s="61"/>
      <c r="B2214" s="64" t="s">
        <v>2485</v>
      </c>
      <c r="C2214" s="69" t="s">
        <v>5159</v>
      </c>
      <c r="D2214" s="66" t="s">
        <v>66</v>
      </c>
      <c r="E2214" s="70">
        <v>86.09</v>
      </c>
      <c r="F2214" s="68" t="s">
        <v>91</v>
      </c>
      <c r="G2214" s="71"/>
      <c r="H2214" s="71"/>
    </row>
    <row r="2215" spans="1:8" ht="13.2" x14ac:dyDescent="0.4">
      <c r="A2215" s="61"/>
      <c r="B2215" s="64" t="s">
        <v>3242</v>
      </c>
      <c r="C2215" s="65" t="s">
        <v>5160</v>
      </c>
      <c r="D2215" s="66" t="s">
        <v>66</v>
      </c>
      <c r="E2215" s="67">
        <v>48.3</v>
      </c>
      <c r="F2215" s="68" t="s">
        <v>45</v>
      </c>
      <c r="G2215" s="66">
        <v>9.8000000000000007</v>
      </c>
      <c r="H2215" s="66">
        <v>13.4</v>
      </c>
    </row>
    <row r="2216" spans="1:8" ht="13.2" x14ac:dyDescent="0.4">
      <c r="A2216" s="61"/>
      <c r="B2216" s="64" t="s">
        <v>2486</v>
      </c>
      <c r="C2216" s="69" t="s">
        <v>5161</v>
      </c>
      <c r="D2216" s="66" t="s">
        <v>41</v>
      </c>
      <c r="E2216" s="70">
        <v>483.91</v>
      </c>
      <c r="F2216" s="68" t="s">
        <v>71</v>
      </c>
      <c r="G2216" s="71"/>
      <c r="H2216" s="71"/>
    </row>
    <row r="2217" spans="1:8" ht="13.2" x14ac:dyDescent="0.4">
      <c r="A2217" s="61"/>
      <c r="B2217" s="64" t="s">
        <v>2487</v>
      </c>
      <c r="C2217" s="69" t="s">
        <v>5162</v>
      </c>
      <c r="D2217" s="66" t="s">
        <v>66</v>
      </c>
      <c r="E2217" s="70">
        <v>21.2</v>
      </c>
      <c r="F2217" s="68" t="s">
        <v>45</v>
      </c>
      <c r="G2217" s="71"/>
      <c r="H2217" s="71"/>
    </row>
    <row r="2218" spans="1:8" ht="13.2" x14ac:dyDescent="0.4">
      <c r="A2218" s="61"/>
      <c r="B2218" s="64" t="s">
        <v>2488</v>
      </c>
      <c r="C2218" s="69" t="s">
        <v>5163</v>
      </c>
      <c r="D2218" s="66" t="s">
        <v>66</v>
      </c>
      <c r="E2218" s="70">
        <v>91.12</v>
      </c>
      <c r="F2218" s="68" t="s">
        <v>91</v>
      </c>
      <c r="G2218" s="71"/>
      <c r="H2218" s="71"/>
    </row>
    <row r="2219" spans="1:8" ht="13.2" x14ac:dyDescent="0.4">
      <c r="A2219" s="61"/>
      <c r="B2219" s="64" t="s">
        <v>2489</v>
      </c>
      <c r="C2219" s="65" t="s">
        <v>5164</v>
      </c>
      <c r="D2219" s="66" t="s">
        <v>66</v>
      </c>
      <c r="E2219" s="67">
        <v>2080.9299999999998</v>
      </c>
      <c r="F2219" s="68" t="s">
        <v>56</v>
      </c>
      <c r="G2219" s="67"/>
      <c r="H2219" s="67"/>
    </row>
    <row r="2220" spans="1:8" ht="13.2" x14ac:dyDescent="0.4">
      <c r="A2220" s="61"/>
      <c r="B2220" s="64" t="s">
        <v>2490</v>
      </c>
      <c r="C2220" s="65" t="s">
        <v>5165</v>
      </c>
      <c r="D2220" s="66" t="s">
        <v>66</v>
      </c>
      <c r="E2220" s="67">
        <v>73.83</v>
      </c>
      <c r="F2220" s="68" t="s">
        <v>20</v>
      </c>
      <c r="G2220" s="67"/>
      <c r="H2220" s="67"/>
    </row>
    <row r="2221" spans="1:8" x14ac:dyDescent="0.4">
      <c r="A2221" s="61"/>
      <c r="B2221" s="64" t="s">
        <v>2491</v>
      </c>
      <c r="C2221" s="65" t="s">
        <v>5166</v>
      </c>
      <c r="D2221" s="66" t="s">
        <v>66</v>
      </c>
      <c r="E2221" s="66">
        <v>24.09</v>
      </c>
      <c r="F2221" s="66" t="s">
        <v>18</v>
      </c>
      <c r="G2221" s="66"/>
      <c r="H2221" s="66"/>
    </row>
    <row r="2222" spans="1:8" x14ac:dyDescent="0.4">
      <c r="A2222" s="61"/>
      <c r="B2222" s="64" t="s">
        <v>2787</v>
      </c>
      <c r="C2222" s="65" t="s">
        <v>5167</v>
      </c>
      <c r="D2222" s="66" t="s">
        <v>66</v>
      </c>
      <c r="E2222" s="67">
        <v>3852.89</v>
      </c>
      <c r="F2222" s="66" t="s">
        <v>20</v>
      </c>
      <c r="G2222" s="66"/>
      <c r="H2222" s="66"/>
    </row>
    <row r="2223" spans="1:8" ht="13.2" x14ac:dyDescent="0.4">
      <c r="A2223" s="61"/>
      <c r="B2223" s="64" t="s">
        <v>2492</v>
      </c>
      <c r="C2223" s="69" t="s">
        <v>5168</v>
      </c>
      <c r="D2223" s="66" t="s">
        <v>66</v>
      </c>
      <c r="E2223" s="70">
        <v>68.599999999999994</v>
      </c>
      <c r="F2223" s="68" t="s">
        <v>402</v>
      </c>
      <c r="G2223" s="71"/>
      <c r="H2223" s="71"/>
    </row>
    <row r="2224" spans="1:8" ht="13.2" x14ac:dyDescent="0.4">
      <c r="A2224" s="61"/>
      <c r="B2224" s="64" t="s">
        <v>2493</v>
      </c>
      <c r="C2224" s="69" t="s">
        <v>5526</v>
      </c>
      <c r="D2224" s="66" t="s">
        <v>66</v>
      </c>
      <c r="E2224" s="70">
        <v>105.88</v>
      </c>
      <c r="F2224" s="68" t="s">
        <v>91</v>
      </c>
      <c r="G2224" s="71"/>
      <c r="H2224" s="71"/>
    </row>
    <row r="2225" spans="1:8" ht="13.2" x14ac:dyDescent="0.4">
      <c r="A2225" s="61"/>
      <c r="B2225" s="64" t="s">
        <v>2494</v>
      </c>
      <c r="C2225" s="69" t="s">
        <v>5169</v>
      </c>
      <c r="D2225" s="66" t="s">
        <v>66</v>
      </c>
      <c r="E2225" s="70">
        <v>26.7</v>
      </c>
      <c r="F2225" s="68" t="s">
        <v>402</v>
      </c>
      <c r="G2225" s="71"/>
      <c r="H2225" s="71"/>
    </row>
    <row r="2226" spans="1:8" ht="13.2" x14ac:dyDescent="0.4">
      <c r="A2226" s="61"/>
      <c r="B2226" s="64" t="s">
        <v>2495</v>
      </c>
      <c r="C2226" s="65" t="s">
        <v>5170</v>
      </c>
      <c r="D2226" s="66" t="s">
        <v>66</v>
      </c>
      <c r="E2226" s="67">
        <v>84</v>
      </c>
      <c r="F2226" s="68" t="s">
        <v>20</v>
      </c>
      <c r="G2226" s="66"/>
      <c r="H2226" s="66"/>
    </row>
    <row r="2227" spans="1:8" ht="13.2" x14ac:dyDescent="0.4">
      <c r="A2227" s="61"/>
      <c r="B2227" s="64" t="s">
        <v>2496</v>
      </c>
      <c r="C2227" s="65" t="s">
        <v>5171</v>
      </c>
      <c r="D2227" s="66" t="s">
        <v>66</v>
      </c>
      <c r="E2227" s="67">
        <v>99.04</v>
      </c>
      <c r="F2227" s="68" t="s">
        <v>20</v>
      </c>
      <c r="G2227" s="67"/>
      <c r="H2227" s="67"/>
    </row>
    <row r="2228" spans="1:8" ht="13.2" x14ac:dyDescent="0.4">
      <c r="A2228" s="61"/>
      <c r="B2228" s="64" t="s">
        <v>2497</v>
      </c>
      <c r="C2228" s="69" t="s">
        <v>2498</v>
      </c>
      <c r="D2228" s="66" t="s">
        <v>66</v>
      </c>
      <c r="E2228" s="70">
        <v>836.06</v>
      </c>
      <c r="F2228" s="68" t="s">
        <v>89</v>
      </c>
      <c r="G2228" s="71"/>
      <c r="H2228" s="71">
        <v>36.200000000000003</v>
      </c>
    </row>
    <row r="2229" spans="1:8" ht="13.2" x14ac:dyDescent="0.4">
      <c r="A2229" s="61"/>
      <c r="B2229" s="64" t="s">
        <v>2499</v>
      </c>
      <c r="C2229" s="65" t="s">
        <v>5172</v>
      </c>
      <c r="D2229" s="66" t="s">
        <v>66</v>
      </c>
      <c r="E2229" s="67">
        <v>1019.79</v>
      </c>
      <c r="F2229" s="68" t="s">
        <v>14</v>
      </c>
      <c r="G2229" s="70"/>
      <c r="H2229" s="67"/>
    </row>
    <row r="2230" spans="1:8" ht="13.2" x14ac:dyDescent="0.4">
      <c r="A2230" s="61"/>
      <c r="B2230" s="64" t="s">
        <v>2500</v>
      </c>
      <c r="C2230" s="69" t="s">
        <v>5173</v>
      </c>
      <c r="D2230" s="66" t="s">
        <v>66</v>
      </c>
      <c r="E2230" s="70">
        <v>96.79</v>
      </c>
      <c r="F2230" s="68" t="s">
        <v>89</v>
      </c>
      <c r="G2230" s="71"/>
      <c r="H2230" s="71"/>
    </row>
    <row r="2231" spans="1:8" ht="13.2" x14ac:dyDescent="0.4">
      <c r="A2231" s="61"/>
      <c r="B2231" s="64" t="s">
        <v>2501</v>
      </c>
      <c r="C2231" s="69" t="s">
        <v>5174</v>
      </c>
      <c r="D2231" s="66" t="s">
        <v>66</v>
      </c>
      <c r="E2231" s="70">
        <v>1730.53</v>
      </c>
      <c r="F2231" s="68" t="s">
        <v>161</v>
      </c>
      <c r="G2231" s="71"/>
      <c r="H2231" s="71"/>
    </row>
    <row r="2232" spans="1:8" ht="13.2" x14ac:dyDescent="0.4">
      <c r="A2232" s="61"/>
      <c r="B2232" s="64" t="s">
        <v>2502</v>
      </c>
      <c r="C2232" s="69" t="s">
        <v>5175</v>
      </c>
      <c r="D2232" s="66" t="s">
        <v>66</v>
      </c>
      <c r="E2232" s="70">
        <v>34.590000000000003</v>
      </c>
      <c r="F2232" s="68" t="s">
        <v>18</v>
      </c>
      <c r="G2232" s="71"/>
      <c r="H2232" s="71"/>
    </row>
    <row r="2233" spans="1:8" ht="13.2" x14ac:dyDescent="0.4">
      <c r="A2233" s="61"/>
      <c r="B2233" s="64" t="s">
        <v>2503</v>
      </c>
      <c r="C2233" s="69" t="s">
        <v>5176</v>
      </c>
      <c r="D2233" s="66" t="s">
        <v>66</v>
      </c>
      <c r="E2233" s="70">
        <v>70.540000000000006</v>
      </c>
      <c r="F2233" s="68" t="s">
        <v>402</v>
      </c>
      <c r="G2233" s="71"/>
      <c r="H2233" s="71"/>
    </row>
    <row r="2234" spans="1:8" ht="13.2" x14ac:dyDescent="0.4">
      <c r="A2234" s="61"/>
      <c r="B2234" s="64" t="s">
        <v>2828</v>
      </c>
      <c r="C2234" s="69" t="s">
        <v>5177</v>
      </c>
      <c r="D2234" s="66" t="s">
        <v>66</v>
      </c>
      <c r="E2234" s="70">
        <v>50.78</v>
      </c>
      <c r="F2234" s="68" t="s">
        <v>240</v>
      </c>
      <c r="G2234" s="71"/>
      <c r="H2234" s="71"/>
    </row>
    <row r="2235" spans="1:8" ht="13.2" x14ac:dyDescent="0.4">
      <c r="A2235" s="61"/>
      <c r="B2235" s="64" t="s">
        <v>2731</v>
      </c>
      <c r="C2235" s="69" t="s">
        <v>5178</v>
      </c>
      <c r="D2235" s="66" t="s">
        <v>66</v>
      </c>
      <c r="E2235" s="70">
        <v>100.77</v>
      </c>
      <c r="F2235" s="68" t="s">
        <v>45</v>
      </c>
      <c r="G2235" s="71"/>
      <c r="H2235" s="71"/>
    </row>
    <row r="2236" spans="1:8" ht="13.2" x14ac:dyDescent="0.4">
      <c r="A2236" s="61"/>
      <c r="B2236" s="64" t="s">
        <v>2504</v>
      </c>
      <c r="C2236" s="69" t="s">
        <v>2505</v>
      </c>
      <c r="D2236" s="66" t="s">
        <v>66</v>
      </c>
      <c r="E2236" s="70">
        <v>468.19</v>
      </c>
      <c r="F2236" s="68" t="s">
        <v>45</v>
      </c>
      <c r="G2236" s="71"/>
      <c r="H2236" s="71">
        <v>26.6</v>
      </c>
    </row>
    <row r="2237" spans="1:8" ht="13.2" x14ac:dyDescent="0.4">
      <c r="A2237" s="61"/>
      <c r="B2237" s="64" t="s">
        <v>2506</v>
      </c>
      <c r="C2237" s="69" t="s">
        <v>5179</v>
      </c>
      <c r="D2237" s="66" t="s">
        <v>66</v>
      </c>
      <c r="E2237" s="70">
        <v>57.68</v>
      </c>
      <c r="F2237" s="68" t="s">
        <v>45</v>
      </c>
      <c r="G2237" s="71"/>
      <c r="H2237" s="71"/>
    </row>
    <row r="2238" spans="1:8" ht="13.2" x14ac:dyDescent="0.4">
      <c r="A2238" s="61"/>
      <c r="B2238" s="64" t="s">
        <v>2507</v>
      </c>
      <c r="C2238" s="65" t="s">
        <v>5180</v>
      </c>
      <c r="D2238" s="66" t="s">
        <v>66</v>
      </c>
      <c r="E2238" s="67">
        <v>13.61</v>
      </c>
      <c r="F2238" s="68" t="s">
        <v>20</v>
      </c>
      <c r="G2238" s="66"/>
      <c r="H2238" s="66"/>
    </row>
    <row r="2239" spans="1:8" ht="13.2" x14ac:dyDescent="0.4">
      <c r="A2239" s="61"/>
      <c r="B2239" s="64" t="s">
        <v>2508</v>
      </c>
      <c r="C2239" s="65" t="s">
        <v>2509</v>
      </c>
      <c r="D2239" s="66" t="s">
        <v>41</v>
      </c>
      <c r="E2239" s="67">
        <v>17409.47</v>
      </c>
      <c r="F2239" s="68" t="s">
        <v>240</v>
      </c>
      <c r="G2239" s="67">
        <v>50.74</v>
      </c>
      <c r="H2239" s="67">
        <v>532.89</v>
      </c>
    </row>
    <row r="2240" spans="1:8" ht="13.2" x14ac:dyDescent="0.4">
      <c r="A2240" s="61"/>
      <c r="B2240" s="64" t="s">
        <v>2510</v>
      </c>
      <c r="C2240" s="69" t="s">
        <v>5181</v>
      </c>
      <c r="D2240" s="66" t="s">
        <v>66</v>
      </c>
      <c r="E2240" s="70">
        <v>64.2</v>
      </c>
      <c r="F2240" s="68" t="s">
        <v>402</v>
      </c>
      <c r="G2240" s="71"/>
      <c r="H2240" s="71"/>
    </row>
    <row r="2241" spans="1:8" ht="13.2" x14ac:dyDescent="0.4">
      <c r="A2241" s="61"/>
      <c r="B2241" s="64" t="s">
        <v>2511</v>
      </c>
      <c r="C2241" s="69" t="s">
        <v>5182</v>
      </c>
      <c r="D2241" s="66" t="s">
        <v>66</v>
      </c>
      <c r="E2241" s="70">
        <v>22.88</v>
      </c>
      <c r="F2241" s="68" t="s">
        <v>15</v>
      </c>
      <c r="G2241" s="71"/>
      <c r="H2241" s="71"/>
    </row>
    <row r="2242" spans="1:8" x14ac:dyDescent="0.4">
      <c r="A2242" s="61"/>
      <c r="B2242" s="64" t="s">
        <v>2512</v>
      </c>
      <c r="C2242" s="65" t="s">
        <v>5183</v>
      </c>
      <c r="D2242" s="66" t="s">
        <v>66</v>
      </c>
      <c r="E2242" s="67">
        <v>26.78</v>
      </c>
      <c r="F2242" s="66" t="s">
        <v>20</v>
      </c>
      <c r="G2242" s="66"/>
      <c r="H2242" s="67"/>
    </row>
    <row r="2243" spans="1:8" ht="13.2" x14ac:dyDescent="0.4">
      <c r="A2243" s="61"/>
      <c r="B2243" s="64" t="s">
        <v>2513</v>
      </c>
      <c r="C2243" s="65" t="s">
        <v>2514</v>
      </c>
      <c r="D2243" s="66" t="s">
        <v>41</v>
      </c>
      <c r="E2243" s="67">
        <v>2945.25</v>
      </c>
      <c r="F2243" s="68" t="s">
        <v>91</v>
      </c>
      <c r="G2243" s="67">
        <v>47.37</v>
      </c>
      <c r="H2243" s="67">
        <v>173.14</v>
      </c>
    </row>
    <row r="2244" spans="1:8" ht="13.2" x14ac:dyDescent="0.4">
      <c r="A2244" s="61"/>
      <c r="B2244" s="64" t="s">
        <v>2515</v>
      </c>
      <c r="C2244" s="69" t="s">
        <v>5184</v>
      </c>
      <c r="D2244" s="66" t="s">
        <v>66</v>
      </c>
      <c r="E2244" s="70">
        <v>42.43</v>
      </c>
      <c r="F2244" s="68" t="s">
        <v>43</v>
      </c>
      <c r="G2244" s="71"/>
      <c r="H2244" s="71"/>
    </row>
    <row r="2245" spans="1:8" ht="13.2" x14ac:dyDescent="0.4">
      <c r="A2245" s="61"/>
      <c r="B2245" s="64" t="s">
        <v>2516</v>
      </c>
      <c r="C2245" s="69" t="s">
        <v>5185</v>
      </c>
      <c r="D2245" s="66" t="s">
        <v>66</v>
      </c>
      <c r="E2245" s="70">
        <v>249.44</v>
      </c>
      <c r="F2245" s="68" t="s">
        <v>22</v>
      </c>
      <c r="G2245" s="71">
        <v>44.5</v>
      </c>
      <c r="H2245" s="71">
        <v>53.75</v>
      </c>
    </row>
    <row r="2246" spans="1:8" ht="13.2" x14ac:dyDescent="0.4">
      <c r="A2246" s="61"/>
      <c r="B2246" s="64" t="s">
        <v>2517</v>
      </c>
      <c r="C2246" s="65" t="s">
        <v>5186</v>
      </c>
      <c r="D2246" s="66" t="s">
        <v>66</v>
      </c>
      <c r="E2246" s="67">
        <v>54.39</v>
      </c>
      <c r="F2246" s="68" t="s">
        <v>20</v>
      </c>
      <c r="G2246" s="67"/>
      <c r="H2246" s="70"/>
    </row>
    <row r="2247" spans="1:8" ht="13.2" x14ac:dyDescent="0.4">
      <c r="A2247" s="61"/>
      <c r="B2247" s="64" t="s">
        <v>2518</v>
      </c>
      <c r="C2247" s="69" t="s">
        <v>5187</v>
      </c>
      <c r="D2247" s="66" t="s">
        <v>66</v>
      </c>
      <c r="E2247" s="67">
        <v>419.27</v>
      </c>
      <c r="F2247" s="68" t="s">
        <v>43</v>
      </c>
      <c r="G2247" s="71">
        <v>6.95</v>
      </c>
      <c r="H2247" s="71">
        <v>17.3</v>
      </c>
    </row>
    <row r="2248" spans="1:8" ht="13.2" x14ac:dyDescent="0.4">
      <c r="A2248" s="61"/>
      <c r="B2248" s="64" t="s">
        <v>2519</v>
      </c>
      <c r="C2248" s="69" t="s">
        <v>5188</v>
      </c>
      <c r="D2248" s="66" t="s">
        <v>66</v>
      </c>
      <c r="E2248" s="70">
        <v>117.82</v>
      </c>
      <c r="F2248" s="68" t="s">
        <v>89</v>
      </c>
      <c r="G2248" s="71"/>
      <c r="H2248" s="71">
        <v>10.3</v>
      </c>
    </row>
    <row r="2249" spans="1:8" ht="13.2" x14ac:dyDescent="0.4">
      <c r="B2249" s="64" t="s">
        <v>2704</v>
      </c>
      <c r="C2249" s="69" t="s">
        <v>5189</v>
      </c>
      <c r="D2249" s="66" t="s">
        <v>66</v>
      </c>
      <c r="E2249" s="70">
        <v>42.65</v>
      </c>
      <c r="F2249" s="68" t="s">
        <v>402</v>
      </c>
      <c r="G2249" s="71"/>
      <c r="H2249" s="71"/>
    </row>
    <row r="2250" spans="1:8" ht="13.2" x14ac:dyDescent="0.4">
      <c r="A2250" s="61"/>
      <c r="B2250" s="64" t="s">
        <v>2740</v>
      </c>
      <c r="C2250" s="69" t="s">
        <v>5190</v>
      </c>
      <c r="D2250" s="66" t="s">
        <v>66</v>
      </c>
      <c r="E2250" s="70">
        <v>26.27</v>
      </c>
      <c r="F2250" s="68" t="s">
        <v>91</v>
      </c>
      <c r="G2250" s="71"/>
      <c r="H2250" s="71"/>
    </row>
    <row r="2251" spans="1:8" ht="13.2" x14ac:dyDescent="0.4">
      <c r="A2251" s="61"/>
      <c r="B2251" s="64" t="s">
        <v>2520</v>
      </c>
      <c r="C2251" s="69" t="s">
        <v>5191</v>
      </c>
      <c r="D2251" s="66" t="s">
        <v>66</v>
      </c>
      <c r="E2251" s="70">
        <v>213.51</v>
      </c>
      <c r="F2251" s="68" t="s">
        <v>402</v>
      </c>
      <c r="G2251" s="71"/>
      <c r="H2251" s="71"/>
    </row>
    <row r="2252" spans="1:8" ht="13.2" x14ac:dyDescent="0.4">
      <c r="A2252" s="61"/>
      <c r="B2252" s="64" t="s">
        <v>2521</v>
      </c>
      <c r="C2252" s="69" t="s">
        <v>2522</v>
      </c>
      <c r="D2252" s="66" t="s">
        <v>66</v>
      </c>
      <c r="E2252" s="70">
        <v>582.09</v>
      </c>
      <c r="F2252" s="68" t="s">
        <v>89</v>
      </c>
      <c r="G2252" s="71">
        <v>25.2</v>
      </c>
      <c r="H2252" s="71">
        <v>44.58</v>
      </c>
    </row>
    <row r="2253" spans="1:8" ht="13.2" x14ac:dyDescent="0.4">
      <c r="A2253" s="61"/>
      <c r="B2253" s="64" t="s">
        <v>2523</v>
      </c>
      <c r="C2253" s="69" t="s">
        <v>5192</v>
      </c>
      <c r="D2253" s="66" t="s">
        <v>66</v>
      </c>
      <c r="E2253" s="70">
        <v>45.19</v>
      </c>
      <c r="F2253" s="68" t="s">
        <v>402</v>
      </c>
      <c r="G2253" s="71"/>
      <c r="H2253" s="71"/>
    </row>
    <row r="2254" spans="1:8" ht="13.2" x14ac:dyDescent="0.4">
      <c r="A2254" s="61"/>
      <c r="B2254" s="64" t="s">
        <v>2524</v>
      </c>
      <c r="C2254" s="69" t="s">
        <v>5193</v>
      </c>
      <c r="D2254" s="66" t="s">
        <v>66</v>
      </c>
      <c r="E2254" s="70">
        <v>99.52</v>
      </c>
      <c r="F2254" s="68" t="s">
        <v>20</v>
      </c>
      <c r="G2254" s="71"/>
      <c r="H2254" s="71"/>
    </row>
    <row r="2255" spans="1:8" ht="13.2" x14ac:dyDescent="0.4">
      <c r="A2255" s="61"/>
      <c r="B2255" s="64" t="s">
        <v>2525</v>
      </c>
      <c r="C2255" s="69" t="s">
        <v>5194</v>
      </c>
      <c r="D2255" s="66" t="s">
        <v>66</v>
      </c>
      <c r="E2255" s="70">
        <v>323.48</v>
      </c>
      <c r="F2255" s="68" t="s">
        <v>15</v>
      </c>
      <c r="G2255" s="71"/>
      <c r="H2255" s="71"/>
    </row>
    <row r="2256" spans="1:8" ht="13.2" x14ac:dyDescent="0.4">
      <c r="A2256" s="61"/>
      <c r="B2256" s="64" t="s">
        <v>2526</v>
      </c>
      <c r="C2256" s="69" t="s">
        <v>5195</v>
      </c>
      <c r="D2256" s="66" t="s">
        <v>66</v>
      </c>
      <c r="E2256" s="70">
        <v>149.29</v>
      </c>
      <c r="F2256" s="68" t="s">
        <v>91</v>
      </c>
      <c r="G2256" s="71">
        <v>6.02</v>
      </c>
      <c r="H2256" s="71">
        <v>11.01</v>
      </c>
    </row>
    <row r="2257" spans="1:8" ht="13.2" x14ac:dyDescent="0.4">
      <c r="A2257" s="61"/>
      <c r="B2257" s="64" t="s">
        <v>2527</v>
      </c>
      <c r="C2257" s="69" t="s">
        <v>2528</v>
      </c>
      <c r="D2257" s="66" t="s">
        <v>66</v>
      </c>
      <c r="E2257" s="70">
        <v>3270.89</v>
      </c>
      <c r="F2257" s="68" t="s">
        <v>89</v>
      </c>
      <c r="G2257" s="71">
        <v>131.75</v>
      </c>
      <c r="H2257" s="71">
        <v>199.58</v>
      </c>
    </row>
    <row r="2258" spans="1:8" ht="13.2" x14ac:dyDescent="0.4">
      <c r="A2258" s="61"/>
      <c r="B2258" s="64" t="s">
        <v>2529</v>
      </c>
      <c r="C2258" s="65" t="s">
        <v>5196</v>
      </c>
      <c r="D2258" s="66" t="s">
        <v>66</v>
      </c>
      <c r="E2258" s="67">
        <v>98.02</v>
      </c>
      <c r="F2258" s="68" t="s">
        <v>402</v>
      </c>
      <c r="G2258" s="67"/>
      <c r="H2258" s="67"/>
    </row>
    <row r="2259" spans="1:8" ht="13.2" x14ac:dyDescent="0.4">
      <c r="A2259" s="61"/>
      <c r="B2259" s="64" t="s">
        <v>2530</v>
      </c>
      <c r="C2259" s="69" t="s">
        <v>5197</v>
      </c>
      <c r="D2259" s="66" t="s">
        <v>66</v>
      </c>
      <c r="E2259" s="70">
        <v>954.26</v>
      </c>
      <c r="F2259" s="68" t="s">
        <v>20</v>
      </c>
      <c r="G2259" s="71"/>
      <c r="H2259" s="71"/>
    </row>
    <row r="2260" spans="1:8" ht="13.2" x14ac:dyDescent="0.4">
      <c r="A2260" s="61"/>
      <c r="B2260" s="64" t="s">
        <v>2531</v>
      </c>
      <c r="C2260" s="69" t="s">
        <v>5198</v>
      </c>
      <c r="D2260" s="66" t="s">
        <v>66</v>
      </c>
      <c r="E2260" s="70">
        <v>51.72</v>
      </c>
      <c r="F2260" s="68" t="s">
        <v>20</v>
      </c>
      <c r="G2260" s="71"/>
      <c r="H2260" s="71"/>
    </row>
    <row r="2261" spans="1:8" ht="13.2" x14ac:dyDescent="0.4">
      <c r="A2261" s="61"/>
      <c r="B2261" s="64" t="s">
        <v>2532</v>
      </c>
      <c r="C2261" s="69" t="s">
        <v>5199</v>
      </c>
      <c r="D2261" s="66" t="s">
        <v>66</v>
      </c>
      <c r="E2261" s="70">
        <v>173.49</v>
      </c>
      <c r="F2261" s="68" t="s">
        <v>91</v>
      </c>
      <c r="G2261" s="71"/>
      <c r="H2261" s="71"/>
    </row>
    <row r="2262" spans="1:8" ht="13.2" x14ac:dyDescent="0.4">
      <c r="A2262" s="61"/>
      <c r="B2262" s="64" t="s">
        <v>2766</v>
      </c>
      <c r="C2262" s="69" t="s">
        <v>5200</v>
      </c>
      <c r="D2262" s="66" t="s">
        <v>66</v>
      </c>
      <c r="E2262" s="67">
        <v>42.33</v>
      </c>
      <c r="F2262" s="68" t="s">
        <v>91</v>
      </c>
      <c r="G2262" s="71"/>
      <c r="H2262" s="71"/>
    </row>
    <row r="2263" spans="1:8" ht="13.2" x14ac:dyDescent="0.4">
      <c r="A2263" s="61"/>
      <c r="B2263" s="64" t="s">
        <v>2533</v>
      </c>
      <c r="C2263" s="69" t="s">
        <v>5201</v>
      </c>
      <c r="D2263" s="66" t="s">
        <v>66</v>
      </c>
      <c r="E2263" s="70">
        <v>291.54000000000002</v>
      </c>
      <c r="F2263" s="68" t="s">
        <v>56</v>
      </c>
      <c r="G2263" s="71"/>
      <c r="H2263" s="71"/>
    </row>
    <row r="2264" spans="1:8" ht="13.2" x14ac:dyDescent="0.4">
      <c r="A2264" s="61"/>
      <c r="B2264" s="64" t="s">
        <v>2534</v>
      </c>
      <c r="C2264" s="65" t="s">
        <v>5202</v>
      </c>
      <c r="D2264" s="66" t="s">
        <v>66</v>
      </c>
      <c r="E2264" s="67">
        <v>58.06</v>
      </c>
      <c r="F2264" s="68" t="s">
        <v>240</v>
      </c>
      <c r="G2264" s="67"/>
      <c r="H2264" s="67"/>
    </row>
    <row r="2265" spans="1:8" ht="13.2" x14ac:dyDescent="0.4">
      <c r="A2265" s="61"/>
      <c r="B2265" s="64" t="s">
        <v>2535</v>
      </c>
      <c r="C2265" s="69" t="s">
        <v>2536</v>
      </c>
      <c r="D2265" s="66" t="s">
        <v>41</v>
      </c>
      <c r="E2265" s="70">
        <v>2159.1799999999998</v>
      </c>
      <c r="F2265" s="68" t="s">
        <v>161</v>
      </c>
      <c r="G2265" s="71">
        <v>-233.47</v>
      </c>
      <c r="H2265" s="71">
        <v>-197.28</v>
      </c>
    </row>
    <row r="2266" spans="1:8" ht="13.2" x14ac:dyDescent="0.4">
      <c r="A2266" s="61"/>
      <c r="B2266" s="64" t="s">
        <v>2537</v>
      </c>
      <c r="C2266" s="69" t="s">
        <v>5203</v>
      </c>
      <c r="D2266" s="66" t="s">
        <v>66</v>
      </c>
      <c r="E2266" s="70">
        <v>17.68</v>
      </c>
      <c r="F2266" s="68" t="s">
        <v>91</v>
      </c>
      <c r="G2266" s="71"/>
      <c r="H2266" s="71"/>
    </row>
    <row r="2267" spans="1:8" ht="13.2" x14ac:dyDescent="0.4">
      <c r="A2267" s="61"/>
      <c r="B2267" s="64" t="s">
        <v>2538</v>
      </c>
      <c r="C2267" s="65" t="s">
        <v>5204</v>
      </c>
      <c r="D2267" s="66" t="s">
        <v>66</v>
      </c>
      <c r="E2267" s="67">
        <v>122.25</v>
      </c>
      <c r="F2267" s="68" t="s">
        <v>13</v>
      </c>
      <c r="G2267" s="66"/>
      <c r="H2267" s="67"/>
    </row>
    <row r="2268" spans="1:8" ht="13.2" x14ac:dyDescent="0.4">
      <c r="A2268" s="61"/>
      <c r="B2268" s="64" t="s">
        <v>2754</v>
      </c>
      <c r="C2268" s="69" t="s">
        <v>5205</v>
      </c>
      <c r="D2268" s="66" t="s">
        <v>66</v>
      </c>
      <c r="E2268" s="70">
        <v>27.64</v>
      </c>
      <c r="F2268" s="68" t="s">
        <v>240</v>
      </c>
      <c r="G2268" s="71"/>
      <c r="H2268" s="71"/>
    </row>
    <row r="2269" spans="1:8" ht="13.2" x14ac:dyDescent="0.4">
      <c r="A2269" s="61"/>
      <c r="B2269" s="64" t="s">
        <v>2539</v>
      </c>
      <c r="C2269" s="65" t="s">
        <v>5206</v>
      </c>
      <c r="D2269" s="66" t="s">
        <v>66</v>
      </c>
      <c r="E2269" s="70">
        <v>36.76</v>
      </c>
      <c r="F2269" s="68" t="s">
        <v>20</v>
      </c>
      <c r="G2269" s="67"/>
      <c r="H2269" s="67"/>
    </row>
    <row r="2270" spans="1:8" ht="13.2" x14ac:dyDescent="0.4">
      <c r="A2270" s="61"/>
      <c r="B2270" s="64" t="s">
        <v>2540</v>
      </c>
      <c r="C2270" s="69" t="s">
        <v>5207</v>
      </c>
      <c r="D2270" s="66" t="s">
        <v>66</v>
      </c>
      <c r="E2270" s="70">
        <v>50.79</v>
      </c>
      <c r="F2270" s="68" t="s">
        <v>240</v>
      </c>
      <c r="G2270" s="71"/>
      <c r="H2270" s="71"/>
    </row>
    <row r="2271" spans="1:8" ht="13.2" x14ac:dyDescent="0.4">
      <c r="A2271" s="61"/>
      <c r="B2271" s="64" t="s">
        <v>2541</v>
      </c>
      <c r="C2271" s="69" t="s">
        <v>5208</v>
      </c>
      <c r="D2271" s="66" t="s">
        <v>41</v>
      </c>
      <c r="E2271" s="70">
        <v>130.11000000000001</v>
      </c>
      <c r="F2271" s="68" t="s">
        <v>388</v>
      </c>
      <c r="G2271" s="71"/>
      <c r="H2271" s="71"/>
    </row>
    <row r="2272" spans="1:8" ht="13.2" x14ac:dyDescent="0.4">
      <c r="A2272" s="61"/>
      <c r="B2272" s="64" t="s">
        <v>2909</v>
      </c>
      <c r="C2272" s="69" t="s">
        <v>5209</v>
      </c>
      <c r="D2272" s="66" t="s">
        <v>66</v>
      </c>
      <c r="E2272" s="70">
        <v>59.4</v>
      </c>
      <c r="F2272" s="68" t="s">
        <v>91</v>
      </c>
      <c r="G2272" s="71"/>
      <c r="H2272" s="71"/>
    </row>
    <row r="2273" spans="1:8" ht="13.2" x14ac:dyDescent="0.4">
      <c r="A2273" s="61"/>
      <c r="B2273" s="64" t="s">
        <v>2542</v>
      </c>
      <c r="C2273" s="69" t="s">
        <v>5210</v>
      </c>
      <c r="D2273" s="66" t="s">
        <v>66</v>
      </c>
      <c r="E2273" s="70">
        <v>312.91000000000003</v>
      </c>
      <c r="F2273" s="68" t="s">
        <v>20</v>
      </c>
      <c r="G2273" s="71"/>
      <c r="H2273" s="71"/>
    </row>
    <row r="2274" spans="1:8" ht="13.2" x14ac:dyDescent="0.4">
      <c r="A2274" s="61"/>
      <c r="B2274" s="64" t="s">
        <v>2724</v>
      </c>
      <c r="C2274" s="69" t="s">
        <v>5211</v>
      </c>
      <c r="D2274" s="66" t="s">
        <v>66</v>
      </c>
      <c r="E2274" s="70">
        <v>198.18</v>
      </c>
      <c r="F2274" s="68" t="s">
        <v>71</v>
      </c>
      <c r="G2274" s="71"/>
      <c r="H2274" s="71"/>
    </row>
    <row r="2275" spans="1:8" ht="13.2" x14ac:dyDescent="0.4">
      <c r="A2275" s="61"/>
      <c r="B2275" s="64" t="s">
        <v>2543</v>
      </c>
      <c r="C2275" s="65" t="s">
        <v>2544</v>
      </c>
      <c r="D2275" s="66" t="s">
        <v>66</v>
      </c>
      <c r="E2275" s="67">
        <v>823.45</v>
      </c>
      <c r="F2275" s="68" t="s">
        <v>161</v>
      </c>
      <c r="G2275" s="66"/>
      <c r="H2275" s="66"/>
    </row>
    <row r="2276" spans="1:8" ht="13.2" x14ac:dyDescent="0.4">
      <c r="A2276" s="61"/>
      <c r="B2276" s="64" t="s">
        <v>2545</v>
      </c>
      <c r="C2276" s="69" t="s">
        <v>5212</v>
      </c>
      <c r="D2276" s="66" t="s">
        <v>66</v>
      </c>
      <c r="E2276" s="70">
        <v>102</v>
      </c>
      <c r="F2276" s="68" t="s">
        <v>89</v>
      </c>
      <c r="G2276" s="71"/>
      <c r="H2276" s="71"/>
    </row>
    <row r="2277" spans="1:8" ht="13.2" x14ac:dyDescent="0.4">
      <c r="A2277" s="61"/>
      <c r="B2277" s="64" t="s">
        <v>2546</v>
      </c>
      <c r="C2277" s="65" t="s">
        <v>5213</v>
      </c>
      <c r="D2277" s="66" t="s">
        <v>66</v>
      </c>
      <c r="E2277" s="67">
        <v>20.36</v>
      </c>
      <c r="F2277" s="68" t="s">
        <v>45</v>
      </c>
      <c r="G2277" s="66"/>
      <c r="H2277" s="66"/>
    </row>
    <row r="2278" spans="1:8" ht="13.2" x14ac:dyDescent="0.4">
      <c r="A2278" s="61"/>
      <c r="B2278" s="64" t="s">
        <v>2547</v>
      </c>
      <c r="C2278" s="69" t="s">
        <v>5561</v>
      </c>
      <c r="D2278" s="66" t="s">
        <v>66</v>
      </c>
      <c r="E2278" s="70">
        <v>142.49</v>
      </c>
      <c r="F2278" s="68" t="s">
        <v>45</v>
      </c>
      <c r="G2278" s="71"/>
      <c r="H2278" s="71"/>
    </row>
    <row r="2279" spans="1:8" ht="13.2" x14ac:dyDescent="0.4">
      <c r="A2279" s="61"/>
      <c r="B2279" s="64" t="s">
        <v>2548</v>
      </c>
      <c r="C2279" s="69" t="s">
        <v>5214</v>
      </c>
      <c r="D2279" s="66" t="s">
        <v>66</v>
      </c>
      <c r="E2279" s="70">
        <v>32.5</v>
      </c>
      <c r="F2279" s="68" t="s">
        <v>402</v>
      </c>
      <c r="G2279" s="71"/>
      <c r="H2279" s="71"/>
    </row>
    <row r="2280" spans="1:8" ht="13.2" x14ac:dyDescent="0.4">
      <c r="B2280" s="64" t="s">
        <v>2549</v>
      </c>
      <c r="C2280" s="65" t="s">
        <v>5215</v>
      </c>
      <c r="D2280" s="66" t="s">
        <v>66</v>
      </c>
      <c r="E2280" s="67">
        <v>21.48</v>
      </c>
      <c r="F2280" s="68" t="s">
        <v>91</v>
      </c>
      <c r="G2280" s="66"/>
      <c r="H2280" s="66"/>
    </row>
    <row r="2281" spans="1:8" ht="13.2" x14ac:dyDescent="0.4">
      <c r="A2281" s="61"/>
      <c r="B2281" s="64" t="s">
        <v>2550</v>
      </c>
      <c r="C2281" s="69" t="s">
        <v>5216</v>
      </c>
      <c r="D2281" s="66" t="s">
        <v>66</v>
      </c>
      <c r="E2281" s="70">
        <v>480.66</v>
      </c>
      <c r="F2281" s="68" t="s">
        <v>91</v>
      </c>
      <c r="G2281" s="71"/>
      <c r="H2281" s="71"/>
    </row>
    <row r="2282" spans="1:8" ht="13.2" x14ac:dyDescent="0.4">
      <c r="A2282" s="61"/>
      <c r="B2282" s="64" t="s">
        <v>2551</v>
      </c>
      <c r="C2282" s="69" t="s">
        <v>5217</v>
      </c>
      <c r="D2282" s="66" t="s">
        <v>66</v>
      </c>
      <c r="E2282" s="67">
        <v>16.989999999999998</v>
      </c>
      <c r="F2282" s="68" t="s">
        <v>22</v>
      </c>
      <c r="G2282" s="71"/>
      <c r="H2282" s="71"/>
    </row>
    <row r="2283" spans="1:8" ht="13.2" x14ac:dyDescent="0.4">
      <c r="A2283" s="61"/>
      <c r="B2283" s="64" t="s">
        <v>2552</v>
      </c>
      <c r="C2283" s="69" t="s">
        <v>5218</v>
      </c>
      <c r="D2283" s="66" t="s">
        <v>66</v>
      </c>
      <c r="E2283" s="70">
        <v>81.14</v>
      </c>
      <c r="F2283" s="68" t="s">
        <v>240</v>
      </c>
      <c r="G2283" s="71"/>
      <c r="H2283" s="71"/>
    </row>
    <row r="2284" spans="1:8" ht="13.2" x14ac:dyDescent="0.4">
      <c r="A2284" s="61"/>
      <c r="B2284" s="64" t="s">
        <v>2553</v>
      </c>
      <c r="C2284" s="69" t="s">
        <v>5219</v>
      </c>
      <c r="D2284" s="66" t="s">
        <v>66</v>
      </c>
      <c r="E2284" s="70">
        <v>118</v>
      </c>
      <c r="F2284" s="68" t="s">
        <v>91</v>
      </c>
      <c r="G2284" s="71"/>
      <c r="H2284" s="71"/>
    </row>
    <row r="2285" spans="1:8" ht="13.2" x14ac:dyDescent="0.4">
      <c r="B2285" s="64" t="s">
        <v>2554</v>
      </c>
      <c r="C2285" s="69" t="s">
        <v>5220</v>
      </c>
      <c r="D2285" s="66" t="s">
        <v>66</v>
      </c>
      <c r="E2285" s="70">
        <v>317.05</v>
      </c>
      <c r="F2285" s="68" t="s">
        <v>18</v>
      </c>
      <c r="G2285" s="71"/>
      <c r="H2285" s="71"/>
    </row>
    <row r="2286" spans="1:8" ht="13.2" x14ac:dyDescent="0.4">
      <c r="B2286" s="64" t="s">
        <v>2555</v>
      </c>
      <c r="C2286" s="65" t="s">
        <v>5221</v>
      </c>
      <c r="D2286" s="66" t="s">
        <v>66</v>
      </c>
      <c r="E2286" s="67">
        <v>272.88</v>
      </c>
      <c r="F2286" s="68" t="s">
        <v>91</v>
      </c>
      <c r="G2286" s="66"/>
      <c r="H2286" s="66"/>
    </row>
    <row r="2287" spans="1:8" ht="13.2" x14ac:dyDescent="0.4">
      <c r="B2287" s="64" t="s">
        <v>2725</v>
      </c>
      <c r="C2287" s="65" t="s">
        <v>5222</v>
      </c>
      <c r="D2287" s="66" t="s">
        <v>66</v>
      </c>
      <c r="E2287" s="67">
        <v>747.52</v>
      </c>
      <c r="F2287" s="68" t="s">
        <v>20</v>
      </c>
      <c r="G2287" s="70"/>
      <c r="H2287" s="67"/>
    </row>
    <row r="2288" spans="1:8" ht="13.2" x14ac:dyDescent="0.4">
      <c r="B2288" s="64" t="s">
        <v>2556</v>
      </c>
      <c r="C2288" s="69" t="s">
        <v>5223</v>
      </c>
      <c r="D2288" s="66" t="s">
        <v>66</v>
      </c>
      <c r="E2288" s="70">
        <v>34.380000000000003</v>
      </c>
      <c r="F2288" s="68" t="s">
        <v>402</v>
      </c>
      <c r="G2288" s="71"/>
      <c r="H2288" s="71"/>
    </row>
    <row r="2289" spans="2:8" ht="13.2" x14ac:dyDescent="0.4">
      <c r="B2289" s="64" t="s">
        <v>2557</v>
      </c>
      <c r="C2289" s="69" t="s">
        <v>5224</v>
      </c>
      <c r="D2289" s="66" t="s">
        <v>41</v>
      </c>
      <c r="E2289" s="70">
        <v>78.87</v>
      </c>
      <c r="F2289" s="68" t="s">
        <v>20</v>
      </c>
      <c r="G2289" s="71"/>
      <c r="H2289" s="71"/>
    </row>
    <row r="2290" spans="2:8" x14ac:dyDescent="0.4">
      <c r="B2290" s="64" t="s">
        <v>2806</v>
      </c>
      <c r="C2290" s="65" t="s">
        <v>5225</v>
      </c>
      <c r="D2290" s="66" t="s">
        <v>66</v>
      </c>
      <c r="E2290" s="67">
        <v>28</v>
      </c>
      <c r="F2290" s="66" t="s">
        <v>20</v>
      </c>
      <c r="G2290" s="66"/>
      <c r="H2290" s="66"/>
    </row>
    <row r="2291" spans="2:8" ht="13.2" x14ac:dyDescent="0.4">
      <c r="B2291" s="64" t="s">
        <v>2866</v>
      </c>
      <c r="C2291" s="69" t="s">
        <v>5226</v>
      </c>
      <c r="D2291" s="66" t="s">
        <v>66</v>
      </c>
      <c r="E2291" s="70">
        <v>62.12</v>
      </c>
      <c r="F2291" s="68" t="s">
        <v>240</v>
      </c>
      <c r="G2291" s="71"/>
      <c r="H2291" s="71"/>
    </row>
    <row r="2292" spans="2:8" ht="13.2" x14ac:dyDescent="0.4">
      <c r="B2292" s="64" t="s">
        <v>2694</v>
      </c>
      <c r="C2292" s="69" t="s">
        <v>5227</v>
      </c>
      <c r="D2292" s="66" t="s">
        <v>66</v>
      </c>
      <c r="E2292" s="70">
        <v>21.08</v>
      </c>
      <c r="F2292" s="68" t="s">
        <v>402</v>
      </c>
      <c r="G2292" s="71"/>
      <c r="H2292" s="71"/>
    </row>
    <row r="2293" spans="2:8" ht="13.2" x14ac:dyDescent="0.4">
      <c r="B2293" s="64" t="s">
        <v>2558</v>
      </c>
      <c r="C2293" s="69" t="s">
        <v>5228</v>
      </c>
      <c r="D2293" s="66" t="s">
        <v>66</v>
      </c>
      <c r="E2293" s="70">
        <v>77.33</v>
      </c>
      <c r="F2293" s="68" t="s">
        <v>91</v>
      </c>
      <c r="G2293" s="71"/>
      <c r="H2293" s="71"/>
    </row>
    <row r="2294" spans="2:8" ht="13.2" x14ac:dyDescent="0.4">
      <c r="B2294" s="64" t="s">
        <v>2559</v>
      </c>
      <c r="C2294" s="69" t="s">
        <v>2560</v>
      </c>
      <c r="D2294" s="66" t="s">
        <v>41</v>
      </c>
      <c r="E2294" s="67">
        <v>94419</v>
      </c>
      <c r="F2294" s="68" t="s">
        <v>161</v>
      </c>
      <c r="G2294" s="71">
        <v>1347.93</v>
      </c>
      <c r="H2294" s="71">
        <v>1203.6199999999999</v>
      </c>
    </row>
    <row r="2295" spans="2:8" ht="13.2" x14ac:dyDescent="0.4">
      <c r="B2295" s="64" t="s">
        <v>2561</v>
      </c>
      <c r="C2295" s="69" t="s">
        <v>2562</v>
      </c>
      <c r="D2295" s="66" t="s">
        <v>41</v>
      </c>
      <c r="E2295" s="70">
        <v>1942.42</v>
      </c>
      <c r="F2295" s="68" t="s">
        <v>71</v>
      </c>
      <c r="G2295" s="71">
        <v>387.44</v>
      </c>
      <c r="H2295" s="71">
        <v>451.97</v>
      </c>
    </row>
    <row r="2296" spans="2:8" ht="13.2" x14ac:dyDescent="0.4">
      <c r="B2296" s="72" t="s">
        <v>2563</v>
      </c>
      <c r="C2296" s="33" t="s">
        <v>5229</v>
      </c>
      <c r="D2296" s="73" t="s">
        <v>66</v>
      </c>
      <c r="E2296" s="74">
        <v>51.51</v>
      </c>
      <c r="F2296" s="75" t="s">
        <v>45</v>
      </c>
      <c r="G2296" s="73"/>
      <c r="H2296" s="73"/>
    </row>
    <row r="2297" spans="2:8" ht="13.2" x14ac:dyDescent="0.4">
      <c r="B2297" s="72" t="s">
        <v>2844</v>
      </c>
      <c r="C2297" s="39" t="s">
        <v>5230</v>
      </c>
      <c r="D2297" s="73" t="s">
        <v>66</v>
      </c>
      <c r="E2297" s="76">
        <v>584.59</v>
      </c>
      <c r="F2297" s="75" t="s">
        <v>20</v>
      </c>
      <c r="G2297" s="77"/>
      <c r="H2297" s="77"/>
    </row>
    <row r="2298" spans="2:8" ht="13.2" x14ac:dyDescent="0.4">
      <c r="B2298" s="72" t="s">
        <v>2564</v>
      </c>
      <c r="C2298" s="39" t="s">
        <v>5231</v>
      </c>
      <c r="D2298" s="73" t="s">
        <v>66</v>
      </c>
      <c r="E2298" s="76">
        <v>51.03</v>
      </c>
      <c r="F2298" s="75" t="s">
        <v>91</v>
      </c>
      <c r="G2298" s="77"/>
      <c r="H2298" s="77"/>
    </row>
    <row r="2299" spans="2:8" ht="13.2" x14ac:dyDescent="0.4">
      <c r="B2299" s="72" t="s">
        <v>2565</v>
      </c>
      <c r="C2299" s="39" t="s">
        <v>2566</v>
      </c>
      <c r="D2299" s="73" t="s">
        <v>66</v>
      </c>
      <c r="E2299" s="76">
        <v>1026.69</v>
      </c>
      <c r="F2299" s="75" t="s">
        <v>402</v>
      </c>
      <c r="G2299" s="77">
        <v>31.27</v>
      </c>
      <c r="H2299" s="77">
        <v>48.69</v>
      </c>
    </row>
    <row r="2300" spans="2:8" ht="13.2" x14ac:dyDescent="0.4">
      <c r="B2300" s="72" t="s">
        <v>2910</v>
      </c>
      <c r="C2300" s="39" t="s">
        <v>5232</v>
      </c>
      <c r="D2300" s="73" t="s">
        <v>66</v>
      </c>
      <c r="E2300" s="76">
        <v>942.82</v>
      </c>
      <c r="F2300" s="75" t="s">
        <v>20</v>
      </c>
      <c r="G2300" s="77"/>
      <c r="H2300" s="77"/>
    </row>
    <row r="2301" spans="2:8" ht="13.2" x14ac:dyDescent="0.4">
      <c r="B2301" s="72" t="s">
        <v>2567</v>
      </c>
      <c r="C2301" s="39" t="s">
        <v>5233</v>
      </c>
      <c r="D2301" s="73" t="s">
        <v>66</v>
      </c>
      <c r="E2301" s="76">
        <v>96.07</v>
      </c>
      <c r="F2301" s="75" t="s">
        <v>20</v>
      </c>
      <c r="G2301" s="77"/>
      <c r="H2301" s="77"/>
    </row>
    <row r="2302" spans="2:8" ht="13.2" x14ac:dyDescent="0.4">
      <c r="B2302" s="72" t="s">
        <v>2568</v>
      </c>
      <c r="C2302" s="39" t="s">
        <v>5234</v>
      </c>
      <c r="D2302" s="73" t="s">
        <v>66</v>
      </c>
      <c r="E2302" s="76">
        <v>36.43</v>
      </c>
      <c r="F2302" s="75" t="s">
        <v>56</v>
      </c>
      <c r="G2302" s="77"/>
      <c r="H2302" s="77"/>
    </row>
    <row r="2303" spans="2:8" ht="13.2" x14ac:dyDescent="0.4">
      <c r="B2303" s="72" t="s">
        <v>2569</v>
      </c>
      <c r="C2303" s="33" t="s">
        <v>5235</v>
      </c>
      <c r="D2303" s="73" t="s">
        <v>66</v>
      </c>
      <c r="E2303" s="74">
        <v>52.04</v>
      </c>
      <c r="F2303" s="75" t="s">
        <v>402</v>
      </c>
      <c r="G2303" s="73"/>
      <c r="H2303" s="73"/>
    </row>
    <row r="2304" spans="2:8" ht="13.2" x14ac:dyDescent="0.4">
      <c r="B2304" s="72" t="s">
        <v>2570</v>
      </c>
      <c r="C2304" s="39" t="s">
        <v>5236</v>
      </c>
      <c r="D2304" s="73" t="s">
        <v>66</v>
      </c>
      <c r="E2304" s="76">
        <v>39.01</v>
      </c>
      <c r="F2304" s="75" t="s">
        <v>20</v>
      </c>
      <c r="G2304" s="77"/>
      <c r="H2304" s="77"/>
    </row>
    <row r="2305" spans="2:8" ht="13.2" x14ac:dyDescent="0.4">
      <c r="B2305" s="72" t="s">
        <v>2571</v>
      </c>
      <c r="C2305" s="39" t="s">
        <v>2572</v>
      </c>
      <c r="D2305" s="73" t="s">
        <v>41</v>
      </c>
      <c r="E2305" s="76">
        <v>8744.2900000000009</v>
      </c>
      <c r="F2305" s="75" t="s">
        <v>402</v>
      </c>
      <c r="G2305" s="77">
        <v>51.78</v>
      </c>
      <c r="H2305" s="77">
        <v>102.75</v>
      </c>
    </row>
    <row r="2306" spans="2:8" ht="13.2" x14ac:dyDescent="0.4">
      <c r="B2306" s="72" t="s">
        <v>2573</v>
      </c>
      <c r="C2306" s="39" t="s">
        <v>5237</v>
      </c>
      <c r="D2306" s="73" t="s">
        <v>66</v>
      </c>
      <c r="E2306" s="76">
        <v>26.25</v>
      </c>
      <c r="F2306" s="75" t="s">
        <v>161</v>
      </c>
      <c r="G2306" s="77"/>
      <c r="H2306" s="77"/>
    </row>
    <row r="2307" spans="2:8" ht="13.2" x14ac:dyDescent="0.4">
      <c r="B2307" s="72" t="s">
        <v>2574</v>
      </c>
      <c r="C2307" s="39" t="s">
        <v>5238</v>
      </c>
      <c r="D2307" s="73" t="s">
        <v>66</v>
      </c>
      <c r="E2307" s="76">
        <v>207.61</v>
      </c>
      <c r="F2307" s="75" t="s">
        <v>56</v>
      </c>
      <c r="G2307" s="77"/>
      <c r="H2307" s="77"/>
    </row>
    <row r="2308" spans="2:8" ht="13.2" x14ac:dyDescent="0.4">
      <c r="B2308" s="72" t="s">
        <v>2575</v>
      </c>
      <c r="C2308" s="39" t="s">
        <v>5539</v>
      </c>
      <c r="D2308" s="73" t="s">
        <v>66</v>
      </c>
      <c r="E2308" s="76">
        <v>253.19</v>
      </c>
      <c r="F2308" s="75" t="s">
        <v>56</v>
      </c>
      <c r="G2308" s="77"/>
      <c r="H2308" s="77"/>
    </row>
    <row r="2309" spans="2:8" ht="13.2" x14ac:dyDescent="0.4">
      <c r="B2309" s="72" t="s">
        <v>2576</v>
      </c>
      <c r="C2309" s="39" t="s">
        <v>5239</v>
      </c>
      <c r="D2309" s="73" t="s">
        <v>66</v>
      </c>
      <c r="E2309" s="76">
        <v>122.79</v>
      </c>
      <c r="F2309" s="75" t="s">
        <v>402</v>
      </c>
      <c r="G2309" s="77"/>
      <c r="H2309" s="77"/>
    </row>
    <row r="2310" spans="2:8" ht="13.2" x14ac:dyDescent="0.4">
      <c r="B2310" s="72" t="s">
        <v>2577</v>
      </c>
      <c r="C2310" s="39" t="s">
        <v>5240</v>
      </c>
      <c r="D2310" s="73" t="s">
        <v>41</v>
      </c>
      <c r="E2310" s="76">
        <v>594.99</v>
      </c>
      <c r="F2310" s="75" t="s">
        <v>20</v>
      </c>
      <c r="G2310" s="77"/>
      <c r="H2310" s="77"/>
    </row>
    <row r="2311" spans="2:8" ht="13.2" x14ac:dyDescent="0.4">
      <c r="B2311" s="72" t="s">
        <v>2680</v>
      </c>
      <c r="C2311" s="39" t="s">
        <v>5241</v>
      </c>
      <c r="D2311" s="73" t="s">
        <v>66</v>
      </c>
      <c r="E2311" s="76">
        <v>344.69</v>
      </c>
      <c r="F2311" s="75" t="s">
        <v>161</v>
      </c>
      <c r="G2311" s="77"/>
      <c r="H2311" s="77"/>
    </row>
    <row r="2312" spans="2:8" ht="13.2" x14ac:dyDescent="0.4">
      <c r="B2312" s="72" t="s">
        <v>2578</v>
      </c>
      <c r="C2312" s="39" t="s">
        <v>5242</v>
      </c>
      <c r="D2312" s="73" t="s">
        <v>66</v>
      </c>
      <c r="E2312" s="76">
        <v>88.88</v>
      </c>
      <c r="F2312" s="75" t="s">
        <v>20</v>
      </c>
      <c r="G2312" s="77"/>
      <c r="H2312" s="77"/>
    </row>
    <row r="2313" spans="2:8" ht="13.2" x14ac:dyDescent="0.4">
      <c r="B2313" s="72" t="s">
        <v>2579</v>
      </c>
      <c r="C2313" s="39" t="s">
        <v>5243</v>
      </c>
      <c r="D2313" s="73" t="s">
        <v>41</v>
      </c>
      <c r="E2313" s="76">
        <v>70.47</v>
      </c>
      <c r="F2313" s="75" t="s">
        <v>43</v>
      </c>
      <c r="G2313" s="77"/>
      <c r="H2313" s="77"/>
    </row>
    <row r="2314" spans="2:8" ht="13.2" x14ac:dyDescent="0.4">
      <c r="B2314" s="72" t="s">
        <v>2580</v>
      </c>
      <c r="C2314" s="39" t="s">
        <v>5244</v>
      </c>
      <c r="D2314" s="73" t="s">
        <v>66</v>
      </c>
      <c r="E2314" s="76">
        <v>165.9</v>
      </c>
      <c r="F2314" s="75" t="s">
        <v>91</v>
      </c>
      <c r="G2314" s="77"/>
      <c r="H2314" s="77"/>
    </row>
    <row r="2315" spans="2:8" ht="13.2" x14ac:dyDescent="0.4">
      <c r="B2315" s="72" t="s">
        <v>3243</v>
      </c>
      <c r="C2315" s="39" t="s">
        <v>5245</v>
      </c>
      <c r="D2315" s="73" t="s">
        <v>66</v>
      </c>
      <c r="E2315" s="76">
        <v>356.82</v>
      </c>
      <c r="F2315" s="75" t="s">
        <v>20</v>
      </c>
      <c r="G2315" s="77">
        <v>-16.7</v>
      </c>
      <c r="H2315" s="77">
        <v>-14.5</v>
      </c>
    </row>
    <row r="2316" spans="2:8" ht="13.2" x14ac:dyDescent="0.4">
      <c r="B2316" s="72" t="s">
        <v>2829</v>
      </c>
      <c r="C2316" s="33" t="s">
        <v>5246</v>
      </c>
      <c r="D2316" s="73" t="s">
        <v>66</v>
      </c>
      <c r="E2316" s="74">
        <v>164.5</v>
      </c>
      <c r="F2316" s="75" t="s">
        <v>14</v>
      </c>
      <c r="G2316" s="74"/>
      <c r="H2316" s="74"/>
    </row>
    <row r="2317" spans="2:8" ht="13.2" x14ac:dyDescent="0.4">
      <c r="B2317" s="72" t="s">
        <v>2581</v>
      </c>
      <c r="C2317" s="39" t="s">
        <v>2582</v>
      </c>
      <c r="D2317" s="73" t="s">
        <v>41</v>
      </c>
      <c r="E2317" s="76">
        <v>737.68</v>
      </c>
      <c r="F2317" s="75" t="s">
        <v>43</v>
      </c>
      <c r="G2317" s="77"/>
      <c r="H2317" s="77">
        <v>83.53</v>
      </c>
    </row>
    <row r="2318" spans="2:8" ht="13.2" x14ac:dyDescent="0.4">
      <c r="B2318" s="72" t="s">
        <v>2867</v>
      </c>
      <c r="C2318" s="33" t="s">
        <v>5247</v>
      </c>
      <c r="D2318" s="73" t="s">
        <v>66</v>
      </c>
      <c r="E2318" s="74">
        <v>96.9</v>
      </c>
      <c r="F2318" s="75" t="s">
        <v>20</v>
      </c>
      <c r="G2318" s="74"/>
      <c r="H2318" s="74"/>
    </row>
    <row r="2319" spans="2:8" ht="13.2" x14ac:dyDescent="0.4">
      <c r="B2319" s="72" t="s">
        <v>2583</v>
      </c>
      <c r="C2319" s="39" t="s">
        <v>5248</v>
      </c>
      <c r="D2319" s="73" t="s">
        <v>66</v>
      </c>
      <c r="E2319" s="76">
        <v>90.52</v>
      </c>
      <c r="F2319" s="75" t="s">
        <v>161</v>
      </c>
      <c r="G2319" s="77"/>
      <c r="H2319" s="77"/>
    </row>
    <row r="2320" spans="2:8" ht="13.2" x14ac:dyDescent="0.4">
      <c r="B2320" s="72" t="s">
        <v>2584</v>
      </c>
      <c r="C2320" s="39" t="s">
        <v>5249</v>
      </c>
      <c r="D2320" s="73" t="s">
        <v>66</v>
      </c>
      <c r="E2320" s="76">
        <v>123.03</v>
      </c>
      <c r="F2320" s="75" t="s">
        <v>89</v>
      </c>
      <c r="G2320" s="77"/>
      <c r="H2320" s="77"/>
    </row>
    <row r="2321" spans="2:8" ht="13.2" x14ac:dyDescent="0.4">
      <c r="B2321" s="72" t="s">
        <v>2585</v>
      </c>
      <c r="C2321" s="39" t="s">
        <v>5250</v>
      </c>
      <c r="D2321" s="73" t="s">
        <v>66</v>
      </c>
      <c r="E2321" s="76">
        <v>157.6</v>
      </c>
      <c r="F2321" s="75" t="s">
        <v>161</v>
      </c>
      <c r="G2321" s="77"/>
      <c r="H2321" s="77"/>
    </row>
    <row r="2322" spans="2:8" x14ac:dyDescent="0.4">
      <c r="B2322" s="72" t="s">
        <v>2586</v>
      </c>
      <c r="C2322" s="33" t="s">
        <v>5251</v>
      </c>
      <c r="D2322" s="73" t="s">
        <v>66</v>
      </c>
      <c r="E2322" s="73">
        <v>278.16000000000003</v>
      </c>
      <c r="F2322" s="73" t="s">
        <v>161</v>
      </c>
      <c r="G2322" s="73">
        <v>2.85</v>
      </c>
      <c r="H2322" s="73">
        <v>9.1999999999999993</v>
      </c>
    </row>
    <row r="2323" spans="2:8" ht="13.2" x14ac:dyDescent="0.4">
      <c r="B2323" s="72" t="s">
        <v>2587</v>
      </c>
      <c r="C2323" s="39" t="s">
        <v>2588</v>
      </c>
      <c r="D2323" s="73" t="s">
        <v>41</v>
      </c>
      <c r="E2323" s="76">
        <v>2719.8</v>
      </c>
      <c r="F2323" s="75" t="s">
        <v>45</v>
      </c>
      <c r="G2323" s="77">
        <v>468.67</v>
      </c>
      <c r="H2323" s="77">
        <v>507.1</v>
      </c>
    </row>
    <row r="2324" spans="2:8" ht="13.2" x14ac:dyDescent="0.4">
      <c r="B2324" s="72" t="s">
        <v>2589</v>
      </c>
      <c r="C2324" s="39" t="s">
        <v>5252</v>
      </c>
      <c r="D2324" s="73" t="s">
        <v>66</v>
      </c>
      <c r="E2324" s="76">
        <v>781.32</v>
      </c>
      <c r="F2324" s="75" t="s">
        <v>56</v>
      </c>
      <c r="G2324" s="77"/>
      <c r="H2324" s="77"/>
    </row>
    <row r="2325" spans="2:8" ht="13.2" x14ac:dyDescent="0.4">
      <c r="B2325" s="72" t="s">
        <v>2590</v>
      </c>
      <c r="C2325" s="39" t="s">
        <v>2591</v>
      </c>
      <c r="D2325" s="73" t="s">
        <v>41</v>
      </c>
      <c r="E2325" s="76">
        <v>700.26</v>
      </c>
      <c r="F2325" s="75" t="s">
        <v>56</v>
      </c>
      <c r="G2325" s="77">
        <v>196</v>
      </c>
      <c r="H2325" s="77"/>
    </row>
    <row r="2326" spans="2:8" x14ac:dyDescent="0.4">
      <c r="B2326" s="72" t="s">
        <v>2592</v>
      </c>
      <c r="C2326" s="33" t="s">
        <v>5253</v>
      </c>
      <c r="D2326" s="73" t="s">
        <v>66</v>
      </c>
      <c r="E2326" s="74">
        <v>35.799999999999997</v>
      </c>
      <c r="F2326" s="73" t="s">
        <v>20</v>
      </c>
      <c r="G2326" s="73"/>
      <c r="H2326" s="74"/>
    </row>
    <row r="2327" spans="2:8" ht="13.2" x14ac:dyDescent="0.4">
      <c r="B2327" s="72" t="s">
        <v>2706</v>
      </c>
      <c r="C2327" s="39" t="s">
        <v>5254</v>
      </c>
      <c r="D2327" s="73" t="s">
        <v>66</v>
      </c>
      <c r="E2327" s="76">
        <v>68.47</v>
      </c>
      <c r="F2327" s="75" t="s">
        <v>20</v>
      </c>
      <c r="G2327" s="77"/>
      <c r="H2327" s="77"/>
    </row>
    <row r="2328" spans="2:8" ht="13.2" x14ac:dyDescent="0.4">
      <c r="B2328" s="72" t="s">
        <v>2868</v>
      </c>
      <c r="C2328" s="39" t="s">
        <v>5255</v>
      </c>
      <c r="D2328" s="73" t="s">
        <v>66</v>
      </c>
      <c r="E2328" s="76">
        <v>41.01</v>
      </c>
      <c r="F2328" s="75" t="s">
        <v>20</v>
      </c>
      <c r="G2328" s="77"/>
      <c r="H2328" s="77"/>
    </row>
    <row r="2329" spans="2:8" ht="13.2" x14ac:dyDescent="0.4">
      <c r="B2329" s="72" t="s">
        <v>2593</v>
      </c>
      <c r="C2329" s="33" t="s">
        <v>5256</v>
      </c>
      <c r="D2329" s="73" t="s">
        <v>66</v>
      </c>
      <c r="E2329" s="74">
        <v>184.85</v>
      </c>
      <c r="F2329" s="75" t="s">
        <v>14</v>
      </c>
      <c r="G2329" s="74">
        <v>8.5</v>
      </c>
      <c r="H2329" s="74">
        <v>11.1</v>
      </c>
    </row>
    <row r="2330" spans="2:8" ht="13.2" x14ac:dyDescent="0.4">
      <c r="B2330" s="72" t="s">
        <v>3244</v>
      </c>
      <c r="C2330" s="33" t="s">
        <v>5257</v>
      </c>
      <c r="D2330" s="73" t="s">
        <v>66</v>
      </c>
      <c r="E2330" s="74">
        <v>1366.35</v>
      </c>
      <c r="F2330" s="75" t="s">
        <v>89</v>
      </c>
      <c r="G2330" s="74"/>
      <c r="H2330" s="74">
        <v>73.099999999999994</v>
      </c>
    </row>
    <row r="2331" spans="2:8" ht="13.2" x14ac:dyDescent="0.4">
      <c r="B2331" s="72" t="s">
        <v>3245</v>
      </c>
      <c r="C2331" s="39" t="s">
        <v>5258</v>
      </c>
      <c r="D2331" s="73" t="s">
        <v>66</v>
      </c>
      <c r="E2331" s="76">
        <v>62.95</v>
      </c>
      <c r="F2331" s="75" t="s">
        <v>20</v>
      </c>
      <c r="G2331" s="77"/>
      <c r="H2331" s="77"/>
    </row>
    <row r="2332" spans="2:8" ht="13.2" x14ac:dyDescent="0.4">
      <c r="B2332" s="72" t="s">
        <v>2594</v>
      </c>
      <c r="C2332" s="39" t="s">
        <v>5259</v>
      </c>
      <c r="D2332" s="73" t="s">
        <v>66</v>
      </c>
      <c r="E2332" s="76">
        <v>1434.03</v>
      </c>
      <c r="F2332" s="75" t="s">
        <v>14</v>
      </c>
      <c r="G2332" s="77"/>
      <c r="H2332" s="77"/>
    </row>
    <row r="2333" spans="2:8" ht="13.2" x14ac:dyDescent="0.4">
      <c r="B2333" s="72" t="s">
        <v>2595</v>
      </c>
      <c r="C2333" s="39" t="s">
        <v>5260</v>
      </c>
      <c r="D2333" s="73" t="s">
        <v>66</v>
      </c>
      <c r="E2333" s="76">
        <v>90.91</v>
      </c>
      <c r="F2333" s="75" t="s">
        <v>91</v>
      </c>
      <c r="G2333" s="77"/>
      <c r="H2333" s="77"/>
    </row>
    <row r="2334" spans="2:8" ht="13.2" x14ac:dyDescent="0.4">
      <c r="B2334" s="72" t="s">
        <v>2691</v>
      </c>
      <c r="C2334" s="39" t="s">
        <v>5261</v>
      </c>
      <c r="D2334" s="73" t="s">
        <v>66</v>
      </c>
      <c r="E2334" s="76">
        <v>110.56</v>
      </c>
      <c r="F2334" s="75" t="s">
        <v>20</v>
      </c>
      <c r="G2334" s="77"/>
      <c r="H2334" s="77"/>
    </row>
    <row r="2335" spans="2:8" ht="13.2" x14ac:dyDescent="0.4">
      <c r="B2335" s="72" t="s">
        <v>2596</v>
      </c>
      <c r="C2335" s="39" t="s">
        <v>5262</v>
      </c>
      <c r="D2335" s="73" t="s">
        <v>66</v>
      </c>
      <c r="E2335" s="76">
        <v>293.77</v>
      </c>
      <c r="F2335" s="75" t="s">
        <v>91</v>
      </c>
      <c r="G2335" s="77"/>
      <c r="H2335" s="77"/>
    </row>
    <row r="2336" spans="2:8" x14ac:dyDescent="0.4">
      <c r="B2336" s="72" t="s">
        <v>2597</v>
      </c>
      <c r="C2336" s="33" t="s">
        <v>5263</v>
      </c>
      <c r="D2336" s="73" t="s">
        <v>66</v>
      </c>
      <c r="E2336" s="74">
        <v>103.89</v>
      </c>
      <c r="F2336" s="73" t="s">
        <v>20</v>
      </c>
      <c r="G2336" s="73"/>
      <c r="H2336" s="73"/>
    </row>
    <row r="2337" spans="2:8" ht="13.2" x14ac:dyDescent="0.4">
      <c r="B2337" s="72" t="s">
        <v>2598</v>
      </c>
      <c r="C2337" s="33" t="s">
        <v>5264</v>
      </c>
      <c r="D2337" s="73" t="s">
        <v>66</v>
      </c>
      <c r="E2337" s="74">
        <v>173.38</v>
      </c>
      <c r="F2337" s="75" t="s">
        <v>240</v>
      </c>
      <c r="G2337" s="73"/>
      <c r="H2337" s="73"/>
    </row>
    <row r="2338" spans="2:8" ht="13.2" x14ac:dyDescent="0.4">
      <c r="B2338" s="72" t="s">
        <v>2599</v>
      </c>
      <c r="C2338" s="39" t="s">
        <v>5265</v>
      </c>
      <c r="D2338" s="73" t="s">
        <v>66</v>
      </c>
      <c r="E2338" s="76">
        <v>369.08</v>
      </c>
      <c r="F2338" s="75" t="s">
        <v>12</v>
      </c>
      <c r="G2338" s="77"/>
      <c r="H2338" s="77"/>
    </row>
    <row r="2339" spans="2:8" ht="13.2" x14ac:dyDescent="0.4">
      <c r="B2339" s="72" t="s">
        <v>2600</v>
      </c>
      <c r="C2339" s="39" t="s">
        <v>5266</v>
      </c>
      <c r="D2339" s="73" t="s">
        <v>66</v>
      </c>
      <c r="E2339" s="74">
        <v>963.32</v>
      </c>
      <c r="F2339" s="75" t="s">
        <v>20</v>
      </c>
      <c r="G2339" s="77"/>
      <c r="H2339" s="77"/>
    </row>
    <row r="2340" spans="2:8" ht="13.2" x14ac:dyDescent="0.4">
      <c r="B2340" s="72" t="s">
        <v>2601</v>
      </c>
      <c r="C2340" s="39" t="s">
        <v>5267</v>
      </c>
      <c r="D2340" s="73" t="s">
        <v>66</v>
      </c>
      <c r="E2340" s="76">
        <v>364.2</v>
      </c>
      <c r="F2340" s="75" t="s">
        <v>14</v>
      </c>
      <c r="G2340" s="77"/>
      <c r="H2340" s="77"/>
    </row>
    <row r="2341" spans="2:8" ht="13.2" x14ac:dyDescent="0.4">
      <c r="B2341" s="72" t="s">
        <v>2819</v>
      </c>
      <c r="C2341" s="39" t="s">
        <v>2823</v>
      </c>
      <c r="D2341" s="73" t="s">
        <v>66</v>
      </c>
      <c r="E2341" s="76">
        <v>606.27</v>
      </c>
      <c r="F2341" s="75" t="s">
        <v>20</v>
      </c>
      <c r="G2341" s="77">
        <v>-0.8</v>
      </c>
      <c r="H2341" s="77">
        <v>-4.07</v>
      </c>
    </row>
    <row r="2342" spans="2:8" ht="13.2" x14ac:dyDescent="0.4">
      <c r="B2342" s="72" t="s">
        <v>2846</v>
      </c>
      <c r="C2342" s="39" t="s">
        <v>5268</v>
      </c>
      <c r="D2342" s="73" t="s">
        <v>66</v>
      </c>
      <c r="E2342" s="76">
        <v>37.68</v>
      </c>
      <c r="F2342" s="75" t="s">
        <v>402</v>
      </c>
      <c r="G2342" s="77"/>
      <c r="H2342" s="77"/>
    </row>
    <row r="2343" spans="2:8" ht="13.2" x14ac:dyDescent="0.4">
      <c r="B2343" s="72" t="s">
        <v>2602</v>
      </c>
      <c r="C2343" s="33" t="s">
        <v>5269</v>
      </c>
      <c r="D2343" s="73" t="s">
        <v>66</v>
      </c>
      <c r="E2343" s="74">
        <v>98.45</v>
      </c>
      <c r="F2343" s="75" t="s">
        <v>402</v>
      </c>
      <c r="G2343" s="74"/>
      <c r="H2343" s="74"/>
    </row>
    <row r="2344" spans="2:8" ht="13.2" x14ac:dyDescent="0.4">
      <c r="B2344" s="72" t="s">
        <v>2603</v>
      </c>
      <c r="C2344" s="39" t="s">
        <v>5270</v>
      </c>
      <c r="D2344" s="73" t="s">
        <v>66</v>
      </c>
      <c r="E2344" s="76">
        <v>82.13</v>
      </c>
      <c r="F2344" s="75" t="s">
        <v>402</v>
      </c>
      <c r="G2344" s="77"/>
      <c r="H2344" s="77"/>
    </row>
    <row r="2345" spans="2:8" ht="13.2" x14ac:dyDescent="0.4">
      <c r="B2345" s="72" t="s">
        <v>2604</v>
      </c>
      <c r="C2345" s="39" t="s">
        <v>5271</v>
      </c>
      <c r="D2345" s="73" t="s">
        <v>66</v>
      </c>
      <c r="E2345" s="76">
        <v>321.85000000000002</v>
      </c>
      <c r="F2345" s="75" t="s">
        <v>161</v>
      </c>
      <c r="G2345" s="77"/>
      <c r="H2345" s="77">
        <v>-41</v>
      </c>
    </row>
    <row r="2346" spans="2:8" ht="13.2" x14ac:dyDescent="0.4">
      <c r="B2346" s="72" t="s">
        <v>2869</v>
      </c>
      <c r="C2346" s="39" t="s">
        <v>5272</v>
      </c>
      <c r="D2346" s="73" t="s">
        <v>66</v>
      </c>
      <c r="E2346" s="76">
        <v>67.97</v>
      </c>
      <c r="F2346" s="75" t="s">
        <v>161</v>
      </c>
      <c r="G2346" s="77"/>
      <c r="H2346" s="77"/>
    </row>
    <row r="2347" spans="2:8" x14ac:dyDescent="0.4">
      <c r="B2347" s="72" t="s">
        <v>2605</v>
      </c>
      <c r="C2347" s="33" t="s">
        <v>5273</v>
      </c>
      <c r="D2347" s="73" t="s">
        <v>66</v>
      </c>
      <c r="E2347" s="74">
        <v>445.39</v>
      </c>
      <c r="F2347" s="73" t="s">
        <v>89</v>
      </c>
      <c r="G2347" s="74"/>
      <c r="H2347" s="74"/>
    </row>
    <row r="2348" spans="2:8" ht="13.2" x14ac:dyDescent="0.4">
      <c r="B2348" s="72" t="s">
        <v>2847</v>
      </c>
      <c r="C2348" s="39" t="s">
        <v>2857</v>
      </c>
      <c r="D2348" s="73" t="s">
        <v>66</v>
      </c>
      <c r="E2348" s="76">
        <v>464.99</v>
      </c>
      <c r="F2348" s="75" t="s">
        <v>20</v>
      </c>
      <c r="G2348" s="77"/>
      <c r="H2348" s="77"/>
    </row>
    <row r="2349" spans="2:8" ht="13.2" x14ac:dyDescent="0.4">
      <c r="B2349" s="72" t="s">
        <v>2606</v>
      </c>
      <c r="C2349" s="39" t="s">
        <v>5274</v>
      </c>
      <c r="D2349" s="73" t="s">
        <v>66</v>
      </c>
      <c r="E2349" s="76">
        <v>114.71</v>
      </c>
      <c r="F2349" s="75" t="s">
        <v>89</v>
      </c>
      <c r="G2349" s="77"/>
      <c r="H2349" s="77"/>
    </row>
    <row r="2350" spans="2:8" ht="13.2" x14ac:dyDescent="0.4">
      <c r="B2350" s="72" t="s">
        <v>2607</v>
      </c>
      <c r="C2350" s="39" t="s">
        <v>5275</v>
      </c>
      <c r="D2350" s="73" t="s">
        <v>66</v>
      </c>
      <c r="E2350" s="76">
        <v>121.32</v>
      </c>
      <c r="F2350" s="75" t="s">
        <v>91</v>
      </c>
      <c r="G2350" s="77">
        <v>-2.7</v>
      </c>
      <c r="H2350" s="77">
        <v>7.4</v>
      </c>
    </row>
    <row r="2351" spans="2:8" ht="13.2" x14ac:dyDescent="0.4">
      <c r="B2351" s="72" t="s">
        <v>2717</v>
      </c>
      <c r="C2351" s="33" t="s">
        <v>5276</v>
      </c>
      <c r="D2351" s="73" t="s">
        <v>66</v>
      </c>
      <c r="E2351" s="74">
        <v>120.26</v>
      </c>
      <c r="F2351" s="75" t="s">
        <v>89</v>
      </c>
      <c r="G2351" s="74"/>
      <c r="H2351" s="74"/>
    </row>
    <row r="2352" spans="2:8" x14ac:dyDescent="0.4">
      <c r="B2352" s="72" t="s">
        <v>2608</v>
      </c>
      <c r="C2352" s="33" t="s">
        <v>2609</v>
      </c>
      <c r="D2352" s="33" t="s">
        <v>66</v>
      </c>
      <c r="E2352" s="88">
        <v>1638.65</v>
      </c>
      <c r="F2352" s="33" t="s">
        <v>20</v>
      </c>
      <c r="G2352" s="33">
        <v>-0.33</v>
      </c>
      <c r="H2352" s="33">
        <v>2</v>
      </c>
    </row>
    <row r="2353" spans="2:8" ht="13.2" x14ac:dyDescent="0.4">
      <c r="B2353" s="72" t="s">
        <v>3246</v>
      </c>
      <c r="C2353" s="33" t="s">
        <v>5277</v>
      </c>
      <c r="D2353" s="73" t="s">
        <v>66</v>
      </c>
      <c r="E2353" s="74">
        <v>37.47</v>
      </c>
      <c r="F2353" s="75" t="s">
        <v>240</v>
      </c>
      <c r="G2353" s="73"/>
      <c r="H2353" s="73"/>
    </row>
    <row r="2354" spans="2:8" ht="13.2" x14ac:dyDescent="0.4">
      <c r="B2354" s="72" t="s">
        <v>2870</v>
      </c>
      <c r="C2354" s="39" t="s">
        <v>5278</v>
      </c>
      <c r="D2354" s="73" t="s">
        <v>66</v>
      </c>
      <c r="E2354" s="76">
        <v>50.64</v>
      </c>
      <c r="F2354" s="75" t="s">
        <v>20</v>
      </c>
      <c r="G2354" s="77"/>
      <c r="H2354" s="77"/>
    </row>
    <row r="2355" spans="2:8" ht="13.2" x14ac:dyDescent="0.4">
      <c r="B2355" s="72" t="s">
        <v>2610</v>
      </c>
      <c r="C2355" s="39" t="s">
        <v>2611</v>
      </c>
      <c r="D2355" s="73" t="s">
        <v>66</v>
      </c>
      <c r="E2355" s="76">
        <v>807.39</v>
      </c>
      <c r="F2355" s="75" t="s">
        <v>89</v>
      </c>
      <c r="G2355" s="77">
        <v>-16.2</v>
      </c>
      <c r="H2355" s="77">
        <v>8.6999999999999993</v>
      </c>
    </row>
    <row r="2356" spans="2:8" ht="13.2" x14ac:dyDescent="0.4">
      <c r="B2356" s="72" t="s">
        <v>2612</v>
      </c>
      <c r="C2356" s="39" t="s">
        <v>5279</v>
      </c>
      <c r="D2356" s="73" t="s">
        <v>66</v>
      </c>
      <c r="E2356" s="76">
        <v>279.14</v>
      </c>
      <c r="F2356" s="75" t="s">
        <v>402</v>
      </c>
      <c r="G2356" s="77"/>
      <c r="H2356" s="77"/>
    </row>
    <row r="2357" spans="2:8" ht="13.2" x14ac:dyDescent="0.4">
      <c r="B2357" s="72" t="s">
        <v>2613</v>
      </c>
      <c r="C2357" s="39" t="s">
        <v>2614</v>
      </c>
      <c r="D2357" s="73" t="s">
        <v>41</v>
      </c>
      <c r="E2357" s="76">
        <v>74761.31</v>
      </c>
      <c r="F2357" s="75" t="s">
        <v>56</v>
      </c>
      <c r="G2357" s="77">
        <v>8507.33</v>
      </c>
      <c r="H2357" s="77">
        <v>15810.33</v>
      </c>
    </row>
    <row r="2358" spans="2:8" ht="13.2" x14ac:dyDescent="0.4">
      <c r="B2358" s="72" t="s">
        <v>2732</v>
      </c>
      <c r="C2358" s="39" t="s">
        <v>5280</v>
      </c>
      <c r="D2358" s="73" t="s">
        <v>66</v>
      </c>
      <c r="E2358" s="76">
        <v>165.82</v>
      </c>
      <c r="F2358" s="75" t="s">
        <v>89</v>
      </c>
      <c r="G2358" s="77"/>
      <c r="H2358" s="77"/>
    </row>
    <row r="2359" spans="2:8" ht="13.2" x14ac:dyDescent="0.4">
      <c r="B2359" s="72" t="s">
        <v>2707</v>
      </c>
      <c r="C2359" s="39" t="s">
        <v>5281</v>
      </c>
      <c r="D2359" s="73" t="s">
        <v>66</v>
      </c>
      <c r="E2359" s="76">
        <v>68.349999999999994</v>
      </c>
      <c r="F2359" s="75" t="s">
        <v>22</v>
      </c>
      <c r="G2359" s="77"/>
      <c r="H2359" s="77"/>
    </row>
    <row r="2360" spans="2:8" ht="13.2" x14ac:dyDescent="0.4">
      <c r="B2360" s="72" t="s">
        <v>2615</v>
      </c>
      <c r="C2360" s="39" t="s">
        <v>2616</v>
      </c>
      <c r="D2360" s="73" t="s">
        <v>41</v>
      </c>
      <c r="E2360" s="76">
        <v>395.09</v>
      </c>
      <c r="F2360" s="75" t="s">
        <v>16</v>
      </c>
      <c r="G2360" s="77"/>
      <c r="H2360" s="77"/>
    </row>
    <row r="2361" spans="2:8" ht="13.2" x14ac:dyDescent="0.4">
      <c r="B2361" s="72" t="s">
        <v>3247</v>
      </c>
      <c r="C2361" s="39" t="s">
        <v>5282</v>
      </c>
      <c r="D2361" s="73" t="s">
        <v>66</v>
      </c>
      <c r="E2361" s="76">
        <v>315.72000000000003</v>
      </c>
      <c r="F2361" s="75" t="s">
        <v>240</v>
      </c>
      <c r="G2361" s="77"/>
      <c r="H2361" s="77"/>
    </row>
    <row r="2362" spans="2:8" ht="13.2" x14ac:dyDescent="0.4">
      <c r="B2362" s="72" t="s">
        <v>2617</v>
      </c>
      <c r="C2362" s="39" t="s">
        <v>2618</v>
      </c>
      <c r="D2362" s="73" t="s">
        <v>66</v>
      </c>
      <c r="E2362" s="76">
        <v>3884.96</v>
      </c>
      <c r="F2362" s="75" t="s">
        <v>89</v>
      </c>
      <c r="G2362" s="77"/>
      <c r="H2362" s="77"/>
    </row>
    <row r="2363" spans="2:8" ht="13.2" x14ac:dyDescent="0.4">
      <c r="B2363" s="72" t="s">
        <v>2619</v>
      </c>
      <c r="C2363" s="39" t="s">
        <v>5283</v>
      </c>
      <c r="D2363" s="73" t="s">
        <v>66</v>
      </c>
      <c r="E2363" s="76">
        <v>19.96</v>
      </c>
      <c r="F2363" s="75" t="s">
        <v>20</v>
      </c>
      <c r="G2363" s="77"/>
      <c r="H2363" s="77"/>
    </row>
    <row r="2364" spans="2:8" ht="13.2" x14ac:dyDescent="0.4">
      <c r="B2364" s="72" t="s">
        <v>2620</v>
      </c>
      <c r="C2364" s="33" t="s">
        <v>5284</v>
      </c>
      <c r="D2364" s="73" t="s">
        <v>66</v>
      </c>
      <c r="E2364" s="74">
        <v>224.28</v>
      </c>
      <c r="F2364" s="75" t="s">
        <v>89</v>
      </c>
      <c r="G2364" s="74"/>
      <c r="H2364" s="74"/>
    </row>
    <row r="2365" spans="2:8" ht="13.2" x14ac:dyDescent="0.4">
      <c r="B2365" s="72" t="s">
        <v>2621</v>
      </c>
      <c r="C2365" s="39" t="s">
        <v>5285</v>
      </c>
      <c r="D2365" s="73" t="s">
        <v>66</v>
      </c>
      <c r="E2365" s="74">
        <v>33.869999999999997</v>
      </c>
      <c r="F2365" s="75" t="s">
        <v>22</v>
      </c>
      <c r="G2365" s="77"/>
      <c r="H2365" s="77"/>
    </row>
    <row r="2366" spans="2:8" ht="13.2" x14ac:dyDescent="0.4">
      <c r="B2366" s="72" t="s">
        <v>2689</v>
      </c>
      <c r="C2366" s="39" t="s">
        <v>5286</v>
      </c>
      <c r="D2366" s="73" t="s">
        <v>66</v>
      </c>
      <c r="E2366" s="76">
        <v>39.58</v>
      </c>
      <c r="F2366" s="75" t="s">
        <v>45</v>
      </c>
      <c r="G2366" s="77"/>
      <c r="H2366" s="77"/>
    </row>
    <row r="2367" spans="2:8" ht="13.2" x14ac:dyDescent="0.4">
      <c r="B2367" s="72" t="s">
        <v>2622</v>
      </c>
      <c r="C2367" s="33" t="s">
        <v>5287</v>
      </c>
      <c r="D2367" s="73" t="s">
        <v>66</v>
      </c>
      <c r="E2367" s="74">
        <v>71.709999999999994</v>
      </c>
      <c r="F2367" s="75" t="s">
        <v>45</v>
      </c>
      <c r="G2367" s="74"/>
      <c r="H2367" s="74"/>
    </row>
    <row r="2368" spans="2:8" ht="13.2" x14ac:dyDescent="0.4">
      <c r="B2368" s="72" t="s">
        <v>2623</v>
      </c>
      <c r="C2368" s="33" t="s">
        <v>5288</v>
      </c>
      <c r="D2368" s="73" t="s">
        <v>66</v>
      </c>
      <c r="E2368" s="74">
        <v>86.96</v>
      </c>
      <c r="F2368" s="75" t="s">
        <v>240</v>
      </c>
      <c r="G2368" s="76"/>
      <c r="H2368" s="74"/>
    </row>
    <row r="2369" spans="2:8" x14ac:dyDescent="0.4">
      <c r="B2369" s="72" t="s">
        <v>2624</v>
      </c>
      <c r="C2369" s="33" t="s">
        <v>5289</v>
      </c>
      <c r="D2369" s="73" t="s">
        <v>66</v>
      </c>
      <c r="E2369" s="74">
        <v>155.63999999999999</v>
      </c>
      <c r="F2369" s="73" t="s">
        <v>402</v>
      </c>
      <c r="G2369" s="73"/>
      <c r="H2369" s="73"/>
    </row>
    <row r="2370" spans="2:8" x14ac:dyDescent="0.4">
      <c r="B2370" s="72" t="s">
        <v>2625</v>
      </c>
      <c r="C2370" s="33" t="s">
        <v>5290</v>
      </c>
      <c r="D2370" s="73" t="s">
        <v>66</v>
      </c>
      <c r="E2370" s="74">
        <v>106.72</v>
      </c>
      <c r="F2370" s="73" t="s">
        <v>402</v>
      </c>
      <c r="G2370" s="73"/>
      <c r="H2370" s="73"/>
    </row>
    <row r="2371" spans="2:8" ht="13.2" x14ac:dyDescent="0.4">
      <c r="B2371" s="72" t="s">
        <v>2626</v>
      </c>
      <c r="C2371" s="39" t="s">
        <v>5291</v>
      </c>
      <c r="D2371" s="73" t="s">
        <v>66</v>
      </c>
      <c r="E2371" s="76">
        <v>67.739999999999995</v>
      </c>
      <c r="F2371" s="75" t="s">
        <v>89</v>
      </c>
      <c r="G2371" s="77"/>
      <c r="H2371" s="77"/>
    </row>
    <row r="2372" spans="2:8" ht="13.2" x14ac:dyDescent="0.4">
      <c r="B2372" s="72" t="s">
        <v>2782</v>
      </c>
      <c r="C2372" s="39" t="s">
        <v>5292</v>
      </c>
      <c r="D2372" s="73" t="s">
        <v>66</v>
      </c>
      <c r="E2372" s="76">
        <v>81.06</v>
      </c>
      <c r="F2372" s="75" t="s">
        <v>161</v>
      </c>
      <c r="G2372" s="77"/>
      <c r="H2372" s="77"/>
    </row>
    <row r="2373" spans="2:8" ht="13.2" x14ac:dyDescent="0.4">
      <c r="B2373" s="72" t="s">
        <v>2848</v>
      </c>
      <c r="C2373" s="39" t="s">
        <v>5293</v>
      </c>
      <c r="D2373" s="73" t="s">
        <v>66</v>
      </c>
      <c r="E2373" s="76">
        <v>108.27</v>
      </c>
      <c r="F2373" s="75" t="s">
        <v>161</v>
      </c>
      <c r="G2373" s="77"/>
      <c r="H2373" s="77"/>
    </row>
    <row r="2374" spans="2:8" ht="13.2" x14ac:dyDescent="0.4">
      <c r="B2374" s="72" t="s">
        <v>2802</v>
      </c>
      <c r="C2374" s="39" t="s">
        <v>5294</v>
      </c>
      <c r="D2374" s="73" t="s">
        <v>66</v>
      </c>
      <c r="E2374" s="76">
        <v>174.9</v>
      </c>
      <c r="F2374" s="75" t="s">
        <v>14</v>
      </c>
      <c r="G2374" s="77"/>
      <c r="H2374" s="77"/>
    </row>
    <row r="2375" spans="2:8" ht="13.2" x14ac:dyDescent="0.4">
      <c r="B2375" s="72" t="s">
        <v>2726</v>
      </c>
      <c r="C2375" s="39" t="s">
        <v>5295</v>
      </c>
      <c r="D2375" s="73" t="s">
        <v>66</v>
      </c>
      <c r="E2375" s="76">
        <v>70.92</v>
      </c>
      <c r="F2375" s="75" t="s">
        <v>402</v>
      </c>
      <c r="G2375" s="77"/>
      <c r="H2375" s="77"/>
    </row>
    <row r="2376" spans="2:8" ht="13.2" x14ac:dyDescent="0.4">
      <c r="B2376" s="72" t="s">
        <v>2759</v>
      </c>
      <c r="C2376" s="39" t="s">
        <v>5296</v>
      </c>
      <c r="D2376" s="73" t="s">
        <v>66</v>
      </c>
      <c r="E2376" s="76">
        <v>25.58</v>
      </c>
      <c r="F2376" s="75" t="s">
        <v>71</v>
      </c>
      <c r="G2376" s="77"/>
      <c r="H2376" s="77"/>
    </row>
    <row r="2377" spans="2:8" ht="13.2" x14ac:dyDescent="0.4">
      <c r="B2377" s="72" t="s">
        <v>2715</v>
      </c>
      <c r="C2377" s="39" t="s">
        <v>5297</v>
      </c>
      <c r="D2377" s="73" t="s">
        <v>66</v>
      </c>
      <c r="E2377" s="76">
        <v>356.17</v>
      </c>
      <c r="F2377" s="75" t="s">
        <v>161</v>
      </c>
      <c r="G2377" s="77"/>
      <c r="H2377" s="77"/>
    </row>
    <row r="2378" spans="2:8" ht="13.2" x14ac:dyDescent="0.4">
      <c r="B2378" s="72" t="s">
        <v>2627</v>
      </c>
      <c r="C2378" s="39" t="s">
        <v>5298</v>
      </c>
      <c r="D2378" s="73" t="s">
        <v>66</v>
      </c>
      <c r="E2378" s="76">
        <v>262.85000000000002</v>
      </c>
      <c r="F2378" s="75" t="s">
        <v>91</v>
      </c>
      <c r="G2378" s="77"/>
      <c r="H2378" s="77"/>
    </row>
    <row r="2379" spans="2:8" ht="13.2" x14ac:dyDescent="0.4">
      <c r="B2379" s="72" t="s">
        <v>2628</v>
      </c>
      <c r="C2379" s="39" t="s">
        <v>5299</v>
      </c>
      <c r="D2379" s="73" t="s">
        <v>66</v>
      </c>
      <c r="E2379" s="76">
        <v>31.01</v>
      </c>
      <c r="F2379" s="75" t="s">
        <v>402</v>
      </c>
      <c r="G2379" s="77"/>
      <c r="H2379" s="77"/>
    </row>
    <row r="2380" spans="2:8" ht="13.2" x14ac:dyDescent="0.4">
      <c r="B2380" s="72" t="s">
        <v>2741</v>
      </c>
      <c r="C2380" s="33" t="s">
        <v>5300</v>
      </c>
      <c r="D2380" s="73" t="s">
        <v>66</v>
      </c>
      <c r="E2380" s="74">
        <v>1116.95</v>
      </c>
      <c r="F2380" s="75" t="s">
        <v>161</v>
      </c>
      <c r="G2380" s="74"/>
      <c r="H2380" s="74"/>
    </row>
    <row r="2381" spans="2:8" ht="13.2" x14ac:dyDescent="0.4">
      <c r="B2381" s="72" t="s">
        <v>2629</v>
      </c>
      <c r="C2381" s="33" t="s">
        <v>5301</v>
      </c>
      <c r="D2381" s="73" t="s">
        <v>66</v>
      </c>
      <c r="E2381" s="74">
        <v>119.34</v>
      </c>
      <c r="F2381" s="75" t="s">
        <v>89</v>
      </c>
      <c r="G2381" s="74"/>
      <c r="H2381" s="74"/>
    </row>
    <row r="2382" spans="2:8" ht="13.2" x14ac:dyDescent="0.4">
      <c r="B2382" s="72" t="s">
        <v>2630</v>
      </c>
      <c r="C2382" s="33" t="s">
        <v>5302</v>
      </c>
      <c r="D2382" s="73" t="s">
        <v>66</v>
      </c>
      <c r="E2382" s="74">
        <v>85.84</v>
      </c>
      <c r="F2382" s="75" t="s">
        <v>91</v>
      </c>
      <c r="G2382" s="73"/>
      <c r="H2382" s="73"/>
    </row>
    <row r="2383" spans="2:8" ht="13.2" x14ac:dyDescent="0.4">
      <c r="B2383" s="72" t="s">
        <v>2631</v>
      </c>
      <c r="C2383" s="39" t="s">
        <v>5303</v>
      </c>
      <c r="D2383" s="73" t="s">
        <v>66</v>
      </c>
      <c r="E2383" s="76">
        <v>156.21</v>
      </c>
      <c r="F2383" s="75" t="s">
        <v>89</v>
      </c>
      <c r="G2383" s="77"/>
      <c r="H2383" s="77"/>
    </row>
    <row r="2384" spans="2:8" ht="13.2" x14ac:dyDescent="0.4">
      <c r="B2384" s="72" t="s">
        <v>2632</v>
      </c>
      <c r="C2384" s="33" t="s">
        <v>5304</v>
      </c>
      <c r="D2384" s="73" t="s">
        <v>66</v>
      </c>
      <c r="E2384" s="74">
        <v>46.59</v>
      </c>
      <c r="F2384" s="75" t="s">
        <v>402</v>
      </c>
      <c r="G2384" s="76"/>
      <c r="H2384" s="76"/>
    </row>
    <row r="2385" spans="2:8" ht="13.2" x14ac:dyDescent="0.4">
      <c r="B2385" s="72" t="s">
        <v>2633</v>
      </c>
      <c r="C2385" s="39" t="s">
        <v>5305</v>
      </c>
      <c r="D2385" s="73" t="s">
        <v>66</v>
      </c>
      <c r="E2385" s="76">
        <v>147.12</v>
      </c>
      <c r="F2385" s="75" t="s">
        <v>14</v>
      </c>
      <c r="G2385" s="77"/>
      <c r="H2385" s="77"/>
    </row>
    <row r="2386" spans="2:8" ht="13.2" x14ac:dyDescent="0.4">
      <c r="B2386" s="72" t="s">
        <v>2702</v>
      </c>
      <c r="C2386" s="33" t="s">
        <v>5306</v>
      </c>
      <c r="D2386" s="73" t="s">
        <v>66</v>
      </c>
      <c r="E2386" s="74">
        <v>47.63</v>
      </c>
      <c r="F2386" s="75" t="s">
        <v>402</v>
      </c>
      <c r="G2386" s="74"/>
      <c r="H2386" s="74"/>
    </row>
    <row r="2387" spans="2:8" ht="13.2" x14ac:dyDescent="0.4">
      <c r="B2387" s="72" t="s">
        <v>2634</v>
      </c>
      <c r="C2387" s="33" t="s">
        <v>5307</v>
      </c>
      <c r="D2387" s="73" t="s">
        <v>66</v>
      </c>
      <c r="E2387" s="74">
        <v>212.44</v>
      </c>
      <c r="F2387" s="75" t="s">
        <v>89</v>
      </c>
      <c r="G2387" s="74"/>
      <c r="H2387" s="74"/>
    </row>
    <row r="2388" spans="2:8" ht="13.2" x14ac:dyDescent="0.4">
      <c r="B2388" s="72" t="s">
        <v>2709</v>
      </c>
      <c r="C2388" s="39" t="s">
        <v>5308</v>
      </c>
      <c r="D2388" s="73" t="s">
        <v>66</v>
      </c>
      <c r="E2388" s="76">
        <v>132.51</v>
      </c>
      <c r="F2388" s="75" t="s">
        <v>240</v>
      </c>
      <c r="G2388" s="77">
        <v>14.2</v>
      </c>
      <c r="H2388" s="77"/>
    </row>
    <row r="2389" spans="2:8" ht="13.2" x14ac:dyDescent="0.4">
      <c r="B2389" s="72" t="s">
        <v>2635</v>
      </c>
      <c r="C2389" s="39" t="s">
        <v>5309</v>
      </c>
      <c r="D2389" s="73" t="s">
        <v>66</v>
      </c>
      <c r="E2389" s="76">
        <v>287.2</v>
      </c>
      <c r="F2389" s="75" t="s">
        <v>71</v>
      </c>
      <c r="G2389" s="77"/>
      <c r="H2389" s="77"/>
    </row>
    <row r="2390" spans="2:8" x14ac:dyDescent="0.4">
      <c r="B2390" s="72" t="s">
        <v>2767</v>
      </c>
      <c r="C2390" s="33" t="s">
        <v>5310</v>
      </c>
      <c r="D2390" s="73" t="s">
        <v>66</v>
      </c>
      <c r="E2390" s="74">
        <v>26.2</v>
      </c>
      <c r="F2390" s="73" t="s">
        <v>402</v>
      </c>
      <c r="G2390" s="73"/>
      <c r="H2390" s="73"/>
    </row>
    <row r="2391" spans="2:8" ht="13.2" x14ac:dyDescent="0.4">
      <c r="B2391" s="72" t="s">
        <v>2636</v>
      </c>
      <c r="C2391" s="33" t="s">
        <v>5311</v>
      </c>
      <c r="D2391" s="73" t="s">
        <v>66</v>
      </c>
      <c r="E2391" s="76">
        <v>99.64</v>
      </c>
      <c r="F2391" s="75" t="s">
        <v>43</v>
      </c>
      <c r="G2391" s="74"/>
      <c r="H2391" s="74"/>
    </row>
    <row r="2392" spans="2:8" ht="13.2" x14ac:dyDescent="0.4">
      <c r="B2392" s="72" t="s">
        <v>2637</v>
      </c>
      <c r="C2392" s="39" t="s">
        <v>5312</v>
      </c>
      <c r="D2392" s="73" t="s">
        <v>66</v>
      </c>
      <c r="E2392" s="76">
        <v>73.94</v>
      </c>
      <c r="F2392" s="75" t="s">
        <v>18</v>
      </c>
      <c r="G2392" s="77"/>
      <c r="H2392" s="77"/>
    </row>
    <row r="2393" spans="2:8" ht="13.2" x14ac:dyDescent="0.4">
      <c r="B2393" s="72" t="s">
        <v>2638</v>
      </c>
      <c r="C2393" s="33" t="s">
        <v>5313</v>
      </c>
      <c r="D2393" s="73" t="s">
        <v>66</v>
      </c>
      <c r="E2393" s="74">
        <v>63.58</v>
      </c>
      <c r="F2393" s="75" t="s">
        <v>402</v>
      </c>
      <c r="G2393" s="74"/>
      <c r="H2393" s="74"/>
    </row>
    <row r="2394" spans="2:8" ht="13.2" x14ac:dyDescent="0.4">
      <c r="B2394" s="72" t="s">
        <v>2639</v>
      </c>
      <c r="C2394" s="39" t="s">
        <v>5314</v>
      </c>
      <c r="D2394" s="73" t="s">
        <v>66</v>
      </c>
      <c r="E2394" s="76">
        <v>369.4</v>
      </c>
      <c r="F2394" s="75" t="s">
        <v>240</v>
      </c>
      <c r="G2394" s="77"/>
      <c r="H2394" s="77">
        <v>32.200000000000003</v>
      </c>
    </row>
    <row r="2395" spans="2:8" ht="13.2" x14ac:dyDescent="0.4">
      <c r="B2395" s="72" t="s">
        <v>2640</v>
      </c>
      <c r="C2395" s="33" t="s">
        <v>5315</v>
      </c>
      <c r="D2395" s="73" t="s">
        <v>66</v>
      </c>
      <c r="E2395" s="74">
        <v>25.18</v>
      </c>
      <c r="F2395" s="75" t="s">
        <v>20</v>
      </c>
      <c r="G2395" s="73"/>
      <c r="H2395" s="73"/>
    </row>
    <row r="2396" spans="2:8" ht="13.2" x14ac:dyDescent="0.4">
      <c r="B2396" s="72" t="s">
        <v>2772</v>
      </c>
      <c r="C2396" s="39" t="s">
        <v>5316</v>
      </c>
      <c r="D2396" s="73" t="s">
        <v>66</v>
      </c>
      <c r="E2396" s="76">
        <v>49.94</v>
      </c>
      <c r="F2396" s="75" t="s">
        <v>45</v>
      </c>
      <c r="G2396" s="77"/>
      <c r="H2396" s="77"/>
    </row>
    <row r="2397" spans="2:8" ht="13.2" x14ac:dyDescent="0.4">
      <c r="B2397" s="72" t="s">
        <v>2641</v>
      </c>
      <c r="C2397" s="39" t="s">
        <v>2642</v>
      </c>
      <c r="D2397" s="73" t="s">
        <v>66</v>
      </c>
      <c r="E2397" s="76">
        <v>765.62</v>
      </c>
      <c r="F2397" s="75" t="s">
        <v>89</v>
      </c>
      <c r="G2397" s="77">
        <v>12.45</v>
      </c>
      <c r="H2397" s="77">
        <v>18.59</v>
      </c>
    </row>
    <row r="2398" spans="2:8" ht="13.2" x14ac:dyDescent="0.4">
      <c r="B2398" s="72" t="s">
        <v>2643</v>
      </c>
      <c r="C2398" s="33" t="s">
        <v>5317</v>
      </c>
      <c r="D2398" s="73" t="s">
        <v>66</v>
      </c>
      <c r="E2398" s="76">
        <v>21.34</v>
      </c>
      <c r="F2398" s="75" t="s">
        <v>402</v>
      </c>
      <c r="G2398" s="73"/>
      <c r="H2398" s="73"/>
    </row>
    <row r="2399" spans="2:8" ht="13.2" x14ac:dyDescent="0.4">
      <c r="B2399" s="72" t="s">
        <v>2911</v>
      </c>
      <c r="C2399" s="39" t="s">
        <v>5318</v>
      </c>
      <c r="D2399" s="73" t="s">
        <v>66</v>
      </c>
      <c r="E2399" s="76">
        <v>657.84</v>
      </c>
      <c r="F2399" s="75" t="s">
        <v>20</v>
      </c>
      <c r="G2399" s="77"/>
      <c r="H2399" s="77"/>
    </row>
    <row r="2400" spans="2:8" x14ac:dyDescent="0.4">
      <c r="B2400" s="72" t="s">
        <v>2701</v>
      </c>
      <c r="C2400" s="33" t="s">
        <v>5319</v>
      </c>
      <c r="D2400" s="73" t="s">
        <v>66</v>
      </c>
      <c r="E2400" s="74">
        <v>121.99</v>
      </c>
      <c r="F2400" s="73" t="s">
        <v>43</v>
      </c>
      <c r="G2400" s="73"/>
      <c r="H2400" s="73"/>
    </row>
    <row r="2401" spans="2:8" ht="13.2" x14ac:dyDescent="0.4">
      <c r="B2401" s="72" t="s">
        <v>2644</v>
      </c>
      <c r="C2401" s="39" t="s">
        <v>5320</v>
      </c>
      <c r="D2401" s="73" t="s">
        <v>66</v>
      </c>
      <c r="E2401" s="76">
        <v>75.17</v>
      </c>
      <c r="F2401" s="75" t="s">
        <v>89</v>
      </c>
      <c r="G2401" s="77"/>
      <c r="H2401" s="77"/>
    </row>
    <row r="2402" spans="2:8" x14ac:dyDescent="0.4">
      <c r="B2402" s="72" t="s">
        <v>2645</v>
      </c>
      <c r="C2402" s="33" t="s">
        <v>5321</v>
      </c>
      <c r="D2402" s="73" t="s">
        <v>66</v>
      </c>
      <c r="E2402" s="73">
        <v>216.28</v>
      </c>
      <c r="F2402" s="73" t="s">
        <v>89</v>
      </c>
      <c r="G2402" s="73"/>
      <c r="H2402" s="73"/>
    </row>
    <row r="2403" spans="2:8" x14ac:dyDescent="0.4">
      <c r="B2403" s="72" t="s">
        <v>2646</v>
      </c>
      <c r="C2403" s="33" t="s">
        <v>2647</v>
      </c>
      <c r="D2403" s="73" t="s">
        <v>66</v>
      </c>
      <c r="E2403" s="73">
        <v>543.61</v>
      </c>
      <c r="F2403" s="73" t="s">
        <v>89</v>
      </c>
      <c r="G2403" s="73"/>
      <c r="H2403" s="73">
        <v>33.5</v>
      </c>
    </row>
    <row r="2404" spans="2:8" ht="13.2" x14ac:dyDescent="0.4">
      <c r="B2404" s="72" t="s">
        <v>2695</v>
      </c>
      <c r="C2404" s="39" t="s">
        <v>5322</v>
      </c>
      <c r="D2404" s="73" t="s">
        <v>66</v>
      </c>
      <c r="E2404" s="76">
        <v>29.6</v>
      </c>
      <c r="F2404" s="75" t="s">
        <v>89</v>
      </c>
      <c r="G2404" s="77"/>
      <c r="H2404" s="77"/>
    </row>
    <row r="2405" spans="2:8" ht="13.2" x14ac:dyDescent="0.4">
      <c r="B2405" s="72" t="s">
        <v>2710</v>
      </c>
      <c r="C2405" s="39" t="s">
        <v>5323</v>
      </c>
      <c r="D2405" s="73" t="s">
        <v>66</v>
      </c>
      <c r="E2405" s="76">
        <v>47.23</v>
      </c>
      <c r="F2405" s="75" t="s">
        <v>402</v>
      </c>
      <c r="G2405" s="77"/>
      <c r="H2405" s="77"/>
    </row>
    <row r="2406" spans="2:8" ht="13.2" x14ac:dyDescent="0.4">
      <c r="B2406" s="72" t="s">
        <v>2820</v>
      </c>
      <c r="C2406" s="33" t="s">
        <v>5324</v>
      </c>
      <c r="D2406" s="73" t="s">
        <v>66</v>
      </c>
      <c r="E2406" s="74">
        <v>37.36</v>
      </c>
      <c r="F2406" s="75" t="s">
        <v>402</v>
      </c>
      <c r="G2406" s="74"/>
      <c r="H2406" s="74"/>
    </row>
    <row r="2407" spans="2:8" ht="13.2" x14ac:dyDescent="0.4">
      <c r="B2407" s="72" t="s">
        <v>2687</v>
      </c>
      <c r="C2407" s="39" t="s">
        <v>5325</v>
      </c>
      <c r="D2407" s="73" t="s">
        <v>66</v>
      </c>
      <c r="E2407" s="76">
        <v>58.69</v>
      </c>
      <c r="F2407" s="75" t="s">
        <v>240</v>
      </c>
      <c r="G2407" s="77"/>
      <c r="H2407" s="77"/>
    </row>
    <row r="2408" spans="2:8" ht="13.2" x14ac:dyDescent="0.4">
      <c r="B2408" s="72" t="s">
        <v>2742</v>
      </c>
      <c r="C2408" s="39" t="s">
        <v>5326</v>
      </c>
      <c r="D2408" s="73" t="s">
        <v>66</v>
      </c>
      <c r="E2408" s="76">
        <v>138.06</v>
      </c>
      <c r="F2408" s="75" t="s">
        <v>161</v>
      </c>
      <c r="G2408" s="77"/>
      <c r="H2408" s="77"/>
    </row>
    <row r="2409" spans="2:8" ht="13.2" x14ac:dyDescent="0.4">
      <c r="B2409" s="72" t="s">
        <v>2718</v>
      </c>
      <c r="C2409" s="39" t="s">
        <v>5327</v>
      </c>
      <c r="D2409" s="73" t="s">
        <v>66</v>
      </c>
      <c r="E2409" s="76">
        <v>182.62</v>
      </c>
      <c r="F2409" s="75" t="s">
        <v>89</v>
      </c>
      <c r="G2409" s="77"/>
      <c r="H2409" s="77"/>
    </row>
    <row r="2410" spans="2:8" x14ac:dyDescent="0.4">
      <c r="B2410" s="72" t="s">
        <v>2871</v>
      </c>
      <c r="C2410" s="33" t="s">
        <v>5328</v>
      </c>
      <c r="D2410" s="33" t="s">
        <v>66</v>
      </c>
      <c r="E2410" s="33">
        <v>31.45</v>
      </c>
      <c r="F2410" s="33" t="s">
        <v>20</v>
      </c>
    </row>
    <row r="2411" spans="2:8" ht="13.2" x14ac:dyDescent="0.4">
      <c r="B2411" s="72" t="s">
        <v>2648</v>
      </c>
      <c r="C2411" s="39" t="s">
        <v>5329</v>
      </c>
      <c r="D2411" s="73" t="s">
        <v>66</v>
      </c>
      <c r="E2411" s="76">
        <v>46.41</v>
      </c>
      <c r="F2411" s="75" t="s">
        <v>402</v>
      </c>
      <c r="G2411" s="77"/>
      <c r="H2411" s="77"/>
    </row>
    <row r="2412" spans="2:8" ht="13.2" x14ac:dyDescent="0.4">
      <c r="B2412" s="72" t="s">
        <v>2872</v>
      </c>
      <c r="C2412" s="39" t="s">
        <v>5330</v>
      </c>
      <c r="D2412" s="73" t="s">
        <v>66</v>
      </c>
      <c r="E2412" s="76">
        <v>105.04</v>
      </c>
      <c r="F2412" s="75" t="s">
        <v>22</v>
      </c>
      <c r="G2412" s="77"/>
      <c r="H2412" s="77"/>
    </row>
    <row r="2413" spans="2:8" ht="13.2" x14ac:dyDescent="0.4">
      <c r="B2413" s="72" t="s">
        <v>2773</v>
      </c>
      <c r="C2413" s="39" t="s">
        <v>5331</v>
      </c>
      <c r="D2413" s="73" t="s">
        <v>66</v>
      </c>
      <c r="E2413" s="76">
        <v>1664.65</v>
      </c>
      <c r="F2413" s="75" t="s">
        <v>43</v>
      </c>
      <c r="G2413" s="77"/>
      <c r="H2413" s="77"/>
    </row>
    <row r="2414" spans="2:8" x14ac:dyDescent="0.4">
      <c r="B2414" s="72" t="s">
        <v>2692</v>
      </c>
      <c r="C2414" s="33" t="s">
        <v>5332</v>
      </c>
      <c r="D2414" s="73" t="s">
        <v>66</v>
      </c>
      <c r="E2414" s="74">
        <v>43.74</v>
      </c>
      <c r="F2414" s="73" t="s">
        <v>402</v>
      </c>
      <c r="G2414" s="73"/>
      <c r="H2414" s="73"/>
    </row>
    <row r="2415" spans="2:8" ht="13.2" x14ac:dyDescent="0.4">
      <c r="B2415" s="72" t="s">
        <v>2649</v>
      </c>
      <c r="C2415" s="33" t="s">
        <v>5333</v>
      </c>
      <c r="D2415" s="73" t="s">
        <v>66</v>
      </c>
      <c r="E2415" s="74">
        <v>235.99</v>
      </c>
      <c r="F2415" s="75" t="s">
        <v>45</v>
      </c>
      <c r="G2415" s="74"/>
      <c r="H2415" s="74"/>
    </row>
    <row r="2416" spans="2:8" ht="13.2" x14ac:dyDescent="0.4">
      <c r="B2416" s="72" t="s">
        <v>3248</v>
      </c>
      <c r="C2416" s="39" t="s">
        <v>3265</v>
      </c>
      <c r="D2416" s="73" t="s">
        <v>41</v>
      </c>
      <c r="E2416" s="76">
        <v>2958.82</v>
      </c>
      <c r="F2416" s="75" t="s">
        <v>25</v>
      </c>
      <c r="G2416" s="77">
        <v>274.3</v>
      </c>
      <c r="H2416" s="77">
        <v>346.74</v>
      </c>
    </row>
    <row r="2417" spans="2:8" ht="13.2" x14ac:dyDescent="0.4">
      <c r="B2417" s="72" t="s">
        <v>2743</v>
      </c>
      <c r="C2417" s="39" t="s">
        <v>5334</v>
      </c>
      <c r="D2417" s="73" t="s">
        <v>66</v>
      </c>
      <c r="E2417" s="76">
        <v>152.13999999999999</v>
      </c>
      <c r="F2417" s="75" t="s">
        <v>20</v>
      </c>
      <c r="G2417" s="77"/>
      <c r="H2417" s="77"/>
    </row>
    <row r="2418" spans="2:8" ht="13.2" x14ac:dyDescent="0.4">
      <c r="B2418" s="72" t="s">
        <v>2696</v>
      </c>
      <c r="C2418" s="33" t="s">
        <v>5335</v>
      </c>
      <c r="D2418" s="73" t="s">
        <v>66</v>
      </c>
      <c r="E2418" s="74">
        <v>2553.85</v>
      </c>
      <c r="F2418" s="75" t="s">
        <v>89</v>
      </c>
      <c r="G2418" s="73"/>
      <c r="H2418" s="73"/>
    </row>
    <row r="2419" spans="2:8" ht="13.2" x14ac:dyDescent="0.4">
      <c r="B2419" s="72" t="s">
        <v>2755</v>
      </c>
      <c r="C2419" s="33" t="s">
        <v>5336</v>
      </c>
      <c r="D2419" s="73" t="s">
        <v>66</v>
      </c>
      <c r="E2419" s="74">
        <v>62.03</v>
      </c>
      <c r="F2419" s="75" t="s">
        <v>24</v>
      </c>
      <c r="G2419" s="73"/>
      <c r="H2419" s="73"/>
    </row>
    <row r="2420" spans="2:8" ht="13.2" x14ac:dyDescent="0.4">
      <c r="B2420" s="72" t="s">
        <v>2650</v>
      </c>
      <c r="C2420" s="39" t="s">
        <v>5337</v>
      </c>
      <c r="D2420" s="73" t="s">
        <v>66</v>
      </c>
      <c r="E2420" s="76">
        <v>36.369999999999997</v>
      </c>
      <c r="F2420" s="75" t="s">
        <v>56</v>
      </c>
      <c r="G2420" s="77"/>
      <c r="H2420" s="77"/>
    </row>
    <row r="2421" spans="2:8" ht="13.2" x14ac:dyDescent="0.4">
      <c r="B2421" s="72" t="s">
        <v>2651</v>
      </c>
      <c r="C2421" s="39" t="s">
        <v>5338</v>
      </c>
      <c r="D2421" s="73" t="s">
        <v>66</v>
      </c>
      <c r="E2421" s="74">
        <v>435.73</v>
      </c>
      <c r="F2421" s="75" t="s">
        <v>91</v>
      </c>
      <c r="G2421" s="77"/>
      <c r="H2421" s="77"/>
    </row>
    <row r="2422" spans="2:8" ht="13.2" x14ac:dyDescent="0.4">
      <c r="B2422" s="72" t="s">
        <v>2789</v>
      </c>
      <c r="C2422" s="39" t="s">
        <v>2790</v>
      </c>
      <c r="D2422" s="73" t="s">
        <v>41</v>
      </c>
      <c r="E2422" s="76">
        <v>7769.27</v>
      </c>
      <c r="F2422" s="75" t="s">
        <v>25</v>
      </c>
      <c r="G2422" s="77">
        <v>354.67</v>
      </c>
      <c r="H2422" s="77">
        <v>444.32</v>
      </c>
    </row>
    <row r="2423" spans="2:8" ht="13.2" x14ac:dyDescent="0.4">
      <c r="B2423" s="72" t="s">
        <v>2712</v>
      </c>
      <c r="C2423" s="39" t="s">
        <v>5339</v>
      </c>
      <c r="D2423" s="73" t="s">
        <v>66</v>
      </c>
      <c r="E2423" s="76">
        <v>123.63</v>
      </c>
      <c r="F2423" s="75" t="s">
        <v>402</v>
      </c>
      <c r="G2423" s="77"/>
      <c r="H2423" s="77"/>
    </row>
    <row r="2424" spans="2:8" ht="13.2" x14ac:dyDescent="0.4">
      <c r="B2424" s="72" t="s">
        <v>2762</v>
      </c>
      <c r="C2424" s="33" t="s">
        <v>5340</v>
      </c>
      <c r="D2424" s="73" t="s">
        <v>66</v>
      </c>
      <c r="E2424" s="76">
        <v>140.53</v>
      </c>
      <c r="F2424" s="75" t="s">
        <v>402</v>
      </c>
      <c r="G2424" s="73"/>
      <c r="H2424" s="73"/>
    </row>
    <row r="2425" spans="2:8" ht="13.2" x14ac:dyDescent="0.4">
      <c r="B2425" s="72" t="s">
        <v>2912</v>
      </c>
      <c r="C2425" s="39" t="s">
        <v>5341</v>
      </c>
      <c r="D2425" s="73" t="s">
        <v>66</v>
      </c>
      <c r="E2425" s="76">
        <v>42.86</v>
      </c>
      <c r="F2425" s="75" t="s">
        <v>402</v>
      </c>
      <c r="G2425" s="77"/>
      <c r="H2425" s="77"/>
    </row>
    <row r="2426" spans="2:8" ht="13.2" x14ac:dyDescent="0.4">
      <c r="B2426" s="72" t="s">
        <v>2727</v>
      </c>
      <c r="C2426" s="39" t="s">
        <v>5342</v>
      </c>
      <c r="D2426" s="73" t="s">
        <v>66</v>
      </c>
      <c r="E2426" s="76">
        <v>358.36</v>
      </c>
      <c r="F2426" s="75" t="s">
        <v>89</v>
      </c>
      <c r="G2426" s="77"/>
      <c r="H2426" s="77"/>
    </row>
    <row r="2427" spans="2:8" ht="13.2" x14ac:dyDescent="0.4">
      <c r="B2427" s="72" t="s">
        <v>2716</v>
      </c>
      <c r="C2427" s="39" t="s">
        <v>5343</v>
      </c>
      <c r="D2427" s="73" t="s">
        <v>66</v>
      </c>
      <c r="E2427" s="76">
        <v>168.63</v>
      </c>
      <c r="F2427" s="75" t="s">
        <v>89</v>
      </c>
      <c r="G2427" s="77"/>
      <c r="H2427" s="77"/>
    </row>
    <row r="2428" spans="2:8" ht="13.2" x14ac:dyDescent="0.4">
      <c r="B2428" s="72" t="s">
        <v>2697</v>
      </c>
      <c r="C2428" s="39" t="s">
        <v>5344</v>
      </c>
      <c r="D2428" s="73" t="s">
        <v>66</v>
      </c>
      <c r="E2428" s="76">
        <v>1917.42</v>
      </c>
      <c r="F2428" s="75" t="s">
        <v>20</v>
      </c>
      <c r="G2428" s="77"/>
      <c r="H2428" s="77"/>
    </row>
    <row r="2429" spans="2:8" ht="13.2" x14ac:dyDescent="0.4">
      <c r="B2429" s="72" t="s">
        <v>2652</v>
      </c>
      <c r="C2429" s="39" t="s">
        <v>5345</v>
      </c>
      <c r="D2429" s="73" t="s">
        <v>41</v>
      </c>
      <c r="E2429" s="76">
        <v>33.96</v>
      </c>
      <c r="F2429" s="75" t="s">
        <v>71</v>
      </c>
      <c r="G2429" s="77"/>
      <c r="H2429" s="77"/>
    </row>
    <row r="2430" spans="2:8" ht="13.2" x14ac:dyDescent="0.4">
      <c r="B2430" s="72" t="s">
        <v>2728</v>
      </c>
      <c r="C2430" s="33" t="s">
        <v>5346</v>
      </c>
      <c r="D2430" s="73" t="s">
        <v>66</v>
      </c>
      <c r="E2430" s="74">
        <v>87.45</v>
      </c>
      <c r="F2430" s="75" t="s">
        <v>91</v>
      </c>
      <c r="G2430" s="74"/>
      <c r="H2430" s="74"/>
    </row>
    <row r="2431" spans="2:8" ht="13.2" x14ac:dyDescent="0.4">
      <c r="B2431" s="72" t="s">
        <v>2928</v>
      </c>
      <c r="C2431" s="39" t="s">
        <v>5347</v>
      </c>
      <c r="D2431" s="73" t="s">
        <v>66</v>
      </c>
      <c r="E2431" s="76">
        <v>88.48</v>
      </c>
      <c r="F2431" s="75" t="s">
        <v>402</v>
      </c>
      <c r="G2431" s="77"/>
      <c r="H2431" s="77"/>
    </row>
    <row r="2432" spans="2:8" ht="13.2" x14ac:dyDescent="0.4">
      <c r="B2432" s="72" t="s">
        <v>2733</v>
      </c>
      <c r="C2432" s="39" t="s">
        <v>5348</v>
      </c>
      <c r="D2432" s="73" t="s">
        <v>66</v>
      </c>
      <c r="E2432" s="76">
        <v>300.76</v>
      </c>
      <c r="F2432" s="75" t="s">
        <v>56</v>
      </c>
      <c r="G2432" s="77"/>
      <c r="H2432" s="77"/>
    </row>
    <row r="2433" spans="2:8" ht="13.2" x14ac:dyDescent="0.4">
      <c r="B2433" s="72" t="s">
        <v>2698</v>
      </c>
      <c r="C2433" s="39" t="s">
        <v>5349</v>
      </c>
      <c r="D2433" s="73" t="s">
        <v>66</v>
      </c>
      <c r="E2433" s="76">
        <v>100.95</v>
      </c>
      <c r="F2433" s="75" t="s">
        <v>56</v>
      </c>
      <c r="G2433" s="77"/>
      <c r="H2433" s="77"/>
    </row>
    <row r="2434" spans="2:8" ht="13.2" x14ac:dyDescent="0.4">
      <c r="B2434" s="72" t="s">
        <v>2913</v>
      </c>
      <c r="C2434" s="33" t="s">
        <v>5350</v>
      </c>
      <c r="D2434" s="73" t="s">
        <v>66</v>
      </c>
      <c r="E2434" s="74">
        <v>481.56</v>
      </c>
      <c r="F2434" s="75" t="s">
        <v>43</v>
      </c>
      <c r="G2434" s="74"/>
      <c r="H2434" s="74"/>
    </row>
    <row r="2435" spans="2:8" ht="13.2" x14ac:dyDescent="0.4">
      <c r="B2435" s="72" t="s">
        <v>2734</v>
      </c>
      <c r="C2435" s="39" t="s">
        <v>5351</v>
      </c>
      <c r="D2435" s="73" t="s">
        <v>41</v>
      </c>
      <c r="E2435" s="76">
        <v>4840.33</v>
      </c>
      <c r="F2435" s="75" t="s">
        <v>161</v>
      </c>
      <c r="G2435" s="77"/>
      <c r="H2435" s="77"/>
    </row>
    <row r="2436" spans="2:8" ht="13.2" x14ac:dyDescent="0.4">
      <c r="B2436" s="72" t="s">
        <v>2804</v>
      </c>
      <c r="C2436" s="39" t="s">
        <v>5352</v>
      </c>
      <c r="D2436" s="73" t="s">
        <v>66</v>
      </c>
      <c r="E2436" s="76">
        <v>54.61</v>
      </c>
      <c r="F2436" s="75" t="s">
        <v>20</v>
      </c>
      <c r="G2436" s="77"/>
      <c r="H2436" s="77"/>
    </row>
    <row r="2437" spans="2:8" x14ac:dyDescent="0.4">
      <c r="B2437" s="72" t="s">
        <v>2708</v>
      </c>
      <c r="C2437" s="33" t="s">
        <v>5353</v>
      </c>
      <c r="D2437" s="73" t="s">
        <v>66</v>
      </c>
      <c r="E2437" s="74">
        <v>49.55</v>
      </c>
      <c r="F2437" s="73" t="s">
        <v>402</v>
      </c>
      <c r="G2437" s="73"/>
      <c r="H2437" s="73"/>
    </row>
    <row r="2438" spans="2:8" ht="13.2" x14ac:dyDescent="0.4">
      <c r="B2438" s="72" t="s">
        <v>2873</v>
      </c>
      <c r="C2438" s="33" t="s">
        <v>2889</v>
      </c>
      <c r="D2438" s="73" t="s">
        <v>66</v>
      </c>
      <c r="E2438" s="76">
        <v>537.1</v>
      </c>
      <c r="F2438" s="75" t="s">
        <v>20</v>
      </c>
      <c r="G2438" s="76">
        <v>11</v>
      </c>
      <c r="H2438" s="74">
        <v>21.4</v>
      </c>
    </row>
    <row r="2439" spans="2:8" ht="13.2" x14ac:dyDescent="0.4">
      <c r="B2439" s="72" t="s">
        <v>2713</v>
      </c>
      <c r="C2439" s="39" t="s">
        <v>5354</v>
      </c>
      <c r="D2439" s="73" t="s">
        <v>66</v>
      </c>
      <c r="E2439" s="76">
        <v>104.02</v>
      </c>
      <c r="F2439" s="75" t="s">
        <v>89</v>
      </c>
      <c r="G2439" s="77"/>
      <c r="H2439" s="77"/>
    </row>
    <row r="2440" spans="2:8" ht="13.2" x14ac:dyDescent="0.4">
      <c r="B2440" s="72" t="s">
        <v>2783</v>
      </c>
      <c r="C2440" s="39" t="s">
        <v>5355</v>
      </c>
      <c r="D2440" s="73" t="s">
        <v>66</v>
      </c>
      <c r="E2440" s="76">
        <v>92.34</v>
      </c>
      <c r="F2440" s="75" t="s">
        <v>45</v>
      </c>
      <c r="G2440" s="77"/>
      <c r="H2440" s="77"/>
    </row>
    <row r="2441" spans="2:8" x14ac:dyDescent="0.4">
      <c r="B2441" s="72" t="s">
        <v>2729</v>
      </c>
      <c r="C2441" s="33" t="s">
        <v>5356</v>
      </c>
      <c r="D2441" s="73" t="s">
        <v>66</v>
      </c>
      <c r="E2441" s="73">
        <v>316.67</v>
      </c>
      <c r="F2441" s="73" t="s">
        <v>56</v>
      </c>
      <c r="G2441" s="73">
        <v>-12.83</v>
      </c>
      <c r="H2441" s="73">
        <v>-1.1000000000000001</v>
      </c>
    </row>
    <row r="2442" spans="2:8" ht="13.2" x14ac:dyDescent="0.4">
      <c r="B2442" s="72" t="s">
        <v>2735</v>
      </c>
      <c r="C2442" s="39" t="s">
        <v>5357</v>
      </c>
      <c r="D2442" s="73" t="s">
        <v>66</v>
      </c>
      <c r="E2442" s="76">
        <v>63.76</v>
      </c>
      <c r="F2442" s="75" t="s">
        <v>89</v>
      </c>
      <c r="G2442" s="77"/>
      <c r="H2442" s="77"/>
    </row>
    <row r="2443" spans="2:8" ht="13.2" x14ac:dyDescent="0.4">
      <c r="B2443" s="72" t="s">
        <v>2747</v>
      </c>
      <c r="C2443" s="39" t="s">
        <v>5358</v>
      </c>
      <c r="D2443" s="73" t="s">
        <v>66</v>
      </c>
      <c r="E2443" s="76">
        <v>113.44</v>
      </c>
      <c r="F2443" s="75" t="s">
        <v>161</v>
      </c>
      <c r="G2443" s="77"/>
      <c r="H2443" s="77"/>
    </row>
    <row r="2444" spans="2:8" ht="13.2" x14ac:dyDescent="0.4">
      <c r="B2444" s="72" t="s">
        <v>2788</v>
      </c>
      <c r="C2444" s="39" t="s">
        <v>5359</v>
      </c>
      <c r="D2444" s="73" t="s">
        <v>66</v>
      </c>
      <c r="E2444" s="76">
        <v>58.37</v>
      </c>
      <c r="F2444" s="75" t="s">
        <v>161</v>
      </c>
      <c r="G2444" s="77"/>
      <c r="H2444" s="77"/>
    </row>
    <row r="2445" spans="2:8" ht="13.2" x14ac:dyDescent="0.4">
      <c r="B2445" s="72" t="s">
        <v>2653</v>
      </c>
      <c r="C2445" s="39" t="s">
        <v>5360</v>
      </c>
      <c r="D2445" s="73" t="s">
        <v>41</v>
      </c>
      <c r="E2445" s="76">
        <v>504.03</v>
      </c>
      <c r="F2445" s="75" t="s">
        <v>13</v>
      </c>
      <c r="G2445" s="77"/>
      <c r="H2445" s="77"/>
    </row>
    <row r="2446" spans="2:8" x14ac:dyDescent="0.4">
      <c r="B2446" s="72" t="s">
        <v>2736</v>
      </c>
      <c r="C2446" s="33" t="s">
        <v>5361</v>
      </c>
      <c r="D2446" s="73" t="s">
        <v>66</v>
      </c>
      <c r="E2446" s="74">
        <v>184.39</v>
      </c>
      <c r="F2446" s="73" t="s">
        <v>14</v>
      </c>
      <c r="G2446" s="74"/>
      <c r="H2446" s="74"/>
    </row>
    <row r="2447" spans="2:8" ht="13.2" x14ac:dyDescent="0.4">
      <c r="B2447" s="72" t="s">
        <v>2737</v>
      </c>
      <c r="C2447" s="33" t="s">
        <v>5362</v>
      </c>
      <c r="D2447" s="73" t="s">
        <v>66</v>
      </c>
      <c r="E2447" s="74">
        <v>49.17</v>
      </c>
      <c r="F2447" s="75" t="s">
        <v>24</v>
      </c>
      <c r="G2447" s="74"/>
      <c r="H2447" s="76"/>
    </row>
    <row r="2448" spans="2:8" ht="13.2" x14ac:dyDescent="0.4">
      <c r="B2448" s="72" t="s">
        <v>2760</v>
      </c>
      <c r="C2448" s="39" t="s">
        <v>5363</v>
      </c>
      <c r="D2448" s="73" t="s">
        <v>66</v>
      </c>
      <c r="E2448" s="76">
        <v>99.33</v>
      </c>
      <c r="F2448" s="75" t="s">
        <v>161</v>
      </c>
      <c r="G2448" s="77"/>
      <c r="H2448" s="77"/>
    </row>
    <row r="2449" spans="2:8" x14ac:dyDescent="0.4">
      <c r="B2449" s="72" t="s">
        <v>2763</v>
      </c>
      <c r="C2449" s="33" t="s">
        <v>5364</v>
      </c>
      <c r="D2449" s="73" t="s">
        <v>66</v>
      </c>
      <c r="E2449" s="74">
        <v>285.17</v>
      </c>
      <c r="F2449" s="73" t="s">
        <v>89</v>
      </c>
      <c r="G2449" s="74"/>
      <c r="H2449" s="74">
        <v>0.4</v>
      </c>
    </row>
    <row r="2450" spans="2:8" ht="13.2" x14ac:dyDescent="0.4">
      <c r="B2450" s="72" t="s">
        <v>2874</v>
      </c>
      <c r="C2450" s="33" t="s">
        <v>5365</v>
      </c>
      <c r="D2450" s="73" t="s">
        <v>66</v>
      </c>
      <c r="E2450" s="74">
        <v>222.81</v>
      </c>
      <c r="F2450" s="75" t="s">
        <v>402</v>
      </c>
      <c r="G2450" s="74"/>
      <c r="H2450" s="74"/>
    </row>
    <row r="2451" spans="2:8" ht="13.2" x14ac:dyDescent="0.4">
      <c r="B2451" s="72" t="s">
        <v>2654</v>
      </c>
      <c r="C2451" s="39" t="s">
        <v>5366</v>
      </c>
      <c r="D2451" s="73" t="s">
        <v>41</v>
      </c>
      <c r="E2451" s="76">
        <v>541.52</v>
      </c>
      <c r="F2451" s="75" t="s">
        <v>22</v>
      </c>
      <c r="G2451" s="77"/>
      <c r="H2451" s="77"/>
    </row>
    <row r="2452" spans="2:8" ht="13.2" x14ac:dyDescent="0.4">
      <c r="B2452" s="72" t="s">
        <v>2794</v>
      </c>
      <c r="C2452" s="39" t="s">
        <v>5367</v>
      </c>
      <c r="D2452" s="73" t="s">
        <v>66</v>
      </c>
      <c r="E2452" s="76">
        <v>143.84</v>
      </c>
      <c r="F2452" s="75" t="s">
        <v>21</v>
      </c>
      <c r="G2452" s="77"/>
      <c r="H2452" s="77"/>
    </row>
    <row r="2453" spans="2:8" x14ac:dyDescent="0.4">
      <c r="B2453" s="72" t="s">
        <v>2738</v>
      </c>
      <c r="C2453" s="33" t="s">
        <v>5368</v>
      </c>
      <c r="D2453" s="73" t="s">
        <v>66</v>
      </c>
      <c r="E2453" s="74">
        <v>102.08</v>
      </c>
      <c r="F2453" s="73" t="s">
        <v>45</v>
      </c>
      <c r="G2453" s="73"/>
      <c r="H2453" s="73"/>
    </row>
    <row r="2454" spans="2:8" ht="13.2" x14ac:dyDescent="0.4">
      <c r="B2454" s="72" t="s">
        <v>2711</v>
      </c>
      <c r="C2454" s="39" t="s">
        <v>5369</v>
      </c>
      <c r="D2454" s="73" t="s">
        <v>41</v>
      </c>
      <c r="E2454" s="76">
        <v>6605.16</v>
      </c>
      <c r="F2454" s="75" t="s">
        <v>14</v>
      </c>
      <c r="G2454" s="77"/>
      <c r="H2454" s="77"/>
    </row>
    <row r="2455" spans="2:8" ht="13.2" x14ac:dyDescent="0.4">
      <c r="B2455" s="72" t="s">
        <v>3249</v>
      </c>
      <c r="C2455" s="39" t="s">
        <v>5370</v>
      </c>
      <c r="D2455" s="73" t="s">
        <v>66</v>
      </c>
      <c r="E2455" s="76">
        <v>47.46</v>
      </c>
      <c r="F2455" s="75" t="s">
        <v>91</v>
      </c>
      <c r="G2455" s="77"/>
      <c r="H2455" s="77"/>
    </row>
    <row r="2456" spans="2:8" ht="13.2" x14ac:dyDescent="0.4">
      <c r="B2456" s="72" t="s">
        <v>2774</v>
      </c>
      <c r="C2456" s="39" t="s">
        <v>5371</v>
      </c>
      <c r="D2456" s="73" t="s">
        <v>66</v>
      </c>
      <c r="E2456" s="76">
        <v>534.15</v>
      </c>
      <c r="F2456" s="75" t="s">
        <v>20</v>
      </c>
      <c r="G2456" s="77"/>
      <c r="H2456" s="77"/>
    </row>
    <row r="2457" spans="2:8" ht="13.2" x14ac:dyDescent="0.4">
      <c r="B2457" s="72" t="s">
        <v>2792</v>
      </c>
      <c r="C2457" s="39" t="s">
        <v>5372</v>
      </c>
      <c r="D2457" s="73" t="s">
        <v>66</v>
      </c>
      <c r="E2457" s="76">
        <v>234.66</v>
      </c>
      <c r="F2457" s="75" t="s">
        <v>91</v>
      </c>
      <c r="G2457" s="77">
        <v>-8.9</v>
      </c>
      <c r="H2457" s="77">
        <v>5.2</v>
      </c>
    </row>
    <row r="2458" spans="2:8" ht="13.2" x14ac:dyDescent="0.4">
      <c r="B2458" s="72" t="s">
        <v>2655</v>
      </c>
      <c r="C2458" s="39" t="s">
        <v>5373</v>
      </c>
      <c r="D2458" s="73" t="s">
        <v>41</v>
      </c>
      <c r="E2458" s="76">
        <v>777.97</v>
      </c>
      <c r="F2458" s="75" t="s">
        <v>15</v>
      </c>
      <c r="G2458" s="77"/>
      <c r="H2458" s="77"/>
    </row>
    <row r="2459" spans="2:8" ht="13.2" x14ac:dyDescent="0.4">
      <c r="B2459" s="72" t="s">
        <v>2824</v>
      </c>
      <c r="C2459" s="39" t="s">
        <v>5374</v>
      </c>
      <c r="D2459" s="73" t="s">
        <v>66</v>
      </c>
      <c r="E2459" s="76">
        <v>182.67</v>
      </c>
      <c r="F2459" s="75" t="s">
        <v>20</v>
      </c>
      <c r="G2459" s="77"/>
      <c r="H2459" s="77"/>
    </row>
    <row r="2460" spans="2:8" ht="13.2" x14ac:dyDescent="0.4">
      <c r="B2460" s="72" t="s">
        <v>3250</v>
      </c>
      <c r="C2460" s="39" t="s">
        <v>5375</v>
      </c>
      <c r="D2460" s="73" t="s">
        <v>66</v>
      </c>
      <c r="E2460" s="76">
        <v>1464.71</v>
      </c>
      <c r="F2460" s="75" t="s">
        <v>20</v>
      </c>
      <c r="G2460" s="77"/>
      <c r="H2460" s="77"/>
    </row>
    <row r="2461" spans="2:8" ht="13.2" x14ac:dyDescent="0.4">
      <c r="B2461" s="72" t="s">
        <v>2656</v>
      </c>
      <c r="C2461" s="33" t="s">
        <v>5376</v>
      </c>
      <c r="D2461" s="73" t="s">
        <v>41</v>
      </c>
      <c r="E2461" s="74">
        <v>3045.53</v>
      </c>
      <c r="F2461" s="75" t="s">
        <v>15</v>
      </c>
      <c r="G2461" s="74"/>
      <c r="H2461" s="74"/>
    </row>
    <row r="2462" spans="2:8" ht="13.2" x14ac:dyDescent="0.4">
      <c r="B2462" s="72" t="s">
        <v>2837</v>
      </c>
      <c r="C2462" s="39" t="s">
        <v>5377</v>
      </c>
      <c r="D2462" s="73" t="s">
        <v>66</v>
      </c>
      <c r="E2462" s="76">
        <v>80.91</v>
      </c>
      <c r="F2462" s="75" t="s">
        <v>18</v>
      </c>
      <c r="G2462" s="77"/>
      <c r="H2462" s="77"/>
    </row>
    <row r="2463" spans="2:8" ht="13.2" x14ac:dyDescent="0.4">
      <c r="B2463" s="72" t="s">
        <v>2756</v>
      </c>
      <c r="C2463" s="39" t="s">
        <v>5378</v>
      </c>
      <c r="D2463" s="73" t="s">
        <v>66</v>
      </c>
      <c r="E2463" s="76">
        <v>269.32</v>
      </c>
      <c r="F2463" s="75" t="s">
        <v>12</v>
      </c>
      <c r="G2463" s="77"/>
      <c r="H2463" s="77"/>
    </row>
    <row r="2464" spans="2:8" x14ac:dyDescent="0.4">
      <c r="B2464" s="72" t="s">
        <v>2875</v>
      </c>
      <c r="C2464" s="33" t="s">
        <v>5379</v>
      </c>
      <c r="D2464" s="73" t="s">
        <v>66</v>
      </c>
      <c r="E2464" s="74">
        <v>30.02</v>
      </c>
      <c r="F2464" s="73" t="s">
        <v>240</v>
      </c>
      <c r="G2464" s="73"/>
      <c r="H2464" s="73"/>
    </row>
    <row r="2465" spans="2:8" ht="13.2" x14ac:dyDescent="0.4">
      <c r="B2465" s="72" t="s">
        <v>2838</v>
      </c>
      <c r="C2465" s="39" t="s">
        <v>5380</v>
      </c>
      <c r="D2465" s="73" t="s">
        <v>66</v>
      </c>
      <c r="E2465" s="76">
        <v>202.51</v>
      </c>
      <c r="F2465" s="75" t="s">
        <v>161</v>
      </c>
      <c r="G2465" s="77"/>
      <c r="H2465" s="77"/>
    </row>
    <row r="2466" spans="2:8" ht="13.2" x14ac:dyDescent="0.4">
      <c r="B2466" s="72" t="s">
        <v>2797</v>
      </c>
      <c r="C2466" s="39" t="s">
        <v>5510</v>
      </c>
      <c r="D2466" s="73" t="s">
        <v>66</v>
      </c>
      <c r="E2466" s="76">
        <v>1897.35</v>
      </c>
      <c r="F2466" s="75" t="s">
        <v>20</v>
      </c>
      <c r="G2466" s="77">
        <v>15.9</v>
      </c>
      <c r="H2466" s="77">
        <v>44.85</v>
      </c>
    </row>
    <row r="2467" spans="2:8" ht="13.2" x14ac:dyDescent="0.4">
      <c r="B2467" s="72" t="s">
        <v>2849</v>
      </c>
      <c r="C2467" s="39" t="s">
        <v>5381</v>
      </c>
      <c r="D2467" s="73" t="s">
        <v>66</v>
      </c>
      <c r="E2467" s="76">
        <v>90.48</v>
      </c>
      <c r="F2467" s="75" t="s">
        <v>91</v>
      </c>
      <c r="G2467" s="77"/>
      <c r="H2467" s="77"/>
    </row>
    <row r="2468" spans="2:8" ht="13.2" x14ac:dyDescent="0.4">
      <c r="B2468" s="72" t="s">
        <v>2914</v>
      </c>
      <c r="C2468" s="39" t="s">
        <v>5382</v>
      </c>
      <c r="D2468" s="73" t="s">
        <v>66</v>
      </c>
      <c r="E2468" s="76">
        <v>367.93</v>
      </c>
      <c r="F2468" s="75" t="s">
        <v>14</v>
      </c>
      <c r="G2468" s="77"/>
      <c r="H2468" s="77"/>
    </row>
    <row r="2469" spans="2:8" ht="13.2" x14ac:dyDescent="0.4">
      <c r="B2469" s="72" t="s">
        <v>3251</v>
      </c>
      <c r="C2469" s="39" t="s">
        <v>5383</v>
      </c>
      <c r="D2469" s="73" t="s">
        <v>66</v>
      </c>
      <c r="E2469" s="76">
        <v>105.16</v>
      </c>
      <c r="F2469" s="75" t="s">
        <v>91</v>
      </c>
      <c r="G2469" s="77">
        <v>7.5</v>
      </c>
      <c r="H2469" s="77">
        <v>14.2</v>
      </c>
    </row>
    <row r="2470" spans="2:8" ht="13.2" x14ac:dyDescent="0.4">
      <c r="B2470" s="72" t="s">
        <v>2813</v>
      </c>
      <c r="C2470" s="39" t="s">
        <v>5384</v>
      </c>
      <c r="D2470" s="73" t="s">
        <v>66</v>
      </c>
      <c r="E2470" s="74">
        <v>50.88</v>
      </c>
      <c r="F2470" s="75" t="s">
        <v>20</v>
      </c>
      <c r="G2470" s="77"/>
      <c r="H2470" s="77"/>
    </row>
    <row r="2471" spans="2:8" x14ac:dyDescent="0.4">
      <c r="B2471" s="72" t="s">
        <v>2657</v>
      </c>
      <c r="C2471" s="33" t="s">
        <v>5385</v>
      </c>
      <c r="D2471" s="73" t="s">
        <v>41</v>
      </c>
      <c r="E2471" s="74">
        <v>173.11</v>
      </c>
      <c r="F2471" s="73" t="s">
        <v>17</v>
      </c>
      <c r="G2471" s="73">
        <v>-14</v>
      </c>
      <c r="H2471" s="73"/>
    </row>
    <row r="2472" spans="2:8" ht="13.2" x14ac:dyDescent="0.4">
      <c r="B2472" s="72" t="s">
        <v>2658</v>
      </c>
      <c r="C2472" s="39" t="s">
        <v>5386</v>
      </c>
      <c r="D2472" s="73" t="s">
        <v>41</v>
      </c>
      <c r="E2472" s="76">
        <v>431.09</v>
      </c>
      <c r="F2472" s="75" t="s">
        <v>17</v>
      </c>
      <c r="G2472" s="77">
        <v>62.13</v>
      </c>
      <c r="H2472" s="77">
        <v>81</v>
      </c>
    </row>
    <row r="2473" spans="2:8" ht="13.2" x14ac:dyDescent="0.4">
      <c r="B2473" s="72" t="s">
        <v>2915</v>
      </c>
      <c r="C2473" s="39" t="s">
        <v>5387</v>
      </c>
      <c r="D2473" s="73" t="s">
        <v>66</v>
      </c>
      <c r="E2473" s="76">
        <v>66.03</v>
      </c>
      <c r="F2473" s="75" t="s">
        <v>58</v>
      </c>
      <c r="G2473" s="77"/>
      <c r="H2473" s="77"/>
    </row>
    <row r="2474" spans="2:8" ht="13.2" x14ac:dyDescent="0.4">
      <c r="B2474" s="72" t="s">
        <v>2757</v>
      </c>
      <c r="C2474" s="33" t="s">
        <v>5388</v>
      </c>
      <c r="D2474" s="73" t="s">
        <v>66</v>
      </c>
      <c r="E2474" s="74">
        <v>626.41</v>
      </c>
      <c r="F2474" s="75" t="s">
        <v>25</v>
      </c>
      <c r="G2474" s="73"/>
      <c r="H2474" s="73"/>
    </row>
    <row r="2475" spans="2:8" ht="13.2" x14ac:dyDescent="0.4">
      <c r="B2475" s="72" t="s">
        <v>2810</v>
      </c>
      <c r="C2475" s="39" t="s">
        <v>5389</v>
      </c>
      <c r="D2475" s="73" t="s">
        <v>66</v>
      </c>
      <c r="E2475" s="76">
        <v>130.83000000000001</v>
      </c>
      <c r="F2475" s="75" t="s">
        <v>20</v>
      </c>
      <c r="G2475" s="77"/>
      <c r="H2475" s="77"/>
    </row>
    <row r="2476" spans="2:8" x14ac:dyDescent="0.4">
      <c r="B2476" s="72" t="s">
        <v>2777</v>
      </c>
      <c r="C2476" s="33" t="s">
        <v>5390</v>
      </c>
      <c r="D2476" s="73" t="s">
        <v>66</v>
      </c>
      <c r="E2476" s="74">
        <v>118.31</v>
      </c>
      <c r="F2476" s="73" t="s">
        <v>20</v>
      </c>
      <c r="G2476" s="73"/>
      <c r="H2476" s="73"/>
    </row>
    <row r="2477" spans="2:8" x14ac:dyDescent="0.4">
      <c r="B2477" s="72" t="s">
        <v>2825</v>
      </c>
      <c r="C2477" s="33" t="s">
        <v>5391</v>
      </c>
      <c r="D2477" s="73" t="s">
        <v>66</v>
      </c>
      <c r="E2477" s="74">
        <v>208.18</v>
      </c>
      <c r="F2477" s="73" t="s">
        <v>240</v>
      </c>
      <c r="G2477" s="74"/>
      <c r="H2477" s="74"/>
    </row>
    <row r="2478" spans="2:8" ht="13.2" x14ac:dyDescent="0.4">
      <c r="B2478" s="72" t="s">
        <v>3252</v>
      </c>
      <c r="C2478" s="39" t="s">
        <v>5392</v>
      </c>
      <c r="D2478" s="73" t="s">
        <v>66</v>
      </c>
      <c r="E2478" s="76">
        <v>37.49</v>
      </c>
      <c r="F2478" s="75" t="s">
        <v>45</v>
      </c>
      <c r="G2478" s="77"/>
      <c r="H2478" s="77"/>
    </row>
    <row r="2479" spans="2:8" ht="13.2" x14ac:dyDescent="0.4">
      <c r="B2479" s="72" t="s">
        <v>2805</v>
      </c>
      <c r="C2479" s="39" t="s">
        <v>5393</v>
      </c>
      <c r="D2479" s="73" t="s">
        <v>66</v>
      </c>
      <c r="E2479" s="76">
        <v>429.52</v>
      </c>
      <c r="F2479" s="75" t="s">
        <v>56</v>
      </c>
      <c r="G2479" s="77"/>
      <c r="H2479" s="77"/>
    </row>
    <row r="2480" spans="2:8" ht="13.2" x14ac:dyDescent="0.4">
      <c r="B2480" s="72" t="s">
        <v>2795</v>
      </c>
      <c r="C2480" s="39" t="s">
        <v>5394</v>
      </c>
      <c r="D2480" s="73" t="s">
        <v>66</v>
      </c>
      <c r="E2480" s="76">
        <v>46.48</v>
      </c>
      <c r="F2480" s="75" t="s">
        <v>20</v>
      </c>
      <c r="G2480" s="77"/>
      <c r="H2480" s="77"/>
    </row>
    <row r="2481" spans="2:8" ht="13.2" x14ac:dyDescent="0.4">
      <c r="B2481" s="72" t="s">
        <v>2693</v>
      </c>
      <c r="C2481" s="39" t="s">
        <v>5395</v>
      </c>
      <c r="D2481" s="73" t="s">
        <v>41</v>
      </c>
      <c r="E2481" s="76">
        <v>165.97</v>
      </c>
      <c r="F2481" s="75" t="s">
        <v>58</v>
      </c>
      <c r="G2481" s="77"/>
      <c r="H2481" s="77"/>
    </row>
    <row r="2482" spans="2:8" ht="13.2" x14ac:dyDescent="0.4">
      <c r="B2482" s="72" t="s">
        <v>2916</v>
      </c>
      <c r="C2482" s="39" t="s">
        <v>5396</v>
      </c>
      <c r="D2482" s="73" t="s">
        <v>66</v>
      </c>
      <c r="E2482" s="76">
        <v>319.7</v>
      </c>
      <c r="F2482" s="75" t="s">
        <v>402</v>
      </c>
      <c r="G2482" s="77"/>
      <c r="H2482" s="77"/>
    </row>
    <row r="2483" spans="2:8" ht="13.2" x14ac:dyDescent="0.4">
      <c r="B2483" s="72" t="s">
        <v>2807</v>
      </c>
      <c r="C2483" s="39" t="s">
        <v>2808</v>
      </c>
      <c r="D2483" s="73" t="s">
        <v>41</v>
      </c>
      <c r="E2483" s="76">
        <v>2001.74</v>
      </c>
      <c r="F2483" s="75" t="s">
        <v>402</v>
      </c>
      <c r="G2483" s="77">
        <v>180.65</v>
      </c>
      <c r="H2483" s="77">
        <v>132.22999999999999</v>
      </c>
    </row>
    <row r="2484" spans="2:8" x14ac:dyDescent="0.4">
      <c r="B2484" s="72" t="s">
        <v>2876</v>
      </c>
      <c r="C2484" s="33" t="s">
        <v>5397</v>
      </c>
      <c r="D2484" s="73" t="s">
        <v>66</v>
      </c>
      <c r="E2484" s="74">
        <v>34.54</v>
      </c>
      <c r="F2484" s="73" t="s">
        <v>23</v>
      </c>
      <c r="G2484" s="73"/>
      <c r="H2484" s="73"/>
    </row>
    <row r="2485" spans="2:8" x14ac:dyDescent="0.4">
      <c r="B2485" s="72" t="s">
        <v>3253</v>
      </c>
      <c r="C2485" s="33" t="s">
        <v>5398</v>
      </c>
      <c r="D2485" s="73" t="s">
        <v>66</v>
      </c>
      <c r="E2485" s="73">
        <v>150.5</v>
      </c>
      <c r="F2485" s="73" t="s">
        <v>402</v>
      </c>
      <c r="G2485" s="73"/>
      <c r="H2485" s="73"/>
    </row>
    <row r="2486" spans="2:8" x14ac:dyDescent="0.4">
      <c r="B2486" s="72" t="s">
        <v>2877</v>
      </c>
      <c r="C2486" s="33" t="s">
        <v>5399</v>
      </c>
      <c r="D2486" s="73" t="s">
        <v>66</v>
      </c>
      <c r="E2486" s="74">
        <v>106.56</v>
      </c>
      <c r="F2486" s="73" t="s">
        <v>43</v>
      </c>
      <c r="G2486" s="73"/>
      <c r="H2486" s="73"/>
    </row>
    <row r="2487" spans="2:8" ht="13.2" x14ac:dyDescent="0.4">
      <c r="B2487" s="72" t="s">
        <v>2803</v>
      </c>
      <c r="C2487" s="39" t="s">
        <v>5400</v>
      </c>
      <c r="D2487" s="73" t="s">
        <v>66</v>
      </c>
      <c r="E2487" s="76">
        <v>338.5</v>
      </c>
      <c r="F2487" s="75" t="s">
        <v>91</v>
      </c>
      <c r="G2487" s="77"/>
      <c r="H2487" s="77"/>
    </row>
    <row r="2488" spans="2:8" x14ac:dyDescent="0.4">
      <c r="B2488" s="72" t="s">
        <v>2821</v>
      </c>
      <c r="C2488" s="33" t="s">
        <v>5401</v>
      </c>
      <c r="D2488" s="73" t="s">
        <v>66</v>
      </c>
      <c r="E2488" s="74">
        <v>53.75</v>
      </c>
      <c r="F2488" s="73" t="s">
        <v>20</v>
      </c>
      <c r="G2488" s="73"/>
      <c r="H2488" s="73"/>
    </row>
    <row r="2489" spans="2:8" x14ac:dyDescent="0.4">
      <c r="B2489" s="72" t="s">
        <v>5471</v>
      </c>
      <c r="C2489" s="33" t="s">
        <v>5486</v>
      </c>
      <c r="D2489" s="73" t="s">
        <v>66</v>
      </c>
      <c r="E2489" s="74">
        <v>208.23</v>
      </c>
      <c r="F2489" s="73" t="s">
        <v>20</v>
      </c>
      <c r="G2489" s="73"/>
      <c r="H2489" s="73"/>
    </row>
    <row r="2490" spans="2:8" x14ac:dyDescent="0.4">
      <c r="B2490" s="72" t="s">
        <v>2826</v>
      </c>
      <c r="C2490" s="33" t="s">
        <v>5402</v>
      </c>
      <c r="D2490" s="73" t="s">
        <v>66</v>
      </c>
      <c r="E2490" s="73">
        <v>48.66</v>
      </c>
      <c r="F2490" s="73" t="s">
        <v>89</v>
      </c>
      <c r="G2490" s="73"/>
      <c r="H2490" s="73"/>
    </row>
    <row r="2491" spans="2:8" ht="13.2" x14ac:dyDescent="0.4">
      <c r="B2491" s="72" t="s">
        <v>2850</v>
      </c>
      <c r="C2491" s="39" t="s">
        <v>5403</v>
      </c>
      <c r="D2491" s="73" t="s">
        <v>66</v>
      </c>
      <c r="E2491" s="76">
        <v>46.75</v>
      </c>
      <c r="F2491" s="75" t="s">
        <v>240</v>
      </c>
      <c r="G2491" s="77"/>
      <c r="H2491" s="77"/>
    </row>
    <row r="2492" spans="2:8" x14ac:dyDescent="0.4">
      <c r="B2492" s="72" t="s">
        <v>2839</v>
      </c>
      <c r="C2492" s="33" t="s">
        <v>5404</v>
      </c>
      <c r="D2492" s="33" t="s">
        <v>66</v>
      </c>
      <c r="E2492" s="88">
        <v>53.83</v>
      </c>
      <c r="F2492" s="33" t="s">
        <v>402</v>
      </c>
    </row>
    <row r="2493" spans="2:8" x14ac:dyDescent="0.4">
      <c r="B2493" s="72" t="s">
        <v>2705</v>
      </c>
      <c r="C2493" s="33" t="s">
        <v>5405</v>
      </c>
      <c r="D2493" s="33" t="s">
        <v>41</v>
      </c>
      <c r="E2493" s="33">
        <v>45.61</v>
      </c>
      <c r="F2493" s="33" t="s">
        <v>16</v>
      </c>
    </row>
    <row r="2494" spans="2:8" x14ac:dyDescent="0.4">
      <c r="B2494" s="72" t="s">
        <v>2840</v>
      </c>
      <c r="C2494" s="33" t="s">
        <v>5406</v>
      </c>
      <c r="D2494" s="33" t="s">
        <v>66</v>
      </c>
      <c r="E2494" s="88">
        <v>1674.47</v>
      </c>
      <c r="F2494" s="33" t="s">
        <v>14</v>
      </c>
    </row>
    <row r="2495" spans="2:8" x14ac:dyDescent="0.4">
      <c r="B2495" s="72" t="s">
        <v>2851</v>
      </c>
      <c r="C2495" s="33" t="s">
        <v>5407</v>
      </c>
      <c r="D2495" s="33" t="s">
        <v>66</v>
      </c>
      <c r="E2495" s="33">
        <v>60.65</v>
      </c>
      <c r="F2495" s="33" t="s">
        <v>402</v>
      </c>
    </row>
    <row r="2496" spans="2:8" x14ac:dyDescent="0.4">
      <c r="B2496" s="72" t="s">
        <v>3254</v>
      </c>
      <c r="C2496" s="33" t="s">
        <v>3266</v>
      </c>
      <c r="D2496" s="33" t="s">
        <v>66</v>
      </c>
      <c r="E2496" s="33">
        <v>800.77</v>
      </c>
      <c r="F2496" s="33" t="s">
        <v>20</v>
      </c>
    </row>
    <row r="2497" spans="2:8" x14ac:dyDescent="0.4">
      <c r="B2497" s="72" t="s">
        <v>3255</v>
      </c>
      <c r="C2497" s="33" t="s">
        <v>5408</v>
      </c>
      <c r="D2497" s="33" t="s">
        <v>66</v>
      </c>
      <c r="E2497" s="33">
        <v>215.71</v>
      </c>
      <c r="F2497" s="33" t="s">
        <v>18</v>
      </c>
    </row>
    <row r="2498" spans="2:8" x14ac:dyDescent="0.4">
      <c r="B2498" s="72" t="s">
        <v>2827</v>
      </c>
      <c r="C2498" s="33" t="s">
        <v>5409</v>
      </c>
      <c r="D2498" s="33" t="s">
        <v>66</v>
      </c>
      <c r="E2498" s="33">
        <v>45.14</v>
      </c>
      <c r="F2498" s="33" t="s">
        <v>161</v>
      </c>
    </row>
    <row r="2499" spans="2:8" x14ac:dyDescent="0.4">
      <c r="B2499" s="72" t="s">
        <v>2878</v>
      </c>
      <c r="C2499" s="33" t="s">
        <v>5410</v>
      </c>
      <c r="D2499" s="33" t="s">
        <v>66</v>
      </c>
      <c r="E2499" s="33">
        <v>63.12</v>
      </c>
      <c r="F2499" s="33" t="s">
        <v>20</v>
      </c>
    </row>
    <row r="2500" spans="2:8" x14ac:dyDescent="0.4">
      <c r="B2500" s="72" t="s">
        <v>2761</v>
      </c>
      <c r="C2500" s="33" t="s">
        <v>5411</v>
      </c>
      <c r="D2500" s="33" t="s">
        <v>66</v>
      </c>
      <c r="E2500" s="33">
        <v>368.46</v>
      </c>
      <c r="F2500" s="33" t="s">
        <v>45</v>
      </c>
    </row>
    <row r="2501" spans="2:8" x14ac:dyDescent="0.4">
      <c r="B2501" s="72" t="s">
        <v>2852</v>
      </c>
      <c r="C2501" s="33" t="s">
        <v>5412</v>
      </c>
      <c r="D2501" s="33" t="s">
        <v>66</v>
      </c>
      <c r="E2501" s="88">
        <v>245.47</v>
      </c>
      <c r="F2501" s="33" t="s">
        <v>240</v>
      </c>
    </row>
    <row r="2502" spans="2:8" x14ac:dyDescent="0.4">
      <c r="B2502" s="72" t="s">
        <v>2841</v>
      </c>
      <c r="C2502" s="33" t="s">
        <v>5413</v>
      </c>
      <c r="D2502" s="33" t="s">
        <v>66</v>
      </c>
      <c r="E2502" s="33">
        <v>336.04</v>
      </c>
      <c r="F2502" s="33" t="s">
        <v>56</v>
      </c>
    </row>
    <row r="2503" spans="2:8" ht="13.2" x14ac:dyDescent="0.4">
      <c r="B2503" s="72" t="s">
        <v>2853</v>
      </c>
      <c r="C2503" s="39" t="s">
        <v>5414</v>
      </c>
      <c r="D2503" s="73" t="s">
        <v>66</v>
      </c>
      <c r="E2503" s="76">
        <v>99.98</v>
      </c>
      <c r="F2503" s="75" t="s">
        <v>56</v>
      </c>
      <c r="G2503" s="77"/>
      <c r="H2503" s="77"/>
    </row>
    <row r="2504" spans="2:8" x14ac:dyDescent="0.4">
      <c r="B2504" s="72" t="s">
        <v>3256</v>
      </c>
      <c r="C2504" s="33" t="s">
        <v>5415</v>
      </c>
      <c r="D2504" s="33" t="s">
        <v>66</v>
      </c>
      <c r="E2504" s="33">
        <v>490.42</v>
      </c>
      <c r="F2504" s="33" t="s">
        <v>14</v>
      </c>
      <c r="H2504" s="33">
        <v>3.2</v>
      </c>
    </row>
    <row r="2505" spans="2:8" x14ac:dyDescent="0.4">
      <c r="B2505" s="72" t="s">
        <v>2775</v>
      </c>
      <c r="C2505" s="33" t="s">
        <v>2776</v>
      </c>
      <c r="D2505" s="33" t="s">
        <v>41</v>
      </c>
      <c r="E2505" s="33">
        <v>958.61</v>
      </c>
      <c r="F2505" s="33" t="s">
        <v>12</v>
      </c>
      <c r="G2505" s="33">
        <v>52.5</v>
      </c>
      <c r="H2505" s="33">
        <v>63.1</v>
      </c>
    </row>
    <row r="2506" spans="2:8" x14ac:dyDescent="0.4">
      <c r="B2506" s="72" t="s">
        <v>3257</v>
      </c>
      <c r="C2506" s="33" t="s">
        <v>5416</v>
      </c>
      <c r="D2506" s="33" t="s">
        <v>66</v>
      </c>
      <c r="E2506" s="88">
        <v>251.71</v>
      </c>
      <c r="F2506" s="33" t="s">
        <v>71</v>
      </c>
    </row>
    <row r="2507" spans="2:8" x14ac:dyDescent="0.4">
      <c r="B2507" s="72" t="s">
        <v>2842</v>
      </c>
      <c r="C2507" s="33" t="s">
        <v>5527</v>
      </c>
      <c r="D2507" s="33" t="s">
        <v>66</v>
      </c>
      <c r="E2507" s="33">
        <v>429.1</v>
      </c>
      <c r="F2507" s="33" t="s">
        <v>14</v>
      </c>
    </row>
    <row r="2508" spans="2:8" ht="13.2" x14ac:dyDescent="0.4">
      <c r="B2508" s="72" t="s">
        <v>2917</v>
      </c>
      <c r="C2508" s="39" t="s">
        <v>5417</v>
      </c>
      <c r="D2508" s="73" t="s">
        <v>66</v>
      </c>
      <c r="E2508" s="76">
        <v>87.28</v>
      </c>
      <c r="F2508" s="75" t="s">
        <v>14</v>
      </c>
      <c r="G2508" s="77"/>
      <c r="H2508" s="77"/>
    </row>
    <row r="2509" spans="2:8" x14ac:dyDescent="0.4">
      <c r="B2509" s="72" t="s">
        <v>2879</v>
      </c>
      <c r="C2509" s="33" t="s">
        <v>5418</v>
      </c>
      <c r="D2509" s="73" t="s">
        <v>66</v>
      </c>
      <c r="E2509" s="74">
        <v>46.25</v>
      </c>
      <c r="F2509" s="73" t="s">
        <v>13</v>
      </c>
      <c r="G2509" s="74"/>
      <c r="H2509" s="74"/>
    </row>
    <row r="2510" spans="2:8" x14ac:dyDescent="0.4">
      <c r="B2510" s="72" t="s">
        <v>2854</v>
      </c>
      <c r="C2510" s="33" t="s">
        <v>5419</v>
      </c>
      <c r="D2510" s="33" t="s">
        <v>41</v>
      </c>
      <c r="E2510" s="33">
        <v>353.65</v>
      </c>
      <c r="F2510" s="33" t="s">
        <v>388</v>
      </c>
    </row>
    <row r="2511" spans="2:8" ht="13.2" x14ac:dyDescent="0.4">
      <c r="B2511" s="72" t="s">
        <v>2843</v>
      </c>
      <c r="C2511" s="39" t="s">
        <v>5420</v>
      </c>
      <c r="D2511" s="73" t="s">
        <v>66</v>
      </c>
      <c r="E2511" s="76">
        <v>129.57</v>
      </c>
      <c r="F2511" s="75" t="s">
        <v>240</v>
      </c>
      <c r="G2511" s="77"/>
      <c r="H2511" s="77"/>
    </row>
    <row r="2512" spans="2:8" x14ac:dyDescent="0.4">
      <c r="B2512" s="72" t="s">
        <v>2855</v>
      </c>
      <c r="C2512" s="33" t="s">
        <v>5421</v>
      </c>
      <c r="D2512" s="73" t="s">
        <v>66</v>
      </c>
      <c r="E2512" s="74">
        <v>46.31</v>
      </c>
      <c r="F2512" s="73" t="s">
        <v>18</v>
      </c>
      <c r="G2512" s="73"/>
      <c r="H2512" s="73"/>
    </row>
    <row r="2513" spans="2:8" x14ac:dyDescent="0.4">
      <c r="B2513" s="72" t="s">
        <v>2880</v>
      </c>
      <c r="C2513" s="33" t="s">
        <v>5422</v>
      </c>
      <c r="D2513" s="33" t="s">
        <v>66</v>
      </c>
      <c r="E2513" s="61">
        <v>2412</v>
      </c>
      <c r="F2513" s="33" t="s">
        <v>20</v>
      </c>
    </row>
    <row r="2514" spans="2:8" x14ac:dyDescent="0.4">
      <c r="B2514" s="72" t="s">
        <v>2856</v>
      </c>
      <c r="C2514" s="33" t="s">
        <v>2858</v>
      </c>
      <c r="D2514" s="33" t="s">
        <v>66</v>
      </c>
      <c r="E2514" s="33">
        <v>740.1</v>
      </c>
      <c r="F2514" s="33" t="s">
        <v>20</v>
      </c>
      <c r="G2514" s="33">
        <v>-6.6</v>
      </c>
      <c r="H2514" s="33">
        <v>2.25</v>
      </c>
    </row>
    <row r="2515" spans="2:8" x14ac:dyDescent="0.4">
      <c r="B2515" s="72" t="s">
        <v>2918</v>
      </c>
      <c r="C2515" s="33" t="s">
        <v>5423</v>
      </c>
      <c r="D2515" s="33" t="s">
        <v>66</v>
      </c>
      <c r="E2515" s="33">
        <v>206.13</v>
      </c>
      <c r="F2515" s="33" t="s">
        <v>20</v>
      </c>
    </row>
    <row r="2516" spans="2:8" x14ac:dyDescent="0.4">
      <c r="B2516" s="72" t="s">
        <v>2881</v>
      </c>
      <c r="C2516" s="33" t="s">
        <v>2890</v>
      </c>
      <c r="D2516" s="33" t="s">
        <v>66</v>
      </c>
      <c r="E2516" s="33">
        <v>847.93</v>
      </c>
      <c r="F2516" s="33" t="s">
        <v>20</v>
      </c>
    </row>
    <row r="2517" spans="2:8" x14ac:dyDescent="0.4">
      <c r="B2517" s="72" t="s">
        <v>2822</v>
      </c>
      <c r="C2517" s="33" t="s">
        <v>5424</v>
      </c>
      <c r="D2517" s="33" t="s">
        <v>66</v>
      </c>
      <c r="E2517" s="88">
        <v>66.930000000000007</v>
      </c>
      <c r="F2517" s="33" t="s">
        <v>240</v>
      </c>
    </row>
    <row r="2518" spans="2:8" x14ac:dyDescent="0.4">
      <c r="B2518" s="72" t="s">
        <v>5472</v>
      </c>
      <c r="C2518" s="33" t="s">
        <v>5487</v>
      </c>
      <c r="D2518" s="33" t="s">
        <v>66</v>
      </c>
      <c r="E2518" s="88">
        <v>1934.02</v>
      </c>
      <c r="F2518" s="33" t="s">
        <v>20</v>
      </c>
    </row>
    <row r="2519" spans="2:8" x14ac:dyDescent="0.4">
      <c r="B2519" s="72" t="s">
        <v>5473</v>
      </c>
      <c r="C2519" s="33" t="s">
        <v>5488</v>
      </c>
      <c r="D2519" s="33" t="s">
        <v>66</v>
      </c>
      <c r="E2519" s="88">
        <v>638.96</v>
      </c>
      <c r="F2519" s="33" t="s">
        <v>56</v>
      </c>
    </row>
    <row r="2520" spans="2:8" x14ac:dyDescent="0.4">
      <c r="B2520" s="72" t="s">
        <v>2882</v>
      </c>
      <c r="C2520" s="33" t="s">
        <v>5425</v>
      </c>
      <c r="D2520" s="33" t="s">
        <v>66</v>
      </c>
      <c r="E2520" s="88">
        <v>98.93</v>
      </c>
      <c r="F2520" s="33" t="s">
        <v>45</v>
      </c>
    </row>
    <row r="2521" spans="2:8" ht="13.2" x14ac:dyDescent="0.4">
      <c r="B2521" s="72" t="s">
        <v>2883</v>
      </c>
      <c r="C2521" s="33" t="s">
        <v>5528</v>
      </c>
      <c r="D2521" s="73" t="s">
        <v>66</v>
      </c>
      <c r="E2521" s="74">
        <v>73.17</v>
      </c>
      <c r="F2521" s="75" t="s">
        <v>14</v>
      </c>
      <c r="G2521" s="74"/>
      <c r="H2521" s="74"/>
    </row>
    <row r="2522" spans="2:8" x14ac:dyDescent="0.4">
      <c r="B2522" s="72" t="s">
        <v>2919</v>
      </c>
      <c r="C2522" s="33" t="s">
        <v>5426</v>
      </c>
      <c r="D2522" s="33" t="s">
        <v>41</v>
      </c>
      <c r="E2522" s="88">
        <v>126.74</v>
      </c>
      <c r="F2522" s="33" t="s">
        <v>14</v>
      </c>
    </row>
    <row r="2523" spans="2:8" ht="13.2" x14ac:dyDescent="0.4">
      <c r="B2523" s="72" t="s">
        <v>2920</v>
      </c>
      <c r="C2523" s="39" t="s">
        <v>5427</v>
      </c>
      <c r="D2523" s="73" t="s">
        <v>66</v>
      </c>
      <c r="E2523" s="76">
        <v>313.64</v>
      </c>
      <c r="F2523" s="75" t="s">
        <v>45</v>
      </c>
      <c r="G2523" s="77"/>
      <c r="H2523" s="77"/>
    </row>
    <row r="2524" spans="2:8" x14ac:dyDescent="0.4">
      <c r="B2524" s="72" t="s">
        <v>2884</v>
      </c>
      <c r="C2524" s="33" t="s">
        <v>5428</v>
      </c>
      <c r="D2524" s="33" t="s">
        <v>66</v>
      </c>
      <c r="E2524" s="88">
        <v>445.43</v>
      </c>
      <c r="F2524" s="33" t="s">
        <v>89</v>
      </c>
      <c r="G2524" s="33">
        <v>18</v>
      </c>
    </row>
    <row r="2525" spans="2:8" x14ac:dyDescent="0.4">
      <c r="B2525" s="72" t="s">
        <v>2921</v>
      </c>
      <c r="C2525" s="33" t="s">
        <v>2924</v>
      </c>
      <c r="D2525" s="33" t="s">
        <v>41</v>
      </c>
      <c r="E2525" s="88">
        <v>2122.86</v>
      </c>
      <c r="F2525" s="33" t="s">
        <v>45</v>
      </c>
      <c r="G2525" s="33">
        <v>101.6</v>
      </c>
      <c r="H2525" s="33">
        <v>144.69999999999999</v>
      </c>
    </row>
    <row r="2526" spans="2:8" x14ac:dyDescent="0.4">
      <c r="B2526" s="72" t="s">
        <v>3258</v>
      </c>
      <c r="C2526" s="33" t="s">
        <v>5429</v>
      </c>
      <c r="D2526" s="33" t="s">
        <v>66</v>
      </c>
      <c r="E2526" s="33">
        <v>265.17</v>
      </c>
      <c r="F2526" s="33" t="s">
        <v>18</v>
      </c>
    </row>
    <row r="2527" spans="2:8" x14ac:dyDescent="0.4">
      <c r="B2527" s="72" t="s">
        <v>3259</v>
      </c>
      <c r="C2527" s="33" t="s">
        <v>5430</v>
      </c>
      <c r="D2527" s="33" t="s">
        <v>66</v>
      </c>
      <c r="E2527" s="33">
        <v>491.64</v>
      </c>
      <c r="F2527" s="33" t="s">
        <v>56</v>
      </c>
    </row>
    <row r="2528" spans="2:8" x14ac:dyDescent="0.4">
      <c r="B2528" s="72" t="s">
        <v>2922</v>
      </c>
      <c r="C2528" s="33" t="s">
        <v>5431</v>
      </c>
      <c r="D2528" s="33" t="s">
        <v>66</v>
      </c>
      <c r="E2528" s="33">
        <v>291.70999999999998</v>
      </c>
      <c r="F2528" s="33" t="s">
        <v>14</v>
      </c>
    </row>
    <row r="2529" spans="2:8" x14ac:dyDescent="0.4">
      <c r="B2529" s="72" t="s">
        <v>2885</v>
      </c>
      <c r="C2529" s="33" t="s">
        <v>2891</v>
      </c>
      <c r="D2529" s="33" t="s">
        <v>41</v>
      </c>
      <c r="E2529" s="88">
        <v>1256.83</v>
      </c>
      <c r="F2529" s="33" t="s">
        <v>56</v>
      </c>
    </row>
    <row r="2530" spans="2:8" ht="13.2" x14ac:dyDescent="0.4">
      <c r="B2530" s="72" t="s">
        <v>3260</v>
      </c>
      <c r="C2530" s="39" t="s">
        <v>5432</v>
      </c>
      <c r="D2530" s="73" t="s">
        <v>66</v>
      </c>
      <c r="E2530" s="76">
        <v>777.26</v>
      </c>
      <c r="F2530" s="75" t="s">
        <v>402</v>
      </c>
      <c r="G2530" s="77"/>
      <c r="H2530" s="77"/>
    </row>
    <row r="2531" spans="2:8" x14ac:dyDescent="0.4">
      <c r="B2531" s="72" t="s">
        <v>2811</v>
      </c>
      <c r="C2531" s="33" t="s">
        <v>5433</v>
      </c>
      <c r="D2531" s="33" t="s">
        <v>41</v>
      </c>
      <c r="E2531" s="33">
        <v>239.2</v>
      </c>
      <c r="F2531" s="33" t="s">
        <v>56</v>
      </c>
    </row>
    <row r="2532" spans="2:8" x14ac:dyDescent="0.4">
      <c r="B2532" s="72" t="s">
        <v>3261</v>
      </c>
      <c r="C2532" s="33" t="s">
        <v>5434</v>
      </c>
      <c r="D2532" s="33" t="s">
        <v>66</v>
      </c>
      <c r="E2532" s="33">
        <v>222.25</v>
      </c>
      <c r="F2532" s="33" t="s">
        <v>402</v>
      </c>
      <c r="G2532" s="33">
        <v>-3</v>
      </c>
      <c r="H2532" s="33">
        <v>4</v>
      </c>
    </row>
    <row r="2533" spans="2:8" x14ac:dyDescent="0.4">
      <c r="B2533" s="72" t="s">
        <v>3262</v>
      </c>
      <c r="C2533" s="33" t="s">
        <v>5435</v>
      </c>
      <c r="D2533" s="33" t="s">
        <v>66</v>
      </c>
      <c r="E2533" s="33">
        <v>641.83000000000004</v>
      </c>
      <c r="F2533" s="33" t="s">
        <v>56</v>
      </c>
    </row>
    <row r="2534" spans="2:8" ht="13.2" x14ac:dyDescent="0.4">
      <c r="B2534" s="72" t="s">
        <v>2923</v>
      </c>
      <c r="C2534" s="39" t="s">
        <v>5436</v>
      </c>
      <c r="D2534" s="73" t="s">
        <v>66</v>
      </c>
      <c r="E2534" s="76">
        <v>191.82</v>
      </c>
      <c r="F2534" s="75" t="s">
        <v>45</v>
      </c>
      <c r="G2534" s="77"/>
      <c r="H2534" s="77"/>
    </row>
    <row r="2535" spans="2:8" x14ac:dyDescent="0.4">
      <c r="B2535" s="72" t="s">
        <v>2886</v>
      </c>
      <c r="C2535" s="33" t="s">
        <v>5437</v>
      </c>
      <c r="D2535" s="33" t="s">
        <v>66</v>
      </c>
      <c r="E2535" s="33">
        <v>310.76</v>
      </c>
      <c r="F2535" s="33" t="s">
        <v>89</v>
      </c>
    </row>
    <row r="2536" spans="2:8" x14ac:dyDescent="0.4">
      <c r="B2536" s="72" t="s">
        <v>2830</v>
      </c>
      <c r="C2536" s="33" t="s">
        <v>5438</v>
      </c>
      <c r="D2536" s="33" t="s">
        <v>41</v>
      </c>
      <c r="E2536" s="88">
        <v>3089.89</v>
      </c>
      <c r="F2536" s="33" t="s">
        <v>91</v>
      </c>
      <c r="G2536" s="33">
        <v>166.4</v>
      </c>
      <c r="H2536" s="33">
        <v>240</v>
      </c>
    </row>
    <row r="2537" spans="2:8" ht="13.2" x14ac:dyDescent="0.4">
      <c r="B2537" s="72" t="s">
        <v>5474</v>
      </c>
      <c r="C2537" s="39" t="s">
        <v>5489</v>
      </c>
      <c r="D2537" s="73" t="s">
        <v>66</v>
      </c>
      <c r="E2537" s="76">
        <v>973.33</v>
      </c>
      <c r="F2537" s="75" t="s">
        <v>89</v>
      </c>
      <c r="G2537" s="77"/>
      <c r="H2537" s="77"/>
    </row>
    <row r="2538" spans="2:8" x14ac:dyDescent="0.4">
      <c r="B2538" s="72" t="s">
        <v>5475</v>
      </c>
      <c r="C2538" s="33" t="s">
        <v>5490</v>
      </c>
      <c r="D2538" s="33" t="s">
        <v>66</v>
      </c>
      <c r="E2538" s="88">
        <v>2131.02</v>
      </c>
      <c r="F2538" s="33" t="s">
        <v>20</v>
      </c>
    </row>
    <row r="2539" spans="2:8" x14ac:dyDescent="0.4">
      <c r="B2539" s="72" t="s">
        <v>5476</v>
      </c>
      <c r="C2539" s="33" t="s">
        <v>5491</v>
      </c>
      <c r="D2539" s="33" t="s">
        <v>66</v>
      </c>
      <c r="E2539" s="33">
        <v>134.82</v>
      </c>
      <c r="F2539" s="33" t="s">
        <v>91</v>
      </c>
    </row>
    <row r="2540" spans="2:8" ht="13.2" x14ac:dyDescent="0.4">
      <c r="B2540" s="72" t="s">
        <v>3263</v>
      </c>
      <c r="C2540" s="39" t="s">
        <v>5439</v>
      </c>
      <c r="D2540" s="73" t="s">
        <v>66</v>
      </c>
      <c r="E2540" s="76">
        <v>653.49</v>
      </c>
      <c r="F2540" s="75" t="s">
        <v>20</v>
      </c>
      <c r="G2540" s="77"/>
      <c r="H2540" s="77">
        <v>-0.55000000000000004</v>
      </c>
    </row>
    <row r="2541" spans="2:8" x14ac:dyDescent="0.4">
      <c r="B2541" s="72" t="s">
        <v>2887</v>
      </c>
      <c r="C2541" s="33" t="s">
        <v>2892</v>
      </c>
      <c r="D2541" s="33" t="s">
        <v>41</v>
      </c>
      <c r="E2541" s="88">
        <v>1193.82</v>
      </c>
      <c r="F2541" s="33" t="s">
        <v>388</v>
      </c>
      <c r="G2541" s="33">
        <v>75.87</v>
      </c>
      <c r="H2541" s="33">
        <v>122.43</v>
      </c>
    </row>
    <row r="2542" spans="2:8" x14ac:dyDescent="0.4">
      <c r="B2542" s="72" t="s">
        <v>2659</v>
      </c>
      <c r="C2542" s="33" t="s">
        <v>5440</v>
      </c>
      <c r="D2542" s="33" t="s">
        <v>66</v>
      </c>
      <c r="E2542" s="33">
        <v>26.76</v>
      </c>
      <c r="F2542" s="33" t="s">
        <v>43</v>
      </c>
    </row>
    <row r="2543" spans="2:8" ht="13.2" x14ac:dyDescent="0.4">
      <c r="B2543" s="72" t="s">
        <v>2660</v>
      </c>
      <c r="C2543" s="33" t="s">
        <v>5550</v>
      </c>
      <c r="D2543" s="73" t="s">
        <v>66</v>
      </c>
      <c r="E2543" s="74">
        <v>22.6</v>
      </c>
      <c r="F2543" s="75" t="s">
        <v>45</v>
      </c>
      <c r="G2543" s="73"/>
      <c r="H2543" s="73"/>
    </row>
    <row r="2544" spans="2:8" x14ac:dyDescent="0.4">
      <c r="B2544" s="72" t="s">
        <v>2661</v>
      </c>
      <c r="C2544" s="33" t="s">
        <v>5549</v>
      </c>
      <c r="D2544" s="33" t="s">
        <v>66</v>
      </c>
      <c r="E2544" s="33">
        <v>25</v>
      </c>
      <c r="F2544" s="33" t="s">
        <v>45</v>
      </c>
    </row>
    <row r="2545" spans="2:8" x14ac:dyDescent="0.4">
      <c r="B2545" s="72" t="s">
        <v>2662</v>
      </c>
      <c r="C2545" s="33" t="s">
        <v>5441</v>
      </c>
      <c r="D2545" s="33" t="s">
        <v>66</v>
      </c>
      <c r="E2545" s="33">
        <v>14.07</v>
      </c>
      <c r="F2545" s="33" t="s">
        <v>20</v>
      </c>
    </row>
    <row r="2546" spans="2:8" x14ac:dyDescent="0.4">
      <c r="B2546" s="72" t="s">
        <v>2663</v>
      </c>
      <c r="C2546" s="33" t="s">
        <v>5442</v>
      </c>
      <c r="D2546" s="33" t="s">
        <v>41</v>
      </c>
      <c r="E2546" s="33">
        <v>297.77999999999997</v>
      </c>
      <c r="F2546" s="33" t="s">
        <v>43</v>
      </c>
    </row>
    <row r="2547" spans="2:8" x14ac:dyDescent="0.4">
      <c r="B2547" s="72" t="s">
        <v>2664</v>
      </c>
      <c r="C2547" s="33" t="s">
        <v>5443</v>
      </c>
      <c r="D2547" s="33" t="s">
        <v>66</v>
      </c>
      <c r="E2547" s="33">
        <v>91.97</v>
      </c>
      <c r="F2547" s="33" t="s">
        <v>58</v>
      </c>
    </row>
    <row r="2548" spans="2:8" x14ac:dyDescent="0.4">
      <c r="B2548" s="72" t="s">
        <v>2665</v>
      </c>
      <c r="C2548" s="33" t="s">
        <v>5444</v>
      </c>
      <c r="D2548" s="33" t="s">
        <v>66</v>
      </c>
      <c r="E2548" s="33">
        <v>74.61</v>
      </c>
      <c r="F2548" s="33" t="s">
        <v>91</v>
      </c>
    </row>
    <row r="2549" spans="2:8" x14ac:dyDescent="0.4">
      <c r="B2549" s="72" t="s">
        <v>2666</v>
      </c>
      <c r="C2549" s="33" t="s">
        <v>5445</v>
      </c>
      <c r="D2549" s="33" t="s">
        <v>66</v>
      </c>
      <c r="E2549" s="33">
        <v>33.43</v>
      </c>
      <c r="F2549" s="33" t="s">
        <v>45</v>
      </c>
    </row>
    <row r="2550" spans="2:8" x14ac:dyDescent="0.4">
      <c r="B2550" s="72" t="s">
        <v>2667</v>
      </c>
      <c r="C2550" s="33" t="s">
        <v>5446</v>
      </c>
      <c r="D2550" s="33" t="s">
        <v>66</v>
      </c>
      <c r="E2550" s="33">
        <v>319.36</v>
      </c>
      <c r="F2550" s="33" t="s">
        <v>15</v>
      </c>
    </row>
    <row r="2551" spans="2:8" x14ac:dyDescent="0.4">
      <c r="B2551" s="72" t="s">
        <v>2668</v>
      </c>
      <c r="C2551" s="33" t="s">
        <v>5447</v>
      </c>
      <c r="D2551" s="33" t="s">
        <v>66</v>
      </c>
      <c r="E2551" s="33">
        <v>28.11</v>
      </c>
      <c r="F2551" s="33" t="s">
        <v>45</v>
      </c>
    </row>
    <row r="2552" spans="2:8" x14ac:dyDescent="0.4">
      <c r="B2552" s="72" t="s">
        <v>2669</v>
      </c>
      <c r="C2552" s="33" t="s">
        <v>5448</v>
      </c>
      <c r="D2552" s="33" t="s">
        <v>66</v>
      </c>
      <c r="E2552" s="33">
        <v>35.61</v>
      </c>
      <c r="F2552" s="33" t="s">
        <v>45</v>
      </c>
    </row>
    <row r="2553" spans="2:8" x14ac:dyDescent="0.4">
      <c r="B2553" s="72" t="s">
        <v>2670</v>
      </c>
      <c r="C2553" s="33" t="s">
        <v>5449</v>
      </c>
      <c r="D2553" s="33" t="s">
        <v>66</v>
      </c>
      <c r="E2553" s="33">
        <v>35.53</v>
      </c>
      <c r="F2553" s="33" t="s">
        <v>22</v>
      </c>
    </row>
    <row r="2554" spans="2:8" x14ac:dyDescent="0.4">
      <c r="B2554" s="72" t="s">
        <v>2671</v>
      </c>
      <c r="C2554" s="33" t="s">
        <v>5450</v>
      </c>
      <c r="D2554" s="33" t="s">
        <v>66</v>
      </c>
      <c r="E2554" s="33">
        <v>132.24</v>
      </c>
      <c r="F2554" s="33" t="s">
        <v>20</v>
      </c>
    </row>
    <row r="2555" spans="2:8" x14ac:dyDescent="0.4">
      <c r="B2555" s="72" t="s">
        <v>2672</v>
      </c>
      <c r="C2555" s="33" t="s">
        <v>5451</v>
      </c>
      <c r="D2555" s="33" t="s">
        <v>66</v>
      </c>
      <c r="E2555" s="33">
        <v>259.27999999999997</v>
      </c>
      <c r="F2555" s="33" t="s">
        <v>45</v>
      </c>
    </row>
    <row r="2556" spans="2:8" x14ac:dyDescent="0.4">
      <c r="B2556" s="72" t="s">
        <v>2673</v>
      </c>
      <c r="C2556" s="33" t="s">
        <v>2674</v>
      </c>
      <c r="D2556" s="33" t="s">
        <v>66</v>
      </c>
      <c r="E2556" s="88">
        <v>7664.68</v>
      </c>
      <c r="F2556" s="33" t="s">
        <v>20</v>
      </c>
      <c r="G2556" s="33">
        <v>-27.5</v>
      </c>
      <c r="H2556" s="33">
        <v>-34</v>
      </c>
    </row>
    <row r="2557" spans="2:8" x14ac:dyDescent="0.4">
      <c r="B2557" s="72" t="s">
        <v>2675</v>
      </c>
      <c r="C2557" s="33" t="s">
        <v>5452</v>
      </c>
      <c r="D2557" s="33" t="s">
        <v>66</v>
      </c>
      <c r="E2557" s="33">
        <v>249.16</v>
      </c>
      <c r="F2557" s="33" t="s">
        <v>13</v>
      </c>
    </row>
    <row r="2558" spans="2:8" ht="13.2" x14ac:dyDescent="0.4">
      <c r="B2558" s="72" t="s">
        <v>2676</v>
      </c>
      <c r="C2558" s="33" t="s">
        <v>5453</v>
      </c>
      <c r="D2558" s="73" t="s">
        <v>66</v>
      </c>
      <c r="E2558" s="74">
        <v>109.99</v>
      </c>
      <c r="F2558" s="75" t="s">
        <v>402</v>
      </c>
      <c r="G2558" s="73"/>
      <c r="H2558" s="73"/>
    </row>
    <row r="2559" spans="2:8" x14ac:dyDescent="0.4">
      <c r="B2559" s="72" t="s">
        <v>2677</v>
      </c>
      <c r="C2559" s="33" t="s">
        <v>5454</v>
      </c>
      <c r="D2559" s="33" t="s">
        <v>66</v>
      </c>
      <c r="E2559" s="33">
        <v>75.02</v>
      </c>
      <c r="F2559" s="33" t="s">
        <v>20</v>
      </c>
    </row>
    <row r="2560" spans="2:8" x14ac:dyDescent="0.4">
      <c r="B2560" s="72" t="s">
        <v>2678</v>
      </c>
      <c r="C2560" s="33" t="s">
        <v>5455</v>
      </c>
      <c r="D2560" s="33" t="s">
        <v>41</v>
      </c>
      <c r="E2560" s="33">
        <v>688.1</v>
      </c>
      <c r="F2560" s="33" t="s">
        <v>20</v>
      </c>
    </row>
    <row r="2561" spans="2:6" x14ac:dyDescent="0.4">
      <c r="B2561" s="72" t="s">
        <v>2679</v>
      </c>
      <c r="C2561" s="33" t="s">
        <v>5456</v>
      </c>
      <c r="D2561" s="33" t="s">
        <v>66</v>
      </c>
      <c r="E2561" s="33">
        <v>90.36</v>
      </c>
      <c r="F2561" s="33" t="s">
        <v>20</v>
      </c>
    </row>
    <row r="2562" spans="2:6" x14ac:dyDescent="0.4">
      <c r="B2562" s="72" t="s">
        <v>5477</v>
      </c>
      <c r="C2562" s="33" t="s">
        <v>5492</v>
      </c>
      <c r="D2562" s="33" t="s">
        <v>66</v>
      </c>
      <c r="E2562" s="33">
        <v>312.91000000000003</v>
      </c>
      <c r="F2562" s="33" t="s">
        <v>89</v>
      </c>
    </row>
    <row r="2563" spans="2:6" x14ac:dyDescent="0.4">
      <c r="B2563" s="72"/>
    </row>
  </sheetData>
  <autoFilter ref="B13:H2563" xr:uid="{00000000-0009-0000-0000-000002000000}">
    <sortState xmlns:xlrd2="http://schemas.microsoft.com/office/spreadsheetml/2017/richdata2" ref="B18:H2558">
      <sortCondition descending="1" ref="E13:E2563"/>
    </sortState>
  </autoFilter>
  <phoneticPr fontId="4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scale="2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NC107"/>
  <sheetViews>
    <sheetView showGridLines="0" workbookViewId="0">
      <pane xSplit="1" ySplit="14" topLeftCell="B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5566</v>
      </c>
    </row>
    <row r="2" spans="1:367" x14ac:dyDescent="0.4">
      <c r="A2" s="4">
        <v>0</v>
      </c>
      <c r="B2" s="5"/>
    </row>
    <row r="3" spans="1:367" x14ac:dyDescent="0.4">
      <c r="A3" s="86" t="s">
        <v>2749</v>
      </c>
      <c r="B3" s="86"/>
      <c r="C3" s="87"/>
      <c r="D3" s="86"/>
      <c r="E3" s="86"/>
    </row>
    <row r="4" spans="1:367" x14ac:dyDescent="0.4">
      <c r="A4" s="7" t="s">
        <v>2748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2750</v>
      </c>
      <c r="B5" s="9" t="s">
        <v>5562</v>
      </c>
      <c r="C5" s="9" t="s">
        <v>5</v>
      </c>
      <c r="D5" s="10">
        <v>0</v>
      </c>
      <c r="F5" s="5"/>
    </row>
    <row r="6" spans="1:367" x14ac:dyDescent="0.4">
      <c r="A6" s="11" t="s">
        <v>2751</v>
      </c>
      <c r="B6" s="11" t="s">
        <v>5567</v>
      </c>
      <c r="C6" s="11"/>
      <c r="D6" s="12">
        <v>0</v>
      </c>
    </row>
    <row r="7" spans="1:367" x14ac:dyDescent="0.4">
      <c r="A7" s="9" t="s">
        <v>2752</v>
      </c>
      <c r="B7" s="9">
        <v>2</v>
      </c>
      <c r="C7" s="3">
        <f t="shared" ref="C7:H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ref="I7:BT7" si="1">H7+1</f>
        <v>9</v>
      </c>
      <c r="J7" s="3">
        <f t="shared" si="1"/>
        <v>10</v>
      </c>
      <c r="K7" s="3">
        <f t="shared" si="1"/>
        <v>11</v>
      </c>
      <c r="L7" s="3">
        <f t="shared" si="1"/>
        <v>12</v>
      </c>
      <c r="M7" s="3">
        <f t="shared" si="1"/>
        <v>13</v>
      </c>
      <c r="N7" s="3">
        <f t="shared" si="1"/>
        <v>14</v>
      </c>
      <c r="O7" s="3">
        <f t="shared" si="1"/>
        <v>15</v>
      </c>
      <c r="P7" s="3">
        <f t="shared" si="1"/>
        <v>16</v>
      </c>
      <c r="Q7" s="3">
        <f t="shared" si="1"/>
        <v>17</v>
      </c>
      <c r="R7" s="3">
        <f t="shared" si="1"/>
        <v>18</v>
      </c>
      <c r="S7" s="3">
        <f t="shared" si="1"/>
        <v>19</v>
      </c>
      <c r="T7" s="3">
        <f t="shared" si="1"/>
        <v>20</v>
      </c>
      <c r="U7" s="3">
        <f t="shared" si="1"/>
        <v>21</v>
      </c>
      <c r="V7" s="3">
        <f t="shared" si="1"/>
        <v>22</v>
      </c>
      <c r="W7" s="3">
        <f t="shared" si="1"/>
        <v>23</v>
      </c>
      <c r="X7" s="3">
        <f t="shared" si="1"/>
        <v>24</v>
      </c>
      <c r="Y7" s="3">
        <f t="shared" si="1"/>
        <v>25</v>
      </c>
      <c r="Z7" s="3">
        <f t="shared" si="1"/>
        <v>26</v>
      </c>
      <c r="AA7" s="3">
        <f t="shared" si="1"/>
        <v>27</v>
      </c>
      <c r="AB7" s="3">
        <f t="shared" si="1"/>
        <v>28</v>
      </c>
      <c r="AC7" s="3">
        <f t="shared" si="1"/>
        <v>29</v>
      </c>
      <c r="AD7" s="3">
        <f t="shared" si="1"/>
        <v>30</v>
      </c>
      <c r="AE7" s="3">
        <f t="shared" si="1"/>
        <v>31</v>
      </c>
      <c r="AF7" s="3">
        <f t="shared" si="1"/>
        <v>32</v>
      </c>
      <c r="AG7" s="3">
        <f t="shared" si="1"/>
        <v>33</v>
      </c>
      <c r="AH7" s="3">
        <f t="shared" si="1"/>
        <v>34</v>
      </c>
      <c r="AI7" s="3">
        <f t="shared" si="1"/>
        <v>35</v>
      </c>
      <c r="AJ7" s="3">
        <f t="shared" si="1"/>
        <v>36</v>
      </c>
      <c r="AK7" s="3">
        <f t="shared" si="1"/>
        <v>37</v>
      </c>
      <c r="AL7" s="3">
        <f t="shared" si="1"/>
        <v>38</v>
      </c>
      <c r="AM7" s="3">
        <f t="shared" si="1"/>
        <v>39</v>
      </c>
      <c r="AN7" s="3">
        <f t="shared" si="1"/>
        <v>40</v>
      </c>
      <c r="AO7" s="3">
        <f t="shared" si="1"/>
        <v>41</v>
      </c>
      <c r="AP7" s="3">
        <f t="shared" si="1"/>
        <v>42</v>
      </c>
      <c r="AQ7" s="3">
        <f t="shared" si="1"/>
        <v>43</v>
      </c>
      <c r="AR7" s="3">
        <f t="shared" si="1"/>
        <v>44</v>
      </c>
      <c r="AS7" s="3">
        <f t="shared" si="1"/>
        <v>45</v>
      </c>
      <c r="AT7" s="3">
        <f t="shared" si="1"/>
        <v>46</v>
      </c>
      <c r="AU7" s="3">
        <f t="shared" si="1"/>
        <v>47</v>
      </c>
      <c r="AV7" s="3">
        <f t="shared" si="1"/>
        <v>48</v>
      </c>
      <c r="AW7" s="3">
        <f t="shared" si="1"/>
        <v>49</v>
      </c>
      <c r="AX7" s="3">
        <f t="shared" si="1"/>
        <v>50</v>
      </c>
      <c r="AY7" s="3">
        <f t="shared" si="1"/>
        <v>51</v>
      </c>
      <c r="AZ7" s="3">
        <f t="shared" si="1"/>
        <v>52</v>
      </c>
      <c r="BA7" s="3">
        <f t="shared" si="1"/>
        <v>53</v>
      </c>
      <c r="BB7" s="3">
        <f t="shared" si="1"/>
        <v>54</v>
      </c>
      <c r="BC7" s="3">
        <f t="shared" si="1"/>
        <v>55</v>
      </c>
      <c r="BD7" s="3">
        <f t="shared" si="1"/>
        <v>56</v>
      </c>
      <c r="BE7" s="3">
        <f t="shared" si="1"/>
        <v>57</v>
      </c>
      <c r="BF7" s="3">
        <f t="shared" si="1"/>
        <v>58</v>
      </c>
      <c r="BG7" s="3">
        <f t="shared" si="1"/>
        <v>59</v>
      </c>
      <c r="BH7" s="3">
        <f t="shared" si="1"/>
        <v>60</v>
      </c>
      <c r="BI7" s="3">
        <f t="shared" si="1"/>
        <v>61</v>
      </c>
      <c r="BJ7" s="3">
        <f t="shared" si="1"/>
        <v>62</v>
      </c>
      <c r="BK7" s="3">
        <f t="shared" si="1"/>
        <v>63</v>
      </c>
      <c r="BL7" s="3">
        <f t="shared" si="1"/>
        <v>64</v>
      </c>
      <c r="BM7" s="3">
        <f t="shared" si="1"/>
        <v>65</v>
      </c>
      <c r="BN7" s="3">
        <f t="shared" si="1"/>
        <v>66</v>
      </c>
      <c r="BO7" s="3">
        <f t="shared" si="1"/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ref="BU7:EF7" si="2">BT7+1</f>
        <v>73</v>
      </c>
      <c r="BV7" s="3">
        <f t="shared" si="2"/>
        <v>74</v>
      </c>
      <c r="BW7" s="3">
        <f t="shared" si="2"/>
        <v>75</v>
      </c>
      <c r="BX7" s="3">
        <f t="shared" si="2"/>
        <v>76</v>
      </c>
      <c r="BY7" s="3">
        <f t="shared" si="2"/>
        <v>77</v>
      </c>
      <c r="BZ7" s="3">
        <f t="shared" si="2"/>
        <v>78</v>
      </c>
      <c r="CA7" s="3">
        <f t="shared" si="2"/>
        <v>79</v>
      </c>
      <c r="CB7" s="3">
        <f t="shared" si="2"/>
        <v>80</v>
      </c>
      <c r="CC7" s="3">
        <f t="shared" si="2"/>
        <v>81</v>
      </c>
      <c r="CD7" s="3">
        <f t="shared" si="2"/>
        <v>82</v>
      </c>
      <c r="CE7" s="3">
        <f t="shared" si="2"/>
        <v>83</v>
      </c>
      <c r="CF7" s="3">
        <f t="shared" si="2"/>
        <v>84</v>
      </c>
      <c r="CG7" s="3">
        <f t="shared" si="2"/>
        <v>85</v>
      </c>
      <c r="CH7" s="3">
        <f t="shared" si="2"/>
        <v>86</v>
      </c>
      <c r="CI7" s="3">
        <f t="shared" si="2"/>
        <v>87</v>
      </c>
      <c r="CJ7" s="3">
        <f t="shared" si="2"/>
        <v>88</v>
      </c>
      <c r="CK7" s="3">
        <f t="shared" si="2"/>
        <v>89</v>
      </c>
      <c r="CL7" s="3">
        <f t="shared" si="2"/>
        <v>90</v>
      </c>
      <c r="CM7" s="3">
        <f t="shared" si="2"/>
        <v>91</v>
      </c>
      <c r="CN7" s="3">
        <f t="shared" si="2"/>
        <v>92</v>
      </c>
      <c r="CO7" s="3">
        <f t="shared" si="2"/>
        <v>93</v>
      </c>
      <c r="CP7" s="3">
        <f t="shared" si="2"/>
        <v>94</v>
      </c>
      <c r="CQ7" s="3">
        <f t="shared" si="2"/>
        <v>95</v>
      </c>
      <c r="CR7" s="3">
        <f t="shared" si="2"/>
        <v>96</v>
      </c>
      <c r="CS7" s="3">
        <f t="shared" si="2"/>
        <v>97</v>
      </c>
      <c r="CT7" s="3">
        <f t="shared" si="2"/>
        <v>98</v>
      </c>
      <c r="CU7" s="3">
        <f t="shared" si="2"/>
        <v>99</v>
      </c>
      <c r="CV7" s="3">
        <f t="shared" si="2"/>
        <v>100</v>
      </c>
      <c r="CW7" s="3">
        <f t="shared" si="2"/>
        <v>101</v>
      </c>
      <c r="CX7" s="3">
        <f t="shared" si="2"/>
        <v>102</v>
      </c>
      <c r="CY7" s="3">
        <f t="shared" si="2"/>
        <v>103</v>
      </c>
      <c r="CZ7" s="3">
        <f t="shared" si="2"/>
        <v>104</v>
      </c>
      <c r="DA7" s="3">
        <f t="shared" si="2"/>
        <v>105</v>
      </c>
      <c r="DB7" s="3">
        <f t="shared" si="2"/>
        <v>106</v>
      </c>
      <c r="DC7" s="3">
        <f t="shared" si="2"/>
        <v>107</v>
      </c>
      <c r="DD7" s="3">
        <f t="shared" si="2"/>
        <v>108</v>
      </c>
      <c r="DE7" s="3">
        <f t="shared" si="2"/>
        <v>109</v>
      </c>
      <c r="DF7" s="3">
        <f t="shared" si="2"/>
        <v>110</v>
      </c>
      <c r="DG7" s="3">
        <f t="shared" si="2"/>
        <v>111</v>
      </c>
      <c r="DH7" s="3">
        <f t="shared" si="2"/>
        <v>112</v>
      </c>
      <c r="DI7" s="3">
        <f t="shared" si="2"/>
        <v>113</v>
      </c>
      <c r="DJ7" s="3">
        <f t="shared" si="2"/>
        <v>114</v>
      </c>
      <c r="DK7" s="3">
        <f t="shared" si="2"/>
        <v>115</v>
      </c>
      <c r="DL7" s="3">
        <f t="shared" si="2"/>
        <v>116</v>
      </c>
      <c r="DM7" s="3">
        <f t="shared" si="2"/>
        <v>117</v>
      </c>
      <c r="DN7" s="3">
        <f t="shared" si="2"/>
        <v>118</v>
      </c>
      <c r="DO7" s="3">
        <f t="shared" si="2"/>
        <v>119</v>
      </c>
      <c r="DP7" s="3">
        <f t="shared" si="2"/>
        <v>120</v>
      </c>
      <c r="DQ7" s="3">
        <f t="shared" si="2"/>
        <v>121</v>
      </c>
      <c r="DR7" s="3">
        <f t="shared" si="2"/>
        <v>122</v>
      </c>
      <c r="DS7" s="3">
        <f t="shared" si="2"/>
        <v>123</v>
      </c>
      <c r="DT7" s="3">
        <f t="shared" si="2"/>
        <v>124</v>
      </c>
      <c r="DU7" s="3">
        <f t="shared" si="2"/>
        <v>125</v>
      </c>
      <c r="DV7" s="3">
        <f t="shared" si="2"/>
        <v>126</v>
      </c>
      <c r="DW7" s="3">
        <f t="shared" si="2"/>
        <v>127</v>
      </c>
      <c r="DX7" s="3">
        <f t="shared" si="2"/>
        <v>128</v>
      </c>
      <c r="DY7" s="3">
        <f t="shared" si="2"/>
        <v>129</v>
      </c>
      <c r="DZ7" s="3">
        <f t="shared" si="2"/>
        <v>130</v>
      </c>
      <c r="EA7" s="3">
        <f t="shared" si="2"/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ref="EG7:GR7" si="3">EF7+1</f>
        <v>137</v>
      </c>
      <c r="EH7" s="3">
        <f t="shared" si="3"/>
        <v>138</v>
      </c>
      <c r="EI7" s="3">
        <f t="shared" si="3"/>
        <v>139</v>
      </c>
      <c r="EJ7" s="3">
        <f t="shared" si="3"/>
        <v>140</v>
      </c>
      <c r="EK7" s="3">
        <f t="shared" si="3"/>
        <v>141</v>
      </c>
      <c r="EL7" s="3">
        <f t="shared" si="3"/>
        <v>142</v>
      </c>
      <c r="EM7" s="3">
        <f t="shared" si="3"/>
        <v>143</v>
      </c>
      <c r="EN7" s="3">
        <f t="shared" si="3"/>
        <v>144</v>
      </c>
      <c r="EO7" s="3">
        <f t="shared" si="3"/>
        <v>145</v>
      </c>
      <c r="EP7" s="3">
        <f t="shared" si="3"/>
        <v>146</v>
      </c>
      <c r="EQ7" s="3">
        <f t="shared" si="3"/>
        <v>147</v>
      </c>
      <c r="ER7" s="3">
        <f t="shared" si="3"/>
        <v>148</v>
      </c>
      <c r="ES7" s="3">
        <f t="shared" si="3"/>
        <v>149</v>
      </c>
      <c r="ET7" s="3">
        <f t="shared" si="3"/>
        <v>150</v>
      </c>
      <c r="EU7" s="3">
        <f t="shared" si="3"/>
        <v>151</v>
      </c>
      <c r="EV7" s="3">
        <f t="shared" si="3"/>
        <v>152</v>
      </c>
      <c r="EW7" s="3">
        <f t="shared" si="3"/>
        <v>153</v>
      </c>
      <c r="EX7" s="3">
        <f t="shared" si="3"/>
        <v>154</v>
      </c>
      <c r="EY7" s="3">
        <f t="shared" si="3"/>
        <v>155</v>
      </c>
      <c r="EZ7" s="3">
        <f t="shared" si="3"/>
        <v>156</v>
      </c>
      <c r="FA7" s="3">
        <f t="shared" si="3"/>
        <v>157</v>
      </c>
      <c r="FB7" s="3">
        <f t="shared" si="3"/>
        <v>158</v>
      </c>
      <c r="FC7" s="3">
        <f t="shared" si="3"/>
        <v>159</v>
      </c>
      <c r="FD7" s="3">
        <f t="shared" si="3"/>
        <v>160</v>
      </c>
      <c r="FE7" s="3">
        <f t="shared" si="3"/>
        <v>161</v>
      </c>
      <c r="FF7" s="3">
        <f t="shared" si="3"/>
        <v>162</v>
      </c>
      <c r="FG7" s="3">
        <f t="shared" si="3"/>
        <v>163</v>
      </c>
      <c r="FH7" s="3">
        <f t="shared" si="3"/>
        <v>164</v>
      </c>
      <c r="FI7" s="3">
        <f t="shared" si="3"/>
        <v>165</v>
      </c>
      <c r="FJ7" s="3">
        <f t="shared" si="3"/>
        <v>166</v>
      </c>
      <c r="FK7" s="3">
        <f t="shared" si="3"/>
        <v>167</v>
      </c>
      <c r="FL7" s="3">
        <f t="shared" si="3"/>
        <v>168</v>
      </c>
      <c r="FM7" s="3">
        <f t="shared" si="3"/>
        <v>169</v>
      </c>
      <c r="FN7" s="3">
        <f t="shared" si="3"/>
        <v>170</v>
      </c>
      <c r="FO7" s="3">
        <f t="shared" si="3"/>
        <v>171</v>
      </c>
      <c r="FP7" s="3">
        <f t="shared" si="3"/>
        <v>172</v>
      </c>
      <c r="FQ7" s="3">
        <f t="shared" si="3"/>
        <v>173</v>
      </c>
      <c r="FR7" s="3">
        <f t="shared" si="3"/>
        <v>174</v>
      </c>
      <c r="FS7" s="3">
        <f t="shared" si="3"/>
        <v>175</v>
      </c>
      <c r="FT7" s="3">
        <f t="shared" si="3"/>
        <v>176</v>
      </c>
      <c r="FU7" s="3">
        <f t="shared" si="3"/>
        <v>177</v>
      </c>
      <c r="FV7" s="3">
        <f t="shared" si="3"/>
        <v>178</v>
      </c>
      <c r="FW7" s="3">
        <f t="shared" si="3"/>
        <v>179</v>
      </c>
      <c r="FX7" s="3">
        <f t="shared" si="3"/>
        <v>180</v>
      </c>
      <c r="FY7" s="3">
        <f t="shared" si="3"/>
        <v>181</v>
      </c>
      <c r="FZ7" s="3">
        <f t="shared" si="3"/>
        <v>182</v>
      </c>
      <c r="GA7" s="3">
        <f t="shared" si="3"/>
        <v>183</v>
      </c>
      <c r="GB7" s="3">
        <f t="shared" si="3"/>
        <v>184</v>
      </c>
      <c r="GC7" s="3">
        <f t="shared" si="3"/>
        <v>185</v>
      </c>
      <c r="GD7" s="3">
        <f t="shared" si="3"/>
        <v>186</v>
      </c>
      <c r="GE7" s="3">
        <f t="shared" si="3"/>
        <v>187</v>
      </c>
      <c r="GF7" s="3">
        <f t="shared" si="3"/>
        <v>188</v>
      </c>
      <c r="GG7" s="3">
        <f t="shared" si="3"/>
        <v>189</v>
      </c>
      <c r="GH7" s="3">
        <f t="shared" si="3"/>
        <v>190</v>
      </c>
      <c r="GI7" s="3">
        <f t="shared" si="3"/>
        <v>191</v>
      </c>
      <c r="GJ7" s="3">
        <f t="shared" si="3"/>
        <v>192</v>
      </c>
      <c r="GK7" s="3">
        <f t="shared" si="3"/>
        <v>193</v>
      </c>
      <c r="GL7" s="3">
        <f t="shared" si="3"/>
        <v>194</v>
      </c>
      <c r="GM7" s="3">
        <f t="shared" si="3"/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ref="GS7:JD7" si="4">GR7+1</f>
        <v>201</v>
      </c>
      <c r="GT7" s="3">
        <f t="shared" si="4"/>
        <v>202</v>
      </c>
      <c r="GU7" s="3">
        <f t="shared" si="4"/>
        <v>203</v>
      </c>
      <c r="GV7" s="3">
        <f t="shared" si="4"/>
        <v>204</v>
      </c>
      <c r="GW7" s="3">
        <f t="shared" si="4"/>
        <v>205</v>
      </c>
      <c r="GX7" s="3">
        <f t="shared" si="4"/>
        <v>206</v>
      </c>
      <c r="GY7" s="3">
        <f t="shared" si="4"/>
        <v>207</v>
      </c>
      <c r="GZ7" s="3">
        <f t="shared" si="4"/>
        <v>208</v>
      </c>
      <c r="HA7" s="3">
        <f t="shared" si="4"/>
        <v>209</v>
      </c>
      <c r="HB7" s="3">
        <f t="shared" si="4"/>
        <v>210</v>
      </c>
      <c r="HC7" s="3">
        <f t="shared" si="4"/>
        <v>211</v>
      </c>
      <c r="HD7" s="3">
        <f t="shared" si="4"/>
        <v>212</v>
      </c>
      <c r="HE7" s="3">
        <f t="shared" si="4"/>
        <v>213</v>
      </c>
      <c r="HF7" s="3">
        <f t="shared" si="4"/>
        <v>214</v>
      </c>
      <c r="HG7" s="3">
        <f t="shared" si="4"/>
        <v>215</v>
      </c>
      <c r="HH7" s="3">
        <f t="shared" si="4"/>
        <v>216</v>
      </c>
      <c r="HI7" s="3">
        <f t="shared" si="4"/>
        <v>217</v>
      </c>
      <c r="HJ7" s="3">
        <f t="shared" si="4"/>
        <v>218</v>
      </c>
      <c r="HK7" s="3">
        <f t="shared" si="4"/>
        <v>219</v>
      </c>
      <c r="HL7" s="3">
        <f t="shared" si="4"/>
        <v>220</v>
      </c>
      <c r="HM7" s="3">
        <f t="shared" si="4"/>
        <v>221</v>
      </c>
      <c r="HN7" s="3">
        <f t="shared" si="4"/>
        <v>222</v>
      </c>
      <c r="HO7" s="3">
        <f t="shared" si="4"/>
        <v>223</v>
      </c>
      <c r="HP7" s="3">
        <f t="shared" si="4"/>
        <v>224</v>
      </c>
      <c r="HQ7" s="3">
        <f t="shared" si="4"/>
        <v>225</v>
      </c>
      <c r="HR7" s="3">
        <f t="shared" si="4"/>
        <v>226</v>
      </c>
      <c r="HS7" s="3">
        <f t="shared" si="4"/>
        <v>227</v>
      </c>
      <c r="HT7" s="3">
        <f t="shared" si="4"/>
        <v>228</v>
      </c>
      <c r="HU7" s="3">
        <f t="shared" si="4"/>
        <v>229</v>
      </c>
      <c r="HV7" s="3">
        <f t="shared" si="4"/>
        <v>230</v>
      </c>
      <c r="HW7" s="3">
        <f t="shared" si="4"/>
        <v>231</v>
      </c>
      <c r="HX7" s="3">
        <f t="shared" si="4"/>
        <v>232</v>
      </c>
      <c r="HY7" s="3">
        <f t="shared" si="4"/>
        <v>233</v>
      </c>
      <c r="HZ7" s="3">
        <f t="shared" si="4"/>
        <v>234</v>
      </c>
      <c r="IA7" s="3">
        <f t="shared" si="4"/>
        <v>235</v>
      </c>
      <c r="IB7" s="3">
        <f t="shared" si="4"/>
        <v>236</v>
      </c>
      <c r="IC7" s="3">
        <f t="shared" si="4"/>
        <v>237</v>
      </c>
      <c r="ID7" s="3">
        <f t="shared" si="4"/>
        <v>238</v>
      </c>
      <c r="IE7" s="3">
        <f t="shared" si="4"/>
        <v>239</v>
      </c>
      <c r="IF7" s="3">
        <f t="shared" si="4"/>
        <v>240</v>
      </c>
      <c r="IG7" s="3">
        <f t="shared" si="4"/>
        <v>241</v>
      </c>
      <c r="IH7" s="3">
        <f t="shared" si="4"/>
        <v>242</v>
      </c>
      <c r="II7" s="3">
        <f t="shared" si="4"/>
        <v>243</v>
      </c>
      <c r="IJ7" s="3">
        <f t="shared" si="4"/>
        <v>244</v>
      </c>
      <c r="IK7" s="3">
        <f t="shared" si="4"/>
        <v>245</v>
      </c>
      <c r="IL7" s="3">
        <f t="shared" si="4"/>
        <v>246</v>
      </c>
      <c r="IM7" s="3">
        <f t="shared" si="4"/>
        <v>247</v>
      </c>
      <c r="IN7" s="3">
        <f t="shared" si="4"/>
        <v>248</v>
      </c>
      <c r="IO7" s="3">
        <f t="shared" si="4"/>
        <v>249</v>
      </c>
      <c r="IP7" s="3">
        <f t="shared" si="4"/>
        <v>250</v>
      </c>
      <c r="IQ7" s="3">
        <f t="shared" si="4"/>
        <v>251</v>
      </c>
      <c r="IR7" s="3">
        <f t="shared" si="4"/>
        <v>252</v>
      </c>
      <c r="IS7" s="3">
        <f t="shared" si="4"/>
        <v>253</v>
      </c>
      <c r="IT7" s="3">
        <f t="shared" si="4"/>
        <v>254</v>
      </c>
      <c r="IU7" s="3">
        <f t="shared" si="4"/>
        <v>255</v>
      </c>
      <c r="IV7" s="3">
        <f t="shared" si="4"/>
        <v>256</v>
      </c>
      <c r="IW7" s="3">
        <f t="shared" si="4"/>
        <v>257</v>
      </c>
      <c r="IX7" s="3">
        <f t="shared" si="4"/>
        <v>258</v>
      </c>
      <c r="IY7" s="3">
        <f t="shared" si="4"/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ref="JE7:LP7" si="5">JD7+1</f>
        <v>265</v>
      </c>
      <c r="JF7" s="3">
        <f t="shared" si="5"/>
        <v>266</v>
      </c>
      <c r="JG7" s="3">
        <f t="shared" si="5"/>
        <v>267</v>
      </c>
      <c r="JH7" s="3">
        <f t="shared" si="5"/>
        <v>268</v>
      </c>
      <c r="JI7" s="3">
        <f t="shared" si="5"/>
        <v>269</v>
      </c>
      <c r="JJ7" s="3">
        <f t="shared" si="5"/>
        <v>270</v>
      </c>
      <c r="JK7" s="3">
        <f t="shared" si="5"/>
        <v>271</v>
      </c>
      <c r="JL7" s="3">
        <f t="shared" si="5"/>
        <v>272</v>
      </c>
      <c r="JM7" s="3">
        <f t="shared" si="5"/>
        <v>273</v>
      </c>
      <c r="JN7" s="3">
        <f t="shared" si="5"/>
        <v>274</v>
      </c>
      <c r="JO7" s="3">
        <f t="shared" si="5"/>
        <v>275</v>
      </c>
      <c r="JP7" s="3">
        <f t="shared" si="5"/>
        <v>276</v>
      </c>
      <c r="JQ7" s="3">
        <f t="shared" si="5"/>
        <v>277</v>
      </c>
      <c r="JR7" s="3">
        <f t="shared" si="5"/>
        <v>278</v>
      </c>
      <c r="JS7" s="3">
        <f t="shared" si="5"/>
        <v>279</v>
      </c>
      <c r="JT7" s="3">
        <f t="shared" si="5"/>
        <v>280</v>
      </c>
      <c r="JU7" s="3">
        <f t="shared" si="5"/>
        <v>281</v>
      </c>
      <c r="JV7" s="3">
        <f t="shared" si="5"/>
        <v>282</v>
      </c>
      <c r="JW7" s="3">
        <f t="shared" si="5"/>
        <v>283</v>
      </c>
      <c r="JX7" s="3">
        <f t="shared" si="5"/>
        <v>284</v>
      </c>
      <c r="JY7" s="3">
        <f t="shared" si="5"/>
        <v>285</v>
      </c>
      <c r="JZ7" s="3">
        <f t="shared" si="5"/>
        <v>286</v>
      </c>
      <c r="KA7" s="3">
        <f t="shared" si="5"/>
        <v>287</v>
      </c>
      <c r="KB7" s="3">
        <f t="shared" si="5"/>
        <v>288</v>
      </c>
      <c r="KC7" s="3">
        <f t="shared" si="5"/>
        <v>289</v>
      </c>
      <c r="KD7" s="3">
        <f t="shared" si="5"/>
        <v>290</v>
      </c>
      <c r="KE7" s="3">
        <f t="shared" si="5"/>
        <v>291</v>
      </c>
      <c r="KF7" s="3">
        <f t="shared" si="5"/>
        <v>292</v>
      </c>
      <c r="KG7" s="3">
        <f t="shared" si="5"/>
        <v>293</v>
      </c>
      <c r="KH7" s="3">
        <f t="shared" si="5"/>
        <v>294</v>
      </c>
      <c r="KI7" s="3">
        <f t="shared" si="5"/>
        <v>295</v>
      </c>
      <c r="KJ7" s="3">
        <f t="shared" si="5"/>
        <v>296</v>
      </c>
      <c r="KK7" s="3">
        <f t="shared" si="5"/>
        <v>297</v>
      </c>
      <c r="KL7" s="3">
        <f t="shared" si="5"/>
        <v>298</v>
      </c>
      <c r="KM7" s="3">
        <f t="shared" si="5"/>
        <v>299</v>
      </c>
      <c r="KN7" s="3">
        <f t="shared" si="5"/>
        <v>300</v>
      </c>
      <c r="KO7" s="3">
        <f t="shared" si="5"/>
        <v>301</v>
      </c>
      <c r="KP7" s="3">
        <f t="shared" si="5"/>
        <v>302</v>
      </c>
      <c r="KQ7" s="3">
        <f t="shared" si="5"/>
        <v>303</v>
      </c>
      <c r="KR7" s="3">
        <f t="shared" si="5"/>
        <v>304</v>
      </c>
      <c r="KS7" s="3">
        <f t="shared" si="5"/>
        <v>305</v>
      </c>
      <c r="KT7" s="3">
        <f t="shared" si="5"/>
        <v>306</v>
      </c>
      <c r="KU7" s="3">
        <f t="shared" si="5"/>
        <v>307</v>
      </c>
      <c r="KV7" s="3">
        <f t="shared" si="5"/>
        <v>308</v>
      </c>
      <c r="KW7" s="3">
        <f t="shared" si="5"/>
        <v>309</v>
      </c>
      <c r="KX7" s="3">
        <f t="shared" si="5"/>
        <v>310</v>
      </c>
      <c r="KY7" s="3">
        <f t="shared" si="5"/>
        <v>311</v>
      </c>
      <c r="KZ7" s="3">
        <f t="shared" si="5"/>
        <v>312</v>
      </c>
      <c r="LA7" s="3">
        <f t="shared" si="5"/>
        <v>313</v>
      </c>
      <c r="LB7" s="3">
        <f t="shared" si="5"/>
        <v>314</v>
      </c>
      <c r="LC7" s="3">
        <f t="shared" si="5"/>
        <v>315</v>
      </c>
      <c r="LD7" s="3">
        <f t="shared" si="5"/>
        <v>316</v>
      </c>
      <c r="LE7" s="3">
        <f t="shared" si="5"/>
        <v>317</v>
      </c>
      <c r="LF7" s="3">
        <f t="shared" si="5"/>
        <v>318</v>
      </c>
      <c r="LG7" s="3">
        <f t="shared" si="5"/>
        <v>319</v>
      </c>
      <c r="LH7" s="3">
        <f t="shared" si="5"/>
        <v>320</v>
      </c>
      <c r="LI7" s="3">
        <f t="shared" si="5"/>
        <v>321</v>
      </c>
      <c r="LJ7" s="3">
        <f t="shared" si="5"/>
        <v>322</v>
      </c>
      <c r="LK7" s="3">
        <f t="shared" si="5"/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ref="LQ7:NC7" si="6">LP7+1</f>
        <v>329</v>
      </c>
      <c r="LR7" s="3">
        <f t="shared" si="6"/>
        <v>330</v>
      </c>
      <c r="LS7" s="3">
        <f t="shared" si="6"/>
        <v>331</v>
      </c>
      <c r="LT7" s="3">
        <f t="shared" si="6"/>
        <v>332</v>
      </c>
      <c r="LU7" s="3">
        <f t="shared" si="6"/>
        <v>333</v>
      </c>
      <c r="LV7" s="3">
        <f t="shared" si="6"/>
        <v>334</v>
      </c>
      <c r="LW7" s="3">
        <f t="shared" si="6"/>
        <v>335</v>
      </c>
      <c r="LX7" s="3">
        <f t="shared" si="6"/>
        <v>336</v>
      </c>
      <c r="LY7" s="3">
        <f t="shared" si="6"/>
        <v>337</v>
      </c>
      <c r="LZ7" s="3">
        <f t="shared" si="6"/>
        <v>338</v>
      </c>
      <c r="MA7" s="3">
        <f t="shared" si="6"/>
        <v>339</v>
      </c>
      <c r="MB7" s="3">
        <f t="shared" si="6"/>
        <v>340</v>
      </c>
      <c r="MC7" s="3">
        <f t="shared" si="6"/>
        <v>341</v>
      </c>
      <c r="MD7" s="3">
        <f t="shared" si="6"/>
        <v>342</v>
      </c>
      <c r="ME7" s="3">
        <f t="shared" si="6"/>
        <v>343</v>
      </c>
      <c r="MF7" s="3">
        <f t="shared" si="6"/>
        <v>344</v>
      </c>
      <c r="MG7" s="3">
        <f t="shared" si="6"/>
        <v>345</v>
      </c>
      <c r="MH7" s="3">
        <f t="shared" si="6"/>
        <v>346</v>
      </c>
      <c r="MI7" s="3">
        <f t="shared" si="6"/>
        <v>347</v>
      </c>
      <c r="MJ7" s="3">
        <f t="shared" si="6"/>
        <v>348</v>
      </c>
      <c r="MK7" s="3">
        <f t="shared" si="6"/>
        <v>349</v>
      </c>
      <c r="ML7" s="3">
        <f t="shared" si="6"/>
        <v>350</v>
      </c>
      <c r="MM7" s="3">
        <f t="shared" si="6"/>
        <v>351</v>
      </c>
      <c r="MN7" s="3">
        <f t="shared" si="6"/>
        <v>352</v>
      </c>
      <c r="MO7" s="3">
        <f t="shared" si="6"/>
        <v>353</v>
      </c>
      <c r="MP7" s="3">
        <f t="shared" si="6"/>
        <v>354</v>
      </c>
      <c r="MQ7" s="3">
        <f t="shared" si="6"/>
        <v>355</v>
      </c>
      <c r="MR7" s="3">
        <f t="shared" si="6"/>
        <v>356</v>
      </c>
      <c r="MS7" s="3">
        <f t="shared" si="6"/>
        <v>357</v>
      </c>
      <c r="MT7" s="3">
        <f t="shared" si="6"/>
        <v>358</v>
      </c>
      <c r="MU7" s="3">
        <f t="shared" si="6"/>
        <v>359</v>
      </c>
      <c r="MV7" s="3">
        <f t="shared" si="6"/>
        <v>360</v>
      </c>
      <c r="MW7" s="3">
        <f t="shared" si="6"/>
        <v>361</v>
      </c>
      <c r="MX7" s="3">
        <f t="shared" si="6"/>
        <v>362</v>
      </c>
      <c r="MY7" s="3">
        <f t="shared" si="6"/>
        <v>363</v>
      </c>
      <c r="MZ7" s="3">
        <f t="shared" si="6"/>
        <v>364</v>
      </c>
      <c r="NA7" s="3">
        <f t="shared" si="6"/>
        <v>365</v>
      </c>
      <c r="NB7" s="3">
        <f t="shared" si="6"/>
        <v>366</v>
      </c>
      <c r="NC7" s="3">
        <f t="shared" si="6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3232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3248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3254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2971</v>
      </c>
      <c r="B9" s="15" t="s">
        <v>2978</v>
      </c>
      <c r="C9" s="16" t="s">
        <v>2977</v>
      </c>
      <c r="D9" s="16" t="s">
        <v>2993</v>
      </c>
      <c r="E9" s="16" t="s">
        <v>3008</v>
      </c>
      <c r="F9" s="16" t="s">
        <v>2980</v>
      </c>
      <c r="G9" s="16" t="s">
        <v>3017</v>
      </c>
      <c r="H9" s="16" t="s">
        <v>2981</v>
      </c>
      <c r="I9" s="16" t="s">
        <v>2982</v>
      </c>
      <c r="J9" s="16" t="s">
        <v>2944</v>
      </c>
      <c r="K9" s="16" t="s">
        <v>2946</v>
      </c>
      <c r="L9" s="16" t="s">
        <v>3014</v>
      </c>
      <c r="M9" s="16" t="s">
        <v>2945</v>
      </c>
      <c r="N9" s="16" t="s">
        <v>2986</v>
      </c>
      <c r="O9" s="16" t="s">
        <v>3001</v>
      </c>
      <c r="P9" s="16" t="s">
        <v>2983</v>
      </c>
      <c r="Q9" s="16" t="s">
        <v>2947</v>
      </c>
      <c r="R9" s="16" t="s">
        <v>2979</v>
      </c>
      <c r="S9" s="16" t="s">
        <v>2991</v>
      </c>
      <c r="T9" s="16" t="s">
        <v>2999</v>
      </c>
      <c r="U9" s="16" t="s">
        <v>2987</v>
      </c>
      <c r="V9" s="16" t="s">
        <v>2948</v>
      </c>
      <c r="W9" s="16" t="s">
        <v>3044</v>
      </c>
      <c r="X9" s="16" t="s">
        <v>3027</v>
      </c>
      <c r="Y9" s="16" t="s">
        <v>2996</v>
      </c>
      <c r="Z9" s="16" t="s">
        <v>2985</v>
      </c>
      <c r="AA9" s="16" t="s">
        <v>2994</v>
      </c>
      <c r="AB9" s="16" t="s">
        <v>3022</v>
      </c>
      <c r="AC9" s="16" t="s">
        <v>2953</v>
      </c>
      <c r="AD9" s="16" t="s">
        <v>3000</v>
      </c>
      <c r="AE9" s="16" t="s">
        <v>3025</v>
      </c>
      <c r="AF9" s="16" t="s">
        <v>2949</v>
      </c>
      <c r="AG9" s="16" t="s">
        <v>2989</v>
      </c>
      <c r="AH9" s="16" t="s">
        <v>3013</v>
      </c>
      <c r="AI9" s="16" t="s">
        <v>3122</v>
      </c>
      <c r="AJ9" s="16" t="s">
        <v>3032</v>
      </c>
      <c r="AK9" s="16" t="s">
        <v>2984</v>
      </c>
      <c r="AL9" s="16" t="s">
        <v>2995</v>
      </c>
      <c r="AM9" s="16" t="s">
        <v>3038</v>
      </c>
      <c r="AN9" s="16" t="s">
        <v>2951</v>
      </c>
      <c r="AO9" s="16" t="s">
        <v>3169</v>
      </c>
      <c r="AP9" s="16" t="s">
        <v>2990</v>
      </c>
      <c r="AQ9" s="16" t="s">
        <v>3018</v>
      </c>
      <c r="AR9" s="16" t="s">
        <v>2942</v>
      </c>
      <c r="AS9" s="16" t="s">
        <v>2992</v>
      </c>
      <c r="AT9" s="16" t="s">
        <v>3049</v>
      </c>
      <c r="AU9" s="16" t="s">
        <v>3011</v>
      </c>
      <c r="AV9" s="16" t="s">
        <v>3005</v>
      </c>
      <c r="AW9" s="16" t="s">
        <v>3033</v>
      </c>
      <c r="AX9" s="16" t="s">
        <v>3006</v>
      </c>
      <c r="AY9" s="16" t="s">
        <v>3007</v>
      </c>
      <c r="AZ9" s="16" t="s">
        <v>3267</v>
      </c>
      <c r="BA9" s="16" t="s">
        <v>3020</v>
      </c>
      <c r="BB9" s="16" t="s">
        <v>3072</v>
      </c>
      <c r="BC9" s="16" t="s">
        <v>3015</v>
      </c>
      <c r="BD9" s="16" t="s">
        <v>3009</v>
      </c>
      <c r="BE9" s="16" t="s">
        <v>3055</v>
      </c>
      <c r="BF9" s="16" t="s">
        <v>3088</v>
      </c>
      <c r="BG9" s="16" t="s">
        <v>3108</v>
      </c>
      <c r="BH9" s="16" t="s">
        <v>3268</v>
      </c>
      <c r="BI9" s="16" t="s">
        <v>3089</v>
      </c>
      <c r="BJ9" s="16" t="s">
        <v>3043</v>
      </c>
      <c r="BK9" s="16" t="s">
        <v>3269</v>
      </c>
      <c r="BL9" s="16" t="s">
        <v>3121</v>
      </c>
      <c r="BM9" s="16" t="s">
        <v>3083</v>
      </c>
      <c r="BN9" s="16" t="s">
        <v>3016</v>
      </c>
      <c r="BO9" s="16" t="s">
        <v>3041</v>
      </c>
      <c r="BP9" s="16" t="s">
        <v>3066</v>
      </c>
      <c r="BQ9" s="16" t="s">
        <v>3071</v>
      </c>
      <c r="BR9" s="16" t="s">
        <v>3003</v>
      </c>
      <c r="BS9" s="16" t="s">
        <v>5511</v>
      </c>
      <c r="BT9" s="16" t="s">
        <v>3090</v>
      </c>
      <c r="BU9" s="16" t="s">
        <v>3026</v>
      </c>
      <c r="BV9" s="16" t="s">
        <v>3002</v>
      </c>
      <c r="BW9" s="16" t="s">
        <v>3028</v>
      </c>
      <c r="BX9" s="16" t="s">
        <v>3030</v>
      </c>
      <c r="BY9" s="16" t="s">
        <v>3010</v>
      </c>
      <c r="BZ9" s="16" t="s">
        <v>3023</v>
      </c>
      <c r="CA9" s="16" t="s">
        <v>3068</v>
      </c>
      <c r="CB9" s="16" t="s">
        <v>3042</v>
      </c>
      <c r="CC9" s="16" t="s">
        <v>3202</v>
      </c>
      <c r="CD9" s="16" t="s">
        <v>3223</v>
      </c>
      <c r="CE9" s="16" t="s">
        <v>3031</v>
      </c>
      <c r="CF9" s="16" t="s">
        <v>3035</v>
      </c>
      <c r="CG9" s="16" t="s">
        <v>3270</v>
      </c>
      <c r="CH9" s="16" t="s">
        <v>3034</v>
      </c>
      <c r="CI9" s="16" t="s">
        <v>2988</v>
      </c>
      <c r="CJ9" s="16" t="s">
        <v>3271</v>
      </c>
      <c r="CK9" s="16" t="s">
        <v>3021</v>
      </c>
      <c r="CL9" s="16" t="s">
        <v>3039</v>
      </c>
      <c r="CM9" s="16" t="s">
        <v>2997</v>
      </c>
      <c r="CN9" s="16" t="s">
        <v>3097</v>
      </c>
      <c r="CO9" s="16" t="s">
        <v>2998</v>
      </c>
      <c r="CP9" s="16" t="s">
        <v>3150</v>
      </c>
      <c r="CQ9" s="16" t="s">
        <v>3040</v>
      </c>
      <c r="CR9" s="16" t="s">
        <v>3133</v>
      </c>
      <c r="CS9" s="16" t="s">
        <v>3029</v>
      </c>
      <c r="CT9" s="16" t="s">
        <v>3036</v>
      </c>
      <c r="CU9" s="16" t="s">
        <v>3024</v>
      </c>
      <c r="CV9" s="16" t="s">
        <v>3114</v>
      </c>
      <c r="CW9" s="16" t="s">
        <v>5513</v>
      </c>
      <c r="CX9" s="16" t="s">
        <v>2960</v>
      </c>
      <c r="CY9" s="16" t="s">
        <v>2957</v>
      </c>
      <c r="CZ9" s="16" t="s">
        <v>3272</v>
      </c>
      <c r="DA9" s="16" t="s">
        <v>3200</v>
      </c>
      <c r="DB9" s="16" t="s">
        <v>2950</v>
      </c>
      <c r="DC9" s="16" t="s">
        <v>3273</v>
      </c>
      <c r="DD9" s="16" t="s">
        <v>3062</v>
      </c>
      <c r="DE9" s="16" t="s">
        <v>3274</v>
      </c>
      <c r="DF9" s="16" t="s">
        <v>3047</v>
      </c>
      <c r="DG9" s="16" t="s">
        <v>3104</v>
      </c>
      <c r="DH9" s="16" t="s">
        <v>3058</v>
      </c>
      <c r="DI9" s="16" t="s">
        <v>3004</v>
      </c>
      <c r="DJ9" s="16" t="s">
        <v>2955</v>
      </c>
      <c r="DK9" s="16" t="s">
        <v>3085</v>
      </c>
      <c r="DL9" s="16" t="s">
        <v>3214</v>
      </c>
      <c r="DM9" s="16" t="s">
        <v>3124</v>
      </c>
      <c r="DN9" s="16" t="s">
        <v>3275</v>
      </c>
      <c r="DO9" s="16" t="s">
        <v>3111</v>
      </c>
      <c r="DP9" s="16" t="s">
        <v>2964</v>
      </c>
      <c r="DQ9" s="16" t="s">
        <v>3012</v>
      </c>
      <c r="DR9" s="16" t="s">
        <v>3070</v>
      </c>
      <c r="DS9" s="16" t="s">
        <v>3126</v>
      </c>
      <c r="DT9" s="16" t="s">
        <v>3159</v>
      </c>
      <c r="DU9" s="16" t="s">
        <v>3064</v>
      </c>
      <c r="DV9" s="16" t="s">
        <v>3075</v>
      </c>
      <c r="DW9" s="16" t="s">
        <v>3082</v>
      </c>
      <c r="DX9" s="16" t="s">
        <v>3161</v>
      </c>
      <c r="DY9" s="16" t="s">
        <v>3168</v>
      </c>
      <c r="DZ9" s="16" t="s">
        <v>3276</v>
      </c>
      <c r="EA9" s="16" t="s">
        <v>3061</v>
      </c>
      <c r="EB9" s="16" t="s">
        <v>3069</v>
      </c>
      <c r="EC9" s="16" t="s">
        <v>3092</v>
      </c>
      <c r="ED9" s="16" t="s">
        <v>3060</v>
      </c>
      <c r="EE9" s="16" t="s">
        <v>3067</v>
      </c>
      <c r="EF9" s="16" t="s">
        <v>3134</v>
      </c>
      <c r="EG9" s="16" t="s">
        <v>3079</v>
      </c>
      <c r="EH9" s="16" t="s">
        <v>3037</v>
      </c>
      <c r="EI9" s="16" t="s">
        <v>3110</v>
      </c>
      <c r="EJ9" s="16" t="s">
        <v>3019</v>
      </c>
      <c r="EK9" s="16" t="s">
        <v>2929</v>
      </c>
      <c r="EL9" s="16" t="s">
        <v>3204</v>
      </c>
      <c r="EM9" s="16" t="s">
        <v>3095</v>
      </c>
      <c r="EN9" s="16" t="s">
        <v>3154</v>
      </c>
      <c r="EO9" s="16" t="s">
        <v>3086</v>
      </c>
      <c r="EP9" s="16" t="s">
        <v>3277</v>
      </c>
      <c r="EQ9" s="16" t="s">
        <v>3278</v>
      </c>
      <c r="ER9" s="16" t="s">
        <v>3115</v>
      </c>
      <c r="ES9" s="16" t="s">
        <v>3164</v>
      </c>
      <c r="ET9" s="16" t="s">
        <v>3195</v>
      </c>
      <c r="EU9" s="16" t="s">
        <v>3131</v>
      </c>
      <c r="EV9" s="16" t="s">
        <v>3279</v>
      </c>
      <c r="EW9" s="16" t="s">
        <v>3056</v>
      </c>
      <c r="EX9" s="16" t="s">
        <v>3051</v>
      </c>
      <c r="EY9" s="16" t="s">
        <v>3125</v>
      </c>
      <c r="EZ9" s="16" t="s">
        <v>3196</v>
      </c>
      <c r="FA9" s="16" t="s">
        <v>3145</v>
      </c>
      <c r="FB9" s="16" t="s">
        <v>2959</v>
      </c>
      <c r="FC9" s="16" t="s">
        <v>3050</v>
      </c>
      <c r="FD9" s="16" t="s">
        <v>3073</v>
      </c>
      <c r="FE9" s="16" t="s">
        <v>3057</v>
      </c>
      <c r="FF9" s="16" t="s">
        <v>2954</v>
      </c>
      <c r="FG9" s="16" t="s">
        <v>3052</v>
      </c>
      <c r="FH9" s="16" t="s">
        <v>3076</v>
      </c>
      <c r="FI9" s="16" t="s">
        <v>3113</v>
      </c>
      <c r="FJ9" s="16" t="s">
        <v>3280</v>
      </c>
      <c r="FK9" s="16" t="s">
        <v>3119</v>
      </c>
      <c r="FL9" s="16" t="s">
        <v>3192</v>
      </c>
      <c r="FM9" s="16" t="s">
        <v>3045</v>
      </c>
      <c r="FN9" s="16" t="s">
        <v>3281</v>
      </c>
      <c r="FO9" s="16" t="s">
        <v>3074</v>
      </c>
      <c r="FP9" s="16" t="s">
        <v>3282</v>
      </c>
      <c r="FQ9" s="16" t="s">
        <v>3283</v>
      </c>
      <c r="FR9" s="16" t="s">
        <v>3094</v>
      </c>
      <c r="FS9" s="16" t="s">
        <v>3091</v>
      </c>
      <c r="FT9" s="16" t="s">
        <v>3093</v>
      </c>
      <c r="FU9" s="16" t="s">
        <v>3081</v>
      </c>
      <c r="FV9" s="16" t="s">
        <v>2956</v>
      </c>
      <c r="FW9" s="16" t="s">
        <v>3099</v>
      </c>
      <c r="FX9" s="16" t="s">
        <v>3046</v>
      </c>
      <c r="FY9" s="16" t="s">
        <v>3162</v>
      </c>
      <c r="FZ9" s="16" t="s">
        <v>3284</v>
      </c>
      <c r="GA9" s="16" t="s">
        <v>3158</v>
      </c>
      <c r="GB9" s="16" t="s">
        <v>3174</v>
      </c>
      <c r="GC9" s="16" t="s">
        <v>3224</v>
      </c>
      <c r="GD9" s="16" t="s">
        <v>2952</v>
      </c>
      <c r="GE9" s="16" t="s">
        <v>3107</v>
      </c>
      <c r="GF9" s="16" t="s">
        <v>3160</v>
      </c>
      <c r="GG9" s="16" t="s">
        <v>3054</v>
      </c>
      <c r="GH9" s="16" t="s">
        <v>3048</v>
      </c>
      <c r="GI9" s="16" t="s">
        <v>3132</v>
      </c>
      <c r="GJ9" s="16" t="s">
        <v>5459</v>
      </c>
      <c r="GK9" s="16" t="s">
        <v>3117</v>
      </c>
      <c r="GL9" s="16" t="s">
        <v>3285</v>
      </c>
      <c r="GM9" s="16" t="s">
        <v>3286</v>
      </c>
      <c r="GN9" s="16" t="s">
        <v>3129</v>
      </c>
      <c r="GO9" s="16" t="s">
        <v>3186</v>
      </c>
      <c r="GP9" s="16" t="s">
        <v>3059</v>
      </c>
      <c r="GQ9" s="16" t="s">
        <v>3188</v>
      </c>
      <c r="GR9" s="16" t="s">
        <v>2963</v>
      </c>
      <c r="GS9" s="16" t="s">
        <v>3087</v>
      </c>
      <c r="GT9" s="16" t="s">
        <v>3053</v>
      </c>
      <c r="GU9" s="16" t="s">
        <v>2930</v>
      </c>
      <c r="GV9" s="16" t="s">
        <v>3287</v>
      </c>
      <c r="GW9" s="16" t="s">
        <v>3211</v>
      </c>
      <c r="GX9" s="16" t="s">
        <v>5514</v>
      </c>
      <c r="GY9" s="16" t="s">
        <v>3152</v>
      </c>
      <c r="GZ9" s="16" t="s">
        <v>3138</v>
      </c>
      <c r="HA9" s="16" t="s">
        <v>3123</v>
      </c>
      <c r="HB9" s="16" t="s">
        <v>3106</v>
      </c>
      <c r="HC9" s="16" t="s">
        <v>3105</v>
      </c>
      <c r="HD9" s="16" t="s">
        <v>5502</v>
      </c>
      <c r="HE9" s="16" t="s">
        <v>2935</v>
      </c>
      <c r="HF9" s="16" t="s">
        <v>3084</v>
      </c>
      <c r="HG9" s="16" t="s">
        <v>3288</v>
      </c>
      <c r="HH9" s="16" t="s">
        <v>3080</v>
      </c>
      <c r="HI9" s="16" t="s">
        <v>3289</v>
      </c>
      <c r="HJ9" s="16" t="s">
        <v>3151</v>
      </c>
      <c r="HK9" s="16" t="s">
        <v>3149</v>
      </c>
      <c r="HL9" s="16" t="s">
        <v>3222</v>
      </c>
      <c r="HM9" s="16" t="s">
        <v>3103</v>
      </c>
      <c r="HN9" s="16" t="s">
        <v>3155</v>
      </c>
      <c r="HO9" s="16" t="s">
        <v>3215</v>
      </c>
      <c r="HP9" s="16" t="s">
        <v>3096</v>
      </c>
      <c r="HQ9" s="16" t="s">
        <v>3078</v>
      </c>
      <c r="HR9" s="16" t="s">
        <v>2939</v>
      </c>
      <c r="HS9" s="16" t="s">
        <v>3183</v>
      </c>
      <c r="HT9" s="16" t="s">
        <v>3098</v>
      </c>
      <c r="HU9" s="16" t="s">
        <v>3172</v>
      </c>
      <c r="HV9" s="16" t="s">
        <v>3135</v>
      </c>
      <c r="HW9" s="16" t="s">
        <v>3116</v>
      </c>
      <c r="HX9" s="16" t="s">
        <v>3206</v>
      </c>
      <c r="HY9" s="16" t="s">
        <v>3120</v>
      </c>
      <c r="HZ9" s="16" t="s">
        <v>3221</v>
      </c>
      <c r="IA9" s="16" t="s">
        <v>3290</v>
      </c>
      <c r="IB9" s="16" t="s">
        <v>3291</v>
      </c>
      <c r="IC9" s="16" t="s">
        <v>3175</v>
      </c>
      <c r="ID9" s="16" t="s">
        <v>2931</v>
      </c>
      <c r="IE9" s="16" t="s">
        <v>3148</v>
      </c>
      <c r="IF9" s="16" t="s">
        <v>3180</v>
      </c>
      <c r="IG9" s="16" t="s">
        <v>3292</v>
      </c>
      <c r="IH9" s="16" t="s">
        <v>3163</v>
      </c>
      <c r="II9" s="16" t="s">
        <v>3153</v>
      </c>
      <c r="IJ9" s="16" t="s">
        <v>3077</v>
      </c>
      <c r="IK9" s="16" t="s">
        <v>3293</v>
      </c>
      <c r="IL9" s="16" t="s">
        <v>3176</v>
      </c>
      <c r="IM9" s="16" t="s">
        <v>3294</v>
      </c>
      <c r="IN9" s="16" t="s">
        <v>3295</v>
      </c>
      <c r="IO9" s="16" t="s">
        <v>3140</v>
      </c>
      <c r="IP9" s="16" t="s">
        <v>3296</v>
      </c>
      <c r="IQ9" s="16" t="s">
        <v>3191</v>
      </c>
      <c r="IR9" s="16" t="s">
        <v>3181</v>
      </c>
      <c r="IS9" s="16" t="s">
        <v>3142</v>
      </c>
      <c r="IT9" s="16" t="s">
        <v>3297</v>
      </c>
      <c r="IU9" s="16" t="s">
        <v>3173</v>
      </c>
      <c r="IV9" s="16" t="s">
        <v>3212</v>
      </c>
      <c r="IW9" s="16" t="s">
        <v>3298</v>
      </c>
      <c r="IX9" s="16" t="s">
        <v>3185</v>
      </c>
      <c r="IY9" s="16" t="s">
        <v>3197</v>
      </c>
      <c r="IZ9" s="16" t="s">
        <v>3213</v>
      </c>
      <c r="JA9" s="16" t="s">
        <v>3100</v>
      </c>
      <c r="JB9" s="16" t="s">
        <v>3299</v>
      </c>
      <c r="JC9" s="16" t="s">
        <v>5559</v>
      </c>
      <c r="JD9" s="16" t="s">
        <v>3127</v>
      </c>
      <c r="JE9" s="16" t="s">
        <v>3209</v>
      </c>
      <c r="JF9" s="16" t="s">
        <v>3166</v>
      </c>
      <c r="JG9" s="16" t="s">
        <v>3300</v>
      </c>
      <c r="JH9" s="16" t="s">
        <v>3065</v>
      </c>
      <c r="JI9" s="16" t="s">
        <v>3205</v>
      </c>
      <c r="JJ9" s="16" t="s">
        <v>3194</v>
      </c>
      <c r="JK9" s="16" t="s">
        <v>2941</v>
      </c>
      <c r="JL9" s="16" t="s">
        <v>3179</v>
      </c>
      <c r="JM9" s="16" t="s">
        <v>2962</v>
      </c>
      <c r="JN9" s="16" t="s">
        <v>2932</v>
      </c>
      <c r="JO9" s="16" t="s">
        <v>3301</v>
      </c>
      <c r="JP9" s="16" t="s">
        <v>3146</v>
      </c>
      <c r="JQ9" s="16" t="s">
        <v>3302</v>
      </c>
      <c r="JR9" s="16" t="s">
        <v>3303</v>
      </c>
      <c r="JS9" s="16" t="s">
        <v>3199</v>
      </c>
      <c r="JT9" s="16" t="s">
        <v>3208</v>
      </c>
      <c r="JU9" s="16" t="s">
        <v>3171</v>
      </c>
      <c r="JV9" s="16" t="s">
        <v>3112</v>
      </c>
      <c r="JW9" s="16" t="s">
        <v>3182</v>
      </c>
      <c r="JX9" s="16" t="s">
        <v>3304</v>
      </c>
      <c r="JY9" s="16" t="s">
        <v>2936</v>
      </c>
      <c r="JZ9" s="16" t="s">
        <v>3305</v>
      </c>
      <c r="KA9" s="16" t="s">
        <v>3130</v>
      </c>
      <c r="KB9" s="16" t="s">
        <v>3306</v>
      </c>
      <c r="KC9" s="16" t="s">
        <v>3307</v>
      </c>
      <c r="KD9" s="16" t="s">
        <v>3184</v>
      </c>
      <c r="KE9" s="16" t="s">
        <v>3109</v>
      </c>
      <c r="KF9" s="16" t="s">
        <v>3144</v>
      </c>
      <c r="KG9" s="16" t="s">
        <v>3308</v>
      </c>
      <c r="KH9" s="16" t="s">
        <v>3309</v>
      </c>
      <c r="KI9" s="16" t="s">
        <v>3118</v>
      </c>
      <c r="KJ9" s="16" t="s">
        <v>3136</v>
      </c>
      <c r="KK9" s="16" t="s">
        <v>3201</v>
      </c>
      <c r="KL9" s="16" t="s">
        <v>2938</v>
      </c>
      <c r="KM9" s="16" t="s">
        <v>3310</v>
      </c>
      <c r="KN9" s="16" t="s">
        <v>3203</v>
      </c>
      <c r="KO9" s="16" t="s">
        <v>3311</v>
      </c>
      <c r="KP9" s="16" t="s">
        <v>3312</v>
      </c>
      <c r="KQ9" s="16" t="s">
        <v>3141</v>
      </c>
      <c r="KR9" s="16" t="s">
        <v>2937</v>
      </c>
      <c r="KS9" s="16" t="s">
        <v>3313</v>
      </c>
      <c r="KT9" s="16" t="s">
        <v>3216</v>
      </c>
      <c r="KU9" s="16" t="s">
        <v>3314</v>
      </c>
      <c r="KV9" s="16" t="s">
        <v>3167</v>
      </c>
      <c r="KW9" s="16" t="s">
        <v>2958</v>
      </c>
      <c r="KX9" s="16" t="s">
        <v>3315</v>
      </c>
      <c r="KY9" s="16" t="s">
        <v>3063</v>
      </c>
      <c r="KZ9" s="16" t="s">
        <v>2933</v>
      </c>
      <c r="LA9" s="16" t="s">
        <v>3217</v>
      </c>
      <c r="LB9" s="16" t="s">
        <v>3102</v>
      </c>
      <c r="LC9" s="16" t="s">
        <v>3316</v>
      </c>
      <c r="LD9" s="16" t="s">
        <v>3198</v>
      </c>
      <c r="LE9" s="16" t="s">
        <v>3317</v>
      </c>
      <c r="LF9" s="16" t="s">
        <v>3101</v>
      </c>
      <c r="LG9" s="16" t="s">
        <v>3190</v>
      </c>
      <c r="LH9" s="16" t="s">
        <v>3318</v>
      </c>
      <c r="LI9" s="16" t="s">
        <v>3156</v>
      </c>
      <c r="LJ9" s="16" t="s">
        <v>3128</v>
      </c>
      <c r="LK9" s="16" t="s">
        <v>3165</v>
      </c>
      <c r="LL9" s="16" t="s">
        <v>2965</v>
      </c>
      <c r="LM9" s="16" t="s">
        <v>3319</v>
      </c>
      <c r="LN9" s="16" t="s">
        <v>3320</v>
      </c>
      <c r="LO9" s="16" t="s">
        <v>3321</v>
      </c>
      <c r="LP9" s="16" t="s">
        <v>3177</v>
      </c>
      <c r="LQ9" s="16" t="s">
        <v>3139</v>
      </c>
      <c r="LR9" s="16" t="s">
        <v>2940</v>
      </c>
      <c r="LS9" s="16" t="s">
        <v>3322</v>
      </c>
      <c r="LT9" s="16" t="s">
        <v>2966</v>
      </c>
      <c r="LU9" s="16" t="s">
        <v>3323</v>
      </c>
      <c r="LV9" s="16" t="s">
        <v>3193</v>
      </c>
      <c r="LW9" s="16" t="s">
        <v>3137</v>
      </c>
      <c r="LX9" s="16" t="s">
        <v>3187</v>
      </c>
      <c r="LY9" s="16" t="s">
        <v>3189</v>
      </c>
      <c r="LZ9" s="16" t="s">
        <v>3324</v>
      </c>
      <c r="MA9" s="16" t="s">
        <v>3210</v>
      </c>
      <c r="MB9" s="16" t="s">
        <v>3207</v>
      </c>
      <c r="MC9" s="16" t="s">
        <v>3325</v>
      </c>
      <c r="MD9" s="16" t="s">
        <v>3326</v>
      </c>
      <c r="ME9" s="16" t="s">
        <v>2961</v>
      </c>
      <c r="MF9" s="16" t="s">
        <v>3327</v>
      </c>
      <c r="MG9" s="16" t="s">
        <v>3328</v>
      </c>
      <c r="MH9" s="16" t="s">
        <v>3329</v>
      </c>
      <c r="MI9" s="16" t="s">
        <v>3330</v>
      </c>
      <c r="MJ9" s="16" t="s">
        <v>3147</v>
      </c>
      <c r="MK9" s="16" t="s">
        <v>3170</v>
      </c>
      <c r="ML9" s="16" t="s">
        <v>5534</v>
      </c>
      <c r="MM9" s="16" t="s">
        <v>3143</v>
      </c>
      <c r="MN9" s="16" t="s">
        <v>2934</v>
      </c>
      <c r="MO9" s="16" t="s">
        <v>3157</v>
      </c>
      <c r="MP9" s="16" t="s">
        <v>3219</v>
      </c>
      <c r="MQ9" s="16" t="s">
        <v>5518</v>
      </c>
      <c r="MR9" s="16" t="s">
        <v>3178</v>
      </c>
      <c r="MS9" s="16" t="s">
        <v>3331</v>
      </c>
      <c r="MT9" s="16" t="s">
        <v>3332</v>
      </c>
      <c r="MU9" s="16" t="s">
        <v>3333</v>
      </c>
      <c r="MV9" s="16" t="s">
        <v>3334</v>
      </c>
      <c r="MW9" s="16" t="s">
        <v>3335</v>
      </c>
      <c r="MX9" s="16" t="s">
        <v>3336</v>
      </c>
      <c r="MY9" s="16" t="s">
        <v>3337</v>
      </c>
      <c r="MZ9" s="16" t="s">
        <v>3338</v>
      </c>
      <c r="NA9" s="16" t="s">
        <v>3218</v>
      </c>
      <c r="NB9" s="16" t="s">
        <v>3339</v>
      </c>
      <c r="NC9" s="16" t="s">
        <v>3220</v>
      </c>
    </row>
    <row r="10" spans="1:367" x14ac:dyDescent="0.4">
      <c r="A10" s="17" t="s">
        <v>2976</v>
      </c>
      <c r="B10" s="5" t="s">
        <v>2681</v>
      </c>
      <c r="C10" s="5" t="s">
        <v>2681</v>
      </c>
      <c r="D10" s="5" t="s">
        <v>2681</v>
      </c>
      <c r="E10" s="5" t="s">
        <v>2681</v>
      </c>
      <c r="F10" s="5" t="s">
        <v>2681</v>
      </c>
      <c r="G10" s="5" t="s">
        <v>2681</v>
      </c>
      <c r="H10" s="5" t="s">
        <v>2681</v>
      </c>
      <c r="I10" s="5" t="s">
        <v>2681</v>
      </c>
      <c r="J10" s="5" t="s">
        <v>2681</v>
      </c>
      <c r="K10" s="5" t="s">
        <v>2681</v>
      </c>
      <c r="L10" s="5" t="s">
        <v>2681</v>
      </c>
      <c r="M10" s="5" t="s">
        <v>2681</v>
      </c>
      <c r="N10" s="5" t="s">
        <v>2681</v>
      </c>
      <c r="O10" s="5" t="s">
        <v>2681</v>
      </c>
      <c r="P10" s="5" t="s">
        <v>2681</v>
      </c>
      <c r="Q10" s="5" t="s">
        <v>2681</v>
      </c>
      <c r="R10" s="5" t="s">
        <v>2681</v>
      </c>
      <c r="S10" s="5" t="s">
        <v>2681</v>
      </c>
      <c r="T10" s="5" t="s">
        <v>2681</v>
      </c>
      <c r="U10" s="5" t="s">
        <v>2681</v>
      </c>
      <c r="V10" s="5" t="s">
        <v>2681</v>
      </c>
      <c r="W10" s="5" t="s">
        <v>2681</v>
      </c>
      <c r="X10" s="5" t="s">
        <v>2681</v>
      </c>
      <c r="Y10" s="5" t="s">
        <v>2681</v>
      </c>
      <c r="Z10" s="5" t="s">
        <v>2681</v>
      </c>
      <c r="AA10" s="5" t="s">
        <v>2681</v>
      </c>
      <c r="AB10" s="5" t="s">
        <v>2681</v>
      </c>
      <c r="AC10" s="5" t="s">
        <v>2681</v>
      </c>
      <c r="AD10" s="5" t="s">
        <v>2681</v>
      </c>
      <c r="AE10" s="5" t="s">
        <v>2681</v>
      </c>
      <c r="AF10" s="5" t="s">
        <v>2681</v>
      </c>
      <c r="AG10" s="5" t="s">
        <v>2681</v>
      </c>
      <c r="AH10" s="5" t="s">
        <v>2681</v>
      </c>
      <c r="AI10" s="5" t="s">
        <v>2681</v>
      </c>
      <c r="AJ10" s="5" t="s">
        <v>2681</v>
      </c>
      <c r="AK10" s="5" t="s">
        <v>2681</v>
      </c>
      <c r="AL10" s="5" t="s">
        <v>2681</v>
      </c>
      <c r="AM10" s="5" t="s">
        <v>2681</v>
      </c>
      <c r="AN10" s="5" t="s">
        <v>2681</v>
      </c>
      <c r="AO10" s="5" t="s">
        <v>2681</v>
      </c>
      <c r="AP10" s="5" t="s">
        <v>2681</v>
      </c>
      <c r="AQ10" s="5" t="s">
        <v>2681</v>
      </c>
      <c r="AR10" s="5" t="s">
        <v>2681</v>
      </c>
      <c r="AS10" s="5" t="s">
        <v>2681</v>
      </c>
      <c r="AT10" s="5" t="s">
        <v>2681</v>
      </c>
      <c r="AU10" s="5" t="s">
        <v>2681</v>
      </c>
      <c r="AV10" s="5" t="s">
        <v>2681</v>
      </c>
      <c r="AW10" s="5" t="s">
        <v>2681</v>
      </c>
      <c r="AX10" s="5" t="s">
        <v>2681</v>
      </c>
      <c r="AY10" s="5" t="s">
        <v>2681</v>
      </c>
      <c r="AZ10" s="5" t="s">
        <v>2681</v>
      </c>
      <c r="BA10" s="5" t="s">
        <v>2681</v>
      </c>
      <c r="BB10" s="5" t="s">
        <v>2681</v>
      </c>
      <c r="BC10" s="5" t="s">
        <v>2681</v>
      </c>
      <c r="BD10" s="5" t="s">
        <v>2681</v>
      </c>
      <c r="BE10" s="5" t="s">
        <v>2681</v>
      </c>
      <c r="BF10" s="5" t="s">
        <v>2681</v>
      </c>
      <c r="BG10" s="5" t="s">
        <v>2681</v>
      </c>
      <c r="BH10" s="5" t="s">
        <v>2681</v>
      </c>
      <c r="BI10" s="5" t="s">
        <v>2681</v>
      </c>
      <c r="BJ10" s="5" t="s">
        <v>2681</v>
      </c>
      <c r="BK10" s="5" t="s">
        <v>2681</v>
      </c>
      <c r="BL10" s="5" t="s">
        <v>2681</v>
      </c>
      <c r="BM10" s="5" t="s">
        <v>2681</v>
      </c>
      <c r="BN10" s="5" t="s">
        <v>2681</v>
      </c>
      <c r="BO10" s="5" t="s">
        <v>2681</v>
      </c>
      <c r="BP10" s="5" t="s">
        <v>2681</v>
      </c>
      <c r="BQ10" s="5" t="s">
        <v>2681</v>
      </c>
      <c r="BR10" s="5" t="s">
        <v>2681</v>
      </c>
      <c r="BS10" s="5" t="s">
        <v>2681</v>
      </c>
      <c r="BT10" s="5" t="s">
        <v>2681</v>
      </c>
      <c r="BU10" s="5" t="s">
        <v>2681</v>
      </c>
      <c r="BV10" s="5" t="s">
        <v>2681</v>
      </c>
      <c r="BW10" s="5" t="s">
        <v>2681</v>
      </c>
      <c r="BX10" s="5" t="s">
        <v>2681</v>
      </c>
      <c r="BY10" s="5" t="s">
        <v>2681</v>
      </c>
      <c r="BZ10" s="5" t="s">
        <v>2681</v>
      </c>
      <c r="CA10" s="5" t="s">
        <v>2681</v>
      </c>
      <c r="CB10" s="5" t="s">
        <v>2681</v>
      </c>
      <c r="CC10" s="5" t="s">
        <v>2681</v>
      </c>
      <c r="CD10" s="5" t="s">
        <v>2681</v>
      </c>
      <c r="CE10" s="5" t="s">
        <v>2681</v>
      </c>
      <c r="CF10" s="5" t="s">
        <v>2681</v>
      </c>
      <c r="CG10" s="5" t="s">
        <v>2681</v>
      </c>
      <c r="CH10" s="5" t="s">
        <v>2681</v>
      </c>
      <c r="CI10" s="5" t="s">
        <v>2681</v>
      </c>
      <c r="CJ10" s="5" t="s">
        <v>2681</v>
      </c>
      <c r="CK10" s="5" t="s">
        <v>2681</v>
      </c>
      <c r="CL10" s="5" t="s">
        <v>2681</v>
      </c>
      <c r="CM10" s="5" t="s">
        <v>2681</v>
      </c>
      <c r="CN10" s="5" t="s">
        <v>2681</v>
      </c>
      <c r="CO10" s="5" t="s">
        <v>2681</v>
      </c>
      <c r="CP10" s="5" t="s">
        <v>2681</v>
      </c>
      <c r="CQ10" s="5" t="s">
        <v>2681</v>
      </c>
      <c r="CR10" s="5" t="s">
        <v>2681</v>
      </c>
      <c r="CS10" s="5" t="s">
        <v>2681</v>
      </c>
      <c r="CT10" s="5" t="s">
        <v>2681</v>
      </c>
      <c r="CU10" s="5" t="s">
        <v>2681</v>
      </c>
      <c r="CV10" s="5" t="s">
        <v>2681</v>
      </c>
      <c r="CW10" s="5" t="s">
        <v>2681</v>
      </c>
      <c r="CX10" s="5" t="s">
        <v>2681</v>
      </c>
      <c r="CY10" s="5" t="s">
        <v>2681</v>
      </c>
      <c r="CZ10" s="5" t="s">
        <v>2681</v>
      </c>
      <c r="DA10" s="5" t="s">
        <v>2681</v>
      </c>
      <c r="DB10" s="5" t="s">
        <v>2681</v>
      </c>
      <c r="DC10" s="5" t="s">
        <v>2681</v>
      </c>
      <c r="DD10" s="5" t="s">
        <v>2681</v>
      </c>
      <c r="DE10" s="5" t="s">
        <v>2681</v>
      </c>
      <c r="DF10" s="5" t="s">
        <v>2681</v>
      </c>
      <c r="DG10" s="5" t="s">
        <v>2681</v>
      </c>
      <c r="DH10" s="5" t="s">
        <v>2681</v>
      </c>
      <c r="DI10" s="5" t="s">
        <v>2681</v>
      </c>
      <c r="DJ10" s="5" t="s">
        <v>2681</v>
      </c>
      <c r="DK10" s="5" t="s">
        <v>2681</v>
      </c>
      <c r="DL10" s="5" t="s">
        <v>2681</v>
      </c>
      <c r="DM10" s="5" t="s">
        <v>2681</v>
      </c>
      <c r="DN10" s="5" t="s">
        <v>2681</v>
      </c>
      <c r="DO10" s="5" t="s">
        <v>2681</v>
      </c>
      <c r="DP10" s="5" t="s">
        <v>2681</v>
      </c>
      <c r="DQ10" s="5" t="s">
        <v>2681</v>
      </c>
      <c r="DR10" s="5" t="s">
        <v>2681</v>
      </c>
      <c r="DS10" s="5" t="s">
        <v>2681</v>
      </c>
      <c r="DT10" s="5" t="s">
        <v>2681</v>
      </c>
      <c r="DU10" s="5" t="s">
        <v>2681</v>
      </c>
      <c r="DV10" s="5" t="s">
        <v>2681</v>
      </c>
      <c r="DW10" s="5" t="s">
        <v>2681</v>
      </c>
      <c r="DX10" s="5" t="s">
        <v>2681</v>
      </c>
      <c r="DY10" s="5" t="s">
        <v>2681</v>
      </c>
      <c r="DZ10" s="5" t="s">
        <v>2681</v>
      </c>
      <c r="EA10" s="5" t="s">
        <v>2681</v>
      </c>
      <c r="EB10" s="5" t="s">
        <v>2681</v>
      </c>
      <c r="EC10" s="5" t="s">
        <v>2681</v>
      </c>
      <c r="ED10" s="5" t="s">
        <v>2681</v>
      </c>
      <c r="EE10" s="5" t="s">
        <v>2681</v>
      </c>
      <c r="EF10" s="5" t="s">
        <v>2681</v>
      </c>
      <c r="EG10" s="5" t="s">
        <v>2681</v>
      </c>
      <c r="EH10" s="5" t="s">
        <v>2681</v>
      </c>
      <c r="EI10" s="5" t="s">
        <v>2681</v>
      </c>
      <c r="EJ10" s="5" t="s">
        <v>2681</v>
      </c>
      <c r="EK10" s="5" t="s">
        <v>2681</v>
      </c>
      <c r="EL10" s="5" t="s">
        <v>2681</v>
      </c>
      <c r="EM10" s="5" t="s">
        <v>2681</v>
      </c>
      <c r="EN10" s="5" t="s">
        <v>2681</v>
      </c>
      <c r="EO10" s="5" t="s">
        <v>2681</v>
      </c>
      <c r="EP10" s="5" t="s">
        <v>2681</v>
      </c>
      <c r="EQ10" s="5" t="s">
        <v>2681</v>
      </c>
      <c r="ER10" s="5" t="s">
        <v>2681</v>
      </c>
      <c r="ES10" s="5" t="s">
        <v>2681</v>
      </c>
      <c r="ET10" s="5" t="s">
        <v>2681</v>
      </c>
      <c r="EU10" s="5" t="s">
        <v>2681</v>
      </c>
      <c r="EV10" s="5" t="s">
        <v>2681</v>
      </c>
      <c r="EW10" s="5" t="s">
        <v>2681</v>
      </c>
      <c r="EX10" s="5" t="s">
        <v>2681</v>
      </c>
      <c r="EY10" s="5" t="s">
        <v>2681</v>
      </c>
      <c r="EZ10" s="5" t="s">
        <v>2681</v>
      </c>
      <c r="FA10" s="5" t="s">
        <v>2681</v>
      </c>
      <c r="FB10" s="5" t="s">
        <v>2681</v>
      </c>
      <c r="FC10" s="5" t="s">
        <v>2681</v>
      </c>
      <c r="FD10" s="5" t="s">
        <v>2681</v>
      </c>
      <c r="FE10" s="5" t="s">
        <v>2681</v>
      </c>
      <c r="FF10" s="5" t="s">
        <v>2681</v>
      </c>
      <c r="FG10" s="5" t="s">
        <v>2681</v>
      </c>
      <c r="FH10" s="5" t="s">
        <v>2681</v>
      </c>
      <c r="FI10" s="5" t="s">
        <v>2681</v>
      </c>
      <c r="FJ10" s="5" t="s">
        <v>2681</v>
      </c>
      <c r="FK10" s="5" t="s">
        <v>2681</v>
      </c>
      <c r="FL10" s="5" t="s">
        <v>2681</v>
      </c>
      <c r="FM10" s="5" t="s">
        <v>2681</v>
      </c>
      <c r="FN10" s="5" t="s">
        <v>2681</v>
      </c>
      <c r="FO10" s="5" t="s">
        <v>2681</v>
      </c>
      <c r="FP10" s="5" t="s">
        <v>2681</v>
      </c>
      <c r="FQ10" s="5" t="s">
        <v>2681</v>
      </c>
      <c r="FR10" s="5" t="s">
        <v>2681</v>
      </c>
      <c r="FS10" s="5" t="s">
        <v>2681</v>
      </c>
      <c r="FT10" s="5" t="s">
        <v>2681</v>
      </c>
      <c r="FU10" s="5" t="s">
        <v>2681</v>
      </c>
      <c r="FV10" s="5" t="s">
        <v>2681</v>
      </c>
      <c r="FW10" s="5" t="s">
        <v>2681</v>
      </c>
      <c r="FX10" s="5" t="s">
        <v>2681</v>
      </c>
      <c r="FY10" s="5" t="s">
        <v>2681</v>
      </c>
      <c r="FZ10" s="5" t="s">
        <v>2681</v>
      </c>
      <c r="GA10" s="5" t="s">
        <v>2681</v>
      </c>
      <c r="GB10" s="5" t="s">
        <v>2681</v>
      </c>
      <c r="GC10" s="5" t="s">
        <v>2681</v>
      </c>
      <c r="GD10" s="5" t="s">
        <v>2681</v>
      </c>
      <c r="GE10" s="5" t="s">
        <v>2681</v>
      </c>
      <c r="GF10" s="5" t="s">
        <v>2681</v>
      </c>
      <c r="GG10" s="5" t="s">
        <v>2681</v>
      </c>
      <c r="GH10" s="5" t="s">
        <v>2681</v>
      </c>
      <c r="GI10" s="5" t="s">
        <v>2681</v>
      </c>
      <c r="GJ10" s="5" t="s">
        <v>2681</v>
      </c>
      <c r="GK10" s="5" t="s">
        <v>2681</v>
      </c>
      <c r="GL10" s="5" t="s">
        <v>2681</v>
      </c>
      <c r="GM10" s="5" t="s">
        <v>2681</v>
      </c>
      <c r="GN10" s="5" t="s">
        <v>2681</v>
      </c>
      <c r="GO10" s="5" t="s">
        <v>2681</v>
      </c>
      <c r="GP10" s="5" t="s">
        <v>2681</v>
      </c>
      <c r="GQ10" s="5" t="s">
        <v>2681</v>
      </c>
      <c r="GR10" s="5" t="s">
        <v>2681</v>
      </c>
      <c r="GS10" s="5" t="s">
        <v>2681</v>
      </c>
      <c r="GT10" s="5" t="s">
        <v>2681</v>
      </c>
      <c r="GU10" s="5" t="s">
        <v>2681</v>
      </c>
      <c r="GV10" s="5" t="s">
        <v>2681</v>
      </c>
      <c r="GW10" s="5" t="s">
        <v>2681</v>
      </c>
      <c r="GX10" s="5" t="s">
        <v>2681</v>
      </c>
      <c r="GY10" s="5" t="s">
        <v>2681</v>
      </c>
      <c r="GZ10" s="5" t="s">
        <v>2681</v>
      </c>
      <c r="HA10" s="5" t="s">
        <v>2681</v>
      </c>
      <c r="HB10" s="5" t="s">
        <v>2681</v>
      </c>
      <c r="HC10" s="5" t="s">
        <v>2681</v>
      </c>
      <c r="HD10" s="5" t="s">
        <v>2681</v>
      </c>
      <c r="HE10" s="5" t="s">
        <v>2681</v>
      </c>
      <c r="HF10" s="5" t="s">
        <v>2681</v>
      </c>
      <c r="HG10" s="5" t="s">
        <v>2681</v>
      </c>
      <c r="HH10" s="5" t="s">
        <v>2681</v>
      </c>
      <c r="HI10" s="5" t="s">
        <v>2681</v>
      </c>
      <c r="HJ10" s="5" t="s">
        <v>2681</v>
      </c>
      <c r="HK10" s="5" t="s">
        <v>2681</v>
      </c>
      <c r="HL10" s="5" t="s">
        <v>2681</v>
      </c>
      <c r="HM10" s="5" t="s">
        <v>2681</v>
      </c>
      <c r="HN10" s="5" t="s">
        <v>2681</v>
      </c>
      <c r="HO10" s="5" t="s">
        <v>2681</v>
      </c>
      <c r="HP10" s="5" t="s">
        <v>2681</v>
      </c>
      <c r="HQ10" s="5" t="s">
        <v>2681</v>
      </c>
      <c r="HR10" s="5" t="s">
        <v>2681</v>
      </c>
      <c r="HS10" s="5" t="s">
        <v>2681</v>
      </c>
      <c r="HT10" s="5" t="s">
        <v>2681</v>
      </c>
      <c r="HU10" s="5" t="s">
        <v>2681</v>
      </c>
      <c r="HV10" s="5" t="s">
        <v>2681</v>
      </c>
      <c r="HW10" s="5" t="s">
        <v>2681</v>
      </c>
      <c r="HX10" s="5" t="s">
        <v>2681</v>
      </c>
      <c r="HY10" s="5" t="s">
        <v>2681</v>
      </c>
      <c r="HZ10" s="5" t="s">
        <v>2681</v>
      </c>
      <c r="IA10" s="5" t="s">
        <v>2681</v>
      </c>
      <c r="IB10" s="5" t="s">
        <v>2681</v>
      </c>
      <c r="IC10" s="5" t="s">
        <v>2681</v>
      </c>
      <c r="ID10" s="5" t="s">
        <v>2681</v>
      </c>
      <c r="IE10" s="5" t="s">
        <v>2681</v>
      </c>
      <c r="IF10" s="5" t="s">
        <v>2681</v>
      </c>
      <c r="IG10" s="5" t="s">
        <v>2681</v>
      </c>
      <c r="IH10" s="5" t="s">
        <v>2681</v>
      </c>
      <c r="II10" s="5" t="s">
        <v>2681</v>
      </c>
      <c r="IJ10" s="5" t="s">
        <v>2681</v>
      </c>
      <c r="IK10" s="5" t="s">
        <v>2681</v>
      </c>
      <c r="IL10" s="5" t="s">
        <v>2681</v>
      </c>
      <c r="IM10" s="5" t="s">
        <v>2681</v>
      </c>
      <c r="IN10" s="5" t="s">
        <v>2681</v>
      </c>
      <c r="IO10" s="5" t="s">
        <v>2681</v>
      </c>
      <c r="IP10" s="5" t="s">
        <v>2681</v>
      </c>
      <c r="IQ10" s="5" t="s">
        <v>2681</v>
      </c>
      <c r="IR10" s="5" t="s">
        <v>2681</v>
      </c>
      <c r="IS10" s="5" t="s">
        <v>2681</v>
      </c>
      <c r="IT10" s="5" t="s">
        <v>2681</v>
      </c>
      <c r="IU10" s="5" t="s">
        <v>2681</v>
      </c>
      <c r="IV10" s="5" t="s">
        <v>2681</v>
      </c>
      <c r="IW10" s="5" t="s">
        <v>2681</v>
      </c>
      <c r="IX10" s="5" t="s">
        <v>2681</v>
      </c>
      <c r="IY10" s="5" t="s">
        <v>2681</v>
      </c>
      <c r="IZ10" s="5" t="s">
        <v>2681</v>
      </c>
      <c r="JA10" s="5" t="s">
        <v>2681</v>
      </c>
      <c r="JB10" s="5" t="s">
        <v>2681</v>
      </c>
      <c r="JC10" s="5" t="s">
        <v>2681</v>
      </c>
      <c r="JD10" s="5" t="s">
        <v>2681</v>
      </c>
      <c r="JE10" s="5" t="s">
        <v>2681</v>
      </c>
      <c r="JF10" s="5" t="s">
        <v>2681</v>
      </c>
      <c r="JG10" s="5" t="s">
        <v>2681</v>
      </c>
      <c r="JH10" s="5" t="s">
        <v>2681</v>
      </c>
      <c r="JI10" s="5" t="s">
        <v>2681</v>
      </c>
      <c r="JJ10" s="5" t="s">
        <v>2681</v>
      </c>
      <c r="JK10" s="5" t="s">
        <v>2681</v>
      </c>
      <c r="JL10" s="5" t="s">
        <v>2681</v>
      </c>
      <c r="JM10" s="5" t="s">
        <v>2681</v>
      </c>
      <c r="JN10" s="5" t="s">
        <v>2681</v>
      </c>
      <c r="JO10" s="5" t="s">
        <v>2681</v>
      </c>
      <c r="JP10" s="5" t="s">
        <v>2681</v>
      </c>
      <c r="JQ10" s="5" t="s">
        <v>2681</v>
      </c>
      <c r="JR10" s="5" t="s">
        <v>2681</v>
      </c>
      <c r="JS10" s="5" t="s">
        <v>2681</v>
      </c>
      <c r="JT10" s="5" t="s">
        <v>2681</v>
      </c>
      <c r="JU10" s="5" t="s">
        <v>2681</v>
      </c>
      <c r="JV10" s="5" t="s">
        <v>2681</v>
      </c>
      <c r="JW10" s="5" t="s">
        <v>2681</v>
      </c>
      <c r="JX10" s="5" t="s">
        <v>2681</v>
      </c>
      <c r="JY10" s="5" t="s">
        <v>2681</v>
      </c>
      <c r="JZ10" s="5" t="s">
        <v>2681</v>
      </c>
      <c r="KA10" s="5" t="s">
        <v>2681</v>
      </c>
      <c r="KB10" s="5" t="s">
        <v>2681</v>
      </c>
      <c r="KC10" s="5" t="s">
        <v>2681</v>
      </c>
      <c r="KD10" s="5" t="s">
        <v>2681</v>
      </c>
      <c r="KE10" s="5" t="s">
        <v>2681</v>
      </c>
      <c r="KF10" s="5" t="s">
        <v>2681</v>
      </c>
      <c r="KG10" s="5" t="s">
        <v>2681</v>
      </c>
      <c r="KH10" s="5" t="s">
        <v>2681</v>
      </c>
      <c r="KI10" s="5" t="s">
        <v>2681</v>
      </c>
      <c r="KJ10" s="5" t="s">
        <v>2681</v>
      </c>
      <c r="KK10" s="5" t="s">
        <v>2681</v>
      </c>
      <c r="KL10" s="5" t="s">
        <v>2681</v>
      </c>
      <c r="KM10" s="5" t="s">
        <v>2681</v>
      </c>
      <c r="KN10" s="5" t="s">
        <v>2681</v>
      </c>
      <c r="KO10" s="5" t="s">
        <v>2681</v>
      </c>
      <c r="KP10" s="5" t="s">
        <v>2681</v>
      </c>
      <c r="KQ10" s="5" t="s">
        <v>2681</v>
      </c>
      <c r="KR10" s="5" t="s">
        <v>2681</v>
      </c>
      <c r="KS10" s="5" t="s">
        <v>2681</v>
      </c>
      <c r="KT10" s="5" t="s">
        <v>2681</v>
      </c>
      <c r="KU10" s="5" t="s">
        <v>2681</v>
      </c>
      <c r="KV10" s="5" t="s">
        <v>2681</v>
      </c>
      <c r="KW10" s="5" t="s">
        <v>2681</v>
      </c>
      <c r="KX10" s="5" t="s">
        <v>2681</v>
      </c>
      <c r="KY10" s="5" t="s">
        <v>2681</v>
      </c>
      <c r="KZ10" s="5" t="s">
        <v>2681</v>
      </c>
      <c r="LA10" s="5" t="s">
        <v>2681</v>
      </c>
      <c r="LB10" s="5" t="s">
        <v>2681</v>
      </c>
      <c r="LC10" s="5" t="s">
        <v>2681</v>
      </c>
      <c r="LD10" s="5" t="s">
        <v>2681</v>
      </c>
      <c r="LE10" s="5" t="s">
        <v>2681</v>
      </c>
      <c r="LF10" s="5" t="s">
        <v>2681</v>
      </c>
      <c r="LG10" s="5" t="s">
        <v>2681</v>
      </c>
      <c r="LH10" s="5" t="s">
        <v>2681</v>
      </c>
      <c r="LI10" s="5" t="s">
        <v>2681</v>
      </c>
      <c r="LJ10" s="5" t="s">
        <v>2681</v>
      </c>
      <c r="LK10" s="5" t="s">
        <v>2681</v>
      </c>
      <c r="LL10" s="5" t="s">
        <v>2681</v>
      </c>
      <c r="LM10" s="5" t="s">
        <v>2681</v>
      </c>
      <c r="LN10" s="5" t="s">
        <v>2681</v>
      </c>
      <c r="LO10" s="5" t="s">
        <v>2681</v>
      </c>
      <c r="LP10" s="5" t="s">
        <v>2681</v>
      </c>
      <c r="LQ10" s="5" t="s">
        <v>2681</v>
      </c>
      <c r="LR10" s="5" t="s">
        <v>2681</v>
      </c>
      <c r="LS10" s="5" t="s">
        <v>2681</v>
      </c>
      <c r="LT10" s="5" t="s">
        <v>2681</v>
      </c>
      <c r="LU10" s="5" t="s">
        <v>2681</v>
      </c>
      <c r="LV10" s="5" t="s">
        <v>2681</v>
      </c>
      <c r="LW10" s="5" t="s">
        <v>2681</v>
      </c>
      <c r="LX10" s="5" t="s">
        <v>2681</v>
      </c>
      <c r="LY10" s="5" t="s">
        <v>2681</v>
      </c>
      <c r="LZ10" s="5" t="s">
        <v>2681</v>
      </c>
      <c r="MA10" s="5" t="s">
        <v>2681</v>
      </c>
      <c r="MB10" s="5" t="s">
        <v>2681</v>
      </c>
      <c r="MC10" s="5" t="s">
        <v>2681</v>
      </c>
      <c r="MD10" s="5" t="s">
        <v>2681</v>
      </c>
      <c r="ME10" s="5" t="s">
        <v>2681</v>
      </c>
      <c r="MF10" s="5" t="s">
        <v>2681</v>
      </c>
      <c r="MG10" s="5" t="s">
        <v>2681</v>
      </c>
      <c r="MH10" s="5" t="s">
        <v>2681</v>
      </c>
      <c r="MI10" s="5" t="s">
        <v>2681</v>
      </c>
      <c r="MJ10" s="5" t="s">
        <v>2681</v>
      </c>
      <c r="MK10" s="5" t="s">
        <v>2681</v>
      </c>
      <c r="ML10" s="5" t="s">
        <v>2681</v>
      </c>
      <c r="MM10" s="5" t="s">
        <v>2681</v>
      </c>
      <c r="MN10" s="5" t="s">
        <v>2681</v>
      </c>
      <c r="MO10" s="5" t="s">
        <v>2681</v>
      </c>
      <c r="MP10" s="5" t="s">
        <v>2681</v>
      </c>
      <c r="MQ10" s="5" t="s">
        <v>2681</v>
      </c>
      <c r="MR10" s="5" t="s">
        <v>2681</v>
      </c>
      <c r="MS10" s="5" t="s">
        <v>2681</v>
      </c>
      <c r="MT10" s="5" t="s">
        <v>2681</v>
      </c>
      <c r="MU10" s="5" t="s">
        <v>2681</v>
      </c>
      <c r="MV10" s="5" t="s">
        <v>2681</v>
      </c>
      <c r="MW10" s="5" t="s">
        <v>2681</v>
      </c>
      <c r="MX10" s="5" t="s">
        <v>2681</v>
      </c>
      <c r="MY10" s="5" t="s">
        <v>2681</v>
      </c>
      <c r="MZ10" s="5" t="s">
        <v>2681</v>
      </c>
      <c r="NA10" s="5" t="s">
        <v>2681</v>
      </c>
      <c r="NB10" s="5" t="s">
        <v>2681</v>
      </c>
      <c r="NC10" s="5" t="s">
        <v>2681</v>
      </c>
    </row>
    <row r="11" spans="1:367" x14ac:dyDescent="0.4">
      <c r="A11" s="17" t="s">
        <v>2970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2972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2974</v>
      </c>
      <c r="C14" s="21" t="s">
        <v>2974</v>
      </c>
      <c r="D14" s="21" t="s">
        <v>2974</v>
      </c>
      <c r="E14" s="21" t="s">
        <v>2974</v>
      </c>
      <c r="F14" s="21" t="s">
        <v>2974</v>
      </c>
      <c r="G14" s="21" t="s">
        <v>2974</v>
      </c>
      <c r="H14" s="21" t="s">
        <v>2974</v>
      </c>
      <c r="I14" s="21" t="s">
        <v>2974</v>
      </c>
      <c r="J14" s="21" t="s">
        <v>2974</v>
      </c>
      <c r="K14" s="21" t="s">
        <v>2974</v>
      </c>
      <c r="L14" s="21" t="s">
        <v>2974</v>
      </c>
      <c r="M14" s="21" t="s">
        <v>2974</v>
      </c>
      <c r="N14" s="21" t="s">
        <v>2974</v>
      </c>
      <c r="O14" s="21" t="s">
        <v>2974</v>
      </c>
      <c r="P14" s="21" t="s">
        <v>2974</v>
      </c>
      <c r="Q14" s="21" t="s">
        <v>2974</v>
      </c>
      <c r="R14" s="21" t="s">
        <v>2974</v>
      </c>
      <c r="S14" s="21" t="s">
        <v>2974</v>
      </c>
      <c r="T14" s="21" t="s">
        <v>2974</v>
      </c>
      <c r="U14" s="21" t="s">
        <v>2974</v>
      </c>
      <c r="V14" s="21" t="s">
        <v>2974</v>
      </c>
      <c r="W14" s="21" t="s">
        <v>2974</v>
      </c>
      <c r="X14" s="21" t="s">
        <v>2974</v>
      </c>
      <c r="Y14" s="21" t="s">
        <v>2974</v>
      </c>
      <c r="Z14" s="21" t="s">
        <v>2974</v>
      </c>
      <c r="AA14" s="21" t="s">
        <v>2974</v>
      </c>
      <c r="AB14" s="21" t="s">
        <v>2974</v>
      </c>
      <c r="AC14" s="21" t="s">
        <v>2974</v>
      </c>
      <c r="AD14" s="21" t="s">
        <v>2974</v>
      </c>
      <c r="AE14" s="21" t="s">
        <v>2974</v>
      </c>
      <c r="AF14" s="21" t="s">
        <v>2974</v>
      </c>
      <c r="AG14" s="21" t="s">
        <v>2974</v>
      </c>
      <c r="AH14" s="21" t="s">
        <v>2974</v>
      </c>
      <c r="AI14" s="21" t="s">
        <v>2974</v>
      </c>
      <c r="AJ14" s="21" t="s">
        <v>2974</v>
      </c>
      <c r="AK14" s="21" t="s">
        <v>2974</v>
      </c>
      <c r="AL14" s="21" t="s">
        <v>2974</v>
      </c>
      <c r="AM14" s="21" t="s">
        <v>2974</v>
      </c>
      <c r="AN14" s="21" t="s">
        <v>2974</v>
      </c>
      <c r="AO14" s="21" t="s">
        <v>2974</v>
      </c>
      <c r="AP14" s="21" t="s">
        <v>2974</v>
      </c>
      <c r="AQ14" s="21" t="s">
        <v>2974</v>
      </c>
      <c r="AR14" s="21" t="s">
        <v>2974</v>
      </c>
      <c r="AS14" s="21" t="s">
        <v>2974</v>
      </c>
      <c r="AT14" s="21" t="s">
        <v>2974</v>
      </c>
      <c r="AU14" s="21" t="s">
        <v>2974</v>
      </c>
      <c r="AV14" s="21" t="s">
        <v>2974</v>
      </c>
      <c r="AW14" s="21" t="s">
        <v>2974</v>
      </c>
      <c r="AX14" s="21" t="s">
        <v>2974</v>
      </c>
      <c r="AY14" s="21" t="s">
        <v>2974</v>
      </c>
      <c r="AZ14" s="21" t="s">
        <v>2974</v>
      </c>
      <c r="BA14" s="21" t="s">
        <v>2974</v>
      </c>
      <c r="BB14" s="21" t="s">
        <v>2974</v>
      </c>
      <c r="BC14" s="21" t="s">
        <v>2974</v>
      </c>
      <c r="BD14" s="21" t="s">
        <v>2974</v>
      </c>
      <c r="BE14" s="21" t="s">
        <v>2974</v>
      </c>
      <c r="BF14" s="21" t="s">
        <v>2974</v>
      </c>
      <c r="BG14" s="21" t="s">
        <v>2974</v>
      </c>
      <c r="BH14" s="21" t="s">
        <v>2974</v>
      </c>
      <c r="BI14" s="21" t="s">
        <v>2974</v>
      </c>
      <c r="BJ14" s="21" t="s">
        <v>2974</v>
      </c>
      <c r="BK14" s="21" t="s">
        <v>2974</v>
      </c>
      <c r="BL14" s="21" t="s">
        <v>2974</v>
      </c>
      <c r="BM14" s="21" t="s">
        <v>2974</v>
      </c>
      <c r="BN14" s="21" t="s">
        <v>2974</v>
      </c>
      <c r="BO14" s="21" t="s">
        <v>2974</v>
      </c>
      <c r="BP14" s="21" t="s">
        <v>2974</v>
      </c>
      <c r="BQ14" s="21" t="s">
        <v>2974</v>
      </c>
      <c r="BR14" s="21" t="s">
        <v>2974</v>
      </c>
      <c r="BS14" s="21" t="s">
        <v>2974</v>
      </c>
      <c r="BT14" s="21" t="s">
        <v>2974</v>
      </c>
      <c r="BU14" s="21" t="s">
        <v>2974</v>
      </c>
      <c r="BV14" s="21" t="s">
        <v>2974</v>
      </c>
      <c r="BW14" s="21" t="s">
        <v>2974</v>
      </c>
      <c r="BX14" s="21" t="s">
        <v>2974</v>
      </c>
      <c r="BY14" s="21" t="s">
        <v>2974</v>
      </c>
      <c r="BZ14" s="21" t="s">
        <v>2974</v>
      </c>
      <c r="CA14" s="21" t="s">
        <v>2974</v>
      </c>
      <c r="CB14" s="21" t="s">
        <v>2974</v>
      </c>
      <c r="CC14" s="21" t="s">
        <v>2974</v>
      </c>
      <c r="CD14" s="21" t="s">
        <v>2974</v>
      </c>
      <c r="CE14" s="21" t="s">
        <v>2974</v>
      </c>
      <c r="CF14" s="21" t="s">
        <v>2974</v>
      </c>
      <c r="CG14" s="21" t="s">
        <v>2974</v>
      </c>
      <c r="CH14" s="21" t="s">
        <v>2974</v>
      </c>
      <c r="CI14" s="21" t="s">
        <v>2974</v>
      </c>
      <c r="CJ14" s="21" t="s">
        <v>2974</v>
      </c>
      <c r="CK14" s="21" t="s">
        <v>2974</v>
      </c>
      <c r="CL14" s="21" t="s">
        <v>2974</v>
      </c>
      <c r="CM14" s="21" t="s">
        <v>2974</v>
      </c>
      <c r="CN14" s="21" t="s">
        <v>2974</v>
      </c>
      <c r="CO14" s="21" t="s">
        <v>2974</v>
      </c>
      <c r="CP14" s="21" t="s">
        <v>2974</v>
      </c>
      <c r="CQ14" s="21" t="s">
        <v>2974</v>
      </c>
      <c r="CR14" s="21" t="s">
        <v>2974</v>
      </c>
      <c r="CS14" s="21" t="s">
        <v>2974</v>
      </c>
      <c r="CT14" s="21" t="s">
        <v>2974</v>
      </c>
      <c r="CU14" s="21" t="s">
        <v>2974</v>
      </c>
      <c r="CV14" s="21" t="s">
        <v>2974</v>
      </c>
      <c r="CW14" s="21" t="s">
        <v>2974</v>
      </c>
      <c r="CX14" s="21" t="s">
        <v>2974</v>
      </c>
      <c r="CY14" s="21" t="s">
        <v>2974</v>
      </c>
      <c r="CZ14" s="21" t="s">
        <v>2974</v>
      </c>
      <c r="DA14" s="21" t="s">
        <v>2974</v>
      </c>
      <c r="DB14" s="21" t="s">
        <v>2974</v>
      </c>
      <c r="DC14" s="21" t="s">
        <v>2974</v>
      </c>
      <c r="DD14" s="21" t="s">
        <v>2974</v>
      </c>
      <c r="DE14" s="21" t="s">
        <v>2974</v>
      </c>
      <c r="DF14" s="21" t="s">
        <v>2974</v>
      </c>
      <c r="DG14" s="21" t="s">
        <v>2974</v>
      </c>
      <c r="DH14" s="21" t="s">
        <v>2974</v>
      </c>
      <c r="DI14" s="21" t="s">
        <v>2974</v>
      </c>
      <c r="DJ14" s="21" t="s">
        <v>2974</v>
      </c>
      <c r="DK14" s="21" t="s">
        <v>2974</v>
      </c>
      <c r="DL14" s="21" t="s">
        <v>2974</v>
      </c>
      <c r="DM14" s="21" t="s">
        <v>2974</v>
      </c>
      <c r="DN14" s="21" t="s">
        <v>2974</v>
      </c>
      <c r="DO14" s="21" t="s">
        <v>2974</v>
      </c>
      <c r="DP14" s="21" t="s">
        <v>2974</v>
      </c>
      <c r="DQ14" s="21" t="s">
        <v>2974</v>
      </c>
      <c r="DR14" s="21" t="s">
        <v>2974</v>
      </c>
      <c r="DS14" s="21" t="s">
        <v>2974</v>
      </c>
      <c r="DT14" s="21" t="s">
        <v>2974</v>
      </c>
      <c r="DU14" s="21" t="s">
        <v>2974</v>
      </c>
      <c r="DV14" s="21" t="s">
        <v>2974</v>
      </c>
      <c r="DW14" s="21" t="s">
        <v>2974</v>
      </c>
      <c r="DX14" s="21" t="s">
        <v>2974</v>
      </c>
      <c r="DY14" s="21" t="s">
        <v>2974</v>
      </c>
      <c r="DZ14" s="21" t="s">
        <v>2974</v>
      </c>
      <c r="EA14" s="21" t="s">
        <v>2974</v>
      </c>
      <c r="EB14" s="21" t="s">
        <v>2974</v>
      </c>
      <c r="EC14" s="21" t="s">
        <v>2974</v>
      </c>
      <c r="ED14" s="21" t="s">
        <v>2974</v>
      </c>
      <c r="EE14" s="21" t="s">
        <v>2974</v>
      </c>
      <c r="EF14" s="21" t="s">
        <v>2974</v>
      </c>
      <c r="EG14" s="21" t="s">
        <v>2974</v>
      </c>
      <c r="EH14" s="21" t="s">
        <v>2974</v>
      </c>
      <c r="EI14" s="21" t="s">
        <v>2974</v>
      </c>
      <c r="EJ14" s="21" t="s">
        <v>2974</v>
      </c>
      <c r="EK14" s="21" t="s">
        <v>2974</v>
      </c>
      <c r="EL14" s="21" t="s">
        <v>2974</v>
      </c>
      <c r="EM14" s="21" t="s">
        <v>2974</v>
      </c>
      <c r="EN14" s="21" t="s">
        <v>2974</v>
      </c>
      <c r="EO14" s="21" t="s">
        <v>2974</v>
      </c>
      <c r="EP14" s="21" t="s">
        <v>2974</v>
      </c>
      <c r="EQ14" s="21" t="s">
        <v>2974</v>
      </c>
      <c r="ER14" s="21" t="s">
        <v>2974</v>
      </c>
      <c r="ES14" s="21" t="s">
        <v>2974</v>
      </c>
      <c r="ET14" s="21" t="s">
        <v>2974</v>
      </c>
      <c r="EU14" s="21" t="s">
        <v>2974</v>
      </c>
      <c r="EV14" s="21" t="s">
        <v>2974</v>
      </c>
      <c r="EW14" s="21" t="s">
        <v>2974</v>
      </c>
      <c r="EX14" s="21" t="s">
        <v>2974</v>
      </c>
      <c r="EY14" s="21" t="s">
        <v>2974</v>
      </c>
      <c r="EZ14" s="21" t="s">
        <v>2974</v>
      </c>
      <c r="FA14" s="21" t="s">
        <v>2974</v>
      </c>
      <c r="FB14" s="21" t="s">
        <v>2974</v>
      </c>
      <c r="FC14" s="21" t="s">
        <v>2974</v>
      </c>
      <c r="FD14" s="21" t="s">
        <v>2974</v>
      </c>
      <c r="FE14" s="21" t="s">
        <v>2974</v>
      </c>
      <c r="FF14" s="21" t="s">
        <v>2974</v>
      </c>
      <c r="FG14" s="21" t="s">
        <v>2974</v>
      </c>
      <c r="FH14" s="21" t="s">
        <v>2974</v>
      </c>
      <c r="FI14" s="21" t="s">
        <v>2974</v>
      </c>
      <c r="FJ14" s="21" t="s">
        <v>2974</v>
      </c>
      <c r="FK14" s="21" t="s">
        <v>2974</v>
      </c>
      <c r="FL14" s="21" t="s">
        <v>2974</v>
      </c>
      <c r="FM14" s="21" t="s">
        <v>2974</v>
      </c>
      <c r="FN14" s="21" t="s">
        <v>2974</v>
      </c>
      <c r="FO14" s="21" t="s">
        <v>2974</v>
      </c>
      <c r="FP14" s="21" t="s">
        <v>2974</v>
      </c>
      <c r="FQ14" s="21" t="s">
        <v>2974</v>
      </c>
      <c r="FR14" s="21" t="s">
        <v>2974</v>
      </c>
      <c r="FS14" s="21" t="s">
        <v>2974</v>
      </c>
      <c r="FT14" s="21" t="s">
        <v>2974</v>
      </c>
      <c r="FU14" s="21" t="s">
        <v>2974</v>
      </c>
      <c r="FV14" s="21" t="s">
        <v>2974</v>
      </c>
      <c r="FW14" s="21" t="s">
        <v>2974</v>
      </c>
      <c r="FX14" s="21" t="s">
        <v>2974</v>
      </c>
      <c r="FY14" s="21" t="s">
        <v>2974</v>
      </c>
      <c r="FZ14" s="21" t="s">
        <v>2974</v>
      </c>
      <c r="GA14" s="21" t="s">
        <v>2974</v>
      </c>
      <c r="GB14" s="21" t="s">
        <v>2974</v>
      </c>
      <c r="GC14" s="21" t="s">
        <v>2974</v>
      </c>
      <c r="GD14" s="21" t="s">
        <v>2974</v>
      </c>
      <c r="GE14" s="21" t="s">
        <v>2974</v>
      </c>
      <c r="GF14" s="21" t="s">
        <v>2974</v>
      </c>
      <c r="GG14" s="21" t="s">
        <v>2974</v>
      </c>
      <c r="GH14" s="21" t="s">
        <v>2974</v>
      </c>
      <c r="GI14" s="21" t="s">
        <v>2974</v>
      </c>
      <c r="GJ14" s="21" t="s">
        <v>2974</v>
      </c>
      <c r="GK14" s="21" t="s">
        <v>2974</v>
      </c>
      <c r="GL14" s="21" t="s">
        <v>2974</v>
      </c>
      <c r="GM14" s="21" t="s">
        <v>2974</v>
      </c>
      <c r="GN14" s="21" t="s">
        <v>2974</v>
      </c>
      <c r="GO14" s="21" t="s">
        <v>2974</v>
      </c>
      <c r="GP14" s="21" t="s">
        <v>2974</v>
      </c>
      <c r="GQ14" s="21" t="s">
        <v>2974</v>
      </c>
      <c r="GR14" s="21" t="s">
        <v>2974</v>
      </c>
      <c r="GS14" s="21" t="s">
        <v>2974</v>
      </c>
      <c r="GT14" s="21" t="s">
        <v>2974</v>
      </c>
      <c r="GU14" s="21" t="s">
        <v>2974</v>
      </c>
      <c r="GV14" s="21" t="s">
        <v>2974</v>
      </c>
      <c r="GW14" s="21" t="s">
        <v>2974</v>
      </c>
      <c r="GX14" s="21" t="s">
        <v>2974</v>
      </c>
      <c r="GY14" s="21" t="s">
        <v>2974</v>
      </c>
      <c r="GZ14" s="21" t="s">
        <v>2974</v>
      </c>
      <c r="HA14" s="21" t="s">
        <v>2974</v>
      </c>
      <c r="HB14" s="21" t="s">
        <v>2974</v>
      </c>
      <c r="HC14" s="21" t="s">
        <v>2974</v>
      </c>
      <c r="HD14" s="21" t="s">
        <v>2974</v>
      </c>
      <c r="HE14" s="21" t="s">
        <v>2974</v>
      </c>
      <c r="HF14" s="21" t="s">
        <v>2974</v>
      </c>
      <c r="HG14" s="21" t="s">
        <v>2974</v>
      </c>
      <c r="HH14" s="21" t="s">
        <v>2974</v>
      </c>
      <c r="HI14" s="21" t="s">
        <v>2974</v>
      </c>
      <c r="HJ14" s="21" t="s">
        <v>2974</v>
      </c>
      <c r="HK14" s="21" t="s">
        <v>2974</v>
      </c>
      <c r="HL14" s="21" t="s">
        <v>2974</v>
      </c>
      <c r="HM14" s="21" t="s">
        <v>2974</v>
      </c>
      <c r="HN14" s="21" t="s">
        <v>2974</v>
      </c>
      <c r="HO14" s="21" t="s">
        <v>2974</v>
      </c>
      <c r="HP14" s="21" t="s">
        <v>2974</v>
      </c>
      <c r="HQ14" s="21" t="s">
        <v>2974</v>
      </c>
      <c r="HR14" s="21" t="s">
        <v>2974</v>
      </c>
      <c r="HS14" s="21" t="s">
        <v>2974</v>
      </c>
      <c r="HT14" s="21" t="s">
        <v>2974</v>
      </c>
      <c r="HU14" s="21" t="s">
        <v>2974</v>
      </c>
      <c r="HV14" s="21" t="s">
        <v>2974</v>
      </c>
      <c r="HW14" s="21" t="s">
        <v>2974</v>
      </c>
      <c r="HX14" s="21" t="s">
        <v>2974</v>
      </c>
      <c r="HY14" s="21" t="s">
        <v>2974</v>
      </c>
      <c r="HZ14" s="21" t="s">
        <v>2974</v>
      </c>
      <c r="IA14" s="21" t="s">
        <v>2974</v>
      </c>
      <c r="IB14" s="21" t="s">
        <v>2974</v>
      </c>
      <c r="IC14" s="21" t="s">
        <v>2974</v>
      </c>
      <c r="ID14" s="21" t="s">
        <v>2974</v>
      </c>
      <c r="IE14" s="21" t="s">
        <v>2974</v>
      </c>
      <c r="IF14" s="21" t="s">
        <v>2974</v>
      </c>
      <c r="IG14" s="21" t="s">
        <v>2974</v>
      </c>
      <c r="IH14" s="21" t="s">
        <v>2974</v>
      </c>
      <c r="II14" s="21" t="s">
        <v>2974</v>
      </c>
      <c r="IJ14" s="21" t="s">
        <v>2974</v>
      </c>
      <c r="IK14" s="21" t="s">
        <v>2974</v>
      </c>
      <c r="IL14" s="21" t="s">
        <v>2974</v>
      </c>
      <c r="IM14" s="21" t="s">
        <v>2974</v>
      </c>
      <c r="IN14" s="21" t="s">
        <v>2974</v>
      </c>
      <c r="IO14" s="21" t="s">
        <v>2974</v>
      </c>
      <c r="IP14" s="21" t="s">
        <v>2974</v>
      </c>
      <c r="IQ14" s="21" t="s">
        <v>2974</v>
      </c>
      <c r="IR14" s="21" t="s">
        <v>2974</v>
      </c>
      <c r="IS14" s="21" t="s">
        <v>2974</v>
      </c>
      <c r="IT14" s="21" t="s">
        <v>2974</v>
      </c>
      <c r="IU14" s="21" t="s">
        <v>2974</v>
      </c>
      <c r="IV14" s="21" t="s">
        <v>2974</v>
      </c>
      <c r="IW14" s="21" t="s">
        <v>2974</v>
      </c>
      <c r="IX14" s="21" t="s">
        <v>2974</v>
      </c>
      <c r="IY14" s="21" t="s">
        <v>2974</v>
      </c>
      <c r="IZ14" s="21" t="s">
        <v>2974</v>
      </c>
      <c r="JA14" s="21" t="s">
        <v>2974</v>
      </c>
      <c r="JB14" s="21" t="s">
        <v>2974</v>
      </c>
      <c r="JC14" s="21" t="s">
        <v>2974</v>
      </c>
      <c r="JD14" s="21" t="s">
        <v>2974</v>
      </c>
      <c r="JE14" s="21" t="s">
        <v>2974</v>
      </c>
      <c r="JF14" s="21" t="s">
        <v>2974</v>
      </c>
      <c r="JG14" s="21" t="s">
        <v>2974</v>
      </c>
      <c r="JH14" s="21" t="s">
        <v>2974</v>
      </c>
      <c r="JI14" s="21" t="s">
        <v>2974</v>
      </c>
      <c r="JJ14" s="21" t="s">
        <v>2974</v>
      </c>
      <c r="JK14" s="21" t="s">
        <v>2974</v>
      </c>
      <c r="JL14" s="21" t="s">
        <v>2974</v>
      </c>
      <c r="JM14" s="21" t="s">
        <v>2974</v>
      </c>
      <c r="JN14" s="21" t="s">
        <v>2974</v>
      </c>
      <c r="JO14" s="21" t="s">
        <v>2974</v>
      </c>
      <c r="JP14" s="21" t="s">
        <v>2974</v>
      </c>
      <c r="JQ14" s="21" t="s">
        <v>2974</v>
      </c>
      <c r="JR14" s="21" t="s">
        <v>2974</v>
      </c>
      <c r="JS14" s="21" t="s">
        <v>2974</v>
      </c>
      <c r="JT14" s="21" t="s">
        <v>2974</v>
      </c>
      <c r="JU14" s="21" t="s">
        <v>2974</v>
      </c>
      <c r="JV14" s="21" t="s">
        <v>2974</v>
      </c>
      <c r="JW14" s="21" t="s">
        <v>2974</v>
      </c>
      <c r="JX14" s="21" t="s">
        <v>2974</v>
      </c>
      <c r="JY14" s="21" t="s">
        <v>2974</v>
      </c>
      <c r="JZ14" s="21" t="s">
        <v>2974</v>
      </c>
      <c r="KA14" s="21" t="s">
        <v>2974</v>
      </c>
      <c r="KB14" s="21" t="s">
        <v>2974</v>
      </c>
      <c r="KC14" s="21" t="s">
        <v>2974</v>
      </c>
      <c r="KD14" s="21" t="s">
        <v>2974</v>
      </c>
      <c r="KE14" s="21" t="s">
        <v>2974</v>
      </c>
      <c r="KF14" s="21" t="s">
        <v>2974</v>
      </c>
      <c r="KG14" s="21" t="s">
        <v>2974</v>
      </c>
      <c r="KH14" s="21" t="s">
        <v>2974</v>
      </c>
      <c r="KI14" s="21" t="s">
        <v>2974</v>
      </c>
      <c r="KJ14" s="21" t="s">
        <v>2974</v>
      </c>
      <c r="KK14" s="21" t="s">
        <v>2974</v>
      </c>
      <c r="KL14" s="21" t="s">
        <v>2974</v>
      </c>
      <c r="KM14" s="21" t="s">
        <v>2974</v>
      </c>
      <c r="KN14" s="21" t="s">
        <v>2974</v>
      </c>
      <c r="KO14" s="21" t="s">
        <v>2974</v>
      </c>
      <c r="KP14" s="21" t="s">
        <v>2974</v>
      </c>
      <c r="KQ14" s="21" t="s">
        <v>2974</v>
      </c>
      <c r="KR14" s="21" t="s">
        <v>2974</v>
      </c>
      <c r="KS14" s="21" t="s">
        <v>2974</v>
      </c>
      <c r="KT14" s="21" t="s">
        <v>2974</v>
      </c>
      <c r="KU14" s="21" t="s">
        <v>2974</v>
      </c>
      <c r="KV14" s="21" t="s">
        <v>2974</v>
      </c>
      <c r="KW14" s="21" t="s">
        <v>2974</v>
      </c>
      <c r="KX14" s="21" t="s">
        <v>2974</v>
      </c>
      <c r="KY14" s="21" t="s">
        <v>2974</v>
      </c>
      <c r="KZ14" s="21" t="s">
        <v>2974</v>
      </c>
      <c r="LA14" s="21" t="s">
        <v>2974</v>
      </c>
      <c r="LB14" s="21" t="s">
        <v>2974</v>
      </c>
      <c r="LC14" s="21" t="s">
        <v>2974</v>
      </c>
      <c r="LD14" s="21" t="s">
        <v>2974</v>
      </c>
      <c r="LE14" s="21" t="s">
        <v>2974</v>
      </c>
      <c r="LF14" s="21" t="s">
        <v>2974</v>
      </c>
      <c r="LG14" s="21" t="s">
        <v>2974</v>
      </c>
      <c r="LH14" s="21" t="s">
        <v>2974</v>
      </c>
      <c r="LI14" s="21" t="s">
        <v>2974</v>
      </c>
      <c r="LJ14" s="21" t="s">
        <v>2974</v>
      </c>
      <c r="LK14" s="21" t="s">
        <v>2974</v>
      </c>
      <c r="LL14" s="21" t="s">
        <v>2974</v>
      </c>
      <c r="LM14" s="21" t="s">
        <v>2974</v>
      </c>
      <c r="LN14" s="21" t="s">
        <v>2974</v>
      </c>
      <c r="LO14" s="21" t="s">
        <v>2974</v>
      </c>
      <c r="LP14" s="21" t="s">
        <v>2974</v>
      </c>
      <c r="LQ14" s="21" t="s">
        <v>2974</v>
      </c>
      <c r="LR14" s="21" t="s">
        <v>2974</v>
      </c>
      <c r="LS14" s="21" t="s">
        <v>2974</v>
      </c>
      <c r="LT14" s="21" t="s">
        <v>2974</v>
      </c>
      <c r="LU14" s="21" t="s">
        <v>2974</v>
      </c>
      <c r="LV14" s="21" t="s">
        <v>2974</v>
      </c>
      <c r="LW14" s="21" t="s">
        <v>2974</v>
      </c>
      <c r="LX14" s="21" t="s">
        <v>2974</v>
      </c>
      <c r="LY14" s="21" t="s">
        <v>2974</v>
      </c>
      <c r="LZ14" s="21" t="s">
        <v>2974</v>
      </c>
      <c r="MA14" s="21" t="s">
        <v>2974</v>
      </c>
      <c r="MB14" s="21" t="s">
        <v>2974</v>
      </c>
      <c r="MC14" s="21" t="s">
        <v>2974</v>
      </c>
      <c r="MD14" s="21" t="s">
        <v>2974</v>
      </c>
      <c r="ME14" s="21" t="s">
        <v>2974</v>
      </c>
      <c r="MF14" s="21" t="s">
        <v>2974</v>
      </c>
      <c r="MG14" s="21" t="s">
        <v>2974</v>
      </c>
      <c r="MH14" s="21" t="s">
        <v>2974</v>
      </c>
      <c r="MI14" s="21" t="s">
        <v>2974</v>
      </c>
      <c r="MJ14" s="21" t="s">
        <v>2974</v>
      </c>
      <c r="MK14" s="21" t="s">
        <v>2974</v>
      </c>
      <c r="ML14" s="21" t="s">
        <v>2974</v>
      </c>
      <c r="MM14" s="21" t="s">
        <v>2974</v>
      </c>
      <c r="MN14" s="21" t="s">
        <v>2974</v>
      </c>
      <c r="MO14" s="21" t="s">
        <v>2974</v>
      </c>
      <c r="MP14" s="21" t="s">
        <v>2974</v>
      </c>
      <c r="MQ14" s="21" t="s">
        <v>2974</v>
      </c>
      <c r="MR14" s="21" t="s">
        <v>2974</v>
      </c>
      <c r="MS14" s="21" t="s">
        <v>2974</v>
      </c>
      <c r="MT14" s="21" t="s">
        <v>2974</v>
      </c>
      <c r="MU14" s="21" t="s">
        <v>2974</v>
      </c>
      <c r="MV14" s="21" t="s">
        <v>2974</v>
      </c>
      <c r="MW14" s="21" t="s">
        <v>2974</v>
      </c>
      <c r="MX14" s="21" t="s">
        <v>2974</v>
      </c>
      <c r="MY14" s="21" t="s">
        <v>2974</v>
      </c>
      <c r="MZ14" s="21" t="s">
        <v>2974</v>
      </c>
      <c r="NA14" s="21" t="s">
        <v>2974</v>
      </c>
      <c r="NB14" s="21" t="s">
        <v>2974</v>
      </c>
      <c r="NC14" s="21" t="s">
        <v>2974</v>
      </c>
    </row>
    <row r="15" spans="1:367" x14ac:dyDescent="0.4">
      <c r="A15" s="22">
        <v>45842</v>
      </c>
      <c r="B15" s="23">
        <v>374713.08</v>
      </c>
      <c r="C15" s="23">
        <v>196924.64</v>
      </c>
      <c r="D15" s="23">
        <v>72657</v>
      </c>
      <c r="E15" s="23">
        <v>73878.61</v>
      </c>
      <c r="F15" s="23">
        <v>43101.51</v>
      </c>
      <c r="G15" s="23">
        <v>38433.67</v>
      </c>
      <c r="H15" s="23">
        <v>39409.360000000001</v>
      </c>
      <c r="I15" s="23">
        <v>42761.9</v>
      </c>
      <c r="J15" s="23">
        <v>36843.74</v>
      </c>
      <c r="K15" s="23">
        <v>33023.599999999999</v>
      </c>
      <c r="L15" s="23">
        <v>39591.82</v>
      </c>
      <c r="M15" s="23">
        <v>27621.19</v>
      </c>
      <c r="N15" s="23">
        <v>21630.67</v>
      </c>
      <c r="O15" s="23">
        <v>39450.81</v>
      </c>
      <c r="P15" s="23">
        <v>31238.05</v>
      </c>
      <c r="Q15" s="23">
        <v>22398.82</v>
      </c>
      <c r="R15" s="23">
        <v>23688.47</v>
      </c>
      <c r="S15" s="23">
        <v>27125.45</v>
      </c>
      <c r="T15" s="23">
        <v>24780</v>
      </c>
      <c r="U15" s="23">
        <v>21727.35</v>
      </c>
      <c r="V15" s="23">
        <v>15572.36</v>
      </c>
      <c r="W15" s="23">
        <v>25799.16</v>
      </c>
      <c r="X15" s="23">
        <v>15998.6</v>
      </c>
      <c r="Y15" s="23">
        <v>18671.669999999998</v>
      </c>
      <c r="Z15" s="23">
        <v>24315.42</v>
      </c>
      <c r="AA15" s="23">
        <v>25615.279999999999</v>
      </c>
      <c r="AB15" s="23">
        <v>14594.04</v>
      </c>
      <c r="AC15" s="23">
        <v>20076.099999999999</v>
      </c>
      <c r="AD15" s="23">
        <v>19899.82</v>
      </c>
      <c r="AE15" s="23">
        <v>13833.6</v>
      </c>
      <c r="AF15" s="23">
        <v>19711.099999999999</v>
      </c>
      <c r="AG15" s="23">
        <v>17005.349999999999</v>
      </c>
      <c r="AH15" s="23">
        <v>17399.21</v>
      </c>
      <c r="AI15" s="23">
        <v>10163.17</v>
      </c>
      <c r="AJ15" s="23">
        <v>10352.549999999999</v>
      </c>
      <c r="AK15" s="23">
        <v>14254.03</v>
      </c>
      <c r="AL15" s="23">
        <v>20395.64</v>
      </c>
      <c r="AM15" s="23">
        <v>24908.46</v>
      </c>
      <c r="AN15" s="23">
        <v>8289.52</v>
      </c>
      <c r="AO15" s="23">
        <v>10181.120000000001</v>
      </c>
      <c r="AP15" s="23">
        <v>15111.22</v>
      </c>
      <c r="AQ15" s="23">
        <v>15819.3</v>
      </c>
      <c r="AR15" s="23">
        <v>9621.36</v>
      </c>
      <c r="AS15" s="23">
        <v>12633.61</v>
      </c>
      <c r="AT15" s="23">
        <v>7860</v>
      </c>
      <c r="AU15" s="23">
        <v>9170.73</v>
      </c>
      <c r="AV15" s="23">
        <v>10132.5</v>
      </c>
      <c r="AW15" s="23">
        <v>12705.43</v>
      </c>
      <c r="AX15" s="23">
        <v>14541.65</v>
      </c>
      <c r="AY15" s="23">
        <v>12564.37</v>
      </c>
      <c r="AZ15" s="23"/>
      <c r="BA15" s="23">
        <v>11052.73</v>
      </c>
      <c r="BB15" s="81">
        <v>11475.15</v>
      </c>
      <c r="BC15" s="81">
        <v>17036.95</v>
      </c>
      <c r="BD15" s="81">
        <v>11684.58</v>
      </c>
      <c r="BE15" s="81">
        <v>8256.14</v>
      </c>
      <c r="BF15" s="81">
        <v>7157.83</v>
      </c>
      <c r="BG15" s="81">
        <v>3920.05</v>
      </c>
      <c r="BH15" s="81">
        <v>3047.56</v>
      </c>
      <c r="BI15" s="81">
        <v>5242.47</v>
      </c>
      <c r="BJ15" s="81">
        <v>9559.4</v>
      </c>
      <c r="BK15" s="81">
        <v>9147.98</v>
      </c>
      <c r="BL15" s="81">
        <v>8516.64</v>
      </c>
      <c r="BM15" s="81">
        <v>9804.92</v>
      </c>
      <c r="BN15" s="81">
        <v>7405.98</v>
      </c>
      <c r="BO15" s="81">
        <v>7013.91</v>
      </c>
      <c r="BP15" s="81">
        <v>6870.05</v>
      </c>
      <c r="BQ15" s="81">
        <v>8445.82</v>
      </c>
      <c r="BR15" s="81">
        <v>8736.7199999999993</v>
      </c>
      <c r="BS15" s="81">
        <v>10791</v>
      </c>
      <c r="BT15" s="81">
        <v>4557.87</v>
      </c>
      <c r="BU15" s="81">
        <v>7939.67</v>
      </c>
      <c r="BV15" s="81">
        <v>8671.6</v>
      </c>
      <c r="BW15" s="81">
        <v>5323.8</v>
      </c>
      <c r="BX15" s="81">
        <v>6449.32</v>
      </c>
      <c r="BY15" s="81">
        <v>5345.21</v>
      </c>
      <c r="BZ15" s="81">
        <v>6242.07</v>
      </c>
      <c r="CA15" s="81">
        <v>7814.63</v>
      </c>
      <c r="CB15" s="81">
        <v>3606.87</v>
      </c>
      <c r="CC15" s="81">
        <v>4437.17</v>
      </c>
      <c r="CD15" s="81">
        <v>10654.51</v>
      </c>
      <c r="CE15" s="81">
        <v>6343.96</v>
      </c>
      <c r="CF15" s="81">
        <v>4650</v>
      </c>
      <c r="CG15" s="81">
        <v>3390.52</v>
      </c>
      <c r="CH15" s="81">
        <v>6967.99</v>
      </c>
      <c r="CI15" s="81">
        <v>6296.53</v>
      </c>
      <c r="CJ15" s="81">
        <v>7741.19</v>
      </c>
      <c r="CK15" s="81">
        <v>5580.26</v>
      </c>
      <c r="CL15" s="81">
        <v>5204.9799999999996</v>
      </c>
      <c r="CM15" s="81">
        <v>4344.46</v>
      </c>
      <c r="CN15" s="81">
        <v>3638.32</v>
      </c>
      <c r="CO15" s="81">
        <v>4506.3999999999996</v>
      </c>
      <c r="CP15" s="81">
        <v>1939.28</v>
      </c>
      <c r="CQ15" s="81">
        <v>4684.3999999999996</v>
      </c>
      <c r="CR15" s="81">
        <v>3810.59</v>
      </c>
      <c r="CS15" s="81">
        <v>4266.34</v>
      </c>
      <c r="CT15" s="81">
        <v>4188.41</v>
      </c>
      <c r="CU15" s="81">
        <v>6265.48</v>
      </c>
      <c r="CV15" s="81">
        <v>2505.64</v>
      </c>
      <c r="CW15" s="81">
        <v>4459.6099999999997</v>
      </c>
      <c r="CX15" s="81">
        <v>2884.34</v>
      </c>
      <c r="CY15" s="81">
        <v>5277.55</v>
      </c>
      <c r="CZ15" s="81">
        <v>881.37</v>
      </c>
      <c r="DA15" s="81">
        <v>4127.6400000000003</v>
      </c>
      <c r="DB15" s="81">
        <v>4637.24</v>
      </c>
      <c r="DC15" s="81">
        <v>3820.5</v>
      </c>
      <c r="DD15" s="81">
        <v>5060.3</v>
      </c>
      <c r="DE15" s="81">
        <v>2166.16</v>
      </c>
      <c r="DF15" s="81">
        <v>4586.1899999999996</v>
      </c>
      <c r="DG15" s="81">
        <v>5116.8999999999996</v>
      </c>
      <c r="DH15" s="81">
        <v>2632.1</v>
      </c>
      <c r="DI15" s="81">
        <v>4371.0200000000004</v>
      </c>
      <c r="DJ15" s="81">
        <v>2808.12</v>
      </c>
      <c r="DK15" s="81">
        <v>4233.88</v>
      </c>
      <c r="DL15" s="81">
        <v>3420.69</v>
      </c>
      <c r="DM15" s="81">
        <v>2107.04</v>
      </c>
      <c r="DN15" s="81">
        <v>3076.57</v>
      </c>
      <c r="DO15" s="81">
        <v>3904.14</v>
      </c>
      <c r="DP15" s="81">
        <v>2242.16</v>
      </c>
      <c r="DQ15" s="81">
        <v>3936.67</v>
      </c>
      <c r="DR15" s="81">
        <v>3127.52</v>
      </c>
      <c r="DS15" s="81">
        <v>2904.45</v>
      </c>
      <c r="DT15" s="81">
        <v>1393.98</v>
      </c>
      <c r="DU15" s="81">
        <v>2968.93</v>
      </c>
      <c r="DV15" s="81">
        <v>3211.58</v>
      </c>
      <c r="DW15" s="81">
        <v>2042.34</v>
      </c>
      <c r="DX15" s="81">
        <v>2263.52</v>
      </c>
      <c r="DY15" s="81">
        <v>1434.88</v>
      </c>
      <c r="DZ15" s="81"/>
      <c r="EA15" s="81">
        <v>3102.87</v>
      </c>
      <c r="EB15" s="81">
        <v>1594.19</v>
      </c>
      <c r="EC15" s="81">
        <v>4454.0600000000004</v>
      </c>
      <c r="ED15" s="81">
        <v>2274.63</v>
      </c>
      <c r="EE15" s="81">
        <v>1969.91</v>
      </c>
      <c r="EF15" s="81">
        <v>1868.04</v>
      </c>
      <c r="EG15" s="81">
        <v>2358.35</v>
      </c>
      <c r="EH15" s="81">
        <v>2766.27</v>
      </c>
      <c r="EI15" s="81">
        <v>2405.6799999999998</v>
      </c>
      <c r="EJ15" s="81">
        <v>2445.09</v>
      </c>
      <c r="EK15" s="81">
        <v>1726.21</v>
      </c>
      <c r="EL15" s="81">
        <v>1708.96</v>
      </c>
      <c r="EM15" s="81">
        <v>3049.42</v>
      </c>
      <c r="EN15" s="81">
        <v>2262.81</v>
      </c>
      <c r="EO15" s="81">
        <v>2290.8200000000002</v>
      </c>
      <c r="EP15" s="81">
        <v>1332.14</v>
      </c>
      <c r="EQ15" s="81">
        <v>2053.37</v>
      </c>
      <c r="ER15" s="81">
        <v>2475</v>
      </c>
      <c r="ES15" s="81">
        <v>2672.71</v>
      </c>
      <c r="ET15" s="81">
        <v>882.09</v>
      </c>
      <c r="EU15" s="81">
        <v>2537.02</v>
      </c>
      <c r="EV15" s="81">
        <v>737.52</v>
      </c>
      <c r="EW15" s="81">
        <v>1809.44</v>
      </c>
      <c r="EX15" s="81">
        <v>2196.39</v>
      </c>
      <c r="EY15" s="81">
        <v>2987.76</v>
      </c>
      <c r="EZ15" s="81">
        <v>1284.54</v>
      </c>
      <c r="FA15" s="81">
        <v>1158.44</v>
      </c>
      <c r="FB15" s="81">
        <v>2624.6</v>
      </c>
      <c r="FC15" s="81">
        <v>2502.94</v>
      </c>
      <c r="FD15" s="81">
        <v>2579.42</v>
      </c>
      <c r="FE15" s="81">
        <v>2055.42</v>
      </c>
      <c r="FF15" s="81">
        <v>2467.1799999999998</v>
      </c>
      <c r="FG15" s="81">
        <v>2069.08</v>
      </c>
      <c r="FH15" s="81">
        <v>1493.32</v>
      </c>
      <c r="FI15" s="81">
        <v>1437.48</v>
      </c>
      <c r="FJ15" s="81">
        <v>1421.21</v>
      </c>
      <c r="FK15" s="81">
        <v>1801.71</v>
      </c>
      <c r="FL15" s="81">
        <v>729.46</v>
      </c>
      <c r="FM15" s="81">
        <v>2149.9499999999998</v>
      </c>
      <c r="FN15" s="81">
        <v>1124.5</v>
      </c>
      <c r="FO15" s="81">
        <v>1733.37</v>
      </c>
      <c r="FP15" s="81">
        <v>1642.69</v>
      </c>
      <c r="FQ15" s="81">
        <v>1214.8800000000001</v>
      </c>
      <c r="FR15" s="81">
        <v>2094.81</v>
      </c>
      <c r="FS15" s="81">
        <v>1420.49</v>
      </c>
      <c r="FT15" s="81">
        <v>2797.65</v>
      </c>
      <c r="FU15" s="81">
        <v>1589.86</v>
      </c>
      <c r="FV15" s="81">
        <v>2028.44</v>
      </c>
      <c r="FW15" s="81">
        <v>1291.77</v>
      </c>
      <c r="FX15" s="81">
        <v>1931.67</v>
      </c>
      <c r="FY15" s="81">
        <v>1344.56</v>
      </c>
      <c r="FZ15" s="81">
        <v>1075.82</v>
      </c>
      <c r="GA15" s="81">
        <v>1989.88</v>
      </c>
      <c r="GB15" s="81">
        <v>986.54</v>
      </c>
      <c r="GC15" s="81">
        <v>1237.03</v>
      </c>
      <c r="GD15" s="81">
        <v>1413.32</v>
      </c>
      <c r="GE15" s="81">
        <v>1159.83</v>
      </c>
      <c r="GF15" s="81">
        <v>1241.05</v>
      </c>
      <c r="GG15" s="81">
        <v>2014.59</v>
      </c>
      <c r="GH15" s="81">
        <v>1780.09</v>
      </c>
      <c r="GI15" s="81">
        <v>2140.21</v>
      </c>
      <c r="GJ15" s="81">
        <v>1347.59</v>
      </c>
      <c r="GK15" s="81">
        <v>809.18</v>
      </c>
      <c r="GL15" s="81">
        <v>732.41</v>
      </c>
      <c r="GM15" s="81">
        <v>1369.15</v>
      </c>
      <c r="GN15" s="81">
        <v>1470.18</v>
      </c>
      <c r="GO15" s="81">
        <v>1143.3900000000001</v>
      </c>
      <c r="GP15" s="81">
        <v>1923.07</v>
      </c>
      <c r="GQ15" s="81">
        <v>2027.82</v>
      </c>
      <c r="GR15" s="81">
        <v>1535.61</v>
      </c>
      <c r="GS15" s="81">
        <v>2256.65</v>
      </c>
      <c r="GT15" s="81">
        <v>1701.97</v>
      </c>
      <c r="GU15" s="81">
        <v>1193.8900000000001</v>
      </c>
      <c r="GV15" s="81">
        <v>1237.45</v>
      </c>
      <c r="GW15" s="81">
        <v>1494.91</v>
      </c>
      <c r="GX15" s="81">
        <v>360.73</v>
      </c>
      <c r="GY15" s="81">
        <v>1212.52</v>
      </c>
      <c r="GZ15" s="81">
        <v>1444.05</v>
      </c>
      <c r="HA15" s="81">
        <v>1270.26</v>
      </c>
      <c r="HB15" s="81">
        <v>1524.08</v>
      </c>
      <c r="HC15" s="81">
        <v>1462.29</v>
      </c>
      <c r="HD15" s="81">
        <v>1463.14</v>
      </c>
      <c r="HE15" s="81">
        <v>1681.68</v>
      </c>
      <c r="HF15" s="81">
        <v>1314.27</v>
      </c>
      <c r="HG15" s="81">
        <v>1318.16</v>
      </c>
      <c r="HH15" s="81">
        <v>959.88</v>
      </c>
      <c r="HI15" s="81">
        <v>1176.3699999999999</v>
      </c>
      <c r="HJ15" s="81">
        <v>1276.78</v>
      </c>
      <c r="HK15" s="81">
        <v>1044.9000000000001</v>
      </c>
      <c r="HL15" s="81">
        <v>549.58000000000004</v>
      </c>
      <c r="HM15" s="81">
        <v>1175.6300000000001</v>
      </c>
      <c r="HN15" s="81">
        <v>1191.18</v>
      </c>
      <c r="HO15" s="81">
        <v>1145.56</v>
      </c>
      <c r="HP15" s="81">
        <v>1213.5899999999999</v>
      </c>
      <c r="HQ15" s="81">
        <v>1256.3</v>
      </c>
      <c r="HR15" s="81">
        <v>1453.33</v>
      </c>
      <c r="HS15" s="81">
        <v>1585</v>
      </c>
      <c r="HT15" s="81">
        <v>1218.82</v>
      </c>
      <c r="HU15" s="81">
        <v>1242.72</v>
      </c>
      <c r="HV15" s="81">
        <v>1108.1400000000001</v>
      </c>
      <c r="HW15" s="81">
        <v>1128.6400000000001</v>
      </c>
      <c r="HX15" s="81">
        <v>998.37</v>
      </c>
      <c r="HY15" s="81">
        <v>933.1</v>
      </c>
      <c r="HZ15" s="81">
        <v>1062.56</v>
      </c>
      <c r="IA15" s="81">
        <v>1317.3</v>
      </c>
      <c r="IB15" s="81">
        <v>1066.58</v>
      </c>
      <c r="IC15" s="81">
        <v>815.7</v>
      </c>
      <c r="ID15" s="81">
        <v>1017.88</v>
      </c>
      <c r="IE15" s="81">
        <v>948.83</v>
      </c>
      <c r="IF15" s="81">
        <v>599.76</v>
      </c>
      <c r="IG15" s="81"/>
      <c r="IH15" s="81">
        <v>965.79</v>
      </c>
      <c r="II15" s="81">
        <v>845.31</v>
      </c>
      <c r="IJ15" s="81">
        <v>1149</v>
      </c>
      <c r="IK15" s="81">
        <v>696.06</v>
      </c>
      <c r="IL15" s="81">
        <v>794.57</v>
      </c>
      <c r="IM15" s="81">
        <v>863.94</v>
      </c>
      <c r="IN15" s="81">
        <v>382.29</v>
      </c>
      <c r="IO15" s="81">
        <v>744.8</v>
      </c>
      <c r="IP15" s="81">
        <v>981.4</v>
      </c>
      <c r="IQ15" s="81">
        <v>1130.48</v>
      </c>
      <c r="IR15" s="81">
        <v>265.26</v>
      </c>
      <c r="IS15" s="81">
        <v>859.36</v>
      </c>
      <c r="IT15" s="81">
        <v>606.45000000000005</v>
      </c>
      <c r="IU15" s="81">
        <v>548.91999999999996</v>
      </c>
      <c r="IV15" s="81">
        <v>499.8</v>
      </c>
      <c r="IW15" s="81">
        <v>526.09</v>
      </c>
      <c r="IX15" s="81">
        <v>1010.72</v>
      </c>
      <c r="IY15" s="81">
        <v>1213.01</v>
      </c>
      <c r="IZ15" s="81">
        <v>512.24</v>
      </c>
      <c r="JA15" s="81">
        <v>999.03</v>
      </c>
      <c r="JB15" s="81">
        <v>389.79</v>
      </c>
      <c r="JC15" s="81">
        <v>833.08</v>
      </c>
      <c r="JD15" s="81">
        <v>1050.4000000000001</v>
      </c>
      <c r="JE15" s="81">
        <v>536.33000000000004</v>
      </c>
      <c r="JF15" s="81">
        <v>804.32</v>
      </c>
      <c r="JG15" s="81">
        <v>1027.6300000000001</v>
      </c>
      <c r="JH15" s="81">
        <v>1045.7</v>
      </c>
      <c r="JI15" s="81">
        <v>1113.22</v>
      </c>
      <c r="JJ15" s="81">
        <v>725.9</v>
      </c>
      <c r="JK15" s="81">
        <v>632.41999999999996</v>
      </c>
      <c r="JL15" s="81">
        <v>745.38</v>
      </c>
      <c r="JM15" s="81">
        <v>662.8</v>
      </c>
      <c r="JN15" s="81">
        <v>801.4</v>
      </c>
      <c r="JO15" s="81">
        <v>675.35</v>
      </c>
      <c r="JP15" s="81">
        <v>760.19</v>
      </c>
      <c r="JQ15" s="81">
        <v>322.02999999999997</v>
      </c>
      <c r="JR15" s="81">
        <v>720.61</v>
      </c>
      <c r="JS15" s="81">
        <v>529.79</v>
      </c>
      <c r="JT15" s="81">
        <v>1293.74</v>
      </c>
      <c r="JU15" s="81">
        <v>708.02</v>
      </c>
      <c r="JV15" s="81">
        <v>617.26</v>
      </c>
      <c r="JW15" s="81">
        <v>694.26</v>
      </c>
      <c r="JX15" s="81">
        <v>595.38</v>
      </c>
      <c r="JY15" s="81">
        <v>595.94000000000005</v>
      </c>
      <c r="JZ15" s="81">
        <v>243.15</v>
      </c>
      <c r="KA15" s="81">
        <v>800</v>
      </c>
      <c r="KB15" s="81">
        <v>639.16999999999996</v>
      </c>
      <c r="KC15" s="81">
        <v>364.9</v>
      </c>
      <c r="KD15" s="81">
        <v>524.9</v>
      </c>
      <c r="KE15" s="81">
        <v>788.24</v>
      </c>
      <c r="KF15" s="81">
        <v>835.17</v>
      </c>
      <c r="KG15" s="81">
        <v>529.55999999999995</v>
      </c>
      <c r="KH15" s="81">
        <v>295.89</v>
      </c>
      <c r="KI15" s="81">
        <v>659.5</v>
      </c>
      <c r="KJ15" s="81">
        <v>1220.71</v>
      </c>
      <c r="KK15" s="81">
        <v>965.37</v>
      </c>
      <c r="KL15" s="81">
        <v>701.84</v>
      </c>
      <c r="KM15" s="81">
        <v>751.52</v>
      </c>
      <c r="KN15" s="81">
        <v>438.59</v>
      </c>
      <c r="KO15" s="81">
        <v>230.58</v>
      </c>
      <c r="KP15" s="81">
        <v>565.79999999999995</v>
      </c>
      <c r="KQ15" s="81">
        <v>670.8</v>
      </c>
      <c r="KR15" s="81">
        <v>820.22</v>
      </c>
      <c r="KS15" s="81">
        <v>421</v>
      </c>
      <c r="KT15" s="81">
        <v>432.13</v>
      </c>
      <c r="KU15" s="81">
        <v>383.07</v>
      </c>
      <c r="KV15" s="81">
        <v>437.01</v>
      </c>
      <c r="KW15" s="81">
        <v>707.88</v>
      </c>
      <c r="KX15" s="81">
        <v>622.80999999999995</v>
      </c>
      <c r="KY15" s="81">
        <v>639.73</v>
      </c>
      <c r="KZ15" s="81">
        <v>551.91999999999996</v>
      </c>
      <c r="LA15" s="81">
        <v>560.89</v>
      </c>
      <c r="LB15" s="81">
        <v>549.64</v>
      </c>
      <c r="LC15" s="81">
        <v>535.36</v>
      </c>
      <c r="LD15" s="81">
        <v>707.26</v>
      </c>
      <c r="LE15" s="81">
        <v>582.79999999999995</v>
      </c>
      <c r="LF15" s="81">
        <v>609.85</v>
      </c>
      <c r="LG15" s="81">
        <v>528.83000000000004</v>
      </c>
      <c r="LH15" s="81">
        <v>434.81</v>
      </c>
      <c r="LI15" s="81">
        <v>487.12</v>
      </c>
      <c r="LJ15" s="81">
        <v>650.53</v>
      </c>
      <c r="LK15" s="81">
        <v>707.3</v>
      </c>
      <c r="LL15" s="81">
        <v>527.84</v>
      </c>
      <c r="LM15" s="81">
        <v>491.16</v>
      </c>
      <c r="LN15" s="81">
        <v>429.87</v>
      </c>
      <c r="LO15" s="81">
        <v>381.32</v>
      </c>
      <c r="LP15" s="81">
        <v>334.27</v>
      </c>
      <c r="LQ15" s="81">
        <v>440.8</v>
      </c>
      <c r="LR15" s="81">
        <v>605.22</v>
      </c>
      <c r="LS15" s="81">
        <v>413.18</v>
      </c>
      <c r="LT15" s="81">
        <v>459.68</v>
      </c>
      <c r="LU15" s="81">
        <v>348.86</v>
      </c>
      <c r="LV15" s="81">
        <v>499.98</v>
      </c>
      <c r="LW15" s="81">
        <v>469.26</v>
      </c>
      <c r="LX15" s="81">
        <v>416.78</v>
      </c>
      <c r="LY15" s="81">
        <v>473.71</v>
      </c>
      <c r="LZ15" s="81">
        <v>510.37</v>
      </c>
      <c r="MA15" s="81">
        <v>544.45000000000005</v>
      </c>
      <c r="MB15" s="81">
        <v>591.82000000000005</v>
      </c>
      <c r="MC15" s="81">
        <v>329.48</v>
      </c>
      <c r="MD15" s="81">
        <v>231.57</v>
      </c>
      <c r="ME15" s="81">
        <v>434.45</v>
      </c>
      <c r="MF15" s="81">
        <v>429.5</v>
      </c>
      <c r="MG15" s="81">
        <v>614.91</v>
      </c>
      <c r="MH15" s="81">
        <v>189.58</v>
      </c>
      <c r="MI15" s="81">
        <v>221.47</v>
      </c>
      <c r="MJ15" s="81">
        <v>539.62</v>
      </c>
      <c r="MK15" s="81">
        <v>386.97</v>
      </c>
      <c r="ML15" s="81">
        <v>489.26</v>
      </c>
      <c r="MM15" s="81">
        <v>630.74</v>
      </c>
      <c r="MN15" s="81">
        <v>577.39</v>
      </c>
      <c r="MO15" s="81">
        <v>461.23</v>
      </c>
      <c r="MP15" s="81">
        <v>343.97</v>
      </c>
      <c r="MQ15" s="81">
        <v>432.91</v>
      </c>
      <c r="MR15" s="81">
        <v>297.76</v>
      </c>
      <c r="MS15" s="81">
        <v>358.5</v>
      </c>
      <c r="MT15" s="81">
        <v>332.1</v>
      </c>
      <c r="MU15" s="81">
        <v>289.02</v>
      </c>
      <c r="MV15" s="81">
        <v>276.12</v>
      </c>
      <c r="MW15" s="81">
        <v>405.81</v>
      </c>
      <c r="MX15" s="81">
        <v>266.13</v>
      </c>
      <c r="MY15" s="81">
        <v>280.14999999999998</v>
      </c>
      <c r="MZ15" s="81">
        <v>381.89</v>
      </c>
      <c r="NA15" s="81">
        <v>519.05999999999995</v>
      </c>
      <c r="NB15" s="81">
        <v>433.84</v>
      </c>
      <c r="NC15" s="81">
        <v>438.25</v>
      </c>
    </row>
    <row r="16" spans="1:367" x14ac:dyDescent="0.4">
      <c r="A16" s="22">
        <v>45849</v>
      </c>
      <c r="B16" s="23">
        <v>370569.33</v>
      </c>
      <c r="C16" s="23">
        <v>214396.7</v>
      </c>
      <c r="D16" s="23">
        <v>75231</v>
      </c>
      <c r="E16" s="23">
        <v>75230.92</v>
      </c>
      <c r="F16" s="23">
        <v>42589.62</v>
      </c>
      <c r="G16" s="23">
        <v>38753.949999999997</v>
      </c>
      <c r="H16" s="23">
        <v>40085.4</v>
      </c>
      <c r="I16" s="23">
        <v>44745.5</v>
      </c>
      <c r="J16" s="23">
        <v>38120.74</v>
      </c>
      <c r="K16" s="23">
        <v>34443.97</v>
      </c>
      <c r="L16" s="23">
        <v>39725.279999999999</v>
      </c>
      <c r="M16" s="23">
        <v>29286.959999999999</v>
      </c>
      <c r="N16" s="23">
        <v>23062.11</v>
      </c>
      <c r="O16" s="23">
        <v>40084.559999999998</v>
      </c>
      <c r="P16" s="23">
        <v>34361.86</v>
      </c>
      <c r="Q16" s="23">
        <v>23747.040000000001</v>
      </c>
      <c r="R16" s="23">
        <v>23752.67</v>
      </c>
      <c r="S16" s="23">
        <v>28135.200000000001</v>
      </c>
      <c r="T16" s="23">
        <v>26320</v>
      </c>
      <c r="U16" s="23">
        <v>22718.17</v>
      </c>
      <c r="V16" s="23">
        <v>15950.86</v>
      </c>
      <c r="W16" s="23">
        <v>26520.82</v>
      </c>
      <c r="X16" s="23">
        <v>17099.88</v>
      </c>
      <c r="Y16" s="23">
        <v>19201.12</v>
      </c>
      <c r="Z16" s="23">
        <v>26536.27</v>
      </c>
      <c r="AA16" s="23">
        <v>25979.48</v>
      </c>
      <c r="AB16" s="23">
        <v>14457.04</v>
      </c>
      <c r="AC16" s="23">
        <v>23471.119999999999</v>
      </c>
      <c r="AD16" s="23">
        <v>21763.279999999999</v>
      </c>
      <c r="AE16" s="23">
        <v>15435.2</v>
      </c>
      <c r="AF16" s="23">
        <v>20169.5</v>
      </c>
      <c r="AG16" s="23">
        <v>19195.990000000002</v>
      </c>
      <c r="AH16" s="23">
        <v>17535.14</v>
      </c>
      <c r="AI16" s="23">
        <v>10767.39</v>
      </c>
      <c r="AJ16" s="23">
        <v>10240.51</v>
      </c>
      <c r="AK16" s="23">
        <v>15914.34</v>
      </c>
      <c r="AL16" s="23">
        <v>21295.71</v>
      </c>
      <c r="AM16" s="23">
        <v>26087.26</v>
      </c>
      <c r="AN16" s="23">
        <v>9119.41</v>
      </c>
      <c r="AO16" s="23">
        <v>10288.700000000001</v>
      </c>
      <c r="AP16" s="23">
        <v>16745.939999999999</v>
      </c>
      <c r="AQ16" s="23">
        <v>16649.32</v>
      </c>
      <c r="AR16" s="23">
        <v>10758.86</v>
      </c>
      <c r="AS16" s="23">
        <v>12322.68</v>
      </c>
      <c r="AT16" s="23">
        <v>7965</v>
      </c>
      <c r="AU16" s="23">
        <v>9236.82</v>
      </c>
      <c r="AV16" s="23">
        <v>10597.5</v>
      </c>
      <c r="AW16" s="23">
        <v>14237.52</v>
      </c>
      <c r="AX16" s="23">
        <v>14642.46</v>
      </c>
      <c r="AY16" s="23">
        <v>12973.22</v>
      </c>
      <c r="AZ16" s="23"/>
      <c r="BA16" s="23">
        <v>12518.45</v>
      </c>
      <c r="BB16" s="81">
        <v>11287.72</v>
      </c>
      <c r="BC16" s="81">
        <v>16752.599999999999</v>
      </c>
      <c r="BD16" s="81">
        <v>11963.81</v>
      </c>
      <c r="BE16" s="81">
        <v>8373.11</v>
      </c>
      <c r="BF16" s="81">
        <v>7698.19</v>
      </c>
      <c r="BG16" s="81">
        <v>4081.55</v>
      </c>
      <c r="BH16" s="81">
        <v>3338.73</v>
      </c>
      <c r="BI16" s="81">
        <v>6326.73</v>
      </c>
      <c r="BJ16" s="81">
        <v>11073.53</v>
      </c>
      <c r="BK16" s="81">
        <v>9060.02</v>
      </c>
      <c r="BL16" s="81">
        <v>8932.4699999999993</v>
      </c>
      <c r="BM16" s="81">
        <v>10239.43</v>
      </c>
      <c r="BN16" s="81">
        <v>8804.7099999999991</v>
      </c>
      <c r="BO16" s="81">
        <v>7149.01</v>
      </c>
      <c r="BP16" s="81">
        <v>7153.64</v>
      </c>
      <c r="BQ16" s="81">
        <v>8454.7900000000009</v>
      </c>
      <c r="BR16" s="81">
        <v>9827.0400000000009</v>
      </c>
      <c r="BS16" s="81">
        <v>12540</v>
      </c>
      <c r="BT16" s="81">
        <v>4618.2</v>
      </c>
      <c r="BU16" s="81">
        <v>8028.75</v>
      </c>
      <c r="BV16" s="81">
        <v>9150.2800000000007</v>
      </c>
      <c r="BW16" s="81">
        <v>6109.68</v>
      </c>
      <c r="BX16" s="81">
        <v>7340.55</v>
      </c>
      <c r="BY16" s="81">
        <v>5487.67</v>
      </c>
      <c r="BZ16" s="81">
        <v>6902.89</v>
      </c>
      <c r="CA16" s="81">
        <v>7767.84</v>
      </c>
      <c r="CB16" s="81">
        <v>3722.84</v>
      </c>
      <c r="CC16" s="81">
        <v>5004.63</v>
      </c>
      <c r="CD16" s="81">
        <v>10721.86</v>
      </c>
      <c r="CE16" s="81">
        <v>6544.8</v>
      </c>
      <c r="CF16" s="81">
        <v>4620</v>
      </c>
      <c r="CG16" s="81">
        <v>3415</v>
      </c>
      <c r="CH16" s="81">
        <v>7370.69</v>
      </c>
      <c r="CI16" s="81">
        <v>6903.7</v>
      </c>
      <c r="CJ16" s="81">
        <v>7925.27</v>
      </c>
      <c r="CK16" s="81">
        <v>5873.28</v>
      </c>
      <c r="CL16" s="81">
        <v>5425.45</v>
      </c>
      <c r="CM16" s="81">
        <v>4639.1400000000003</v>
      </c>
      <c r="CN16" s="81">
        <v>3657.54</v>
      </c>
      <c r="CO16" s="81">
        <v>4840.8900000000003</v>
      </c>
      <c r="CP16" s="81">
        <v>2106.34</v>
      </c>
      <c r="CQ16" s="81">
        <v>4860.8</v>
      </c>
      <c r="CR16" s="81">
        <v>3825.83</v>
      </c>
      <c r="CS16" s="81">
        <v>4874.45</v>
      </c>
      <c r="CT16" s="81">
        <v>4915.57</v>
      </c>
      <c r="CU16" s="81">
        <v>6085</v>
      </c>
      <c r="CV16" s="81">
        <v>2782.69</v>
      </c>
      <c r="CW16" s="81">
        <v>4556.5600000000004</v>
      </c>
      <c r="CX16" s="81">
        <v>2966.38</v>
      </c>
      <c r="CY16" s="81">
        <v>5303.33</v>
      </c>
      <c r="CZ16" s="81">
        <v>940.83</v>
      </c>
      <c r="DA16" s="81">
        <v>3926.94</v>
      </c>
      <c r="DB16" s="81">
        <v>4670.6000000000004</v>
      </c>
      <c r="DC16" s="81">
        <v>3773.47</v>
      </c>
      <c r="DD16" s="81">
        <v>5146.2</v>
      </c>
      <c r="DE16" s="81">
        <v>2278.33</v>
      </c>
      <c r="DF16" s="81">
        <v>4772.01</v>
      </c>
      <c r="DG16" s="81">
        <v>5828.59</v>
      </c>
      <c r="DH16" s="81">
        <v>2667.55</v>
      </c>
      <c r="DI16" s="81">
        <v>4200.24</v>
      </c>
      <c r="DJ16" s="81">
        <v>3172.47</v>
      </c>
      <c r="DK16" s="81">
        <v>4375.08</v>
      </c>
      <c r="DL16" s="81">
        <v>3474.2</v>
      </c>
      <c r="DM16" s="81">
        <v>2223.87</v>
      </c>
      <c r="DN16" s="81">
        <v>3416.67</v>
      </c>
      <c r="DO16" s="81">
        <v>3753.47</v>
      </c>
      <c r="DP16" s="81">
        <v>2636.38</v>
      </c>
      <c r="DQ16" s="81">
        <v>3899.03</v>
      </c>
      <c r="DR16" s="81">
        <v>3325.97</v>
      </c>
      <c r="DS16" s="81">
        <v>2994.28</v>
      </c>
      <c r="DT16" s="81">
        <v>1393.98</v>
      </c>
      <c r="DU16" s="81">
        <v>3577.4</v>
      </c>
      <c r="DV16" s="81">
        <v>3774.87</v>
      </c>
      <c r="DW16" s="81">
        <v>2044.55</v>
      </c>
      <c r="DX16" s="81">
        <v>2430.62</v>
      </c>
      <c r="DY16" s="81">
        <v>1606.18</v>
      </c>
      <c r="DZ16" s="81"/>
      <c r="EA16" s="81">
        <v>3049.24</v>
      </c>
      <c r="EB16" s="81">
        <v>1655.24</v>
      </c>
      <c r="EC16" s="81">
        <v>4269.5</v>
      </c>
      <c r="ED16" s="81">
        <v>2226.5500000000002</v>
      </c>
      <c r="EE16" s="81">
        <v>2287.94</v>
      </c>
      <c r="EF16" s="81">
        <v>2034.67</v>
      </c>
      <c r="EG16" s="81">
        <v>2490.64</v>
      </c>
      <c r="EH16" s="81">
        <v>3621.77</v>
      </c>
      <c r="EI16" s="81">
        <v>2436.1</v>
      </c>
      <c r="EJ16" s="81">
        <v>2534.4899999999998</v>
      </c>
      <c r="EK16" s="81">
        <v>1821.58</v>
      </c>
      <c r="EL16" s="81">
        <v>1678.74</v>
      </c>
      <c r="EM16" s="81">
        <v>3327.75</v>
      </c>
      <c r="EN16" s="81">
        <v>2191.84</v>
      </c>
      <c r="EO16" s="81">
        <v>2199.19</v>
      </c>
      <c r="EP16" s="81">
        <v>1384.38</v>
      </c>
      <c r="EQ16" s="81">
        <v>2028.42</v>
      </c>
      <c r="ER16" s="81">
        <v>2452.5</v>
      </c>
      <c r="ES16" s="81">
        <v>2634.16</v>
      </c>
      <c r="ET16" s="81">
        <v>872.21</v>
      </c>
      <c r="EU16" s="81">
        <v>2661.38</v>
      </c>
      <c r="EV16" s="81">
        <v>772.17</v>
      </c>
      <c r="EW16" s="81">
        <v>1790.15</v>
      </c>
      <c r="EX16" s="81">
        <v>2492.56</v>
      </c>
      <c r="EY16" s="81">
        <v>3118.26</v>
      </c>
      <c r="EZ16" s="81">
        <v>1288.78</v>
      </c>
      <c r="FA16" s="81">
        <v>1272.27</v>
      </c>
      <c r="FB16" s="81">
        <v>2636.36</v>
      </c>
      <c r="FC16" s="81">
        <v>2654.72</v>
      </c>
      <c r="FD16" s="81">
        <v>2681.12</v>
      </c>
      <c r="FE16" s="81">
        <v>2162.33</v>
      </c>
      <c r="FF16" s="81">
        <v>2614.17</v>
      </c>
      <c r="FG16" s="81">
        <v>2144.36</v>
      </c>
      <c r="FH16" s="81">
        <v>1497.96</v>
      </c>
      <c r="FI16" s="81">
        <v>1514.49</v>
      </c>
      <c r="FJ16" s="81">
        <v>1571.85</v>
      </c>
      <c r="FK16" s="81">
        <v>1871.23</v>
      </c>
      <c r="FL16" s="81">
        <v>719.9</v>
      </c>
      <c r="FM16" s="81">
        <v>2209.35</v>
      </c>
      <c r="FN16" s="81">
        <v>1208.6400000000001</v>
      </c>
      <c r="FO16" s="81">
        <v>1778.62</v>
      </c>
      <c r="FP16" s="81">
        <v>1586.14</v>
      </c>
      <c r="FQ16" s="81">
        <v>1225.3499999999999</v>
      </c>
      <c r="FR16" s="81">
        <v>2084.44</v>
      </c>
      <c r="FS16" s="81">
        <v>1458.11</v>
      </c>
      <c r="FT16" s="81">
        <v>2786.3</v>
      </c>
      <c r="FU16" s="81">
        <v>1768.6</v>
      </c>
      <c r="FV16" s="81">
        <v>2041.1</v>
      </c>
      <c r="FW16" s="81">
        <v>1400.55</v>
      </c>
      <c r="FX16" s="81">
        <v>1955.45</v>
      </c>
      <c r="FY16" s="81">
        <v>1413.87</v>
      </c>
      <c r="FZ16" s="81">
        <v>1038.06</v>
      </c>
      <c r="GA16" s="81">
        <v>1958.48</v>
      </c>
      <c r="GB16" s="81">
        <v>962.47</v>
      </c>
      <c r="GC16" s="81">
        <v>1206.1500000000001</v>
      </c>
      <c r="GD16" s="81">
        <v>1429.12</v>
      </c>
      <c r="GE16" s="81">
        <v>1122.48</v>
      </c>
      <c r="GF16" s="81">
        <v>1178.01</v>
      </c>
      <c r="GG16" s="81">
        <v>2066.09</v>
      </c>
      <c r="GH16" s="81">
        <v>1788.65</v>
      </c>
      <c r="GI16" s="81">
        <v>2783.27</v>
      </c>
      <c r="GJ16" s="81">
        <v>1352.89</v>
      </c>
      <c r="GK16" s="81">
        <v>758.81</v>
      </c>
      <c r="GL16" s="81">
        <v>770.57</v>
      </c>
      <c r="GM16" s="81">
        <v>1573.94</v>
      </c>
      <c r="GN16" s="81">
        <v>1713.31</v>
      </c>
      <c r="GO16" s="81">
        <v>1146.49</v>
      </c>
      <c r="GP16" s="81">
        <v>1915.33</v>
      </c>
      <c r="GQ16" s="81">
        <v>2101.25</v>
      </c>
      <c r="GR16" s="81">
        <v>1553.14</v>
      </c>
      <c r="GS16" s="81">
        <v>2499.7800000000002</v>
      </c>
      <c r="GT16" s="81">
        <v>1701.97</v>
      </c>
      <c r="GU16" s="81">
        <v>1162.75</v>
      </c>
      <c r="GV16" s="81">
        <v>1257.1400000000001</v>
      </c>
      <c r="GW16" s="81">
        <v>1508.17</v>
      </c>
      <c r="GX16" s="81">
        <v>384.65</v>
      </c>
      <c r="GY16" s="81">
        <v>1206.8499999999999</v>
      </c>
      <c r="GZ16" s="81">
        <v>1422.78</v>
      </c>
      <c r="HA16" s="81">
        <v>1295.19</v>
      </c>
      <c r="HB16" s="81">
        <v>1513.11</v>
      </c>
      <c r="HC16" s="81">
        <v>1518.39</v>
      </c>
      <c r="HD16" s="81">
        <v>1538.94</v>
      </c>
      <c r="HE16" s="81">
        <v>1684.29</v>
      </c>
      <c r="HF16" s="81">
        <v>1481.09</v>
      </c>
      <c r="HG16" s="81">
        <v>1489.34</v>
      </c>
      <c r="HH16" s="81">
        <v>1045.56</v>
      </c>
      <c r="HI16" s="81">
        <v>1236.44</v>
      </c>
      <c r="HJ16" s="81">
        <v>1256.08</v>
      </c>
      <c r="HK16" s="81">
        <v>1064.25</v>
      </c>
      <c r="HL16" s="81">
        <v>562.92999999999995</v>
      </c>
      <c r="HM16" s="81">
        <v>1204.4000000000001</v>
      </c>
      <c r="HN16" s="81">
        <v>1166.33</v>
      </c>
      <c r="HO16" s="81">
        <v>1096.03</v>
      </c>
      <c r="HP16" s="81">
        <v>1270.01</v>
      </c>
      <c r="HQ16" s="81">
        <v>1254.49</v>
      </c>
      <c r="HR16" s="81">
        <v>1429.28</v>
      </c>
      <c r="HS16" s="81">
        <v>1616.78</v>
      </c>
      <c r="HT16" s="81">
        <v>1287.5999999999999</v>
      </c>
      <c r="HU16" s="81">
        <v>1254.76</v>
      </c>
      <c r="HV16" s="81">
        <v>1111.73</v>
      </c>
      <c r="HW16" s="81">
        <v>1156.56</v>
      </c>
      <c r="HX16" s="81">
        <v>999.9</v>
      </c>
      <c r="HY16" s="81">
        <v>970.12</v>
      </c>
      <c r="HZ16" s="81">
        <v>1147.28</v>
      </c>
      <c r="IA16" s="81">
        <v>1359.12</v>
      </c>
      <c r="IB16" s="81">
        <v>1344.12</v>
      </c>
      <c r="IC16" s="81">
        <v>829.36</v>
      </c>
      <c r="ID16" s="81">
        <v>1057.71</v>
      </c>
      <c r="IE16" s="81">
        <v>1036.6199999999999</v>
      </c>
      <c r="IF16" s="81">
        <v>603.16999999999996</v>
      </c>
      <c r="IG16" s="81"/>
      <c r="IH16" s="81">
        <v>1024.7</v>
      </c>
      <c r="II16" s="81">
        <v>898.39</v>
      </c>
      <c r="IJ16" s="81">
        <v>1153.33</v>
      </c>
      <c r="IK16" s="81">
        <v>845.79</v>
      </c>
      <c r="IL16" s="81">
        <v>769.78</v>
      </c>
      <c r="IM16" s="81">
        <v>804.43</v>
      </c>
      <c r="IN16" s="81">
        <v>395.58</v>
      </c>
      <c r="IO16" s="81">
        <v>693.54</v>
      </c>
      <c r="IP16" s="81">
        <v>1009.4</v>
      </c>
      <c r="IQ16" s="81">
        <v>1132.18</v>
      </c>
      <c r="IR16" s="81">
        <v>269.75</v>
      </c>
      <c r="IS16" s="81">
        <v>870.95</v>
      </c>
      <c r="IT16" s="81">
        <v>677.3</v>
      </c>
      <c r="IU16" s="81">
        <v>573.83000000000004</v>
      </c>
      <c r="IV16" s="81">
        <v>462.4</v>
      </c>
      <c r="IW16" s="81">
        <v>525.54999999999995</v>
      </c>
      <c r="IX16" s="81">
        <v>1079.3800000000001</v>
      </c>
      <c r="IY16" s="81">
        <v>1190.3800000000001</v>
      </c>
      <c r="IZ16" s="81">
        <v>495.43</v>
      </c>
      <c r="JA16" s="81">
        <v>960.95</v>
      </c>
      <c r="JB16" s="81">
        <v>518.03</v>
      </c>
      <c r="JC16" s="81">
        <v>856.42</v>
      </c>
      <c r="JD16" s="81">
        <v>1076.6199999999999</v>
      </c>
      <c r="JE16" s="81">
        <v>530.53</v>
      </c>
      <c r="JF16" s="81">
        <v>813.74</v>
      </c>
      <c r="JG16" s="81">
        <v>1044.8699999999999</v>
      </c>
      <c r="JH16" s="81">
        <v>1079.23</v>
      </c>
      <c r="JI16" s="81">
        <v>1114.43</v>
      </c>
      <c r="JJ16" s="81">
        <v>740.37</v>
      </c>
      <c r="JK16" s="81">
        <v>631.27</v>
      </c>
      <c r="JL16" s="81">
        <v>771.39</v>
      </c>
      <c r="JM16" s="81">
        <v>650.98</v>
      </c>
      <c r="JN16" s="81">
        <v>810.49</v>
      </c>
      <c r="JO16" s="81">
        <v>717.73</v>
      </c>
      <c r="JP16" s="81">
        <v>794.18</v>
      </c>
      <c r="JQ16" s="81">
        <v>346.39</v>
      </c>
      <c r="JR16" s="81">
        <v>741.2</v>
      </c>
      <c r="JS16" s="81">
        <v>523.86</v>
      </c>
      <c r="JT16" s="81">
        <v>1417.18</v>
      </c>
      <c r="JU16" s="81">
        <v>717.01</v>
      </c>
      <c r="JV16" s="81">
        <v>628</v>
      </c>
      <c r="JW16" s="81">
        <v>649.27</v>
      </c>
      <c r="JX16" s="81">
        <v>650.34</v>
      </c>
      <c r="JY16" s="81">
        <v>717.7</v>
      </c>
      <c r="JZ16" s="81">
        <v>310.82</v>
      </c>
      <c r="KA16" s="81">
        <v>838</v>
      </c>
      <c r="KB16" s="81">
        <v>606.23</v>
      </c>
      <c r="KC16" s="81">
        <v>365.71</v>
      </c>
      <c r="KD16" s="81">
        <v>513.37</v>
      </c>
      <c r="KE16" s="81">
        <v>817.69</v>
      </c>
      <c r="KF16" s="81">
        <v>869.57</v>
      </c>
      <c r="KG16" s="81">
        <v>515.58000000000004</v>
      </c>
      <c r="KH16" s="81">
        <v>256.16000000000003</v>
      </c>
      <c r="KI16" s="81">
        <v>663.54</v>
      </c>
      <c r="KJ16" s="81">
        <v>1236.82</v>
      </c>
      <c r="KK16" s="81">
        <v>1040.04</v>
      </c>
      <c r="KL16" s="81">
        <v>748.96</v>
      </c>
      <c r="KM16" s="81">
        <v>738.38</v>
      </c>
      <c r="KN16" s="81">
        <v>433.05</v>
      </c>
      <c r="KO16" s="81">
        <v>224.68</v>
      </c>
      <c r="KP16" s="81">
        <v>584.37</v>
      </c>
      <c r="KQ16" s="81">
        <v>692.4</v>
      </c>
      <c r="KR16" s="81">
        <v>769.59</v>
      </c>
      <c r="KS16" s="81">
        <v>404.5</v>
      </c>
      <c r="KT16" s="81">
        <v>714.06</v>
      </c>
      <c r="KU16" s="81">
        <v>375.54</v>
      </c>
      <c r="KV16" s="81">
        <v>444.25</v>
      </c>
      <c r="KW16" s="81">
        <v>742.21</v>
      </c>
      <c r="KX16" s="81">
        <v>636.85</v>
      </c>
      <c r="KY16" s="81">
        <v>876.71</v>
      </c>
      <c r="KZ16" s="81">
        <v>560.28</v>
      </c>
      <c r="LA16" s="81">
        <v>572.79</v>
      </c>
      <c r="LB16" s="81">
        <v>609.99</v>
      </c>
      <c r="LC16" s="81">
        <v>520.86</v>
      </c>
      <c r="LD16" s="81">
        <v>707.26</v>
      </c>
      <c r="LE16" s="81">
        <v>607.38</v>
      </c>
      <c r="LF16" s="81">
        <v>674.34</v>
      </c>
      <c r="LG16" s="81">
        <v>598.74</v>
      </c>
      <c r="LH16" s="81">
        <v>440.18</v>
      </c>
      <c r="LI16" s="81">
        <v>477.13</v>
      </c>
      <c r="LJ16" s="81">
        <v>664.11</v>
      </c>
      <c r="LK16" s="81">
        <v>771.5</v>
      </c>
      <c r="LL16" s="81">
        <v>533.30999999999995</v>
      </c>
      <c r="LM16" s="81">
        <v>496.64</v>
      </c>
      <c r="LN16" s="81">
        <v>421.94</v>
      </c>
      <c r="LO16" s="81">
        <v>364.06</v>
      </c>
      <c r="LP16" s="81">
        <v>376.23</v>
      </c>
      <c r="LQ16" s="81">
        <v>452.4</v>
      </c>
      <c r="LR16" s="81">
        <v>626.23</v>
      </c>
      <c r="LS16" s="81">
        <v>407.68</v>
      </c>
      <c r="LT16" s="81">
        <v>470.44</v>
      </c>
      <c r="LU16" s="81">
        <v>338.12</v>
      </c>
      <c r="LV16" s="81">
        <v>516.94000000000005</v>
      </c>
      <c r="LW16" s="81">
        <v>481.84</v>
      </c>
      <c r="LX16" s="81">
        <v>427.12</v>
      </c>
      <c r="LY16" s="81">
        <v>482.7</v>
      </c>
      <c r="LZ16" s="81">
        <v>521.1</v>
      </c>
      <c r="MA16" s="81">
        <v>550.03</v>
      </c>
      <c r="MB16" s="81">
        <v>613.15</v>
      </c>
      <c r="MC16" s="81">
        <v>349.97</v>
      </c>
      <c r="MD16" s="81">
        <v>213.49</v>
      </c>
      <c r="ME16" s="81">
        <v>436.55</v>
      </c>
      <c r="MF16" s="81">
        <v>427.67</v>
      </c>
      <c r="MG16" s="81">
        <v>620.46</v>
      </c>
      <c r="MH16" s="81">
        <v>194.36</v>
      </c>
      <c r="MI16" s="81">
        <v>246.83</v>
      </c>
      <c r="MJ16" s="81">
        <v>548.24</v>
      </c>
      <c r="MK16" s="81">
        <v>397.78</v>
      </c>
      <c r="ML16" s="81">
        <v>494.44</v>
      </c>
      <c r="MM16" s="81">
        <v>624.65</v>
      </c>
      <c r="MN16" s="81">
        <v>583.03</v>
      </c>
      <c r="MO16" s="81">
        <v>454.88</v>
      </c>
      <c r="MP16" s="81">
        <v>369.21</v>
      </c>
      <c r="MQ16" s="81">
        <v>437.22</v>
      </c>
      <c r="MR16" s="81">
        <v>292.38</v>
      </c>
      <c r="MS16" s="81">
        <v>437.61</v>
      </c>
      <c r="MT16" s="81">
        <v>321.33</v>
      </c>
      <c r="MU16" s="81">
        <v>279.08999999999997</v>
      </c>
      <c r="MV16" s="81">
        <v>286.2</v>
      </c>
      <c r="MW16" s="81">
        <v>411.64</v>
      </c>
      <c r="MX16" s="81">
        <v>291.67</v>
      </c>
      <c r="MY16" s="81">
        <v>267.38</v>
      </c>
      <c r="MZ16" s="81">
        <v>439.02</v>
      </c>
      <c r="NA16" s="81">
        <v>534.99</v>
      </c>
      <c r="NB16" s="81">
        <v>433.18</v>
      </c>
      <c r="NC16" s="81">
        <v>448.15</v>
      </c>
    </row>
    <row r="17" spans="1:367" x14ac:dyDescent="0.4">
      <c r="A17" s="22">
        <v>45856</v>
      </c>
      <c r="B17" s="23">
        <v>397207.7</v>
      </c>
      <c r="C17" s="23">
        <v>195832.64</v>
      </c>
      <c r="D17" s="23">
        <v>75465</v>
      </c>
      <c r="E17" s="23">
        <v>74803.87</v>
      </c>
      <c r="F17" s="23">
        <v>43101.51</v>
      </c>
      <c r="G17" s="23">
        <v>41508.36</v>
      </c>
      <c r="H17" s="23">
        <v>39687.730000000003</v>
      </c>
      <c r="I17" s="23">
        <v>43257.8</v>
      </c>
      <c r="J17" s="23">
        <v>42377.4</v>
      </c>
      <c r="K17" s="23">
        <v>35997.5</v>
      </c>
      <c r="L17" s="23">
        <v>40103.4</v>
      </c>
      <c r="M17" s="23">
        <v>29643.91</v>
      </c>
      <c r="N17" s="23">
        <v>21272.81</v>
      </c>
      <c r="O17" s="23">
        <v>38341.760000000002</v>
      </c>
      <c r="P17" s="23">
        <v>33450.6</v>
      </c>
      <c r="Q17" s="23">
        <v>24635.64</v>
      </c>
      <c r="R17" s="23">
        <v>23271.200000000001</v>
      </c>
      <c r="S17" s="23">
        <v>27813.91</v>
      </c>
      <c r="T17" s="23">
        <v>27120</v>
      </c>
      <c r="U17" s="23">
        <v>23461.29</v>
      </c>
      <c r="V17" s="23">
        <v>17392.740000000002</v>
      </c>
      <c r="W17" s="23">
        <v>25150.58</v>
      </c>
      <c r="X17" s="23">
        <v>16198.83</v>
      </c>
      <c r="Y17" s="23">
        <v>19236.41</v>
      </c>
      <c r="Z17" s="23">
        <v>26052.240000000002</v>
      </c>
      <c r="AA17" s="23">
        <v>25170.15</v>
      </c>
      <c r="AB17" s="23">
        <v>14706.86</v>
      </c>
      <c r="AC17" s="23">
        <v>26197.83</v>
      </c>
      <c r="AD17" s="23">
        <v>21464.2</v>
      </c>
      <c r="AE17" s="23">
        <v>16535.2</v>
      </c>
      <c r="AF17" s="23">
        <v>21206.35</v>
      </c>
      <c r="AG17" s="23">
        <v>18453.400000000001</v>
      </c>
      <c r="AH17" s="23">
        <v>17142.45</v>
      </c>
      <c r="AI17" s="23">
        <v>12153.98</v>
      </c>
      <c r="AJ17" s="23">
        <v>10360.02</v>
      </c>
      <c r="AK17" s="23">
        <v>16059.35</v>
      </c>
      <c r="AL17" s="23">
        <v>20917.68</v>
      </c>
      <c r="AM17" s="23">
        <v>25625.99</v>
      </c>
      <c r="AN17" s="23">
        <v>9865.3700000000008</v>
      </c>
      <c r="AO17" s="23">
        <v>10973.31</v>
      </c>
      <c r="AP17" s="23">
        <v>16347.23</v>
      </c>
      <c r="AQ17" s="23">
        <v>17027.72</v>
      </c>
      <c r="AR17" s="23">
        <v>10648.27</v>
      </c>
      <c r="AS17" s="23">
        <v>12469.96</v>
      </c>
      <c r="AT17" s="23">
        <v>8595</v>
      </c>
      <c r="AU17" s="23">
        <v>9749.06</v>
      </c>
      <c r="AV17" s="23">
        <v>10695</v>
      </c>
      <c r="AW17" s="23">
        <v>14392.27</v>
      </c>
      <c r="AX17" s="23">
        <v>14415.64</v>
      </c>
      <c r="AY17" s="23">
        <v>12690.17</v>
      </c>
      <c r="AZ17" s="23"/>
      <c r="BA17" s="23">
        <v>11805.55</v>
      </c>
      <c r="BB17" s="81">
        <v>11162.76</v>
      </c>
      <c r="BC17" s="81">
        <v>16776.78</v>
      </c>
      <c r="BD17" s="81">
        <v>12028.24</v>
      </c>
      <c r="BE17" s="81">
        <v>8811.75</v>
      </c>
      <c r="BF17" s="81">
        <v>8066.26</v>
      </c>
      <c r="BG17" s="81">
        <v>4426.58</v>
      </c>
      <c r="BH17" s="81">
        <v>3605.63</v>
      </c>
      <c r="BI17" s="81">
        <v>6467.49</v>
      </c>
      <c r="BJ17" s="81">
        <v>10561.29</v>
      </c>
      <c r="BK17" s="81">
        <v>9095.2099999999991</v>
      </c>
      <c r="BL17" s="81">
        <v>10555.83</v>
      </c>
      <c r="BM17" s="81">
        <v>10522.81</v>
      </c>
      <c r="BN17" s="81">
        <v>8297.6</v>
      </c>
      <c r="BO17" s="81">
        <v>6968.87</v>
      </c>
      <c r="BP17" s="81">
        <v>7988.43</v>
      </c>
      <c r="BQ17" s="81">
        <v>7979.6</v>
      </c>
      <c r="BR17" s="81">
        <v>9749.16</v>
      </c>
      <c r="BS17" s="81">
        <v>13882</v>
      </c>
      <c r="BT17" s="81">
        <v>4492.05</v>
      </c>
      <c r="BU17" s="81">
        <v>7895.12</v>
      </c>
      <c r="BV17" s="81">
        <v>9555.33</v>
      </c>
      <c r="BW17" s="81">
        <v>5990.75</v>
      </c>
      <c r="BX17" s="81">
        <v>7048.88</v>
      </c>
      <c r="BY17" s="81">
        <v>5741.61</v>
      </c>
      <c r="BZ17" s="81">
        <v>6661.78</v>
      </c>
      <c r="CA17" s="81">
        <v>7931.62</v>
      </c>
      <c r="CB17" s="81">
        <v>3658.93</v>
      </c>
      <c r="CC17" s="81">
        <v>5396.36</v>
      </c>
      <c r="CD17" s="81">
        <v>7951.02</v>
      </c>
      <c r="CE17" s="81">
        <v>6544.8</v>
      </c>
      <c r="CF17" s="81">
        <v>4605</v>
      </c>
      <c r="CG17" s="81">
        <v>3582.28</v>
      </c>
      <c r="CH17" s="81">
        <v>7658.32</v>
      </c>
      <c r="CI17" s="81">
        <v>6926.19</v>
      </c>
      <c r="CJ17" s="81">
        <v>7256.76</v>
      </c>
      <c r="CK17" s="81">
        <v>5899.04</v>
      </c>
      <c r="CL17" s="81">
        <v>5396.7</v>
      </c>
      <c r="CM17" s="81">
        <v>4787.95</v>
      </c>
      <c r="CN17" s="81">
        <v>3747.21</v>
      </c>
      <c r="CO17" s="81">
        <v>4915.22</v>
      </c>
      <c r="CP17" s="81">
        <v>2258.87</v>
      </c>
      <c r="CQ17" s="81">
        <v>5017.6000000000004</v>
      </c>
      <c r="CR17" s="81">
        <v>3810.59</v>
      </c>
      <c r="CS17" s="81">
        <v>4982.7</v>
      </c>
      <c r="CT17" s="81">
        <v>4605.3100000000004</v>
      </c>
      <c r="CU17" s="81">
        <v>6067.81</v>
      </c>
      <c r="CV17" s="81">
        <v>2913.61</v>
      </c>
      <c r="CW17" s="81">
        <v>4513.47</v>
      </c>
      <c r="CX17" s="81">
        <v>2983.16</v>
      </c>
      <c r="CY17" s="81">
        <v>5260.35</v>
      </c>
      <c r="CZ17" s="81">
        <v>1088.83</v>
      </c>
      <c r="DA17" s="81">
        <v>3786.83</v>
      </c>
      <c r="DB17" s="81">
        <v>4643.91</v>
      </c>
      <c r="DC17" s="81">
        <v>3738.21</v>
      </c>
      <c r="DD17" s="81">
        <v>5161.8100000000004</v>
      </c>
      <c r="DE17" s="81">
        <v>2617.1</v>
      </c>
      <c r="DF17" s="81">
        <v>4534.79</v>
      </c>
      <c r="DG17" s="81">
        <v>5890.93</v>
      </c>
      <c r="DH17" s="81">
        <v>2667.55</v>
      </c>
      <c r="DI17" s="81">
        <v>4066.39</v>
      </c>
      <c r="DJ17" s="81">
        <v>3367.97</v>
      </c>
      <c r="DK17" s="81">
        <v>4212.49</v>
      </c>
      <c r="DL17" s="81">
        <v>3386.29</v>
      </c>
      <c r="DM17" s="81">
        <v>2253.0700000000002</v>
      </c>
      <c r="DN17" s="81">
        <v>3338.49</v>
      </c>
      <c r="DO17" s="81">
        <v>3825.53</v>
      </c>
      <c r="DP17" s="81">
        <v>2802.7</v>
      </c>
      <c r="DQ17" s="81">
        <v>3831.29</v>
      </c>
      <c r="DR17" s="81">
        <v>3341.85</v>
      </c>
      <c r="DS17" s="81">
        <v>2823.18</v>
      </c>
      <c r="DT17" s="81">
        <v>1423.43</v>
      </c>
      <c r="DU17" s="81">
        <v>3257.43</v>
      </c>
      <c r="DV17" s="81">
        <v>4506.3</v>
      </c>
      <c r="DW17" s="81">
        <v>2100.0500000000002</v>
      </c>
      <c r="DX17" s="81">
        <v>2433.66</v>
      </c>
      <c r="DY17" s="81">
        <v>1716.43</v>
      </c>
      <c r="DZ17" s="81"/>
      <c r="EA17" s="81">
        <v>3022.43</v>
      </c>
      <c r="EB17" s="81">
        <v>1643.5</v>
      </c>
      <c r="EC17" s="81">
        <v>4423.3</v>
      </c>
      <c r="ED17" s="81">
        <v>2208.52</v>
      </c>
      <c r="EE17" s="81">
        <v>2420.85</v>
      </c>
      <c r="EF17" s="81">
        <v>2048.27</v>
      </c>
      <c r="EG17" s="81">
        <v>2519.4</v>
      </c>
      <c r="EH17" s="81">
        <v>3343.84</v>
      </c>
      <c r="EI17" s="81">
        <v>2496.92</v>
      </c>
      <c r="EJ17" s="81">
        <v>2489.79</v>
      </c>
      <c r="EK17" s="81">
        <v>1900.26</v>
      </c>
      <c r="EL17" s="81">
        <v>1892.36</v>
      </c>
      <c r="EM17" s="81">
        <v>3095.3</v>
      </c>
      <c r="EN17" s="81">
        <v>2175.14</v>
      </c>
      <c r="EO17" s="81">
        <v>2185.62</v>
      </c>
      <c r="EP17" s="81">
        <v>1530.65</v>
      </c>
      <c r="EQ17" s="81">
        <v>2078.3200000000002</v>
      </c>
      <c r="ER17" s="81">
        <v>2367</v>
      </c>
      <c r="ES17" s="81">
        <v>2534.58</v>
      </c>
      <c r="ET17" s="81">
        <v>1003.16</v>
      </c>
      <c r="EU17" s="81">
        <v>2668.49</v>
      </c>
      <c r="EV17" s="81">
        <v>831.57</v>
      </c>
      <c r="EW17" s="81">
        <v>1805.58</v>
      </c>
      <c r="EX17" s="81">
        <v>2442.65</v>
      </c>
      <c r="EY17" s="81">
        <v>2992.34</v>
      </c>
      <c r="EZ17" s="81">
        <v>1303.6199999999999</v>
      </c>
      <c r="FA17" s="81">
        <v>1304.08</v>
      </c>
      <c r="FB17" s="81">
        <v>2618.73</v>
      </c>
      <c r="FC17" s="81">
        <v>2632.64</v>
      </c>
      <c r="FD17" s="81">
        <v>2579.42</v>
      </c>
      <c r="FE17" s="81">
        <v>2250.54</v>
      </c>
      <c r="FF17" s="81">
        <v>2594.31</v>
      </c>
      <c r="FG17" s="81">
        <v>2105.58</v>
      </c>
      <c r="FH17" s="81">
        <v>1500.29</v>
      </c>
      <c r="FI17" s="81">
        <v>1637.39</v>
      </c>
      <c r="FJ17" s="81">
        <v>1467.06</v>
      </c>
      <c r="FK17" s="81">
        <v>1985.94</v>
      </c>
      <c r="FL17" s="81">
        <v>796.35</v>
      </c>
      <c r="FM17" s="81">
        <v>2110.34</v>
      </c>
      <c r="FN17" s="81">
        <v>1315.74</v>
      </c>
      <c r="FO17" s="81">
        <v>1803.52</v>
      </c>
      <c r="FP17" s="81">
        <v>1604.13</v>
      </c>
      <c r="FQ17" s="81">
        <v>1235.82</v>
      </c>
      <c r="FR17" s="81">
        <v>2091.35</v>
      </c>
      <c r="FS17" s="81">
        <v>1467.31</v>
      </c>
      <c r="FT17" s="81">
        <v>2757.93</v>
      </c>
      <c r="FU17" s="81">
        <v>1683.94</v>
      </c>
      <c r="FV17" s="81">
        <v>1977.84</v>
      </c>
      <c r="FW17" s="81">
        <v>1386.95</v>
      </c>
      <c r="FX17" s="81">
        <v>1903.94</v>
      </c>
      <c r="FY17" s="81">
        <v>1396.48</v>
      </c>
      <c r="FZ17" s="81">
        <v>1043.55</v>
      </c>
      <c r="GA17" s="81">
        <v>2044.83</v>
      </c>
      <c r="GB17" s="81">
        <v>1052.99</v>
      </c>
      <c r="GC17" s="81">
        <v>1220.78</v>
      </c>
      <c r="GD17" s="81">
        <v>1364.49</v>
      </c>
      <c r="GE17" s="81">
        <v>1086.99</v>
      </c>
      <c r="GF17" s="81">
        <v>1158.1600000000001</v>
      </c>
      <c r="GG17" s="81">
        <v>2010.47</v>
      </c>
      <c r="GH17" s="81">
        <v>1762.98</v>
      </c>
      <c r="GI17" s="81">
        <v>2553.35</v>
      </c>
      <c r="GJ17" s="81">
        <v>1292.8399999999999</v>
      </c>
      <c r="GK17" s="81">
        <v>738.27</v>
      </c>
      <c r="GL17" s="81">
        <v>734.87</v>
      </c>
      <c r="GM17" s="81">
        <v>1614.9</v>
      </c>
      <c r="GN17" s="81">
        <v>1737.94</v>
      </c>
      <c r="GO17" s="81">
        <v>1163.51</v>
      </c>
      <c r="GP17" s="81">
        <v>1919.2</v>
      </c>
      <c r="GQ17" s="81">
        <v>2027.82</v>
      </c>
      <c r="GR17" s="81">
        <v>1793.88</v>
      </c>
      <c r="GS17" s="81">
        <v>2320.38</v>
      </c>
      <c r="GT17" s="81">
        <v>1668.72</v>
      </c>
      <c r="GU17" s="81">
        <v>1354.81</v>
      </c>
      <c r="GV17" s="81">
        <v>1181.21</v>
      </c>
      <c r="GW17" s="81">
        <v>1438.56</v>
      </c>
      <c r="GX17" s="81">
        <v>405.43</v>
      </c>
      <c r="GY17" s="81">
        <v>1246.52</v>
      </c>
      <c r="GZ17" s="81">
        <v>1425.14</v>
      </c>
      <c r="HA17" s="81">
        <v>1310.43</v>
      </c>
      <c r="HB17" s="81">
        <v>1506.53</v>
      </c>
      <c r="HC17" s="81">
        <v>1504.37</v>
      </c>
      <c r="HD17" s="81">
        <v>1548.82</v>
      </c>
      <c r="HE17" s="81">
        <v>1671.23</v>
      </c>
      <c r="HF17" s="81">
        <v>1473.3</v>
      </c>
      <c r="HG17" s="81">
        <v>1706.29</v>
      </c>
      <c r="HH17" s="81">
        <v>1044.4000000000001</v>
      </c>
      <c r="HI17" s="81">
        <v>1282.96</v>
      </c>
      <c r="HJ17" s="81">
        <v>1261.25</v>
      </c>
      <c r="HK17" s="81">
        <v>1109.4000000000001</v>
      </c>
      <c r="HL17" s="81">
        <v>545.69000000000005</v>
      </c>
      <c r="HM17" s="81">
        <v>1277.7</v>
      </c>
      <c r="HN17" s="81">
        <v>1204.98</v>
      </c>
      <c r="HO17" s="81">
        <v>1196.6500000000001</v>
      </c>
      <c r="HP17" s="81">
        <v>1197.08</v>
      </c>
      <c r="HQ17" s="81">
        <v>1225.44</v>
      </c>
      <c r="HR17" s="81">
        <v>1441.3</v>
      </c>
      <c r="HS17" s="81">
        <v>1586.87</v>
      </c>
      <c r="HT17" s="81">
        <v>1242.46</v>
      </c>
      <c r="HU17" s="81">
        <v>1161.48</v>
      </c>
      <c r="HV17" s="81">
        <v>1206.76</v>
      </c>
      <c r="HW17" s="81">
        <v>1123.06</v>
      </c>
      <c r="HX17" s="81">
        <v>1082.5899999999999</v>
      </c>
      <c r="HY17" s="81">
        <v>992.68</v>
      </c>
      <c r="HZ17" s="81">
        <v>1082.56</v>
      </c>
      <c r="IA17" s="81">
        <v>1326.27</v>
      </c>
      <c r="IB17" s="81">
        <v>1290.8699999999999</v>
      </c>
      <c r="IC17" s="81">
        <v>996.97</v>
      </c>
      <c r="ID17" s="81">
        <v>1062.1300000000001</v>
      </c>
      <c r="IE17" s="81">
        <v>980.91</v>
      </c>
      <c r="IF17" s="81">
        <v>616.82000000000005</v>
      </c>
      <c r="IG17" s="81"/>
      <c r="IH17" s="81">
        <v>1026.49</v>
      </c>
      <c r="II17" s="81">
        <v>919.62</v>
      </c>
      <c r="IJ17" s="81">
        <v>1101.4000000000001</v>
      </c>
      <c r="IK17" s="81">
        <v>862.64</v>
      </c>
      <c r="IL17" s="81">
        <v>744.98</v>
      </c>
      <c r="IM17" s="81">
        <v>781.55</v>
      </c>
      <c r="IN17" s="81">
        <v>518.13</v>
      </c>
      <c r="IO17" s="81">
        <v>682.04</v>
      </c>
      <c r="IP17" s="81">
        <v>1006.6</v>
      </c>
      <c r="IQ17" s="81">
        <v>1145.76</v>
      </c>
      <c r="IR17" s="81">
        <v>284.16000000000003</v>
      </c>
      <c r="IS17" s="81">
        <v>859.36</v>
      </c>
      <c r="IT17" s="81">
        <v>653.9</v>
      </c>
      <c r="IU17" s="81">
        <v>585.13</v>
      </c>
      <c r="IV17" s="81">
        <v>446.25</v>
      </c>
      <c r="IW17" s="81">
        <v>513.75</v>
      </c>
      <c r="IX17" s="81">
        <v>1044.1199999999999</v>
      </c>
      <c r="IY17" s="81">
        <v>1189.6600000000001</v>
      </c>
      <c r="IZ17" s="81">
        <v>497.41</v>
      </c>
      <c r="JA17" s="81">
        <v>904.95</v>
      </c>
      <c r="JB17" s="81">
        <v>651.04999999999995</v>
      </c>
      <c r="JC17" s="81">
        <v>885.15</v>
      </c>
      <c r="JD17" s="81">
        <v>1209.19</v>
      </c>
      <c r="JE17" s="81">
        <v>556.62</v>
      </c>
      <c r="JF17" s="81">
        <v>817.78</v>
      </c>
      <c r="JG17" s="81">
        <v>1062.1199999999999</v>
      </c>
      <c r="JH17" s="81">
        <v>1102.28</v>
      </c>
      <c r="JI17" s="81">
        <v>1081.69</v>
      </c>
      <c r="JJ17" s="81">
        <v>773.46</v>
      </c>
      <c r="JK17" s="81">
        <v>695.32</v>
      </c>
      <c r="JL17" s="81">
        <v>792.6</v>
      </c>
      <c r="JM17" s="81">
        <v>618.61</v>
      </c>
      <c r="JN17" s="81">
        <v>793.75</v>
      </c>
      <c r="JO17" s="81">
        <v>754.81</v>
      </c>
      <c r="JP17" s="81">
        <v>794.18</v>
      </c>
      <c r="JQ17" s="81">
        <v>333.22</v>
      </c>
      <c r="JR17" s="81">
        <v>740.34</v>
      </c>
      <c r="JS17" s="81">
        <v>522.87</v>
      </c>
      <c r="JT17" s="81">
        <v>1293.74</v>
      </c>
      <c r="JU17" s="81">
        <v>708.02</v>
      </c>
      <c r="JV17" s="81">
        <v>608.47</v>
      </c>
      <c r="JW17" s="81">
        <v>685.26</v>
      </c>
      <c r="JX17" s="81">
        <v>658.19</v>
      </c>
      <c r="JY17" s="81">
        <v>723.04</v>
      </c>
      <c r="JZ17" s="81">
        <v>306.95999999999998</v>
      </c>
      <c r="KA17" s="81">
        <v>828</v>
      </c>
      <c r="KB17" s="81">
        <v>635.51</v>
      </c>
      <c r="KC17" s="81">
        <v>395.78</v>
      </c>
      <c r="KD17" s="81">
        <v>502.37</v>
      </c>
      <c r="KE17" s="81">
        <v>828.09</v>
      </c>
      <c r="KF17" s="81">
        <v>829.44</v>
      </c>
      <c r="KG17" s="81">
        <v>530.38</v>
      </c>
      <c r="KH17" s="81">
        <v>267.95999999999998</v>
      </c>
      <c r="KI17" s="81">
        <v>662.53</v>
      </c>
      <c r="KJ17" s="81">
        <v>1340.64</v>
      </c>
      <c r="KK17" s="81">
        <v>1118.31</v>
      </c>
      <c r="KL17" s="81">
        <v>752.68</v>
      </c>
      <c r="KM17" s="81">
        <v>724.52</v>
      </c>
      <c r="KN17" s="81">
        <v>433.61</v>
      </c>
      <c r="KO17" s="81">
        <v>243.85</v>
      </c>
      <c r="KP17" s="81">
        <v>537.22</v>
      </c>
      <c r="KQ17" s="81">
        <v>704.4</v>
      </c>
      <c r="KR17" s="81">
        <v>761.15</v>
      </c>
      <c r="KS17" s="81">
        <v>413</v>
      </c>
      <c r="KT17" s="81">
        <v>630.52</v>
      </c>
      <c r="KU17" s="81">
        <v>385.16</v>
      </c>
      <c r="KV17" s="81">
        <v>468.37</v>
      </c>
      <c r="KW17" s="81">
        <v>703.31</v>
      </c>
      <c r="KX17" s="81">
        <v>626.32000000000005</v>
      </c>
      <c r="KY17" s="81">
        <v>817.17</v>
      </c>
      <c r="KZ17" s="81">
        <v>600.9</v>
      </c>
      <c r="LA17" s="81">
        <v>544.42999999999995</v>
      </c>
      <c r="LB17" s="81">
        <v>608.05999999999995</v>
      </c>
      <c r="LC17" s="81">
        <v>522.02</v>
      </c>
      <c r="LD17" s="81">
        <v>677.03</v>
      </c>
      <c r="LE17" s="81">
        <v>601.05999999999995</v>
      </c>
      <c r="LF17" s="81">
        <v>622.20000000000005</v>
      </c>
      <c r="LG17" s="81">
        <v>592.98</v>
      </c>
      <c r="LH17" s="81">
        <v>448.47</v>
      </c>
      <c r="LI17" s="81">
        <v>485.01</v>
      </c>
      <c r="LJ17" s="81">
        <v>633.92999999999995</v>
      </c>
      <c r="LK17" s="81">
        <v>760.43</v>
      </c>
      <c r="LL17" s="81">
        <v>538.77</v>
      </c>
      <c r="LM17" s="81">
        <v>509.78</v>
      </c>
      <c r="LN17" s="81">
        <v>453.65</v>
      </c>
      <c r="LO17" s="81">
        <v>372.69</v>
      </c>
      <c r="LP17" s="81">
        <v>369.08</v>
      </c>
      <c r="LQ17" s="81">
        <v>443.2</v>
      </c>
      <c r="LR17" s="81">
        <v>674.25</v>
      </c>
      <c r="LS17" s="81">
        <v>417.22</v>
      </c>
      <c r="LT17" s="81">
        <v>475.11</v>
      </c>
      <c r="LU17" s="81">
        <v>333.52</v>
      </c>
      <c r="LV17" s="81">
        <v>523.51</v>
      </c>
      <c r="LW17" s="81">
        <v>475.36</v>
      </c>
      <c r="LX17" s="81">
        <v>434.7</v>
      </c>
      <c r="LY17" s="81">
        <v>511.47</v>
      </c>
      <c r="LZ17" s="81">
        <v>559.21</v>
      </c>
      <c r="MA17" s="81">
        <v>628.44000000000005</v>
      </c>
      <c r="MB17" s="81">
        <v>623.26</v>
      </c>
      <c r="MC17" s="81">
        <v>370.45</v>
      </c>
      <c r="MD17" s="81">
        <v>229.35</v>
      </c>
      <c r="ME17" s="81">
        <v>450.72</v>
      </c>
      <c r="MF17" s="81">
        <v>425.22</v>
      </c>
      <c r="MG17" s="81">
        <v>614.91</v>
      </c>
      <c r="MH17" s="81">
        <v>192.77</v>
      </c>
      <c r="MI17" s="81">
        <v>243.66</v>
      </c>
      <c r="MJ17" s="81">
        <v>543.92999999999995</v>
      </c>
      <c r="MK17" s="81">
        <v>388.38</v>
      </c>
      <c r="ML17" s="81">
        <v>487.54</v>
      </c>
      <c r="MM17" s="81">
        <v>573.89</v>
      </c>
      <c r="MN17" s="81">
        <v>567.71</v>
      </c>
      <c r="MO17" s="81">
        <v>448.16</v>
      </c>
      <c r="MP17" s="81">
        <v>375.95</v>
      </c>
      <c r="MQ17" s="81">
        <v>424.51</v>
      </c>
      <c r="MR17" s="81">
        <v>305.04000000000002</v>
      </c>
      <c r="MS17" s="81">
        <v>483.67</v>
      </c>
      <c r="MT17" s="81">
        <v>320.7</v>
      </c>
      <c r="MU17" s="81">
        <v>291.94</v>
      </c>
      <c r="MV17" s="81">
        <v>287.45999999999998</v>
      </c>
      <c r="MW17" s="81">
        <v>420.38</v>
      </c>
      <c r="MX17" s="81">
        <v>299.06</v>
      </c>
      <c r="MY17" s="81">
        <v>236.94</v>
      </c>
      <c r="MZ17" s="81">
        <v>405.77</v>
      </c>
      <c r="NA17" s="81">
        <v>523.52</v>
      </c>
      <c r="NB17" s="81">
        <v>434.17</v>
      </c>
      <c r="NC17" s="81">
        <v>445.68</v>
      </c>
    </row>
    <row r="18" spans="1:367" x14ac:dyDescent="0.4">
      <c r="A18" s="22">
        <v>45863</v>
      </c>
      <c r="B18" s="23">
        <v>390104.14</v>
      </c>
      <c r="C18" s="23">
        <v>193648.63</v>
      </c>
      <c r="D18" s="23">
        <v>85059</v>
      </c>
      <c r="E18" s="23">
        <v>75871.48</v>
      </c>
      <c r="F18" s="23">
        <v>44330.06</v>
      </c>
      <c r="G18" s="23">
        <v>42212.98</v>
      </c>
      <c r="H18" s="23">
        <v>41397.72</v>
      </c>
      <c r="I18" s="23">
        <v>45317.7</v>
      </c>
      <c r="J18" s="23">
        <v>48727.41</v>
      </c>
      <c r="K18" s="23">
        <v>39459.65</v>
      </c>
      <c r="L18" s="23">
        <v>41103.82</v>
      </c>
      <c r="M18" s="23">
        <v>28658.05</v>
      </c>
      <c r="N18" s="23">
        <v>20278.75</v>
      </c>
      <c r="O18" s="23">
        <v>37153.480000000003</v>
      </c>
      <c r="P18" s="23">
        <v>34567.24</v>
      </c>
      <c r="Q18" s="23">
        <v>27577.21</v>
      </c>
      <c r="R18" s="23">
        <v>24683.52</v>
      </c>
      <c r="S18" s="23">
        <v>27309.040000000001</v>
      </c>
      <c r="T18" s="23">
        <v>25700</v>
      </c>
      <c r="U18" s="23">
        <v>25053.68</v>
      </c>
      <c r="V18" s="23">
        <v>17627.05</v>
      </c>
      <c r="W18" s="23">
        <v>24664.37</v>
      </c>
      <c r="X18" s="23">
        <v>16359.01</v>
      </c>
      <c r="Y18" s="23">
        <v>21671.85</v>
      </c>
      <c r="Z18" s="23">
        <v>26336.959999999999</v>
      </c>
      <c r="AA18" s="23">
        <v>26910.21</v>
      </c>
      <c r="AB18" s="23">
        <v>15295.13</v>
      </c>
      <c r="AC18" s="23">
        <v>24700.82</v>
      </c>
      <c r="AD18" s="23">
        <v>20981.09</v>
      </c>
      <c r="AE18" s="23">
        <v>16605.599999999999</v>
      </c>
      <c r="AF18" s="23">
        <v>21468.29</v>
      </c>
      <c r="AG18" s="23">
        <v>18973.21</v>
      </c>
      <c r="AH18" s="23">
        <v>17278.38</v>
      </c>
      <c r="AI18" s="23">
        <v>11511.03</v>
      </c>
      <c r="AJ18" s="23">
        <v>10076.18</v>
      </c>
      <c r="AK18" s="23">
        <v>15261.82</v>
      </c>
      <c r="AL18" s="23">
        <v>20845.68</v>
      </c>
      <c r="AM18" s="23">
        <v>25215.97</v>
      </c>
      <c r="AN18" s="23">
        <v>10490.12</v>
      </c>
      <c r="AO18" s="23">
        <v>11208.03</v>
      </c>
      <c r="AP18" s="23">
        <v>15828.9</v>
      </c>
      <c r="AQ18" s="23">
        <v>16173.28</v>
      </c>
      <c r="AR18" s="23">
        <v>11833.16</v>
      </c>
      <c r="AS18" s="23">
        <v>12617.25</v>
      </c>
      <c r="AT18" s="23">
        <v>8625</v>
      </c>
      <c r="AU18" s="23">
        <v>9418.59</v>
      </c>
      <c r="AV18" s="23">
        <v>11085</v>
      </c>
      <c r="AW18" s="23">
        <v>12349.5</v>
      </c>
      <c r="AX18" s="23">
        <v>14088.01</v>
      </c>
      <c r="AY18" s="23">
        <v>12485.74</v>
      </c>
      <c r="AZ18" s="23"/>
      <c r="BA18" s="23">
        <v>11463.36</v>
      </c>
      <c r="BB18" s="81">
        <v>10683.76</v>
      </c>
      <c r="BC18" s="81">
        <v>16042.2</v>
      </c>
      <c r="BD18" s="81">
        <v>11920.85</v>
      </c>
      <c r="BE18" s="81">
        <v>9045.69</v>
      </c>
      <c r="BF18" s="81">
        <v>8034.94</v>
      </c>
      <c r="BG18" s="81">
        <v>4441.26</v>
      </c>
      <c r="BH18" s="81">
        <v>4066.65</v>
      </c>
      <c r="BI18" s="81">
        <v>6532.16</v>
      </c>
      <c r="BJ18" s="81">
        <v>10079.17</v>
      </c>
      <c r="BK18" s="81">
        <v>9622.98</v>
      </c>
      <c r="BL18" s="81">
        <v>9788.14</v>
      </c>
      <c r="BM18" s="81">
        <v>10787.3</v>
      </c>
      <c r="BN18" s="81">
        <v>8197.2900000000009</v>
      </c>
      <c r="BO18" s="81">
        <v>7013.91</v>
      </c>
      <c r="BP18" s="81">
        <v>8108.26</v>
      </c>
      <c r="BQ18" s="81">
        <v>8853.77</v>
      </c>
      <c r="BR18" s="81">
        <v>9501.36</v>
      </c>
      <c r="BS18" s="81">
        <v>13156</v>
      </c>
      <c r="BT18" s="81">
        <v>4308.3100000000004</v>
      </c>
      <c r="BU18" s="81">
        <v>7438.57</v>
      </c>
      <c r="BV18" s="81">
        <v>8966.17</v>
      </c>
      <c r="BW18" s="81">
        <v>5779.48</v>
      </c>
      <c r="BX18" s="81">
        <v>6708.59</v>
      </c>
      <c r="BY18" s="81">
        <v>5710.64</v>
      </c>
      <c r="BZ18" s="81">
        <v>6465.32</v>
      </c>
      <c r="CA18" s="81">
        <v>7832.18</v>
      </c>
      <c r="CB18" s="81">
        <v>3628.17</v>
      </c>
      <c r="CC18" s="81">
        <v>5180.3599999999997</v>
      </c>
      <c r="CD18" s="81">
        <v>8787.9699999999993</v>
      </c>
      <c r="CE18" s="81">
        <v>6405.09</v>
      </c>
      <c r="CF18" s="81">
        <v>5025</v>
      </c>
      <c r="CG18" s="81">
        <v>3382.36</v>
      </c>
      <c r="CH18" s="81">
        <v>7715.85</v>
      </c>
      <c r="CI18" s="81">
        <v>7158.56</v>
      </c>
      <c r="CJ18" s="81">
        <v>6946.72</v>
      </c>
      <c r="CK18" s="81">
        <v>5680.08</v>
      </c>
      <c r="CL18" s="81">
        <v>5329.6</v>
      </c>
      <c r="CM18" s="81">
        <v>4469.92</v>
      </c>
      <c r="CN18" s="81">
        <v>3612.7</v>
      </c>
      <c r="CO18" s="81">
        <v>4766.5600000000004</v>
      </c>
      <c r="CP18" s="81">
        <v>2378.71</v>
      </c>
      <c r="CQ18" s="81">
        <v>4753</v>
      </c>
      <c r="CR18" s="81">
        <v>3494.31</v>
      </c>
      <c r="CS18" s="81">
        <v>4833.0600000000004</v>
      </c>
      <c r="CT18" s="81">
        <v>4605.3100000000004</v>
      </c>
      <c r="CU18" s="81">
        <v>6703.81</v>
      </c>
      <c r="CV18" s="81">
        <v>3011.03</v>
      </c>
      <c r="CW18" s="81">
        <v>4207.55</v>
      </c>
      <c r="CX18" s="81">
        <v>2949.6</v>
      </c>
      <c r="CY18" s="81">
        <v>5097.04</v>
      </c>
      <c r="CZ18" s="81">
        <v>1055.79</v>
      </c>
      <c r="DA18" s="81">
        <v>3987.53</v>
      </c>
      <c r="DB18" s="81">
        <v>5017.5600000000004</v>
      </c>
      <c r="DC18" s="81">
        <v>3699.02</v>
      </c>
      <c r="DD18" s="81">
        <v>5107.1499999999996</v>
      </c>
      <c r="DE18" s="81">
        <v>2525.14</v>
      </c>
      <c r="DF18" s="81">
        <v>4428.05</v>
      </c>
      <c r="DG18" s="81">
        <v>5797.42</v>
      </c>
      <c r="DH18" s="81">
        <v>2623.24</v>
      </c>
      <c r="DI18" s="81">
        <v>4177.16</v>
      </c>
      <c r="DJ18" s="81">
        <v>3256.89</v>
      </c>
      <c r="DK18" s="81">
        <v>4167.5600000000004</v>
      </c>
      <c r="DL18" s="81">
        <v>3313.67</v>
      </c>
      <c r="DM18" s="81">
        <v>2974.89</v>
      </c>
      <c r="DN18" s="81">
        <v>3201.67</v>
      </c>
      <c r="DO18" s="81">
        <v>3818.98</v>
      </c>
      <c r="DP18" s="81">
        <v>2636.38</v>
      </c>
      <c r="DQ18" s="81">
        <v>3748.49</v>
      </c>
      <c r="DR18" s="81">
        <v>3288.93</v>
      </c>
      <c r="DS18" s="81">
        <v>2836.01</v>
      </c>
      <c r="DT18" s="81">
        <v>1339.99</v>
      </c>
      <c r="DU18" s="81">
        <v>3084.33</v>
      </c>
      <c r="DV18" s="81">
        <v>4453.0600000000004</v>
      </c>
      <c r="DW18" s="81">
        <v>2011.26</v>
      </c>
      <c r="DX18" s="81">
        <v>2357.6999999999998</v>
      </c>
      <c r="DY18" s="81">
        <v>2184.54</v>
      </c>
      <c r="DZ18" s="81"/>
      <c r="EA18" s="81">
        <v>2750.45</v>
      </c>
      <c r="EB18" s="81">
        <v>1678.72</v>
      </c>
      <c r="EC18" s="81">
        <v>4158.76</v>
      </c>
      <c r="ED18" s="81">
        <v>2214.5300000000002</v>
      </c>
      <c r="EE18" s="81">
        <v>2283.19</v>
      </c>
      <c r="EF18" s="81">
        <v>2005.2</v>
      </c>
      <c r="EG18" s="81">
        <v>2433.12</v>
      </c>
      <c r="EH18" s="81">
        <v>3139.74</v>
      </c>
      <c r="EI18" s="81">
        <v>2360.0700000000002</v>
      </c>
      <c r="EJ18" s="81">
        <v>2391.4499999999998</v>
      </c>
      <c r="EK18" s="81">
        <v>1883.57</v>
      </c>
      <c r="EL18" s="81">
        <v>1805.7</v>
      </c>
      <c r="EM18" s="81">
        <v>3049.42</v>
      </c>
      <c r="EN18" s="81">
        <v>2045.71</v>
      </c>
      <c r="EO18" s="81">
        <v>2239.92</v>
      </c>
      <c r="EP18" s="81">
        <v>1525.43</v>
      </c>
      <c r="EQ18" s="81">
        <v>2056.94</v>
      </c>
      <c r="ER18" s="81">
        <v>2308.5</v>
      </c>
      <c r="ES18" s="81">
        <v>2467.12</v>
      </c>
      <c r="ET18" s="81">
        <v>1000.69</v>
      </c>
      <c r="EU18" s="81">
        <v>2505.04</v>
      </c>
      <c r="EV18" s="81">
        <v>949.37</v>
      </c>
      <c r="EW18" s="81">
        <v>1701.41</v>
      </c>
      <c r="EX18" s="81">
        <v>2356.27</v>
      </c>
      <c r="EY18" s="81">
        <v>2854.97</v>
      </c>
      <c r="EZ18" s="81">
        <v>1235.79</v>
      </c>
      <c r="FA18" s="81">
        <v>1285.6600000000001</v>
      </c>
      <c r="FB18" s="81">
        <v>2515.86</v>
      </c>
      <c r="FC18" s="81">
        <v>2464.31</v>
      </c>
      <c r="FD18" s="81">
        <v>2482.35</v>
      </c>
      <c r="FE18" s="81">
        <v>2295.98</v>
      </c>
      <c r="FF18" s="81">
        <v>2494.9899999999998</v>
      </c>
      <c r="FG18" s="81">
        <v>2053.11</v>
      </c>
      <c r="FH18" s="81">
        <v>1586.22</v>
      </c>
      <c r="FI18" s="81">
        <v>1563.49</v>
      </c>
      <c r="FJ18" s="81">
        <v>1562.03</v>
      </c>
      <c r="FK18" s="81">
        <v>1860.8</v>
      </c>
      <c r="FL18" s="81">
        <v>718.31</v>
      </c>
      <c r="FM18" s="81">
        <v>2045.28</v>
      </c>
      <c r="FN18" s="81">
        <v>1304.26</v>
      </c>
      <c r="FO18" s="81">
        <v>1649.64</v>
      </c>
      <c r="FP18" s="81">
        <v>1532.15</v>
      </c>
      <c r="FQ18" s="81">
        <v>1319.61</v>
      </c>
      <c r="FR18" s="81">
        <v>2001.48</v>
      </c>
      <c r="FS18" s="81">
        <v>1403.77</v>
      </c>
      <c r="FT18" s="81">
        <v>2689.83</v>
      </c>
      <c r="FU18" s="81">
        <v>1828.81</v>
      </c>
      <c r="FV18" s="81">
        <v>2036.88</v>
      </c>
      <c r="FW18" s="81">
        <v>1386.95</v>
      </c>
      <c r="FX18" s="81">
        <v>1828.65</v>
      </c>
      <c r="FY18" s="81">
        <v>1356.94</v>
      </c>
      <c r="FZ18" s="81">
        <v>1005.79</v>
      </c>
      <c r="GA18" s="81">
        <v>2017.35</v>
      </c>
      <c r="GB18" s="81">
        <v>963.62</v>
      </c>
      <c r="GC18" s="81">
        <v>1253.29</v>
      </c>
      <c r="GD18" s="81">
        <v>1358.74</v>
      </c>
      <c r="GE18" s="81">
        <v>1008.55</v>
      </c>
      <c r="GF18" s="81">
        <v>1074.0999999999999</v>
      </c>
      <c r="GG18" s="81">
        <v>1977.51</v>
      </c>
      <c r="GH18" s="81">
        <v>1715.91</v>
      </c>
      <c r="GI18" s="81">
        <v>2506.42</v>
      </c>
      <c r="GJ18" s="81">
        <v>1642.55</v>
      </c>
      <c r="GK18" s="81">
        <v>713.09</v>
      </c>
      <c r="GL18" s="81">
        <v>849.35</v>
      </c>
      <c r="GM18" s="81">
        <v>1819.69</v>
      </c>
      <c r="GN18" s="81">
        <v>1685.54</v>
      </c>
      <c r="GO18" s="81">
        <v>1253.25</v>
      </c>
      <c r="GP18" s="81">
        <v>1841.82</v>
      </c>
      <c r="GQ18" s="81">
        <v>1915.94</v>
      </c>
      <c r="GR18" s="81">
        <v>1784.53</v>
      </c>
      <c r="GS18" s="81">
        <v>2221.2399999999998</v>
      </c>
      <c r="GT18" s="81">
        <v>1629.24</v>
      </c>
      <c r="GU18" s="81">
        <v>1417.1</v>
      </c>
      <c r="GV18" s="81">
        <v>1257.1400000000001</v>
      </c>
      <c r="GW18" s="81">
        <v>1432.76</v>
      </c>
      <c r="GX18" s="81">
        <v>435.01</v>
      </c>
      <c r="GY18" s="81">
        <v>1226.68</v>
      </c>
      <c r="GZ18" s="81">
        <v>1366.05</v>
      </c>
      <c r="HA18" s="81">
        <v>1312.51</v>
      </c>
      <c r="HB18" s="81">
        <v>1429.78</v>
      </c>
      <c r="HC18" s="81">
        <v>1434.23</v>
      </c>
      <c r="HD18" s="81">
        <v>1515.87</v>
      </c>
      <c r="HE18" s="81">
        <v>1574.61</v>
      </c>
      <c r="HF18" s="81">
        <v>1361.04</v>
      </c>
      <c r="HG18" s="81">
        <v>1601.93</v>
      </c>
      <c r="HH18" s="81">
        <v>1037.46</v>
      </c>
      <c r="HI18" s="81">
        <v>1300.4000000000001</v>
      </c>
      <c r="HJ18" s="81">
        <v>1206.04</v>
      </c>
      <c r="HK18" s="81">
        <v>1092.6300000000001</v>
      </c>
      <c r="HL18" s="81">
        <v>518.99</v>
      </c>
      <c r="HM18" s="81">
        <v>1229.45</v>
      </c>
      <c r="HN18" s="81">
        <v>1176</v>
      </c>
      <c r="HO18" s="81">
        <v>1187.3599999999999</v>
      </c>
      <c r="HP18" s="81">
        <v>1201.21</v>
      </c>
      <c r="HQ18" s="81">
        <v>1165.53</v>
      </c>
      <c r="HR18" s="81">
        <v>1403.73</v>
      </c>
      <c r="HS18" s="81">
        <v>1553.23</v>
      </c>
      <c r="HT18" s="81">
        <v>1208.07</v>
      </c>
      <c r="HU18" s="81">
        <v>1190.3699999999999</v>
      </c>
      <c r="HV18" s="81">
        <v>1197.79</v>
      </c>
      <c r="HW18" s="81">
        <v>1135.1600000000001</v>
      </c>
      <c r="HX18" s="81">
        <v>1128.53</v>
      </c>
      <c r="HY18" s="81">
        <v>1009.46</v>
      </c>
      <c r="HZ18" s="81">
        <v>1075.5</v>
      </c>
      <c r="IA18" s="81">
        <v>1323.28</v>
      </c>
      <c r="IB18" s="81">
        <v>1400.59</v>
      </c>
      <c r="IC18" s="81">
        <v>1005.66</v>
      </c>
      <c r="ID18" s="81">
        <v>1013.45</v>
      </c>
      <c r="IE18" s="81">
        <v>996.1</v>
      </c>
      <c r="IF18" s="81">
        <v>679.92</v>
      </c>
      <c r="IG18" s="81"/>
      <c r="IH18" s="81">
        <v>992.57</v>
      </c>
      <c r="II18" s="81">
        <v>915.64</v>
      </c>
      <c r="IJ18" s="81">
        <v>1094.9000000000001</v>
      </c>
      <c r="IK18" s="81">
        <v>803.15</v>
      </c>
      <c r="IL18" s="81">
        <v>705.09</v>
      </c>
      <c r="IM18" s="81">
        <v>747.22</v>
      </c>
      <c r="IN18" s="81">
        <v>506.87</v>
      </c>
      <c r="IO18" s="81">
        <v>622.41</v>
      </c>
      <c r="IP18" s="81">
        <v>1013.6</v>
      </c>
      <c r="IQ18" s="81">
        <v>1099.93</v>
      </c>
      <c r="IR18" s="81">
        <v>266.68</v>
      </c>
      <c r="IS18" s="81">
        <v>872.61</v>
      </c>
      <c r="IT18" s="81">
        <v>664.95</v>
      </c>
      <c r="IU18" s="81">
        <v>568.62</v>
      </c>
      <c r="IV18" s="81">
        <v>408.85</v>
      </c>
      <c r="IW18" s="81">
        <v>511.61</v>
      </c>
      <c r="IX18" s="81">
        <v>972.37</v>
      </c>
      <c r="IY18" s="81">
        <v>1102.07</v>
      </c>
      <c r="IZ18" s="81">
        <v>485.54</v>
      </c>
      <c r="JA18" s="81">
        <v>890.61</v>
      </c>
      <c r="JB18" s="81">
        <v>645.75</v>
      </c>
      <c r="JC18" s="81">
        <v>865.4</v>
      </c>
      <c r="JD18" s="81">
        <v>1276.21</v>
      </c>
      <c r="JE18" s="81">
        <v>525.70000000000005</v>
      </c>
      <c r="JF18" s="81">
        <v>828.55</v>
      </c>
      <c r="JG18" s="81">
        <v>1032.23</v>
      </c>
      <c r="JH18" s="81">
        <v>1112.76</v>
      </c>
      <c r="JI18" s="81">
        <v>1069.56</v>
      </c>
      <c r="JJ18" s="81">
        <v>1065.06</v>
      </c>
      <c r="JK18" s="81">
        <v>709.04</v>
      </c>
      <c r="JL18" s="81">
        <v>760.31</v>
      </c>
      <c r="JM18" s="81">
        <v>618.1</v>
      </c>
      <c r="JN18" s="81">
        <v>769.36</v>
      </c>
      <c r="JO18" s="81">
        <v>738.92</v>
      </c>
      <c r="JP18" s="81">
        <v>774.57</v>
      </c>
      <c r="JQ18" s="81">
        <v>306.22000000000003</v>
      </c>
      <c r="JR18" s="81">
        <v>766.94</v>
      </c>
      <c r="JS18" s="81">
        <v>492.23</v>
      </c>
      <c r="JT18" s="81">
        <v>1151.31</v>
      </c>
      <c r="JU18" s="81">
        <v>726.41</v>
      </c>
      <c r="JV18" s="81">
        <v>595.77</v>
      </c>
      <c r="JW18" s="81">
        <v>739.24</v>
      </c>
      <c r="JX18" s="81">
        <v>599.30999999999995</v>
      </c>
      <c r="JY18" s="81">
        <v>712.36</v>
      </c>
      <c r="JZ18" s="81">
        <v>288.20999999999998</v>
      </c>
      <c r="KA18" s="81">
        <v>806</v>
      </c>
      <c r="KB18" s="81">
        <v>653.80999999999995</v>
      </c>
      <c r="KC18" s="81">
        <v>465.67</v>
      </c>
      <c r="KD18" s="81">
        <v>477.75</v>
      </c>
      <c r="KE18" s="81">
        <v>807.3</v>
      </c>
      <c r="KF18" s="81">
        <v>792.17</v>
      </c>
      <c r="KG18" s="81">
        <v>502.43</v>
      </c>
      <c r="KH18" s="81">
        <v>262.18</v>
      </c>
      <c r="KI18" s="81">
        <v>653.42999999999995</v>
      </c>
      <c r="KJ18" s="81">
        <v>1274.4100000000001</v>
      </c>
      <c r="KK18" s="81">
        <v>1192.0899999999999</v>
      </c>
      <c r="KL18" s="81">
        <v>783.68</v>
      </c>
      <c r="KM18" s="81">
        <v>738.38</v>
      </c>
      <c r="KN18" s="81">
        <v>424.76</v>
      </c>
      <c r="KO18" s="81">
        <v>262.52999999999997</v>
      </c>
      <c r="KP18" s="81">
        <v>525.79</v>
      </c>
      <c r="KQ18" s="81">
        <v>687.6</v>
      </c>
      <c r="KR18" s="81">
        <v>842.16</v>
      </c>
      <c r="KS18" s="81">
        <v>462.5</v>
      </c>
      <c r="KT18" s="81">
        <v>701.2</v>
      </c>
      <c r="KU18" s="81">
        <v>378.68</v>
      </c>
      <c r="KV18" s="81">
        <v>512.14</v>
      </c>
      <c r="KW18" s="81">
        <v>667.46</v>
      </c>
      <c r="KX18" s="81">
        <v>600.91999999999996</v>
      </c>
      <c r="KY18" s="81">
        <v>738.96</v>
      </c>
      <c r="KZ18" s="81">
        <v>558.03</v>
      </c>
      <c r="LA18" s="81">
        <v>558.15</v>
      </c>
      <c r="LB18" s="81">
        <v>596.76</v>
      </c>
      <c r="LC18" s="81">
        <v>483.16</v>
      </c>
      <c r="LD18" s="81">
        <v>648.02</v>
      </c>
      <c r="LE18" s="81">
        <v>611.59</v>
      </c>
      <c r="LF18" s="81">
        <v>596.13</v>
      </c>
      <c r="LG18" s="81">
        <v>535.41</v>
      </c>
      <c r="LH18" s="81">
        <v>426.51</v>
      </c>
      <c r="LI18" s="81">
        <v>467.14</v>
      </c>
      <c r="LJ18" s="81">
        <v>624.87</v>
      </c>
      <c r="LK18" s="81">
        <v>748.25</v>
      </c>
      <c r="LL18" s="81">
        <v>543.14</v>
      </c>
      <c r="LM18" s="81">
        <v>506.5</v>
      </c>
      <c r="LN18" s="81">
        <v>465.84</v>
      </c>
      <c r="LO18" s="81">
        <v>355.43</v>
      </c>
      <c r="LP18" s="81">
        <v>370.99</v>
      </c>
      <c r="LQ18" s="81">
        <v>427.6</v>
      </c>
      <c r="LR18" s="81">
        <v>789.29</v>
      </c>
      <c r="LS18" s="81">
        <v>402.17</v>
      </c>
      <c r="LT18" s="81">
        <v>453.6</v>
      </c>
      <c r="LU18" s="81">
        <v>330.46</v>
      </c>
      <c r="LV18" s="81">
        <v>509.33</v>
      </c>
      <c r="LW18" s="81">
        <v>524.16</v>
      </c>
      <c r="LX18" s="81">
        <v>412.65</v>
      </c>
      <c r="LY18" s="81">
        <v>514.16</v>
      </c>
      <c r="LZ18" s="81">
        <v>539.89</v>
      </c>
      <c r="MA18" s="81">
        <v>594.66999999999996</v>
      </c>
      <c r="MB18" s="81">
        <v>791.71</v>
      </c>
      <c r="MC18" s="81">
        <v>373.3</v>
      </c>
      <c r="MD18" s="81">
        <v>216.34</v>
      </c>
      <c r="ME18" s="81">
        <v>441.27</v>
      </c>
      <c r="MF18" s="81">
        <v>397.73</v>
      </c>
      <c r="MG18" s="81">
        <v>606.24</v>
      </c>
      <c r="MH18" s="81">
        <v>187.67</v>
      </c>
      <c r="MI18" s="81">
        <v>273.55</v>
      </c>
      <c r="MJ18" s="81">
        <v>535.85</v>
      </c>
      <c r="MK18" s="81">
        <v>385.09</v>
      </c>
      <c r="ML18" s="81">
        <v>484.09</v>
      </c>
      <c r="MM18" s="81">
        <v>582.01</v>
      </c>
      <c r="MN18" s="81">
        <v>556.41999999999996</v>
      </c>
      <c r="MO18" s="81">
        <v>453.76</v>
      </c>
      <c r="MP18" s="81">
        <v>386.83</v>
      </c>
      <c r="MQ18" s="81">
        <v>416.54</v>
      </c>
      <c r="MR18" s="81">
        <v>288.26</v>
      </c>
      <c r="MS18" s="81">
        <v>404.56</v>
      </c>
      <c r="MT18" s="81">
        <v>311.82</v>
      </c>
      <c r="MU18" s="81">
        <v>276.76</v>
      </c>
      <c r="MV18" s="81">
        <v>276.12</v>
      </c>
      <c r="MW18" s="81">
        <v>408.14</v>
      </c>
      <c r="MX18" s="81">
        <v>267.47000000000003</v>
      </c>
      <c r="MY18" s="81">
        <v>238.43</v>
      </c>
      <c r="MZ18" s="81">
        <v>409.52</v>
      </c>
      <c r="NA18" s="81">
        <v>493.59</v>
      </c>
      <c r="NB18" s="81">
        <v>436.47</v>
      </c>
      <c r="NC18" s="81">
        <v>424.82</v>
      </c>
    </row>
    <row r="19" spans="1:367" x14ac:dyDescent="0.4">
      <c r="A19" s="22">
        <v>45870</v>
      </c>
      <c r="B19" s="23">
        <v>407863.05</v>
      </c>
      <c r="C19" s="23">
        <v>187824.61</v>
      </c>
      <c r="D19" s="23">
        <v>87282</v>
      </c>
      <c r="E19" s="23">
        <v>73593.919999999998</v>
      </c>
      <c r="F19" s="23">
        <v>42999.13</v>
      </c>
      <c r="G19" s="23">
        <v>39330.449999999997</v>
      </c>
      <c r="H19" s="23">
        <v>40085.4</v>
      </c>
      <c r="I19" s="23">
        <v>40434.980000000003</v>
      </c>
      <c r="J19" s="23">
        <v>48418.03</v>
      </c>
      <c r="K19" s="23">
        <v>42300.39</v>
      </c>
      <c r="L19" s="23">
        <v>39556.65</v>
      </c>
      <c r="M19" s="23">
        <v>27485.21</v>
      </c>
      <c r="N19" s="23">
        <v>18595.48</v>
      </c>
      <c r="O19" s="23">
        <v>35648.33</v>
      </c>
      <c r="P19" s="23">
        <v>31605.72</v>
      </c>
      <c r="Q19" s="23">
        <v>35972.93</v>
      </c>
      <c r="R19" s="23">
        <v>23207</v>
      </c>
      <c r="S19" s="23">
        <v>26023.91</v>
      </c>
      <c r="T19" s="23">
        <v>23940</v>
      </c>
      <c r="U19" s="23">
        <v>24275.18</v>
      </c>
      <c r="V19" s="23">
        <v>17446.810000000001</v>
      </c>
      <c r="W19" s="23">
        <v>24531.759999999998</v>
      </c>
      <c r="X19" s="23">
        <v>15197.66</v>
      </c>
      <c r="Y19" s="23">
        <v>20471.78</v>
      </c>
      <c r="Z19" s="23">
        <v>23432.78</v>
      </c>
      <c r="AA19" s="23">
        <v>23511.02</v>
      </c>
      <c r="AB19" s="23">
        <v>15311.25</v>
      </c>
      <c r="AC19" s="23">
        <v>22562.22</v>
      </c>
      <c r="AD19" s="23">
        <v>19255.669999999998</v>
      </c>
      <c r="AE19" s="23">
        <v>16350.4</v>
      </c>
      <c r="AF19" s="23">
        <v>21173.599999999999</v>
      </c>
      <c r="AG19" s="23">
        <v>17525.16</v>
      </c>
      <c r="AH19" s="23">
        <v>15405.55</v>
      </c>
      <c r="AI19" s="23">
        <v>10620.21</v>
      </c>
      <c r="AJ19" s="23">
        <v>10703.61</v>
      </c>
      <c r="AK19" s="23">
        <v>13666.76</v>
      </c>
      <c r="AL19" s="23">
        <v>20089.62</v>
      </c>
      <c r="AM19" s="23">
        <v>23575.91</v>
      </c>
      <c r="AN19" s="23">
        <v>10900.4</v>
      </c>
      <c r="AO19" s="23">
        <v>10494.08</v>
      </c>
      <c r="AP19" s="23">
        <v>14871.99</v>
      </c>
      <c r="AQ19" s="23">
        <v>15758.27</v>
      </c>
      <c r="AR19" s="23">
        <v>10134.81</v>
      </c>
      <c r="AS19" s="23">
        <v>12273.59</v>
      </c>
      <c r="AT19" s="23">
        <v>8775</v>
      </c>
      <c r="AU19" s="23">
        <v>9534.25</v>
      </c>
      <c r="AV19" s="23">
        <v>11025</v>
      </c>
      <c r="AW19" s="23">
        <v>11800.11</v>
      </c>
      <c r="AX19" s="23">
        <v>13609.17</v>
      </c>
      <c r="AY19" s="23">
        <v>11809.56</v>
      </c>
      <c r="AZ19" s="23"/>
      <c r="BA19" s="23">
        <v>10220.07</v>
      </c>
      <c r="BB19" s="81">
        <v>10454.68</v>
      </c>
      <c r="BC19" s="81">
        <v>14952.18</v>
      </c>
      <c r="BD19" s="81">
        <v>11920.85</v>
      </c>
      <c r="BE19" s="81">
        <v>8860.49</v>
      </c>
      <c r="BF19" s="81">
        <v>7345.78</v>
      </c>
      <c r="BG19" s="81">
        <v>4566.05</v>
      </c>
      <c r="BH19" s="81">
        <v>3831.17</v>
      </c>
      <c r="BI19" s="81">
        <v>6543.58</v>
      </c>
      <c r="BJ19" s="81">
        <v>10764.68</v>
      </c>
      <c r="BK19" s="81">
        <v>8391.52</v>
      </c>
      <c r="BL19" s="81">
        <v>9012.44</v>
      </c>
      <c r="BM19" s="81">
        <v>11316.27</v>
      </c>
      <c r="BN19" s="81">
        <v>7456.14</v>
      </c>
      <c r="BO19" s="81">
        <v>6788.74</v>
      </c>
      <c r="BP19" s="81">
        <v>7812.68</v>
      </c>
      <c r="BQ19" s="81">
        <v>8652.0400000000009</v>
      </c>
      <c r="BR19" s="81">
        <v>8673</v>
      </c>
      <c r="BS19" s="81">
        <v>13024</v>
      </c>
      <c r="BT19" s="81">
        <v>4077.95</v>
      </c>
      <c r="BU19" s="81">
        <v>7304.94</v>
      </c>
      <c r="BV19" s="81">
        <v>8561.1299999999992</v>
      </c>
      <c r="BW19" s="81">
        <v>5231.54</v>
      </c>
      <c r="BX19" s="81">
        <v>6047.45</v>
      </c>
      <c r="BY19" s="81">
        <v>5314.24</v>
      </c>
      <c r="BZ19" s="81">
        <v>5974.17</v>
      </c>
      <c r="CA19" s="81">
        <v>7691.8</v>
      </c>
      <c r="CB19" s="81">
        <v>3611.6</v>
      </c>
      <c r="CC19" s="81">
        <v>4656.83</v>
      </c>
      <c r="CD19" s="81">
        <v>8207.5</v>
      </c>
      <c r="CE19" s="81">
        <v>6317.77</v>
      </c>
      <c r="CF19" s="81">
        <v>5280</v>
      </c>
      <c r="CG19" s="81">
        <v>3019.24</v>
      </c>
      <c r="CH19" s="81">
        <v>7536.08</v>
      </c>
      <c r="CI19" s="81">
        <v>6843.73</v>
      </c>
      <c r="CJ19" s="81">
        <v>6675.44</v>
      </c>
      <c r="CK19" s="81">
        <v>5216.3999999999996</v>
      </c>
      <c r="CL19" s="81">
        <v>5089.96</v>
      </c>
      <c r="CM19" s="81">
        <v>4262.76</v>
      </c>
      <c r="CN19" s="81">
        <v>3458.97</v>
      </c>
      <c r="CO19" s="81">
        <v>4348.4399999999996</v>
      </c>
      <c r="CP19" s="81">
        <v>2418.66</v>
      </c>
      <c r="CQ19" s="81">
        <v>5056.8</v>
      </c>
      <c r="CR19" s="81">
        <v>3440.97</v>
      </c>
      <c r="CS19" s="81">
        <v>4396.88</v>
      </c>
      <c r="CT19" s="81">
        <v>4217.5</v>
      </c>
      <c r="CU19" s="81">
        <v>5139.59</v>
      </c>
      <c r="CV19" s="81">
        <v>3604.71</v>
      </c>
      <c r="CW19" s="81">
        <v>4106.29</v>
      </c>
      <c r="CX19" s="81">
        <v>2817.22</v>
      </c>
      <c r="CY19" s="81">
        <v>5002.49</v>
      </c>
      <c r="CZ19" s="81">
        <v>1020.12</v>
      </c>
      <c r="DA19" s="81">
        <v>3658.08</v>
      </c>
      <c r="DB19" s="81">
        <v>4563.8500000000004</v>
      </c>
      <c r="DC19" s="81">
        <v>3397.3</v>
      </c>
      <c r="DD19" s="81">
        <v>4576.13</v>
      </c>
      <c r="DE19" s="81">
        <v>2035.93</v>
      </c>
      <c r="DF19" s="81">
        <v>4329.21</v>
      </c>
      <c r="DG19" s="81">
        <v>5724.7</v>
      </c>
      <c r="DH19" s="81">
        <v>2539.0500000000002</v>
      </c>
      <c r="DI19" s="81">
        <v>3812.53</v>
      </c>
      <c r="DJ19" s="81">
        <v>3114.71</v>
      </c>
      <c r="DK19" s="81">
        <v>3919.39</v>
      </c>
      <c r="DL19" s="81">
        <v>3233.41</v>
      </c>
      <c r="DM19" s="81">
        <v>2933.17</v>
      </c>
      <c r="DN19" s="81">
        <v>3275.94</v>
      </c>
      <c r="DO19" s="81">
        <v>3596.26</v>
      </c>
      <c r="DP19" s="81">
        <v>2507.0300000000002</v>
      </c>
      <c r="DQ19" s="81">
        <v>3740.97</v>
      </c>
      <c r="DR19" s="81">
        <v>3066.67</v>
      </c>
      <c r="DS19" s="81">
        <v>2737.63</v>
      </c>
      <c r="DT19" s="81">
        <v>1504.42</v>
      </c>
      <c r="DU19" s="81">
        <v>2816.81</v>
      </c>
      <c r="DV19" s="81">
        <v>3797.29</v>
      </c>
      <c r="DW19" s="81">
        <v>1940.22</v>
      </c>
      <c r="DX19" s="81">
        <v>2096.41</v>
      </c>
      <c r="DY19" s="81">
        <v>2194.7199999999998</v>
      </c>
      <c r="DZ19" s="81">
        <v>3559.83</v>
      </c>
      <c r="EA19" s="81">
        <v>2570.4</v>
      </c>
      <c r="EB19" s="81">
        <v>1587.15</v>
      </c>
      <c r="EC19" s="81">
        <v>3949.59</v>
      </c>
      <c r="ED19" s="81">
        <v>2154.44</v>
      </c>
      <c r="EE19" s="81">
        <v>2178.7600000000002</v>
      </c>
      <c r="EF19" s="81">
        <v>1932.65</v>
      </c>
      <c r="EG19" s="81">
        <v>2251.36</v>
      </c>
      <c r="EH19" s="81">
        <v>2892.2</v>
      </c>
      <c r="EI19" s="81">
        <v>2329.65</v>
      </c>
      <c r="EJ19" s="81">
        <v>2302.0500000000002</v>
      </c>
      <c r="EK19" s="81">
        <v>1976.56</v>
      </c>
      <c r="EL19" s="81">
        <v>1666.64</v>
      </c>
      <c r="EM19" s="81">
        <v>2957.66</v>
      </c>
      <c r="EN19" s="81">
        <v>2070.7600000000002</v>
      </c>
      <c r="EO19" s="81">
        <v>2144.89</v>
      </c>
      <c r="EP19" s="81">
        <v>1342.58</v>
      </c>
      <c r="EQ19" s="81">
        <v>1885.82</v>
      </c>
      <c r="ER19" s="81">
        <v>2216.25</v>
      </c>
      <c r="ES19" s="81">
        <v>2492.8200000000002</v>
      </c>
      <c r="ET19" s="81">
        <v>1121.76</v>
      </c>
      <c r="EU19" s="81">
        <v>2476.61</v>
      </c>
      <c r="EV19" s="81">
        <v>914.72</v>
      </c>
      <c r="EW19" s="81">
        <v>1625.21</v>
      </c>
      <c r="EX19" s="81">
        <v>2179.64</v>
      </c>
      <c r="EY19" s="81">
        <v>2964.86</v>
      </c>
      <c r="EZ19" s="81">
        <v>1233.67</v>
      </c>
      <c r="FA19" s="81">
        <v>1397.82</v>
      </c>
      <c r="FB19" s="81">
        <v>2395.36</v>
      </c>
      <c r="FC19" s="81">
        <v>2403.6</v>
      </c>
      <c r="FD19" s="81">
        <v>2329.8000000000002</v>
      </c>
      <c r="FE19" s="81">
        <v>2116.9</v>
      </c>
      <c r="FF19" s="81">
        <v>2344.02</v>
      </c>
      <c r="FG19" s="81">
        <v>1964.14</v>
      </c>
      <c r="FH19" s="81">
        <v>1504.93</v>
      </c>
      <c r="FI19" s="81">
        <v>1711.28</v>
      </c>
      <c r="FJ19" s="81">
        <v>1440.86</v>
      </c>
      <c r="FK19" s="81">
        <v>1654.56</v>
      </c>
      <c r="FL19" s="81">
        <v>692.6</v>
      </c>
      <c r="FM19" s="81">
        <v>1994.36</v>
      </c>
      <c r="FN19" s="81">
        <v>1170.3900000000001</v>
      </c>
      <c r="FO19" s="81">
        <v>1561.39</v>
      </c>
      <c r="FP19" s="81">
        <v>1524.44</v>
      </c>
      <c r="FQ19" s="81">
        <v>1280.3399999999999</v>
      </c>
      <c r="FR19" s="81">
        <v>1935.8</v>
      </c>
      <c r="FS19" s="81">
        <v>1312.64</v>
      </c>
      <c r="FT19" s="81">
        <v>2706.86</v>
      </c>
      <c r="FU19" s="81">
        <v>1761.08</v>
      </c>
      <c r="FV19" s="81">
        <v>1893.5</v>
      </c>
      <c r="FW19" s="81">
        <v>1305.3599999999999</v>
      </c>
      <c r="FX19" s="81">
        <v>1927.06</v>
      </c>
      <c r="FY19" s="81">
        <v>1345.01</v>
      </c>
      <c r="FZ19" s="81">
        <v>963.91</v>
      </c>
      <c r="GA19" s="81">
        <v>1797.56</v>
      </c>
      <c r="GB19" s="81">
        <v>961.33</v>
      </c>
      <c r="GC19" s="81">
        <v>1207.77</v>
      </c>
      <c r="GD19" s="81">
        <v>1331.45</v>
      </c>
      <c r="GE19" s="81">
        <v>995.47</v>
      </c>
      <c r="GF19" s="81">
        <v>1186.18</v>
      </c>
      <c r="GG19" s="81">
        <v>1913.65</v>
      </c>
      <c r="GH19" s="81">
        <v>1607.22</v>
      </c>
      <c r="GI19" s="81">
        <v>2342.1799999999998</v>
      </c>
      <c r="GJ19" s="81">
        <v>1594.86</v>
      </c>
      <c r="GK19" s="81">
        <v>804.54</v>
      </c>
      <c r="GL19" s="81">
        <v>785.34</v>
      </c>
      <c r="GM19" s="81">
        <v>1644.16</v>
      </c>
      <c r="GN19" s="81">
        <v>1620.69</v>
      </c>
      <c r="GO19" s="81">
        <v>1148.04</v>
      </c>
      <c r="GP19" s="81">
        <v>1698.65</v>
      </c>
      <c r="GQ19" s="81">
        <v>1887.97</v>
      </c>
      <c r="GR19" s="81">
        <v>1605.73</v>
      </c>
      <c r="GS19" s="81">
        <v>2195.27</v>
      </c>
      <c r="GT19" s="81">
        <v>1523.26</v>
      </c>
      <c r="GU19" s="81">
        <v>1515.73</v>
      </c>
      <c r="GV19" s="81">
        <v>1153.08</v>
      </c>
      <c r="GW19" s="81">
        <v>1375.58</v>
      </c>
      <c r="GX19" s="81">
        <v>408.57</v>
      </c>
      <c r="GY19" s="81">
        <v>1269.18</v>
      </c>
      <c r="GZ19" s="81">
        <v>1245.52</v>
      </c>
      <c r="HA19" s="81">
        <v>1392.16</v>
      </c>
      <c r="HB19" s="81">
        <v>1407.85</v>
      </c>
      <c r="HC19" s="81">
        <v>1395.66</v>
      </c>
      <c r="HD19" s="81">
        <v>1476.32</v>
      </c>
      <c r="HE19" s="81">
        <v>1517.17</v>
      </c>
      <c r="HF19" s="81">
        <v>1265.94</v>
      </c>
      <c r="HG19" s="81">
        <v>1441.74</v>
      </c>
      <c r="HH19" s="81">
        <v>961.04</v>
      </c>
      <c r="HI19" s="81">
        <v>1147.3</v>
      </c>
      <c r="HJ19" s="81">
        <v>1114.5899999999999</v>
      </c>
      <c r="HK19" s="81">
        <v>1052.6400000000001</v>
      </c>
      <c r="HL19" s="81">
        <v>557.37</v>
      </c>
      <c r="HM19" s="81">
        <v>1209.04</v>
      </c>
      <c r="HN19" s="81">
        <v>1131.83</v>
      </c>
      <c r="HO19" s="81">
        <v>1097.57</v>
      </c>
      <c r="HP19" s="81">
        <v>1077.3699999999999</v>
      </c>
      <c r="HQ19" s="81">
        <v>1109.25</v>
      </c>
      <c r="HR19" s="81">
        <v>1346.62</v>
      </c>
      <c r="HS19" s="81">
        <v>1484.07</v>
      </c>
      <c r="HT19" s="81">
        <v>1173.68</v>
      </c>
      <c r="HU19" s="81">
        <v>1164.49</v>
      </c>
      <c r="HV19" s="81">
        <v>1102.76</v>
      </c>
      <c r="HW19" s="81">
        <v>1118.4100000000001</v>
      </c>
      <c r="HX19" s="81">
        <v>1071.8699999999999</v>
      </c>
      <c r="HY19" s="81">
        <v>920.95</v>
      </c>
      <c r="HZ19" s="81">
        <v>1061.3800000000001</v>
      </c>
      <c r="IA19" s="81">
        <v>1320.29</v>
      </c>
      <c r="IB19" s="81">
        <v>1331.21</v>
      </c>
      <c r="IC19" s="81">
        <v>967.17</v>
      </c>
      <c r="ID19" s="81">
        <v>981.37</v>
      </c>
      <c r="IE19" s="81">
        <v>910</v>
      </c>
      <c r="IF19" s="81">
        <v>753.82</v>
      </c>
      <c r="IG19" s="81">
        <v>148.82</v>
      </c>
      <c r="IH19" s="81">
        <v>946.15</v>
      </c>
      <c r="II19" s="81">
        <v>836.02</v>
      </c>
      <c r="IJ19" s="81">
        <v>975.89</v>
      </c>
      <c r="IK19" s="81">
        <v>688.13</v>
      </c>
      <c r="IL19" s="81">
        <v>672.75</v>
      </c>
      <c r="IM19" s="81">
        <v>716.32</v>
      </c>
      <c r="IN19" s="81">
        <v>437.04</v>
      </c>
      <c r="IO19" s="81">
        <v>690.41</v>
      </c>
      <c r="IP19" s="81">
        <v>880.6</v>
      </c>
      <c r="IQ19" s="81">
        <v>1030.3399999999999</v>
      </c>
      <c r="IR19" s="81">
        <v>269.27999999999997</v>
      </c>
      <c r="IS19" s="81">
        <v>832.87</v>
      </c>
      <c r="IT19" s="81">
        <v>645.45000000000005</v>
      </c>
      <c r="IU19" s="81">
        <v>562.24</v>
      </c>
      <c r="IV19" s="81">
        <v>394.4</v>
      </c>
      <c r="IW19" s="81">
        <v>493.91</v>
      </c>
      <c r="IX19" s="81">
        <v>935.26</v>
      </c>
      <c r="IY19" s="81">
        <v>1029.82</v>
      </c>
      <c r="IZ19" s="81">
        <v>482.58</v>
      </c>
      <c r="JA19" s="81">
        <v>837.75</v>
      </c>
      <c r="JB19" s="81">
        <v>548.66999999999996</v>
      </c>
      <c r="JC19" s="81">
        <v>836.67</v>
      </c>
      <c r="JD19" s="81">
        <v>1261.6400000000001</v>
      </c>
      <c r="JE19" s="81">
        <v>600.11</v>
      </c>
      <c r="JF19" s="81">
        <v>810.6</v>
      </c>
      <c r="JG19" s="81">
        <v>900.04</v>
      </c>
      <c r="JH19" s="81">
        <v>950.35</v>
      </c>
      <c r="JI19" s="81">
        <v>999.23</v>
      </c>
      <c r="JJ19" s="81">
        <v>949.25</v>
      </c>
      <c r="JK19" s="81">
        <v>699.89</v>
      </c>
      <c r="JL19" s="81">
        <v>745.86</v>
      </c>
      <c r="JM19" s="81">
        <v>571.34</v>
      </c>
      <c r="JN19" s="81">
        <v>761.71</v>
      </c>
      <c r="JO19" s="81">
        <v>712.43</v>
      </c>
      <c r="JP19" s="81">
        <v>707.9</v>
      </c>
      <c r="JQ19" s="81">
        <v>302.86</v>
      </c>
      <c r="JR19" s="81">
        <v>707.74</v>
      </c>
      <c r="JS19" s="81">
        <v>491.24</v>
      </c>
      <c r="JT19" s="81">
        <v>1097.9000000000001</v>
      </c>
      <c r="JU19" s="81">
        <v>705.97</v>
      </c>
      <c r="JV19" s="81">
        <v>556.71</v>
      </c>
      <c r="JW19" s="81">
        <v>808.22</v>
      </c>
      <c r="JX19" s="81">
        <v>546.30999999999995</v>
      </c>
      <c r="JY19" s="81">
        <v>691</v>
      </c>
      <c r="JZ19" s="81">
        <v>262.20999999999998</v>
      </c>
      <c r="KA19" s="81">
        <v>774.4</v>
      </c>
      <c r="KB19" s="81">
        <v>637.95000000000005</v>
      </c>
      <c r="KC19" s="81">
        <v>423.41</v>
      </c>
      <c r="KD19" s="81">
        <v>480.37</v>
      </c>
      <c r="KE19" s="81">
        <v>788.24</v>
      </c>
      <c r="KF19" s="81">
        <v>751.08</v>
      </c>
      <c r="KG19" s="81">
        <v>513.12</v>
      </c>
      <c r="KH19" s="81">
        <v>259.05</v>
      </c>
      <c r="KI19" s="81">
        <v>643.30999999999995</v>
      </c>
      <c r="KJ19" s="81">
        <v>1270.83</v>
      </c>
      <c r="KK19" s="81">
        <v>1096.72</v>
      </c>
      <c r="KL19" s="81">
        <v>793.6</v>
      </c>
      <c r="KM19" s="81">
        <v>674.91</v>
      </c>
      <c r="KN19" s="81">
        <v>412.59</v>
      </c>
      <c r="KO19" s="81">
        <v>253.19</v>
      </c>
      <c r="KP19" s="81">
        <v>582.23</v>
      </c>
      <c r="KQ19" s="81">
        <v>656.4</v>
      </c>
      <c r="KR19" s="81">
        <v>789.84</v>
      </c>
      <c r="KS19" s="81">
        <v>425</v>
      </c>
      <c r="KT19" s="81">
        <v>593.16999999999996</v>
      </c>
      <c r="KU19" s="81">
        <v>361.74</v>
      </c>
      <c r="KV19" s="81">
        <v>489.39</v>
      </c>
      <c r="KW19" s="81">
        <v>607.19000000000005</v>
      </c>
      <c r="KX19" s="81">
        <v>582.5</v>
      </c>
      <c r="KY19" s="81">
        <v>664.24</v>
      </c>
      <c r="KZ19" s="81">
        <v>525.64</v>
      </c>
      <c r="LA19" s="81">
        <v>520.63</v>
      </c>
      <c r="LB19" s="81">
        <v>567.39</v>
      </c>
      <c r="LC19" s="81">
        <v>516.22</v>
      </c>
      <c r="LD19" s="81">
        <v>631.09</v>
      </c>
      <c r="LE19" s="81">
        <v>581.4</v>
      </c>
      <c r="LF19" s="81">
        <v>541.94000000000005</v>
      </c>
      <c r="LG19" s="81">
        <v>539.52</v>
      </c>
      <c r="LH19" s="81">
        <v>430.42</v>
      </c>
      <c r="LI19" s="81">
        <v>455.05</v>
      </c>
      <c r="LJ19" s="81">
        <v>593.78</v>
      </c>
      <c r="LK19" s="81">
        <v>686.27</v>
      </c>
      <c r="LL19" s="81">
        <v>525.66</v>
      </c>
      <c r="LM19" s="81">
        <v>535.52</v>
      </c>
      <c r="LN19" s="81">
        <v>442.67</v>
      </c>
      <c r="LO19" s="81">
        <v>339.4</v>
      </c>
      <c r="LP19" s="81">
        <v>375.17</v>
      </c>
      <c r="LQ19" s="81">
        <v>406</v>
      </c>
      <c r="LR19" s="81">
        <v>742.27</v>
      </c>
      <c r="LS19" s="81">
        <v>373.18</v>
      </c>
      <c r="LT19" s="81">
        <v>424.61</v>
      </c>
      <c r="LU19" s="81">
        <v>313.58999999999997</v>
      </c>
      <c r="LV19" s="81">
        <v>498.94</v>
      </c>
      <c r="LW19" s="81">
        <v>673.59</v>
      </c>
      <c r="LX19" s="81">
        <v>405.07</v>
      </c>
      <c r="LY19" s="81">
        <v>509.67</v>
      </c>
      <c r="LZ19" s="81">
        <v>508.22</v>
      </c>
      <c r="MA19" s="81">
        <v>506.57</v>
      </c>
      <c r="MB19" s="81">
        <v>698.5</v>
      </c>
      <c r="MC19" s="81">
        <v>363.05</v>
      </c>
      <c r="MD19" s="81">
        <v>208.41</v>
      </c>
      <c r="ME19" s="81">
        <v>426.58</v>
      </c>
      <c r="MF19" s="81">
        <v>378.79</v>
      </c>
      <c r="MG19" s="81">
        <v>565.49</v>
      </c>
      <c r="MH19" s="81">
        <v>174.92</v>
      </c>
      <c r="MI19" s="81">
        <v>294.38</v>
      </c>
      <c r="MJ19" s="81">
        <v>528.85</v>
      </c>
      <c r="MK19" s="81">
        <v>356.88</v>
      </c>
      <c r="ML19" s="81">
        <v>465.97</v>
      </c>
      <c r="MM19" s="81">
        <v>540.73</v>
      </c>
      <c r="MN19" s="81">
        <v>537.07000000000005</v>
      </c>
      <c r="MO19" s="81">
        <v>526.22</v>
      </c>
      <c r="MP19" s="81">
        <v>385.09</v>
      </c>
      <c r="MQ19" s="81">
        <v>393.93</v>
      </c>
      <c r="MR19" s="81">
        <v>284.47000000000003</v>
      </c>
      <c r="MS19" s="81">
        <v>415.08</v>
      </c>
      <c r="MT19" s="81">
        <v>347.95</v>
      </c>
      <c r="MU19" s="81">
        <v>274.13</v>
      </c>
      <c r="MV19" s="81">
        <v>281.16000000000003</v>
      </c>
      <c r="MW19" s="81">
        <v>401.14</v>
      </c>
      <c r="MX19" s="81">
        <v>314.52</v>
      </c>
      <c r="MY19" s="81">
        <v>222.25</v>
      </c>
      <c r="MZ19" s="81">
        <v>367.14</v>
      </c>
      <c r="NA19" s="81">
        <v>482.76</v>
      </c>
      <c r="NB19" s="81">
        <v>426.62</v>
      </c>
      <c r="NC19" s="81">
        <v>392.31</v>
      </c>
    </row>
    <row r="20" spans="1:367" x14ac:dyDescent="0.4">
      <c r="A20" s="22">
        <v>45877</v>
      </c>
      <c r="B20" s="23">
        <v>425030</v>
      </c>
      <c r="C20" s="23">
        <v>186732.61</v>
      </c>
      <c r="D20" s="23">
        <v>88569</v>
      </c>
      <c r="E20" s="23">
        <v>72739.83</v>
      </c>
      <c r="F20" s="23">
        <v>43511.03</v>
      </c>
      <c r="G20" s="23">
        <v>42533.26</v>
      </c>
      <c r="H20" s="23">
        <v>40522.839999999997</v>
      </c>
      <c r="I20" s="23">
        <v>43295.95</v>
      </c>
      <c r="J20" s="23">
        <v>45427.360000000001</v>
      </c>
      <c r="K20" s="23">
        <v>41412.660000000003</v>
      </c>
      <c r="L20" s="23">
        <v>40203.230000000003</v>
      </c>
      <c r="M20" s="23">
        <v>27672.18</v>
      </c>
      <c r="N20" s="23">
        <v>18462.939999999999</v>
      </c>
      <c r="O20" s="23">
        <v>36361.29</v>
      </c>
      <c r="P20" s="23">
        <v>33596.25</v>
      </c>
      <c r="Q20" s="23">
        <v>36064.86</v>
      </c>
      <c r="R20" s="23">
        <v>25518.07</v>
      </c>
      <c r="S20" s="23">
        <v>27171.35</v>
      </c>
      <c r="T20" s="23">
        <v>24680</v>
      </c>
      <c r="U20" s="23">
        <v>25832.19</v>
      </c>
      <c r="V20" s="23">
        <v>17627.05</v>
      </c>
      <c r="W20" s="23">
        <v>28207.56</v>
      </c>
      <c r="X20" s="23">
        <v>15818.39</v>
      </c>
      <c r="Y20" s="23">
        <v>19518.78</v>
      </c>
      <c r="Z20" s="23">
        <v>24173.06</v>
      </c>
      <c r="AA20" s="23">
        <v>23915.69</v>
      </c>
      <c r="AB20" s="23">
        <v>17567.650000000001</v>
      </c>
      <c r="AC20" s="23">
        <v>22989.94</v>
      </c>
      <c r="AD20" s="23">
        <v>19945.84</v>
      </c>
      <c r="AE20" s="23">
        <v>17001.599999999999</v>
      </c>
      <c r="AF20" s="23">
        <v>20027.61</v>
      </c>
      <c r="AG20" s="23">
        <v>18713.310000000001</v>
      </c>
      <c r="AH20" s="23">
        <v>16236.24</v>
      </c>
      <c r="AI20" s="23">
        <v>13377.51</v>
      </c>
      <c r="AJ20" s="23">
        <v>11958.46</v>
      </c>
      <c r="AK20" s="23">
        <v>13927.77</v>
      </c>
      <c r="AL20" s="23">
        <v>20359.64</v>
      </c>
      <c r="AM20" s="23">
        <v>23575.91</v>
      </c>
      <c r="AN20" s="23">
        <v>11096.21</v>
      </c>
      <c r="AO20" s="23">
        <v>12137.15</v>
      </c>
      <c r="AP20" s="23">
        <v>15470.06</v>
      </c>
      <c r="AQ20" s="23">
        <v>17967.599999999999</v>
      </c>
      <c r="AR20" s="23">
        <v>10695.66</v>
      </c>
      <c r="AS20" s="23">
        <v>12584.52</v>
      </c>
      <c r="AT20" s="23">
        <v>9495</v>
      </c>
      <c r="AU20" s="23">
        <v>9782.11</v>
      </c>
      <c r="AV20" s="23">
        <v>12600</v>
      </c>
      <c r="AW20" s="23">
        <v>11954.87</v>
      </c>
      <c r="AX20" s="23">
        <v>13533.56</v>
      </c>
      <c r="AY20" s="23">
        <v>12108.34</v>
      </c>
      <c r="AZ20" s="23"/>
      <c r="BA20" s="23">
        <v>10778.98</v>
      </c>
      <c r="BB20" s="81">
        <v>12120.76</v>
      </c>
      <c r="BC20" s="81">
        <v>15212.84</v>
      </c>
      <c r="BD20" s="81">
        <v>12049.72</v>
      </c>
      <c r="BE20" s="81">
        <v>8850.74</v>
      </c>
      <c r="BF20" s="81">
        <v>7800</v>
      </c>
      <c r="BG20" s="81">
        <v>4742.24</v>
      </c>
      <c r="BH20" s="81">
        <v>4065.84</v>
      </c>
      <c r="BI20" s="81">
        <v>8750.1299999999992</v>
      </c>
      <c r="BJ20" s="81">
        <v>10960.54</v>
      </c>
      <c r="BK20" s="81">
        <v>8523.4599999999991</v>
      </c>
      <c r="BL20" s="81">
        <v>8956.4599999999991</v>
      </c>
      <c r="BM20" s="81">
        <v>9974.94</v>
      </c>
      <c r="BN20" s="81">
        <v>7595.45</v>
      </c>
      <c r="BO20" s="81">
        <v>6923.84</v>
      </c>
      <c r="BP20" s="81">
        <v>7680.88</v>
      </c>
      <c r="BQ20" s="81">
        <v>9189.99</v>
      </c>
      <c r="BR20" s="81">
        <v>9034.08</v>
      </c>
      <c r="BS20" s="81">
        <v>11286</v>
      </c>
      <c r="BT20" s="81">
        <v>4201.3500000000004</v>
      </c>
      <c r="BU20" s="81">
        <v>7616.73</v>
      </c>
      <c r="BV20" s="81">
        <v>8892.5300000000007</v>
      </c>
      <c r="BW20" s="81">
        <v>5394.96</v>
      </c>
      <c r="BX20" s="81">
        <v>6319.68</v>
      </c>
      <c r="BY20" s="81">
        <v>5518.63</v>
      </c>
      <c r="BZ20" s="81">
        <v>6251</v>
      </c>
      <c r="CA20" s="81">
        <v>7533.87</v>
      </c>
      <c r="CB20" s="81">
        <v>3772.54</v>
      </c>
      <c r="CC20" s="81">
        <v>5476.91</v>
      </c>
      <c r="CD20" s="81">
        <v>8612.48</v>
      </c>
      <c r="CE20" s="81">
        <v>6370.16</v>
      </c>
      <c r="CF20" s="81">
        <v>5465</v>
      </c>
      <c r="CG20" s="81">
        <v>3286.95</v>
      </c>
      <c r="CH20" s="81">
        <v>7586.41</v>
      </c>
      <c r="CI20" s="81">
        <v>6506.42</v>
      </c>
      <c r="CJ20" s="81">
        <v>6685.13</v>
      </c>
      <c r="CK20" s="81">
        <v>5409.6</v>
      </c>
      <c r="CL20" s="81">
        <v>5444.62</v>
      </c>
      <c r="CM20" s="81">
        <v>4837.55</v>
      </c>
      <c r="CN20" s="81">
        <v>3574.27</v>
      </c>
      <c r="CO20" s="81">
        <v>4464.58</v>
      </c>
      <c r="CP20" s="81">
        <v>2745.5</v>
      </c>
      <c r="CQ20" s="81">
        <v>5262.6</v>
      </c>
      <c r="CR20" s="81">
        <v>3524.8</v>
      </c>
      <c r="CS20" s="81">
        <v>4667.5</v>
      </c>
      <c r="CT20" s="81">
        <v>4215.59</v>
      </c>
      <c r="CU20" s="81">
        <v>5225.53</v>
      </c>
      <c r="CV20" s="81">
        <v>3629.07</v>
      </c>
      <c r="CW20" s="81">
        <v>4351.8900000000003</v>
      </c>
      <c r="CX20" s="81">
        <v>3115.53</v>
      </c>
      <c r="CY20" s="81">
        <v>4779.01</v>
      </c>
      <c r="CZ20" s="81">
        <v>1123.18</v>
      </c>
      <c r="DA20" s="81">
        <v>3783.04</v>
      </c>
      <c r="DB20" s="81">
        <v>4423.7299999999996</v>
      </c>
      <c r="DC20" s="81">
        <v>3561.88</v>
      </c>
      <c r="DD20" s="81">
        <v>4654.22</v>
      </c>
      <c r="DE20" s="81">
        <v>2181.2199999999998</v>
      </c>
      <c r="DF20" s="81">
        <v>4428.05</v>
      </c>
      <c r="DG20" s="81">
        <v>6898.73</v>
      </c>
      <c r="DH20" s="81">
        <v>2609.9499999999998</v>
      </c>
      <c r="DI20" s="81">
        <v>3812.53</v>
      </c>
      <c r="DJ20" s="81">
        <v>3430.18</v>
      </c>
      <c r="DK20" s="81">
        <v>4028.5</v>
      </c>
      <c r="DL20" s="81">
        <v>3657.65</v>
      </c>
      <c r="DM20" s="81">
        <v>3329.54</v>
      </c>
      <c r="DN20" s="81">
        <v>3342.4</v>
      </c>
      <c r="DO20" s="81">
        <v>3897.59</v>
      </c>
      <c r="DP20" s="81">
        <v>2895.09</v>
      </c>
      <c r="DQ20" s="81">
        <v>3793.65</v>
      </c>
      <c r="DR20" s="81">
        <v>2921.14</v>
      </c>
      <c r="DS20" s="81">
        <v>2660.63</v>
      </c>
      <c r="DT20" s="81">
        <v>1759.66</v>
      </c>
      <c r="DU20" s="81">
        <v>2916.48</v>
      </c>
      <c r="DV20" s="81">
        <v>3418.96</v>
      </c>
      <c r="DW20" s="81">
        <v>2037.9</v>
      </c>
      <c r="DX20" s="81">
        <v>2038.68</v>
      </c>
      <c r="DY20" s="81">
        <v>2818.88</v>
      </c>
      <c r="DZ20" s="81">
        <v>3871.89</v>
      </c>
      <c r="EA20" s="81">
        <v>2466.98</v>
      </c>
      <c r="EB20" s="81">
        <v>1620.02</v>
      </c>
      <c r="EC20" s="81">
        <v>4417.1499999999996</v>
      </c>
      <c r="ED20" s="81">
        <v>2250.59</v>
      </c>
      <c r="EE20" s="81">
        <v>2292.69</v>
      </c>
      <c r="EF20" s="81">
        <v>1970.06</v>
      </c>
      <c r="EG20" s="81">
        <v>2312.33</v>
      </c>
      <c r="EH20" s="81">
        <v>2948.66</v>
      </c>
      <c r="EI20" s="81">
        <v>2332.69</v>
      </c>
      <c r="EJ20" s="81">
        <v>2386.98</v>
      </c>
      <c r="EK20" s="81">
        <v>1945.56</v>
      </c>
      <c r="EL20" s="81">
        <v>1799.65</v>
      </c>
      <c r="EM20" s="81">
        <v>3284.93</v>
      </c>
      <c r="EN20" s="81">
        <v>2237.7600000000002</v>
      </c>
      <c r="EO20" s="81">
        <v>2324.7600000000002</v>
      </c>
      <c r="EP20" s="81">
        <v>1449.68</v>
      </c>
      <c r="EQ20" s="81">
        <v>2024.85</v>
      </c>
      <c r="ER20" s="81">
        <v>2358</v>
      </c>
      <c r="ES20" s="81">
        <v>2544.2199999999998</v>
      </c>
      <c r="ET20" s="81">
        <v>1158.83</v>
      </c>
      <c r="EU20" s="81">
        <v>2835.49</v>
      </c>
      <c r="EV20" s="81">
        <v>1031.54</v>
      </c>
      <c r="EW20" s="81">
        <v>1652.22</v>
      </c>
      <c r="EX20" s="81">
        <v>2254.1799999999998</v>
      </c>
      <c r="EY20" s="81">
        <v>3209.84</v>
      </c>
      <c r="EZ20" s="81">
        <v>1261.22</v>
      </c>
      <c r="FA20" s="81">
        <v>1473.16</v>
      </c>
      <c r="FB20" s="81">
        <v>2557</v>
      </c>
      <c r="FC20" s="81">
        <v>2472.59</v>
      </c>
      <c r="FD20" s="81">
        <v>2334.42</v>
      </c>
      <c r="FE20" s="81">
        <v>2218.46</v>
      </c>
      <c r="FF20" s="81">
        <v>2304.29</v>
      </c>
      <c r="FG20" s="81">
        <v>1989.24</v>
      </c>
      <c r="FH20" s="81">
        <v>1551.38</v>
      </c>
      <c r="FI20" s="81">
        <v>1796.85</v>
      </c>
      <c r="FJ20" s="81">
        <v>1588.22</v>
      </c>
      <c r="FK20" s="81">
        <v>1552.6</v>
      </c>
      <c r="FL20" s="81">
        <v>891.34</v>
      </c>
      <c r="FM20" s="81">
        <v>1991.53</v>
      </c>
      <c r="FN20" s="81">
        <v>1195.47</v>
      </c>
      <c r="FO20" s="81">
        <v>1676.8</v>
      </c>
      <c r="FP20" s="81">
        <v>1604.13</v>
      </c>
      <c r="FQ20" s="81">
        <v>1351.03</v>
      </c>
      <c r="FR20" s="81">
        <v>2094.81</v>
      </c>
      <c r="FS20" s="81">
        <v>1438.05</v>
      </c>
      <c r="FT20" s="81">
        <v>2956.55</v>
      </c>
      <c r="FU20" s="81">
        <v>1853.27</v>
      </c>
      <c r="FV20" s="81">
        <v>1971.51</v>
      </c>
      <c r="FW20" s="81">
        <v>1335.28</v>
      </c>
      <c r="FX20" s="81">
        <v>2094.8200000000002</v>
      </c>
      <c r="FY20" s="81">
        <v>1411.03</v>
      </c>
      <c r="FZ20" s="81">
        <v>1042.8699999999999</v>
      </c>
      <c r="GA20" s="81">
        <v>1985.95</v>
      </c>
      <c r="GB20" s="81">
        <v>1007.16</v>
      </c>
      <c r="GC20" s="81">
        <v>1349.2</v>
      </c>
      <c r="GD20" s="81">
        <v>1373.1</v>
      </c>
      <c r="GE20" s="81">
        <v>1094.46</v>
      </c>
      <c r="GF20" s="81">
        <v>1250.3900000000001</v>
      </c>
      <c r="GG20" s="81">
        <v>1948.67</v>
      </c>
      <c r="GH20" s="81">
        <v>1667.13</v>
      </c>
      <c r="GI20" s="81">
        <v>2942.6</v>
      </c>
      <c r="GJ20" s="81">
        <v>1843.89</v>
      </c>
      <c r="GK20" s="81">
        <v>804.54</v>
      </c>
      <c r="GL20" s="81">
        <v>835.81</v>
      </c>
      <c r="GM20" s="81">
        <v>1500.8</v>
      </c>
      <c r="GN20" s="81">
        <v>1980.14</v>
      </c>
      <c r="GO20" s="81">
        <v>1322.87</v>
      </c>
      <c r="GP20" s="81">
        <v>1830.21</v>
      </c>
      <c r="GQ20" s="81">
        <v>1772.6</v>
      </c>
      <c r="GR20" s="81">
        <v>1573.01</v>
      </c>
      <c r="GS20" s="81">
        <v>2098.4899999999998</v>
      </c>
      <c r="GT20" s="81">
        <v>1591.83</v>
      </c>
      <c r="GU20" s="81">
        <v>1661.07</v>
      </c>
      <c r="GV20" s="81">
        <v>1257.1400000000001</v>
      </c>
      <c r="GW20" s="81">
        <v>1381.38</v>
      </c>
      <c r="GX20" s="81">
        <v>421.79</v>
      </c>
      <c r="GY20" s="81">
        <v>1306.01</v>
      </c>
      <c r="GZ20" s="81">
        <v>1321.15</v>
      </c>
      <c r="HA20" s="81">
        <v>1461.42</v>
      </c>
      <c r="HB20" s="81">
        <v>1550.39</v>
      </c>
      <c r="HC20" s="81">
        <v>1399.17</v>
      </c>
      <c r="HD20" s="81">
        <v>1568.59</v>
      </c>
      <c r="HE20" s="81">
        <v>1569.39</v>
      </c>
      <c r="HF20" s="81">
        <v>1312.71</v>
      </c>
      <c r="HG20" s="81">
        <v>1452.72</v>
      </c>
      <c r="HH20" s="81">
        <v>935.56</v>
      </c>
      <c r="HI20" s="81">
        <v>1170.55</v>
      </c>
      <c r="HJ20" s="81">
        <v>1119.77</v>
      </c>
      <c r="HK20" s="81">
        <v>1109.4000000000001</v>
      </c>
      <c r="HL20" s="81">
        <v>571.83000000000004</v>
      </c>
      <c r="HM20" s="81">
        <v>1205.33</v>
      </c>
      <c r="HN20" s="81">
        <v>1141.49</v>
      </c>
      <c r="HO20" s="81">
        <v>1164.1400000000001</v>
      </c>
      <c r="HP20" s="81">
        <v>1107.6400000000001</v>
      </c>
      <c r="HQ20" s="81">
        <v>1094.73</v>
      </c>
      <c r="HR20" s="81">
        <v>1472.87</v>
      </c>
      <c r="HS20" s="81">
        <v>1742.01</v>
      </c>
      <c r="HT20" s="81">
        <v>1199.47</v>
      </c>
      <c r="HU20" s="81">
        <v>1278.83</v>
      </c>
      <c r="HV20" s="81">
        <v>1048.97</v>
      </c>
      <c r="HW20" s="81">
        <v>1111.9000000000001</v>
      </c>
      <c r="HX20" s="81">
        <v>1342.9</v>
      </c>
      <c r="HY20" s="81">
        <v>1074.25</v>
      </c>
      <c r="HZ20" s="81">
        <v>1074.32</v>
      </c>
      <c r="IA20" s="81">
        <v>1472.63</v>
      </c>
      <c r="IB20" s="81">
        <v>1394.14</v>
      </c>
      <c r="IC20" s="81">
        <v>943.58</v>
      </c>
      <c r="ID20" s="81">
        <v>995.75</v>
      </c>
      <c r="IE20" s="81">
        <v>996.1</v>
      </c>
      <c r="IF20" s="81">
        <v>804.42</v>
      </c>
      <c r="IG20" s="81">
        <v>204.9</v>
      </c>
      <c r="IH20" s="81">
        <v>906.88</v>
      </c>
      <c r="II20" s="81">
        <v>867.87</v>
      </c>
      <c r="IJ20" s="81">
        <v>1001.86</v>
      </c>
      <c r="IK20" s="81">
        <v>946.92</v>
      </c>
      <c r="IL20" s="81">
        <v>719.11</v>
      </c>
      <c r="IM20" s="81">
        <v>781.52</v>
      </c>
      <c r="IN20" s="81">
        <v>450.55</v>
      </c>
      <c r="IO20" s="81">
        <v>784.55</v>
      </c>
      <c r="IP20" s="81">
        <v>903</v>
      </c>
      <c r="IQ20" s="81">
        <v>1067.68</v>
      </c>
      <c r="IR20" s="81">
        <v>285.57</v>
      </c>
      <c r="IS20" s="81">
        <v>813.83</v>
      </c>
      <c r="IT20" s="81">
        <v>637.65</v>
      </c>
      <c r="IU20" s="81">
        <v>615.54</v>
      </c>
      <c r="IV20" s="81">
        <v>415.65</v>
      </c>
      <c r="IW20" s="81">
        <v>537.35</v>
      </c>
      <c r="IX20" s="81">
        <v>1050.31</v>
      </c>
      <c r="IY20" s="81">
        <v>1051.71</v>
      </c>
      <c r="IZ20" s="81">
        <v>502.35</v>
      </c>
      <c r="JA20" s="81">
        <v>843.13</v>
      </c>
      <c r="JB20" s="81">
        <v>648.17999999999995</v>
      </c>
      <c r="JC20" s="81">
        <v>863.61</v>
      </c>
      <c r="JD20" s="81">
        <v>1317</v>
      </c>
      <c r="JE20" s="81">
        <v>708.34</v>
      </c>
      <c r="JF20" s="81">
        <v>833.49</v>
      </c>
      <c r="JG20" s="81">
        <v>902.34</v>
      </c>
      <c r="JH20" s="81">
        <v>963.97</v>
      </c>
      <c r="JI20" s="81">
        <v>987.1</v>
      </c>
      <c r="JJ20" s="81">
        <v>1024.73</v>
      </c>
      <c r="JK20" s="81">
        <v>765.08</v>
      </c>
      <c r="JL20" s="81">
        <v>742</v>
      </c>
      <c r="JM20" s="81">
        <v>630.42999999999995</v>
      </c>
      <c r="JN20" s="81">
        <v>759.32</v>
      </c>
      <c r="JO20" s="81">
        <v>719.05</v>
      </c>
      <c r="JP20" s="81">
        <v>734.04</v>
      </c>
      <c r="JQ20" s="81">
        <v>339.31</v>
      </c>
      <c r="JR20" s="81">
        <v>721.47</v>
      </c>
      <c r="JS20" s="81">
        <v>499.15</v>
      </c>
      <c r="JT20" s="81">
        <v>1248.6400000000001</v>
      </c>
      <c r="JU20" s="81">
        <v>739.9</v>
      </c>
      <c r="JV20" s="81">
        <v>575.26</v>
      </c>
      <c r="JW20" s="81">
        <v>875.69</v>
      </c>
      <c r="JX20" s="81">
        <v>633.99</v>
      </c>
      <c r="JY20" s="81">
        <v>723.04</v>
      </c>
      <c r="JZ20" s="81">
        <v>279.36</v>
      </c>
      <c r="KA20" s="81">
        <v>779.2</v>
      </c>
      <c r="KB20" s="81">
        <v>680.64</v>
      </c>
      <c r="KC20" s="81">
        <v>438.85</v>
      </c>
      <c r="KD20" s="81">
        <v>508.13</v>
      </c>
      <c r="KE20" s="81">
        <v>829.82</v>
      </c>
      <c r="KF20" s="81">
        <v>751.08</v>
      </c>
      <c r="KG20" s="81">
        <v>534.5</v>
      </c>
      <c r="KH20" s="81">
        <v>268.68</v>
      </c>
      <c r="KI20" s="81">
        <v>649.38</v>
      </c>
      <c r="KJ20" s="81">
        <v>1319.16</v>
      </c>
      <c r="KK20" s="81">
        <v>1146.2</v>
      </c>
      <c r="KL20" s="81">
        <v>908.92</v>
      </c>
      <c r="KM20" s="81">
        <v>786.54</v>
      </c>
      <c r="KN20" s="81">
        <v>446.88</v>
      </c>
      <c r="KO20" s="81">
        <v>276.79000000000002</v>
      </c>
      <c r="KP20" s="81">
        <v>595.79999999999995</v>
      </c>
      <c r="KQ20" s="81">
        <v>654</v>
      </c>
      <c r="KR20" s="81">
        <v>818.54</v>
      </c>
      <c r="KS20" s="81">
        <v>458.5</v>
      </c>
      <c r="KT20" s="81">
        <v>612.45000000000005</v>
      </c>
      <c r="KU20" s="81">
        <v>374.5</v>
      </c>
      <c r="KV20" s="81">
        <v>527.65</v>
      </c>
      <c r="KW20" s="81">
        <v>616.35</v>
      </c>
      <c r="KX20" s="81">
        <v>606.17999999999995</v>
      </c>
      <c r="KY20" s="81">
        <v>710.94</v>
      </c>
      <c r="KZ20" s="81">
        <v>514.29</v>
      </c>
      <c r="LA20" s="81">
        <v>552.07000000000005</v>
      </c>
      <c r="LB20" s="81">
        <v>580.62</v>
      </c>
      <c r="LC20" s="81">
        <v>530.14</v>
      </c>
      <c r="LD20" s="81">
        <v>620.21</v>
      </c>
      <c r="LE20" s="81">
        <v>610.89</v>
      </c>
      <c r="LF20" s="81">
        <v>558.4</v>
      </c>
      <c r="LG20" s="81">
        <v>573.24</v>
      </c>
      <c r="LH20" s="81">
        <v>392.35</v>
      </c>
      <c r="LI20" s="81">
        <v>491.85</v>
      </c>
      <c r="LJ20" s="81">
        <v>606.76</v>
      </c>
      <c r="LK20" s="81">
        <v>700.66</v>
      </c>
      <c r="LL20" s="81">
        <v>539.86</v>
      </c>
      <c r="LM20" s="81">
        <v>542.09</v>
      </c>
      <c r="LN20" s="81">
        <v>481.09</v>
      </c>
      <c r="LO20" s="81">
        <v>354.2</v>
      </c>
      <c r="LP20" s="81">
        <v>382.34</v>
      </c>
      <c r="LQ20" s="81">
        <v>418.4</v>
      </c>
      <c r="LR20" s="81">
        <v>806.3</v>
      </c>
      <c r="LS20" s="81">
        <v>376.49</v>
      </c>
      <c r="LT20" s="81">
        <v>428.35</v>
      </c>
      <c r="LU20" s="81">
        <v>334.29</v>
      </c>
      <c r="LV20" s="81">
        <v>501.37</v>
      </c>
      <c r="LW20" s="81">
        <v>614.88</v>
      </c>
      <c r="LX20" s="81">
        <v>439.52</v>
      </c>
      <c r="LY20" s="81">
        <v>527.65</v>
      </c>
      <c r="LZ20" s="81">
        <v>542.03</v>
      </c>
      <c r="MA20" s="81">
        <v>514.79</v>
      </c>
      <c r="MB20" s="81">
        <v>714.22</v>
      </c>
      <c r="MC20" s="81">
        <v>375.57</v>
      </c>
      <c r="MD20" s="81">
        <v>200.48</v>
      </c>
      <c r="ME20" s="81">
        <v>447.57</v>
      </c>
      <c r="MF20" s="81">
        <v>395.9</v>
      </c>
      <c r="MG20" s="81">
        <v>583.4</v>
      </c>
      <c r="MH20" s="81">
        <v>184.16</v>
      </c>
      <c r="MI20" s="81">
        <v>345.56</v>
      </c>
      <c r="MJ20" s="81">
        <v>540.70000000000005</v>
      </c>
      <c r="MK20" s="81">
        <v>368.63</v>
      </c>
      <c r="ML20" s="81">
        <v>474.6</v>
      </c>
      <c r="MM20" s="81">
        <v>538.02</v>
      </c>
      <c r="MN20" s="81">
        <v>558.84</v>
      </c>
      <c r="MO20" s="81">
        <v>533.69000000000005</v>
      </c>
      <c r="MP20" s="81">
        <v>428.17</v>
      </c>
      <c r="MQ20" s="81">
        <v>409</v>
      </c>
      <c r="MR20" s="81">
        <v>293.8</v>
      </c>
      <c r="MS20" s="81">
        <v>417.58</v>
      </c>
      <c r="MT20" s="81">
        <v>335.27</v>
      </c>
      <c r="MU20" s="81">
        <v>274.72000000000003</v>
      </c>
      <c r="MV20" s="81">
        <v>286.2</v>
      </c>
      <c r="MW20" s="81">
        <v>417.47</v>
      </c>
      <c r="MX20" s="81">
        <v>338.71</v>
      </c>
      <c r="MY20" s="81">
        <v>231.4</v>
      </c>
      <c r="MZ20" s="81">
        <v>372.29</v>
      </c>
      <c r="NA20" s="81">
        <v>498.68</v>
      </c>
      <c r="NB20" s="81">
        <v>424.32</v>
      </c>
      <c r="NC20" s="81">
        <v>402.91</v>
      </c>
    </row>
    <row r="21" spans="1:367" x14ac:dyDescent="0.4">
      <c r="A21" s="22">
        <v>45883</v>
      </c>
      <c r="B21" s="23">
        <v>423846.08</v>
      </c>
      <c r="C21" s="23">
        <v>201292.65</v>
      </c>
      <c r="D21" s="23">
        <v>92196</v>
      </c>
      <c r="E21" s="23">
        <v>73522.740000000005</v>
      </c>
      <c r="F21" s="23">
        <v>44534.81</v>
      </c>
      <c r="G21" s="23">
        <v>41956.76</v>
      </c>
      <c r="H21" s="23">
        <v>41238.65</v>
      </c>
      <c r="I21" s="23">
        <v>43181.51</v>
      </c>
      <c r="J21" s="23">
        <v>45530.48</v>
      </c>
      <c r="K21" s="23">
        <v>42344.78</v>
      </c>
      <c r="L21" s="23">
        <v>40414.35</v>
      </c>
      <c r="M21" s="23">
        <v>27859.16</v>
      </c>
      <c r="N21" s="23">
        <v>19046.12</v>
      </c>
      <c r="O21" s="23">
        <v>35569.11</v>
      </c>
      <c r="P21" s="23">
        <v>33547.699999999997</v>
      </c>
      <c r="Q21" s="23">
        <v>32663.67</v>
      </c>
      <c r="R21" s="23">
        <v>24940.3</v>
      </c>
      <c r="S21" s="23">
        <v>27217.25</v>
      </c>
      <c r="T21" s="23">
        <v>25700</v>
      </c>
      <c r="U21" s="23">
        <v>26787.62</v>
      </c>
      <c r="V21" s="23">
        <v>17572.98</v>
      </c>
      <c r="W21" s="23">
        <v>28472.84</v>
      </c>
      <c r="X21" s="23">
        <v>16158.78</v>
      </c>
      <c r="Y21" s="23">
        <v>19942.34</v>
      </c>
      <c r="Z21" s="23">
        <v>24571.67</v>
      </c>
      <c r="AA21" s="23">
        <v>24886.880000000001</v>
      </c>
      <c r="AB21" s="23">
        <v>18051.16</v>
      </c>
      <c r="AC21" s="23">
        <v>23364.19</v>
      </c>
      <c r="AD21" s="23">
        <v>20290.919999999998</v>
      </c>
      <c r="AE21" s="23">
        <v>16623.2</v>
      </c>
      <c r="AF21" s="23">
        <v>19612.87</v>
      </c>
      <c r="AG21" s="23">
        <v>18898.95</v>
      </c>
      <c r="AH21" s="23">
        <v>16477.89</v>
      </c>
      <c r="AI21" s="23">
        <v>14516.02</v>
      </c>
      <c r="AJ21" s="23">
        <v>12145.19</v>
      </c>
      <c r="AK21" s="23">
        <v>13507.25</v>
      </c>
      <c r="AL21" s="23">
        <v>21745.75</v>
      </c>
      <c r="AM21" s="23">
        <v>22653.37</v>
      </c>
      <c r="AN21" s="23">
        <v>11329.33</v>
      </c>
      <c r="AO21" s="23">
        <v>13574.83</v>
      </c>
      <c r="AP21" s="23">
        <v>15517.91</v>
      </c>
      <c r="AQ21" s="23">
        <v>16319.76</v>
      </c>
      <c r="AR21" s="23">
        <v>10624.57</v>
      </c>
      <c r="AS21" s="23">
        <v>12633.61</v>
      </c>
      <c r="AT21" s="23">
        <v>9210</v>
      </c>
      <c r="AU21" s="23">
        <v>9170.73</v>
      </c>
      <c r="AV21" s="23">
        <v>13297.5</v>
      </c>
      <c r="AW21" s="23">
        <v>11715</v>
      </c>
      <c r="AX21" s="23">
        <v>14037.61</v>
      </c>
      <c r="AY21" s="23">
        <v>11746.66</v>
      </c>
      <c r="AZ21" s="23"/>
      <c r="BA21" s="23">
        <v>10727.65</v>
      </c>
      <c r="BB21" s="81">
        <v>11808.37</v>
      </c>
      <c r="BC21" s="81">
        <v>14952.56</v>
      </c>
      <c r="BD21" s="81">
        <v>12049.72</v>
      </c>
      <c r="BE21" s="81">
        <v>8860.49</v>
      </c>
      <c r="BF21" s="81">
        <v>7878.31</v>
      </c>
      <c r="BG21" s="81">
        <v>4514.67</v>
      </c>
      <c r="BH21" s="81">
        <v>4769.8599999999997</v>
      </c>
      <c r="BI21" s="81">
        <v>8122.41</v>
      </c>
      <c r="BJ21" s="81">
        <v>10395.56</v>
      </c>
      <c r="BK21" s="81">
        <v>8655.4</v>
      </c>
      <c r="BL21" s="81">
        <v>9148.39</v>
      </c>
      <c r="BM21" s="81">
        <v>10296.11</v>
      </c>
      <c r="BN21" s="81">
        <v>7662.32</v>
      </c>
      <c r="BO21" s="81">
        <v>6890.07</v>
      </c>
      <c r="BP21" s="81">
        <v>7589.01</v>
      </c>
      <c r="BQ21" s="81">
        <v>8822.39</v>
      </c>
      <c r="BR21" s="81">
        <v>9126.1200000000008</v>
      </c>
      <c r="BS21" s="81">
        <v>11132</v>
      </c>
      <c r="BT21" s="81">
        <v>4179.41</v>
      </c>
      <c r="BU21" s="81">
        <v>7104.5</v>
      </c>
      <c r="BV21" s="81">
        <v>9168.69</v>
      </c>
      <c r="BW21" s="81">
        <v>5509.96</v>
      </c>
      <c r="BX21" s="81">
        <v>6267.83</v>
      </c>
      <c r="BY21" s="81">
        <v>4924.03</v>
      </c>
      <c r="BZ21" s="81">
        <v>6143.84</v>
      </c>
      <c r="CA21" s="81">
        <v>7171.21</v>
      </c>
      <c r="CB21" s="81">
        <v>3950.04</v>
      </c>
      <c r="CC21" s="81">
        <v>5722.2</v>
      </c>
      <c r="CD21" s="81">
        <v>8901.35</v>
      </c>
      <c r="CE21" s="81">
        <v>6509.88</v>
      </c>
      <c r="CF21" s="81">
        <v>5940</v>
      </c>
      <c r="CG21" s="81">
        <v>3257.9</v>
      </c>
      <c r="CH21" s="81">
        <v>7536.08</v>
      </c>
      <c r="CI21" s="81">
        <v>6289.04</v>
      </c>
      <c r="CJ21" s="81">
        <v>6995.17</v>
      </c>
      <c r="CK21" s="81">
        <v>5329.1</v>
      </c>
      <c r="CL21" s="81">
        <v>5396.7</v>
      </c>
      <c r="CM21" s="81">
        <v>4216.08</v>
      </c>
      <c r="CN21" s="81">
        <v>3580.67</v>
      </c>
      <c r="CO21" s="81">
        <v>4264.82</v>
      </c>
      <c r="CP21" s="81">
        <v>3286.61</v>
      </c>
      <c r="CQ21" s="81">
        <v>5517.4</v>
      </c>
      <c r="CR21" s="81">
        <v>3570.53</v>
      </c>
      <c r="CS21" s="81">
        <v>4664.32</v>
      </c>
      <c r="CT21" s="81">
        <v>4244.2700000000004</v>
      </c>
      <c r="CU21" s="81">
        <v>5156.78</v>
      </c>
      <c r="CV21" s="81">
        <v>3470.75</v>
      </c>
      <c r="CW21" s="81">
        <v>4524.24</v>
      </c>
      <c r="CX21" s="81">
        <v>3132.31</v>
      </c>
      <c r="CY21" s="81">
        <v>5062.66</v>
      </c>
      <c r="CZ21" s="81">
        <v>1137.72</v>
      </c>
      <c r="DA21" s="81">
        <v>3900.43</v>
      </c>
      <c r="DB21" s="81">
        <v>4403.71</v>
      </c>
      <c r="DC21" s="81">
        <v>3655.92</v>
      </c>
      <c r="DD21" s="81">
        <v>4771.3599999999997</v>
      </c>
      <c r="DE21" s="81">
        <v>2256.63</v>
      </c>
      <c r="DF21" s="81">
        <v>4329.21</v>
      </c>
      <c r="DG21" s="81">
        <v>7106.52</v>
      </c>
      <c r="DH21" s="81">
        <v>2570.0700000000002</v>
      </c>
      <c r="DI21" s="81">
        <v>3715.6</v>
      </c>
      <c r="DJ21" s="81">
        <v>3359.09</v>
      </c>
      <c r="DK21" s="81">
        <v>3887.3</v>
      </c>
      <c r="DL21" s="81">
        <v>3749.38</v>
      </c>
      <c r="DM21" s="81">
        <v>3212.71</v>
      </c>
      <c r="DN21" s="81">
        <v>3189.94</v>
      </c>
      <c r="DO21" s="81">
        <v>3681.42</v>
      </c>
      <c r="DP21" s="81">
        <v>2895.09</v>
      </c>
      <c r="DQ21" s="81">
        <v>3552.79</v>
      </c>
      <c r="DR21" s="81">
        <v>2865.57</v>
      </c>
      <c r="DS21" s="81">
        <v>2605.02</v>
      </c>
      <c r="DT21" s="81">
        <v>2088.52</v>
      </c>
      <c r="DU21" s="81">
        <v>2864.02</v>
      </c>
      <c r="DV21" s="81">
        <v>3435.78</v>
      </c>
      <c r="DW21" s="81">
        <v>2068.9699999999998</v>
      </c>
      <c r="DX21" s="81">
        <v>2075.14</v>
      </c>
      <c r="DY21" s="81">
        <v>2815.48</v>
      </c>
      <c r="DZ21" s="81">
        <v>3405.73</v>
      </c>
      <c r="EA21" s="81">
        <v>2409.52</v>
      </c>
      <c r="EB21" s="81">
        <v>1638.8</v>
      </c>
      <c r="EC21" s="81">
        <v>3900.38</v>
      </c>
      <c r="ED21" s="81">
        <v>2199.5100000000002</v>
      </c>
      <c r="EE21" s="81">
        <v>2074.33</v>
      </c>
      <c r="EF21" s="81">
        <v>1945.12</v>
      </c>
      <c r="EG21" s="81">
        <v>2289.3200000000002</v>
      </c>
      <c r="EH21" s="81">
        <v>2714.16</v>
      </c>
      <c r="EI21" s="81">
        <v>2317.4899999999998</v>
      </c>
      <c r="EJ21" s="81">
        <v>2485.3200000000002</v>
      </c>
      <c r="EK21" s="81">
        <v>1878.8</v>
      </c>
      <c r="EL21" s="81">
        <v>1870.19</v>
      </c>
      <c r="EM21" s="81">
        <v>2786.38</v>
      </c>
      <c r="EN21" s="81">
        <v>2262.81</v>
      </c>
      <c r="EO21" s="81">
        <v>2144.89</v>
      </c>
      <c r="EP21" s="81">
        <v>1528.04</v>
      </c>
      <c r="EQ21" s="81">
        <v>2260.13</v>
      </c>
      <c r="ER21" s="81">
        <v>2398.5</v>
      </c>
      <c r="ES21" s="81">
        <v>1927.44</v>
      </c>
      <c r="ET21" s="81">
        <v>1153.8900000000001</v>
      </c>
      <c r="EU21" s="81">
        <v>2817.73</v>
      </c>
      <c r="EV21" s="81">
        <v>1158.04</v>
      </c>
      <c r="EW21" s="81">
        <v>1582.77</v>
      </c>
      <c r="EX21" s="81">
        <v>2317.38</v>
      </c>
      <c r="EY21" s="81">
        <v>3402.15</v>
      </c>
      <c r="EZ21" s="81">
        <v>1365.09</v>
      </c>
      <c r="FA21" s="81">
        <v>1483.2</v>
      </c>
      <c r="FB21" s="81">
        <v>2365.96</v>
      </c>
      <c r="FC21" s="81">
        <v>2166.27</v>
      </c>
      <c r="FD21" s="81">
        <v>2283.58</v>
      </c>
      <c r="FE21" s="81">
        <v>2191.73</v>
      </c>
      <c r="FF21" s="81">
        <v>2224.83</v>
      </c>
      <c r="FG21" s="81">
        <v>1895.71</v>
      </c>
      <c r="FH21" s="81">
        <v>1530.48</v>
      </c>
      <c r="FI21" s="81">
        <v>1890.19</v>
      </c>
      <c r="FJ21" s="81">
        <v>1712.66</v>
      </c>
      <c r="FK21" s="81">
        <v>1552.6</v>
      </c>
      <c r="FL21" s="81">
        <v>800.72</v>
      </c>
      <c r="FM21" s="81">
        <v>1892.52</v>
      </c>
      <c r="FN21" s="81">
        <v>1319.8</v>
      </c>
      <c r="FO21" s="81">
        <v>1645.11</v>
      </c>
      <c r="FP21" s="81">
        <v>1668.4</v>
      </c>
      <c r="FQ21" s="81">
        <v>1421.72</v>
      </c>
      <c r="FR21" s="81">
        <v>2056.7800000000002</v>
      </c>
      <c r="FS21" s="81">
        <v>1391.23</v>
      </c>
      <c r="FT21" s="81">
        <v>2157.54</v>
      </c>
      <c r="FU21" s="81">
        <v>1851.39</v>
      </c>
      <c r="FV21" s="81">
        <v>1918.8</v>
      </c>
      <c r="FW21" s="81">
        <v>1376.07</v>
      </c>
      <c r="FX21" s="81">
        <v>2046.26</v>
      </c>
      <c r="FY21" s="81">
        <v>1334.67</v>
      </c>
      <c r="FZ21" s="81">
        <v>1062.0899999999999</v>
      </c>
      <c r="GA21" s="81">
        <v>1950.63</v>
      </c>
      <c r="GB21" s="81">
        <v>1164.1300000000001</v>
      </c>
      <c r="GC21" s="81">
        <v>1658.05</v>
      </c>
      <c r="GD21" s="81">
        <v>1367.36</v>
      </c>
      <c r="GE21" s="81">
        <v>1090.73</v>
      </c>
      <c r="GF21" s="81">
        <v>1319.28</v>
      </c>
      <c r="GG21" s="81">
        <v>1969.27</v>
      </c>
      <c r="GH21" s="81">
        <v>1589.25</v>
      </c>
      <c r="GI21" s="81">
        <v>2093.61</v>
      </c>
      <c r="GJ21" s="81">
        <v>1783.84</v>
      </c>
      <c r="GK21" s="81">
        <v>819.78</v>
      </c>
      <c r="GL21" s="81">
        <v>773.03</v>
      </c>
      <c r="GM21" s="81">
        <v>1453.99</v>
      </c>
      <c r="GN21" s="81">
        <v>1874.96</v>
      </c>
      <c r="GO21" s="81">
        <v>1383.21</v>
      </c>
      <c r="GP21" s="81">
        <v>1648.35</v>
      </c>
      <c r="GQ21" s="81">
        <v>1790.08</v>
      </c>
      <c r="GR21" s="81">
        <v>1573.01</v>
      </c>
      <c r="GS21" s="81">
        <v>1881.32</v>
      </c>
      <c r="GT21" s="81">
        <v>1550.27</v>
      </c>
      <c r="GU21" s="81">
        <v>1585.8</v>
      </c>
      <c r="GV21" s="81">
        <v>1172.77</v>
      </c>
      <c r="GW21" s="81">
        <v>1396.3</v>
      </c>
      <c r="GX21" s="81">
        <v>425.57</v>
      </c>
      <c r="GY21" s="81">
        <v>1274.8499999999999</v>
      </c>
      <c r="GZ21" s="81">
        <v>1344.78</v>
      </c>
      <c r="HA21" s="81">
        <v>1355.45</v>
      </c>
      <c r="HB21" s="81">
        <v>1592.06</v>
      </c>
      <c r="HC21" s="81">
        <v>1366.9</v>
      </c>
      <c r="HD21" s="81">
        <v>1360.99</v>
      </c>
      <c r="HE21" s="81">
        <v>1457.11</v>
      </c>
      <c r="HF21" s="81">
        <v>1205.1400000000001</v>
      </c>
      <c r="HG21" s="81">
        <v>1482.93</v>
      </c>
      <c r="HH21" s="81">
        <v>912.41</v>
      </c>
      <c r="HI21" s="81">
        <v>1149.23</v>
      </c>
      <c r="HJ21" s="81">
        <v>1078.3599999999999</v>
      </c>
      <c r="HK21" s="81">
        <v>1070.7</v>
      </c>
      <c r="HL21" s="81">
        <v>519.57000000000005</v>
      </c>
      <c r="HM21" s="81">
        <v>1145.94</v>
      </c>
      <c r="HN21" s="81">
        <v>1145.6300000000001</v>
      </c>
      <c r="HO21" s="81">
        <v>1198.2</v>
      </c>
      <c r="HP21" s="81">
        <v>982.43</v>
      </c>
      <c r="HQ21" s="81">
        <v>1072.94</v>
      </c>
      <c r="HR21" s="81">
        <v>1381.19</v>
      </c>
      <c r="HS21" s="81">
        <v>1852.28</v>
      </c>
      <c r="HT21" s="81">
        <v>1150.03</v>
      </c>
      <c r="HU21" s="81">
        <v>1215.6400000000001</v>
      </c>
      <c r="HV21" s="81">
        <v>1002.35</v>
      </c>
      <c r="HW21" s="81">
        <v>1082.1199999999999</v>
      </c>
      <c r="HX21" s="81">
        <v>1284.71</v>
      </c>
      <c r="HY21" s="81">
        <v>1010.03</v>
      </c>
      <c r="HZ21" s="81">
        <v>1050.79</v>
      </c>
      <c r="IA21" s="81">
        <v>1275.49</v>
      </c>
      <c r="IB21" s="81">
        <v>1300.55</v>
      </c>
      <c r="IC21" s="81">
        <v>1062.77</v>
      </c>
      <c r="ID21" s="81">
        <v>994.64</v>
      </c>
      <c r="IE21" s="81">
        <v>930.26</v>
      </c>
      <c r="IF21" s="81">
        <v>761.21</v>
      </c>
      <c r="IG21" s="81">
        <v>201.24</v>
      </c>
      <c r="IH21" s="81">
        <v>933.66</v>
      </c>
      <c r="II21" s="81">
        <v>897.06</v>
      </c>
      <c r="IJ21" s="81">
        <v>980.22</v>
      </c>
      <c r="IK21" s="81">
        <v>914.2</v>
      </c>
      <c r="IL21" s="81">
        <v>724.5</v>
      </c>
      <c r="IM21" s="81">
        <v>746.42</v>
      </c>
      <c r="IN21" s="81">
        <v>485.47</v>
      </c>
      <c r="IO21" s="81">
        <v>812.8</v>
      </c>
      <c r="IP21" s="81">
        <v>900.2</v>
      </c>
      <c r="IQ21" s="81">
        <v>1011.66</v>
      </c>
      <c r="IR21" s="81">
        <v>289.12</v>
      </c>
      <c r="IS21" s="81">
        <v>779.89</v>
      </c>
      <c r="IT21" s="81">
        <v>633.1</v>
      </c>
      <c r="IU21" s="81">
        <v>618.44000000000005</v>
      </c>
      <c r="IV21" s="81">
        <v>426.7</v>
      </c>
      <c r="IW21" s="81">
        <v>626.37</v>
      </c>
      <c r="IX21" s="81">
        <v>1020.62</v>
      </c>
      <c r="IY21" s="81">
        <v>885.31</v>
      </c>
      <c r="IZ21" s="81">
        <v>516.20000000000005</v>
      </c>
      <c r="JA21" s="81">
        <v>823.41</v>
      </c>
      <c r="JB21" s="81">
        <v>652.83000000000004</v>
      </c>
      <c r="JC21" s="81">
        <v>861.81</v>
      </c>
      <c r="JD21" s="81">
        <v>1190.25</v>
      </c>
      <c r="JE21" s="81">
        <v>703.51</v>
      </c>
      <c r="JF21" s="81">
        <v>795.34</v>
      </c>
      <c r="JG21" s="81">
        <v>902.34</v>
      </c>
      <c r="JH21" s="81">
        <v>814.14</v>
      </c>
      <c r="JI21" s="81">
        <v>941.02</v>
      </c>
      <c r="JJ21" s="81">
        <v>1031.97</v>
      </c>
      <c r="JK21" s="81">
        <v>705.61</v>
      </c>
      <c r="JL21" s="81">
        <v>727.55</v>
      </c>
      <c r="JM21" s="81">
        <v>622.21</v>
      </c>
      <c r="JN21" s="81">
        <v>755.5</v>
      </c>
      <c r="JO21" s="81">
        <v>723.03</v>
      </c>
      <c r="JP21" s="81">
        <v>720.97</v>
      </c>
      <c r="JQ21" s="81">
        <v>365.82</v>
      </c>
      <c r="JR21" s="81">
        <v>733.48</v>
      </c>
      <c r="JS21" s="81">
        <v>544.61</v>
      </c>
      <c r="JT21" s="81">
        <v>1243.8900000000001</v>
      </c>
      <c r="JU21" s="81">
        <v>715.38</v>
      </c>
      <c r="JV21" s="81">
        <v>561.59</v>
      </c>
      <c r="JW21" s="81">
        <v>863.7</v>
      </c>
      <c r="JX21" s="81">
        <v>624.83000000000004</v>
      </c>
      <c r="JY21" s="81">
        <v>667.5</v>
      </c>
      <c r="JZ21" s="81">
        <v>273.83</v>
      </c>
      <c r="KA21" s="81">
        <v>756.4</v>
      </c>
      <c r="KB21" s="81">
        <v>717.24</v>
      </c>
      <c r="KC21" s="81">
        <v>443.73</v>
      </c>
      <c r="KD21" s="81">
        <v>496.61</v>
      </c>
      <c r="KE21" s="81">
        <v>788.24</v>
      </c>
      <c r="KF21" s="81">
        <v>720.5</v>
      </c>
      <c r="KG21" s="81">
        <v>544.36</v>
      </c>
      <c r="KH21" s="81">
        <v>276.63</v>
      </c>
      <c r="KI21" s="81">
        <v>645.34</v>
      </c>
      <c r="KJ21" s="81">
        <v>1358.53</v>
      </c>
      <c r="KK21" s="81">
        <v>896.99</v>
      </c>
      <c r="KL21" s="81">
        <v>834.52</v>
      </c>
      <c r="KM21" s="81">
        <v>798.21</v>
      </c>
      <c r="KN21" s="81">
        <v>453.52</v>
      </c>
      <c r="KO21" s="81">
        <v>272.86</v>
      </c>
      <c r="KP21" s="81">
        <v>585.79999999999995</v>
      </c>
      <c r="KQ21" s="81">
        <v>637.20000000000005</v>
      </c>
      <c r="KR21" s="81">
        <v>788.16</v>
      </c>
      <c r="KS21" s="81">
        <v>492</v>
      </c>
      <c r="KT21" s="81">
        <v>602.41</v>
      </c>
      <c r="KU21" s="81">
        <v>384.95</v>
      </c>
      <c r="KV21" s="81">
        <v>596.91999999999996</v>
      </c>
      <c r="KW21" s="81">
        <v>594.99</v>
      </c>
      <c r="KX21" s="81">
        <v>578.99</v>
      </c>
      <c r="KY21" s="81">
        <v>672.42</v>
      </c>
      <c r="KZ21" s="81">
        <v>485.56</v>
      </c>
      <c r="LA21" s="81">
        <v>551.16999999999996</v>
      </c>
      <c r="LB21" s="81">
        <v>568.04</v>
      </c>
      <c r="LC21" s="81">
        <v>516.22</v>
      </c>
      <c r="LD21" s="81">
        <v>616.58000000000004</v>
      </c>
      <c r="LE21" s="81">
        <v>655.83</v>
      </c>
      <c r="LF21" s="81">
        <v>544.67999999999995</v>
      </c>
      <c r="LG21" s="81">
        <v>512.38</v>
      </c>
      <c r="LH21" s="81">
        <v>404.06</v>
      </c>
      <c r="LI21" s="81">
        <v>483.17</v>
      </c>
      <c r="LJ21" s="81">
        <v>588.65</v>
      </c>
      <c r="LK21" s="81">
        <v>680.73</v>
      </c>
      <c r="LL21" s="81">
        <v>508.17</v>
      </c>
      <c r="LM21" s="81">
        <v>539.35</v>
      </c>
      <c r="LN21" s="81">
        <v>492.06</v>
      </c>
      <c r="LO21" s="81">
        <v>345.16</v>
      </c>
      <c r="LP21" s="81">
        <v>349.84</v>
      </c>
      <c r="LQ21" s="81">
        <v>407.6</v>
      </c>
      <c r="LR21" s="81">
        <v>834.31</v>
      </c>
      <c r="LS21" s="81">
        <v>367.68</v>
      </c>
      <c r="LT21" s="81">
        <v>430.69</v>
      </c>
      <c r="LU21" s="81">
        <v>351.16</v>
      </c>
      <c r="LV21" s="81">
        <v>498.94</v>
      </c>
      <c r="LW21" s="81">
        <v>588.58000000000004</v>
      </c>
      <c r="LX21" s="81">
        <v>430.56</v>
      </c>
      <c r="LY21" s="81">
        <v>533.04</v>
      </c>
      <c r="LZ21" s="81">
        <v>540.96</v>
      </c>
      <c r="MA21" s="81">
        <v>509.51</v>
      </c>
      <c r="MB21" s="81">
        <v>664.81</v>
      </c>
      <c r="MC21" s="81">
        <v>375</v>
      </c>
      <c r="MD21" s="81">
        <v>195.4</v>
      </c>
      <c r="ME21" s="81">
        <v>472.76</v>
      </c>
      <c r="MF21" s="81">
        <v>389.18</v>
      </c>
      <c r="MG21" s="81">
        <v>555.62</v>
      </c>
      <c r="MH21" s="81">
        <v>208.06</v>
      </c>
      <c r="MI21" s="81">
        <v>339.03</v>
      </c>
      <c r="MJ21" s="81">
        <v>525.08000000000004</v>
      </c>
      <c r="MK21" s="81">
        <v>361.11</v>
      </c>
      <c r="ML21" s="81">
        <v>466.83</v>
      </c>
      <c r="MM21" s="81">
        <v>527.87</v>
      </c>
      <c r="MN21" s="81">
        <v>552.39</v>
      </c>
      <c r="MO21" s="81">
        <v>512.77</v>
      </c>
      <c r="MP21" s="81">
        <v>400.1</v>
      </c>
      <c r="MQ21" s="81">
        <v>404.91</v>
      </c>
      <c r="MR21" s="81">
        <v>297.76</v>
      </c>
      <c r="MS21" s="81">
        <v>408.07</v>
      </c>
      <c r="MT21" s="81">
        <v>320.7</v>
      </c>
      <c r="MU21" s="81">
        <v>268</v>
      </c>
      <c r="MV21" s="81">
        <v>313.94</v>
      </c>
      <c r="MW21" s="81">
        <v>408.14</v>
      </c>
      <c r="MX21" s="81">
        <v>318.55</v>
      </c>
      <c r="MY21" s="81">
        <v>231.62</v>
      </c>
      <c r="MZ21" s="81">
        <v>373.46</v>
      </c>
      <c r="NA21" s="81">
        <v>480.85</v>
      </c>
      <c r="NB21" s="81">
        <v>420.38</v>
      </c>
      <c r="NC21" s="81">
        <v>376.4</v>
      </c>
    </row>
    <row r="22" spans="1:367" x14ac:dyDescent="0.4">
      <c r="A22" s="22">
        <v>45891</v>
      </c>
      <c r="B22" s="23">
        <v>422662.15</v>
      </c>
      <c r="C22" s="23">
        <v>182728.59</v>
      </c>
      <c r="D22" s="23">
        <v>85995</v>
      </c>
      <c r="E22" s="23">
        <v>73309.22</v>
      </c>
      <c r="F22" s="23">
        <v>45046.71</v>
      </c>
      <c r="G22" s="23">
        <v>39842.9</v>
      </c>
      <c r="H22" s="23">
        <v>41676.089999999997</v>
      </c>
      <c r="I22" s="23">
        <v>41350.49</v>
      </c>
      <c r="J22" s="23">
        <v>45942.99</v>
      </c>
      <c r="K22" s="23">
        <v>42877.42</v>
      </c>
      <c r="L22" s="23">
        <v>40137.22</v>
      </c>
      <c r="M22" s="23">
        <v>28420.080000000002</v>
      </c>
      <c r="N22" s="23">
        <v>17919.52</v>
      </c>
      <c r="O22" s="23">
        <v>35173.019999999997</v>
      </c>
      <c r="P22" s="23">
        <v>32382.51</v>
      </c>
      <c r="Q22" s="23">
        <v>34931.129999999997</v>
      </c>
      <c r="R22" s="23">
        <v>24876.11</v>
      </c>
      <c r="S22" s="23">
        <v>27492.63</v>
      </c>
      <c r="T22" s="23">
        <v>27880</v>
      </c>
      <c r="U22" s="23">
        <v>25513.71</v>
      </c>
      <c r="V22" s="23">
        <v>17663.099999999999</v>
      </c>
      <c r="W22" s="23">
        <v>28119.14</v>
      </c>
      <c r="X22" s="23">
        <v>16238.87</v>
      </c>
      <c r="Y22" s="23">
        <v>20295.3</v>
      </c>
      <c r="Z22" s="23">
        <v>23432.78</v>
      </c>
      <c r="AA22" s="23">
        <v>24279.89</v>
      </c>
      <c r="AB22" s="23">
        <v>17406.47</v>
      </c>
      <c r="AC22" s="23">
        <v>22562.22</v>
      </c>
      <c r="AD22" s="23">
        <v>20382.939999999999</v>
      </c>
      <c r="AE22" s="23">
        <v>17468</v>
      </c>
      <c r="AF22" s="23">
        <v>19754.759999999998</v>
      </c>
      <c r="AG22" s="23">
        <v>18490.53</v>
      </c>
      <c r="AH22" s="23">
        <v>15692.51</v>
      </c>
      <c r="AI22" s="23">
        <v>13448.67</v>
      </c>
      <c r="AJ22" s="23">
        <v>11555.11</v>
      </c>
      <c r="AK22" s="23">
        <v>13122.99</v>
      </c>
      <c r="AL22" s="23">
        <v>23221.87</v>
      </c>
      <c r="AM22" s="23">
        <v>23165.89</v>
      </c>
      <c r="AN22" s="23">
        <v>11180.13</v>
      </c>
      <c r="AO22" s="23">
        <v>12538.13</v>
      </c>
      <c r="AP22" s="23">
        <v>15278.68</v>
      </c>
      <c r="AQ22" s="23">
        <v>16710.36</v>
      </c>
      <c r="AR22" s="23">
        <v>10142.709999999999</v>
      </c>
      <c r="AS22" s="23">
        <v>12265.34</v>
      </c>
      <c r="AT22" s="23">
        <v>8445</v>
      </c>
      <c r="AU22" s="23">
        <v>9170.73</v>
      </c>
      <c r="AV22" s="23">
        <v>12682.5</v>
      </c>
      <c r="AW22" s="23">
        <v>11428.7</v>
      </c>
      <c r="AX22" s="23">
        <v>13861.19</v>
      </c>
      <c r="AY22" s="23">
        <v>11337.81</v>
      </c>
      <c r="AZ22" s="23"/>
      <c r="BA22" s="23">
        <v>10145.93</v>
      </c>
      <c r="BB22" s="81">
        <v>11891.67</v>
      </c>
      <c r="BC22" s="81">
        <v>15568.67</v>
      </c>
      <c r="BD22" s="81">
        <v>11920.85</v>
      </c>
      <c r="BE22" s="81">
        <v>9006.7000000000007</v>
      </c>
      <c r="BF22" s="81">
        <v>7745.18</v>
      </c>
      <c r="BG22" s="81">
        <v>4338.4799999999996</v>
      </c>
      <c r="BH22" s="81">
        <v>4464.24</v>
      </c>
      <c r="BI22" s="81">
        <v>8534.19</v>
      </c>
      <c r="BJ22" s="81">
        <v>10832.48</v>
      </c>
      <c r="BK22" s="81">
        <v>8620.2199999999993</v>
      </c>
      <c r="BL22" s="81">
        <v>9196.3700000000008</v>
      </c>
      <c r="BM22" s="81">
        <v>10069.4</v>
      </c>
      <c r="BN22" s="81">
        <v>7088.35</v>
      </c>
      <c r="BO22" s="81">
        <v>6732.45</v>
      </c>
      <c r="BP22" s="81">
        <v>7652.92</v>
      </c>
      <c r="BQ22" s="81">
        <v>8459.27</v>
      </c>
      <c r="BR22" s="81">
        <v>9296.0400000000009</v>
      </c>
      <c r="BS22" s="81">
        <v>11528</v>
      </c>
      <c r="BT22" s="81">
        <v>4149.25</v>
      </c>
      <c r="BU22" s="81">
        <v>6959.74</v>
      </c>
      <c r="BV22" s="81">
        <v>9150.2800000000007</v>
      </c>
      <c r="BW22" s="81">
        <v>5214.17</v>
      </c>
      <c r="BX22" s="81">
        <v>6196.53</v>
      </c>
      <c r="BY22" s="81">
        <v>4967.3900000000003</v>
      </c>
      <c r="BZ22" s="81">
        <v>5992.03</v>
      </c>
      <c r="CA22" s="81">
        <v>7147.82</v>
      </c>
      <c r="CB22" s="81">
        <v>3755.97</v>
      </c>
      <c r="CC22" s="81">
        <v>5169.38</v>
      </c>
      <c r="CD22" s="81">
        <v>8482.6200000000008</v>
      </c>
      <c r="CE22" s="81">
        <v>6430.23</v>
      </c>
      <c r="CF22" s="81">
        <v>5700</v>
      </c>
      <c r="CG22" s="81">
        <v>3054.54</v>
      </c>
      <c r="CH22" s="81">
        <v>7550.46</v>
      </c>
      <c r="CI22" s="81">
        <v>6064.16</v>
      </c>
      <c r="CJ22" s="81">
        <v>6510.74</v>
      </c>
      <c r="CK22" s="81">
        <v>5164.88</v>
      </c>
      <c r="CL22" s="81">
        <v>5176.2299999999996</v>
      </c>
      <c r="CM22" s="81">
        <v>4353.21</v>
      </c>
      <c r="CN22" s="81">
        <v>3625.51</v>
      </c>
      <c r="CO22" s="81">
        <v>4097.57</v>
      </c>
      <c r="CP22" s="81">
        <v>2996.08</v>
      </c>
      <c r="CQ22" s="81">
        <v>5595.8</v>
      </c>
      <c r="CR22" s="81">
        <v>3425.72</v>
      </c>
      <c r="CS22" s="81">
        <v>4562.4399999999996</v>
      </c>
      <c r="CT22" s="81">
        <v>4349.42</v>
      </c>
      <c r="CU22" s="81">
        <v>4959.1000000000004</v>
      </c>
      <c r="CV22" s="81">
        <v>3495.11</v>
      </c>
      <c r="CW22" s="81">
        <v>4250.6400000000003</v>
      </c>
      <c r="CX22" s="81">
        <v>2934.68</v>
      </c>
      <c r="CY22" s="81">
        <v>5191.59</v>
      </c>
      <c r="CZ22" s="81">
        <v>1115.82</v>
      </c>
      <c r="DA22" s="81">
        <v>3688.37</v>
      </c>
      <c r="DB22" s="81">
        <v>4350.33</v>
      </c>
      <c r="DC22" s="81">
        <v>3804.82</v>
      </c>
      <c r="DD22" s="81">
        <v>4685.46</v>
      </c>
      <c r="DE22" s="81">
        <v>2045.13</v>
      </c>
      <c r="DF22" s="81">
        <v>4202.6899999999996</v>
      </c>
      <c r="DG22" s="81">
        <v>7272.75</v>
      </c>
      <c r="DH22" s="81">
        <v>2508.0300000000002</v>
      </c>
      <c r="DI22" s="81">
        <v>3710.98</v>
      </c>
      <c r="DJ22" s="81">
        <v>3265.78</v>
      </c>
      <c r="DK22" s="81">
        <v>3848.79</v>
      </c>
      <c r="DL22" s="81">
        <v>3818.18</v>
      </c>
      <c r="DM22" s="81">
        <v>3467.23</v>
      </c>
      <c r="DN22" s="81">
        <v>3092.21</v>
      </c>
      <c r="DO22" s="81">
        <v>3524.2</v>
      </c>
      <c r="DP22" s="81">
        <v>2574.79</v>
      </c>
      <c r="DQ22" s="81">
        <v>3462.46</v>
      </c>
      <c r="DR22" s="81">
        <v>2910.55</v>
      </c>
      <c r="DS22" s="81">
        <v>2682.02</v>
      </c>
      <c r="DT22" s="81">
        <v>2009.99</v>
      </c>
      <c r="DU22" s="81">
        <v>2827.3</v>
      </c>
      <c r="DV22" s="81">
        <v>3340.49</v>
      </c>
      <c r="DW22" s="81">
        <v>1915.8</v>
      </c>
      <c r="DX22" s="81">
        <v>2026.53</v>
      </c>
      <c r="DY22" s="81">
        <v>2700.15</v>
      </c>
      <c r="DZ22" s="81">
        <v>3475.07</v>
      </c>
      <c r="EA22" s="81">
        <v>2478.4699999999998</v>
      </c>
      <c r="EB22" s="81">
        <v>1657.59</v>
      </c>
      <c r="EC22" s="81">
        <v>3758.88</v>
      </c>
      <c r="ED22" s="81">
        <v>2397.8200000000002</v>
      </c>
      <c r="EE22" s="81">
        <v>2022.12</v>
      </c>
      <c r="EF22" s="81">
        <v>1894.11</v>
      </c>
      <c r="EG22" s="81">
        <v>2251.36</v>
      </c>
      <c r="EH22" s="81">
        <v>2679.42</v>
      </c>
      <c r="EI22" s="81">
        <v>2335.73</v>
      </c>
      <c r="EJ22" s="81">
        <v>2462.9699999999998</v>
      </c>
      <c r="EK22" s="81">
        <v>1814.43</v>
      </c>
      <c r="EL22" s="81">
        <v>1854.07</v>
      </c>
      <c r="EM22" s="81">
        <v>2884.26</v>
      </c>
      <c r="EN22" s="81">
        <v>2087.46</v>
      </c>
      <c r="EO22" s="81">
        <v>2494.4499999999998</v>
      </c>
      <c r="EP22" s="81">
        <v>1486.25</v>
      </c>
      <c r="EQ22" s="81">
        <v>2056.94</v>
      </c>
      <c r="ER22" s="81">
        <v>2304</v>
      </c>
      <c r="ES22" s="81">
        <v>2010.96</v>
      </c>
      <c r="ET22" s="81">
        <v>1109.4100000000001</v>
      </c>
      <c r="EU22" s="81">
        <v>2736</v>
      </c>
      <c r="EV22" s="81">
        <v>1095.83</v>
      </c>
      <c r="EW22" s="81">
        <v>1595.31</v>
      </c>
      <c r="EX22" s="81">
        <v>2257.42</v>
      </c>
      <c r="EY22" s="81">
        <v>3305.99</v>
      </c>
      <c r="EZ22" s="81">
        <v>1214.5899999999999</v>
      </c>
      <c r="FA22" s="81">
        <v>1406.19</v>
      </c>
      <c r="FB22" s="81">
        <v>2368.9</v>
      </c>
      <c r="FC22" s="81">
        <v>2089</v>
      </c>
      <c r="FD22" s="81">
        <v>2228.1</v>
      </c>
      <c r="FE22" s="81">
        <v>2140.9499999999998</v>
      </c>
      <c r="FF22" s="81">
        <v>2129.48</v>
      </c>
      <c r="FG22" s="81">
        <v>1877.46</v>
      </c>
      <c r="FH22" s="81">
        <v>1569.96</v>
      </c>
      <c r="FI22" s="81">
        <v>1722.95</v>
      </c>
      <c r="FJ22" s="81">
        <v>1729.03</v>
      </c>
      <c r="FK22" s="81">
        <v>1552.6</v>
      </c>
      <c r="FL22" s="81">
        <v>756.79</v>
      </c>
      <c r="FM22" s="81">
        <v>1864.23</v>
      </c>
      <c r="FN22" s="81">
        <v>1247.1199999999999</v>
      </c>
      <c r="FO22" s="81">
        <v>1651.9</v>
      </c>
      <c r="FP22" s="81">
        <v>1529.58</v>
      </c>
      <c r="FQ22" s="81">
        <v>1358.88</v>
      </c>
      <c r="FR22" s="81">
        <v>2049.87</v>
      </c>
      <c r="FS22" s="81">
        <v>1373.67</v>
      </c>
      <c r="FT22" s="81">
        <v>2417.4499999999998</v>
      </c>
      <c r="FU22" s="81">
        <v>1640.66</v>
      </c>
      <c r="FV22" s="81">
        <v>1804.94</v>
      </c>
      <c r="FW22" s="81">
        <v>1376.07</v>
      </c>
      <c r="FX22" s="81">
        <v>1885.12</v>
      </c>
      <c r="FY22" s="81">
        <v>1290.93</v>
      </c>
      <c r="FZ22" s="81">
        <v>952.24</v>
      </c>
      <c r="GA22" s="81">
        <v>1893.72</v>
      </c>
      <c r="GB22" s="81">
        <v>1099.97</v>
      </c>
      <c r="GC22" s="81">
        <v>1531.26</v>
      </c>
      <c r="GD22" s="81">
        <v>1427.68</v>
      </c>
      <c r="GE22" s="81">
        <v>1077.6500000000001</v>
      </c>
      <c r="GF22" s="81">
        <v>1264.4000000000001</v>
      </c>
      <c r="GG22" s="81">
        <v>1987.81</v>
      </c>
      <c r="GH22" s="81">
        <v>1632.04</v>
      </c>
      <c r="GI22" s="81">
        <v>2291.42</v>
      </c>
      <c r="GJ22" s="81">
        <v>1573.67</v>
      </c>
      <c r="GK22" s="81">
        <v>772.73</v>
      </c>
      <c r="GL22" s="81">
        <v>749.64</v>
      </c>
      <c r="GM22" s="81">
        <v>1462.77</v>
      </c>
      <c r="GN22" s="81">
        <v>1884.1</v>
      </c>
      <c r="GO22" s="81">
        <v>1606.01</v>
      </c>
      <c r="GP22" s="81">
        <v>1640.61</v>
      </c>
      <c r="GQ22" s="81">
        <v>1699.18</v>
      </c>
      <c r="GR22" s="81">
        <v>1526.26</v>
      </c>
      <c r="GS22" s="81">
        <v>1867.16</v>
      </c>
      <c r="GT22" s="81">
        <v>1816.27</v>
      </c>
      <c r="GU22" s="81">
        <v>1559.85</v>
      </c>
      <c r="GV22" s="81">
        <v>1049.02</v>
      </c>
      <c r="GW22" s="81">
        <v>1344.09</v>
      </c>
      <c r="GX22" s="81">
        <v>555.26</v>
      </c>
      <c r="GY22" s="81">
        <v>1348.5</v>
      </c>
      <c r="GZ22" s="81">
        <v>1252.6099999999999</v>
      </c>
      <c r="HA22" s="81">
        <v>1349.91</v>
      </c>
      <c r="HB22" s="81">
        <v>1679.77</v>
      </c>
      <c r="HC22" s="81">
        <v>1339.55</v>
      </c>
      <c r="HD22" s="81">
        <v>1331.33</v>
      </c>
      <c r="HE22" s="81">
        <v>1365.71</v>
      </c>
      <c r="HF22" s="81">
        <v>1138.0999999999999</v>
      </c>
      <c r="HG22" s="81">
        <v>1360.27</v>
      </c>
      <c r="HH22" s="81">
        <v>910.09</v>
      </c>
      <c r="HI22" s="81">
        <v>1151.17</v>
      </c>
      <c r="HJ22" s="81">
        <v>1040.4000000000001</v>
      </c>
      <c r="HK22" s="81">
        <v>1047.48</v>
      </c>
      <c r="HL22" s="81">
        <v>501.19</v>
      </c>
      <c r="HM22" s="81">
        <v>1113.47</v>
      </c>
      <c r="HN22" s="81">
        <v>1120.79</v>
      </c>
      <c r="HO22" s="81">
        <v>1089.83</v>
      </c>
      <c r="HP22" s="81">
        <v>963.17</v>
      </c>
      <c r="HQ22" s="81">
        <v>1062.05</v>
      </c>
      <c r="HR22" s="81">
        <v>1505.93</v>
      </c>
      <c r="HS22" s="81">
        <v>1906.49</v>
      </c>
      <c r="HT22" s="81">
        <v>1119.94</v>
      </c>
      <c r="HU22" s="81">
        <v>1245.73</v>
      </c>
      <c r="HV22" s="81">
        <v>979.04</v>
      </c>
      <c r="HW22" s="81">
        <v>1082.1199999999999</v>
      </c>
      <c r="HX22" s="81">
        <v>1172.93</v>
      </c>
      <c r="HY22" s="81">
        <v>985.74</v>
      </c>
      <c r="HZ22" s="81">
        <v>984.89</v>
      </c>
      <c r="IA22" s="81">
        <v>1203.8</v>
      </c>
      <c r="IB22" s="81">
        <v>1290.8699999999999</v>
      </c>
      <c r="IC22" s="81">
        <v>1024.29</v>
      </c>
      <c r="ID22" s="81">
        <v>992.43</v>
      </c>
      <c r="IE22" s="81">
        <v>891.43</v>
      </c>
      <c r="IF22" s="81">
        <v>739.04</v>
      </c>
      <c r="IG22" s="81">
        <v>181.18</v>
      </c>
      <c r="IH22" s="81">
        <v>951.51</v>
      </c>
      <c r="II22" s="81">
        <v>901.04</v>
      </c>
      <c r="IJ22" s="81">
        <v>945.6</v>
      </c>
      <c r="IK22" s="81">
        <v>935.02</v>
      </c>
      <c r="IL22" s="81">
        <v>671.67</v>
      </c>
      <c r="IM22" s="81">
        <v>683.24</v>
      </c>
      <c r="IN22" s="81">
        <v>474.21</v>
      </c>
      <c r="IO22" s="81">
        <v>774.09</v>
      </c>
      <c r="IP22" s="81">
        <v>877.8</v>
      </c>
      <c r="IQ22" s="81">
        <v>992.99</v>
      </c>
      <c r="IR22" s="81">
        <v>269.27999999999997</v>
      </c>
      <c r="IS22" s="81">
        <v>780.71</v>
      </c>
      <c r="IT22" s="81">
        <v>670.15</v>
      </c>
      <c r="IU22" s="81">
        <v>572.96</v>
      </c>
      <c r="IV22" s="81">
        <v>382.5</v>
      </c>
      <c r="IW22" s="81">
        <v>648.89</v>
      </c>
      <c r="IX22" s="81">
        <v>1023.71</v>
      </c>
      <c r="IY22" s="81">
        <v>871.44</v>
      </c>
      <c r="IZ22" s="81">
        <v>466.75</v>
      </c>
      <c r="JA22" s="81">
        <v>811.77</v>
      </c>
      <c r="JB22" s="81">
        <v>724.16</v>
      </c>
      <c r="JC22" s="81">
        <v>793.58</v>
      </c>
      <c r="JD22" s="81">
        <v>1092.6400000000001</v>
      </c>
      <c r="JE22" s="81">
        <v>682.25</v>
      </c>
      <c r="JF22" s="81">
        <v>770.65</v>
      </c>
      <c r="JG22" s="81">
        <v>908.09</v>
      </c>
      <c r="JH22" s="81">
        <v>815.18</v>
      </c>
      <c r="JI22" s="81">
        <v>965.27</v>
      </c>
      <c r="JJ22" s="81">
        <v>1087.81</v>
      </c>
      <c r="JK22" s="81">
        <v>667.87</v>
      </c>
      <c r="JL22" s="81">
        <v>757.7</v>
      </c>
      <c r="JM22" s="81">
        <v>581.11</v>
      </c>
      <c r="JN22" s="81">
        <v>712.94</v>
      </c>
      <c r="JO22" s="81">
        <v>658.61</v>
      </c>
      <c r="JP22" s="81">
        <v>693.52</v>
      </c>
      <c r="JQ22" s="81">
        <v>492.4</v>
      </c>
      <c r="JR22" s="81">
        <v>703.46</v>
      </c>
      <c r="JS22" s="81">
        <v>582.16999999999996</v>
      </c>
      <c r="JT22" s="81">
        <v>1220.1500000000001</v>
      </c>
      <c r="JU22" s="81">
        <v>707.2</v>
      </c>
      <c r="JV22" s="81">
        <v>568.42999999999995</v>
      </c>
      <c r="JW22" s="81">
        <v>938.67</v>
      </c>
      <c r="JX22" s="81">
        <v>595.38</v>
      </c>
      <c r="JY22" s="81">
        <v>670.7</v>
      </c>
      <c r="JZ22" s="81">
        <v>259.45</v>
      </c>
      <c r="KA22" s="81">
        <v>744.8</v>
      </c>
      <c r="KB22" s="81">
        <v>687.96</v>
      </c>
      <c r="KC22" s="81">
        <v>484.37</v>
      </c>
      <c r="KD22" s="81">
        <v>440.03</v>
      </c>
      <c r="KE22" s="81">
        <v>753.59</v>
      </c>
      <c r="KF22" s="81">
        <v>661.25</v>
      </c>
      <c r="KG22" s="81">
        <v>529.55999999999995</v>
      </c>
      <c r="KH22" s="81">
        <v>253.52</v>
      </c>
      <c r="KI22" s="81">
        <v>624.1</v>
      </c>
      <c r="KJ22" s="81">
        <v>1392.54</v>
      </c>
      <c r="KK22" s="81">
        <v>901.49</v>
      </c>
      <c r="KL22" s="81">
        <v>843.2</v>
      </c>
      <c r="KM22" s="81">
        <v>735.46</v>
      </c>
      <c r="KN22" s="81">
        <v>408.72</v>
      </c>
      <c r="KO22" s="81">
        <v>265.48</v>
      </c>
      <c r="KP22" s="81">
        <v>535.79</v>
      </c>
      <c r="KQ22" s="81">
        <v>639.6</v>
      </c>
      <c r="KR22" s="81">
        <v>725.71</v>
      </c>
      <c r="KS22" s="81">
        <v>437.5</v>
      </c>
      <c r="KT22" s="81">
        <v>553.01</v>
      </c>
      <c r="KU22" s="81">
        <v>366.55</v>
      </c>
      <c r="KV22" s="81">
        <v>563.84</v>
      </c>
      <c r="KW22" s="81">
        <v>577.44000000000005</v>
      </c>
      <c r="KX22" s="81">
        <v>582.5</v>
      </c>
      <c r="KY22" s="81">
        <v>630.39</v>
      </c>
      <c r="KZ22" s="81">
        <v>490.8</v>
      </c>
      <c r="LA22" s="81">
        <v>505.92</v>
      </c>
      <c r="LB22" s="81">
        <v>553.51</v>
      </c>
      <c r="LC22" s="81">
        <v>490.7</v>
      </c>
      <c r="LD22" s="81">
        <v>596.03</v>
      </c>
      <c r="LE22" s="81">
        <v>613.70000000000005</v>
      </c>
      <c r="LF22" s="81">
        <v>508.33</v>
      </c>
      <c r="LG22" s="81">
        <v>534.59</v>
      </c>
      <c r="LH22" s="81">
        <v>395.77</v>
      </c>
      <c r="LI22" s="81">
        <v>451.89</v>
      </c>
      <c r="LJ22" s="81">
        <v>576.57000000000005</v>
      </c>
      <c r="LK22" s="81">
        <v>640.89</v>
      </c>
      <c r="LL22" s="81">
        <v>504.89</v>
      </c>
      <c r="LM22" s="81">
        <v>556.32000000000005</v>
      </c>
      <c r="LN22" s="81">
        <v>483.52</v>
      </c>
      <c r="LO22" s="81">
        <v>332.83</v>
      </c>
      <c r="LP22" s="81">
        <v>358.92</v>
      </c>
      <c r="LQ22" s="81">
        <v>386</v>
      </c>
      <c r="LR22" s="81">
        <v>734.27</v>
      </c>
      <c r="LS22" s="81">
        <v>349.01</v>
      </c>
      <c r="LT22" s="81">
        <v>421.34</v>
      </c>
      <c r="LU22" s="81">
        <v>332.76</v>
      </c>
      <c r="LV22" s="81">
        <v>491.33</v>
      </c>
      <c r="LW22" s="81">
        <v>544.74</v>
      </c>
      <c r="LX22" s="81">
        <v>416.1</v>
      </c>
      <c r="LY22" s="81">
        <v>514.16</v>
      </c>
      <c r="LZ22" s="81">
        <v>484.61</v>
      </c>
      <c r="MA22" s="81">
        <v>492.18</v>
      </c>
      <c r="MB22" s="81">
        <v>607.54</v>
      </c>
      <c r="MC22" s="81">
        <v>381.83</v>
      </c>
      <c r="MD22" s="81">
        <v>189.38</v>
      </c>
      <c r="ME22" s="81">
        <v>493.22</v>
      </c>
      <c r="MF22" s="81">
        <v>393.45</v>
      </c>
      <c r="MG22" s="81">
        <v>521.66</v>
      </c>
      <c r="MH22" s="81">
        <v>219.85</v>
      </c>
      <c r="MI22" s="81">
        <v>285.08999999999997</v>
      </c>
      <c r="MJ22" s="81">
        <v>515.92999999999995</v>
      </c>
      <c r="MK22" s="81">
        <v>361.11</v>
      </c>
      <c r="ML22" s="81">
        <v>455.61</v>
      </c>
      <c r="MM22" s="81">
        <v>510.28</v>
      </c>
      <c r="MN22" s="81">
        <v>543.52</v>
      </c>
      <c r="MO22" s="81">
        <v>512.02</v>
      </c>
      <c r="MP22" s="81">
        <v>410.77</v>
      </c>
      <c r="MQ22" s="81">
        <v>401.04</v>
      </c>
      <c r="MR22" s="81">
        <v>278.77</v>
      </c>
      <c r="MS22" s="81">
        <v>431.6</v>
      </c>
      <c r="MT22" s="81">
        <v>309.29000000000002</v>
      </c>
      <c r="MU22" s="81">
        <v>256.62</v>
      </c>
      <c r="MV22" s="81">
        <v>291.24</v>
      </c>
      <c r="MW22" s="81">
        <v>386.56</v>
      </c>
      <c r="MX22" s="81">
        <v>280.91000000000003</v>
      </c>
      <c r="MY22" s="81">
        <v>223.31</v>
      </c>
      <c r="MZ22" s="81">
        <v>366.2</v>
      </c>
      <c r="NA22" s="81">
        <v>485.95</v>
      </c>
      <c r="NB22" s="81">
        <v>395.09</v>
      </c>
      <c r="NC22" s="81">
        <v>364.39</v>
      </c>
    </row>
    <row r="23" spans="1:367" x14ac:dyDescent="0.4">
      <c r="A23" s="22">
        <v>45898</v>
      </c>
      <c r="B23" s="23">
        <v>412598.76</v>
      </c>
      <c r="C23" s="23">
        <v>195832.64</v>
      </c>
      <c r="D23" s="23">
        <v>82368</v>
      </c>
      <c r="E23" s="23">
        <v>71245.17</v>
      </c>
      <c r="F23" s="23">
        <v>45046.71</v>
      </c>
      <c r="G23" s="23">
        <v>39522.620000000003</v>
      </c>
      <c r="H23" s="23">
        <v>41662.9</v>
      </c>
      <c r="I23" s="23">
        <v>41274.199999999997</v>
      </c>
      <c r="J23" s="23">
        <v>45582.05</v>
      </c>
      <c r="K23" s="23">
        <v>46162.02</v>
      </c>
      <c r="L23" s="23">
        <v>38705.4</v>
      </c>
      <c r="M23" s="23">
        <v>28522.06</v>
      </c>
      <c r="N23" s="23">
        <v>19748.59</v>
      </c>
      <c r="O23" s="23">
        <v>33644.89</v>
      </c>
      <c r="P23" s="23">
        <v>31702.82</v>
      </c>
      <c r="Q23" s="23">
        <v>34318.300000000003</v>
      </c>
      <c r="R23" s="23">
        <v>23335.39</v>
      </c>
      <c r="S23" s="23">
        <v>29236.74</v>
      </c>
      <c r="T23" s="23">
        <v>28620</v>
      </c>
      <c r="U23" s="23">
        <v>28769.27</v>
      </c>
      <c r="V23" s="23">
        <v>17753.21</v>
      </c>
      <c r="W23" s="23">
        <v>27632.799999999999</v>
      </c>
      <c r="X23" s="23">
        <v>16439.11</v>
      </c>
      <c r="Y23" s="23">
        <v>19589.38</v>
      </c>
      <c r="Z23" s="23">
        <v>23404.3</v>
      </c>
      <c r="AA23" s="23">
        <v>23106.36</v>
      </c>
      <c r="AB23" s="23">
        <v>16681.2</v>
      </c>
      <c r="AC23" s="23">
        <v>23444.39</v>
      </c>
      <c r="AD23" s="23">
        <v>20428.95</v>
      </c>
      <c r="AE23" s="23">
        <v>18744</v>
      </c>
      <c r="AF23" s="23">
        <v>20966.23</v>
      </c>
      <c r="AG23" s="23">
        <v>18416.27</v>
      </c>
      <c r="AH23" s="23">
        <v>15239.41</v>
      </c>
      <c r="AI23" s="23">
        <v>12568.1</v>
      </c>
      <c r="AJ23" s="23">
        <v>11988.34</v>
      </c>
      <c r="AK23" s="23">
        <v>15008.06</v>
      </c>
      <c r="AL23" s="23">
        <v>22771.83</v>
      </c>
      <c r="AM23" s="23">
        <v>22653.37</v>
      </c>
      <c r="AN23" s="23">
        <v>11562.44</v>
      </c>
      <c r="AO23" s="23">
        <v>11853.52</v>
      </c>
      <c r="AP23" s="23">
        <v>15167.04</v>
      </c>
      <c r="AQ23" s="23">
        <v>16441.82</v>
      </c>
      <c r="AR23" s="23">
        <v>10829.95</v>
      </c>
      <c r="AS23" s="23">
        <v>12037.3</v>
      </c>
      <c r="AT23" s="23">
        <v>8535</v>
      </c>
      <c r="AU23" s="23">
        <v>9253.35</v>
      </c>
      <c r="AV23" s="23">
        <v>13830</v>
      </c>
      <c r="AW23" s="23">
        <v>11397.75</v>
      </c>
      <c r="AX23" s="23">
        <v>13634.37</v>
      </c>
      <c r="AY23" s="23">
        <v>11715.21</v>
      </c>
      <c r="AZ23" s="23"/>
      <c r="BA23" s="23">
        <v>10921.56</v>
      </c>
      <c r="BB23" s="81">
        <v>11954.15</v>
      </c>
      <c r="BC23" s="81">
        <v>15521.28</v>
      </c>
      <c r="BD23" s="81">
        <v>11641.62</v>
      </c>
      <c r="BE23" s="81">
        <v>9279.6299999999992</v>
      </c>
      <c r="BF23" s="81">
        <v>7721.69</v>
      </c>
      <c r="BG23" s="81">
        <v>4889.05</v>
      </c>
      <c r="BH23" s="81">
        <v>4999.08</v>
      </c>
      <c r="BI23" s="81">
        <v>8496.76</v>
      </c>
      <c r="BJ23" s="81">
        <v>11796.7</v>
      </c>
      <c r="BK23" s="81">
        <v>8444.2900000000009</v>
      </c>
      <c r="BL23" s="81">
        <v>9076.42</v>
      </c>
      <c r="BM23" s="81">
        <v>9616</v>
      </c>
      <c r="BN23" s="81">
        <v>7489.57</v>
      </c>
      <c r="BO23" s="81">
        <v>6788.74</v>
      </c>
      <c r="BP23" s="81">
        <v>8168.17</v>
      </c>
      <c r="BQ23" s="81">
        <v>9548.6200000000008</v>
      </c>
      <c r="BR23" s="81">
        <v>9338.52</v>
      </c>
      <c r="BS23" s="81">
        <v>10769</v>
      </c>
      <c r="BT23" s="81">
        <v>4815.6499999999996</v>
      </c>
      <c r="BU23" s="81">
        <v>6915.19</v>
      </c>
      <c r="BV23" s="81">
        <v>8745.24</v>
      </c>
      <c r="BW23" s="81">
        <v>5379.08</v>
      </c>
      <c r="BX23" s="81">
        <v>6923.77</v>
      </c>
      <c r="BY23" s="81">
        <v>4973.58</v>
      </c>
      <c r="BZ23" s="81">
        <v>6143.84</v>
      </c>
      <c r="CA23" s="81">
        <v>7036.68</v>
      </c>
      <c r="CB23" s="81">
        <v>4002.11</v>
      </c>
      <c r="CC23" s="81">
        <v>5396.36</v>
      </c>
      <c r="CD23" s="81">
        <v>8077.4</v>
      </c>
      <c r="CE23" s="81">
        <v>6382.95</v>
      </c>
      <c r="CF23" s="81">
        <v>6000</v>
      </c>
      <c r="CG23" s="81">
        <v>3075.29</v>
      </c>
      <c r="CH23" s="81">
        <v>7492.93</v>
      </c>
      <c r="CI23" s="81">
        <v>6281.54</v>
      </c>
      <c r="CJ23" s="81">
        <v>6588.24</v>
      </c>
      <c r="CK23" s="81">
        <v>5718.72</v>
      </c>
      <c r="CL23" s="81">
        <v>5118.71</v>
      </c>
      <c r="CM23" s="81">
        <v>4665.3999999999996</v>
      </c>
      <c r="CN23" s="81">
        <v>3881.73</v>
      </c>
      <c r="CO23" s="81">
        <v>4227.6499999999996</v>
      </c>
      <c r="CP23" s="81">
        <v>2396.87</v>
      </c>
      <c r="CQ23" s="81">
        <v>5703.6</v>
      </c>
      <c r="CR23" s="81">
        <v>3581.96</v>
      </c>
      <c r="CS23" s="81">
        <v>4527.72</v>
      </c>
      <c r="CT23" s="81">
        <v>4492.8</v>
      </c>
      <c r="CU23" s="81">
        <v>4873.1499999999996</v>
      </c>
      <c r="CV23" s="81">
        <v>3403.77</v>
      </c>
      <c r="CW23" s="81">
        <v>4373.4399999999996</v>
      </c>
      <c r="CX23" s="81">
        <v>2921.63</v>
      </c>
      <c r="CY23" s="81">
        <v>5148.6099999999997</v>
      </c>
      <c r="CZ23" s="81">
        <v>1201.75</v>
      </c>
      <c r="DA23" s="81">
        <v>3552.05</v>
      </c>
      <c r="DB23" s="81">
        <v>4283.6099999999997</v>
      </c>
      <c r="DC23" s="81">
        <v>3702.94</v>
      </c>
      <c r="DD23" s="81">
        <v>4615.18</v>
      </c>
      <c r="DE23" s="81">
        <v>2271.34</v>
      </c>
      <c r="DF23" s="81">
        <v>4262</v>
      </c>
      <c r="DG23" s="81">
        <v>7064.96</v>
      </c>
      <c r="DH23" s="81">
        <v>2601.08</v>
      </c>
      <c r="DI23" s="81">
        <v>3650.98</v>
      </c>
      <c r="DJ23" s="81">
        <v>3536.82</v>
      </c>
      <c r="DK23" s="81">
        <v>3861.63</v>
      </c>
      <c r="DL23" s="81">
        <v>3531.53</v>
      </c>
      <c r="DM23" s="81">
        <v>3963.74</v>
      </c>
      <c r="DN23" s="81">
        <v>3064.84</v>
      </c>
      <c r="DO23" s="81">
        <v>3419.4</v>
      </c>
      <c r="DP23" s="81">
        <v>2543.9899999999998</v>
      </c>
      <c r="DQ23" s="81">
        <v>3447.41</v>
      </c>
      <c r="DR23" s="81">
        <v>2899.97</v>
      </c>
      <c r="DS23" s="81">
        <v>2716.24</v>
      </c>
      <c r="DT23" s="81">
        <v>1995.26</v>
      </c>
      <c r="DU23" s="81">
        <v>3063.35</v>
      </c>
      <c r="DV23" s="81">
        <v>3329.28</v>
      </c>
      <c r="DW23" s="81">
        <v>2040.12</v>
      </c>
      <c r="DX23" s="81">
        <v>2418.4699999999998</v>
      </c>
      <c r="DY23" s="81">
        <v>3120.78</v>
      </c>
      <c r="DZ23" s="81">
        <v>3309.41</v>
      </c>
      <c r="EA23" s="81">
        <v>2547.42</v>
      </c>
      <c r="EB23" s="81">
        <v>1676.37</v>
      </c>
      <c r="EC23" s="81">
        <v>3881.92</v>
      </c>
      <c r="ED23" s="81">
        <v>2509</v>
      </c>
      <c r="EE23" s="81">
        <v>2316.42</v>
      </c>
      <c r="EF23" s="81">
        <v>2009.73</v>
      </c>
      <c r="EG23" s="81">
        <v>2277.8200000000002</v>
      </c>
      <c r="EH23" s="81">
        <v>2722.84</v>
      </c>
      <c r="EI23" s="81">
        <v>2493.88</v>
      </c>
      <c r="EJ23" s="81">
        <v>2494.2600000000002</v>
      </c>
      <c r="EK23" s="81">
        <v>1728.6</v>
      </c>
      <c r="EL23" s="81">
        <v>1866.16</v>
      </c>
      <c r="EM23" s="81">
        <v>2746.62</v>
      </c>
      <c r="EN23" s="81">
        <v>2229.41</v>
      </c>
      <c r="EO23" s="81">
        <v>2426.58</v>
      </c>
      <c r="EP23" s="81">
        <v>1559.38</v>
      </c>
      <c r="EQ23" s="81">
        <v>2269.59</v>
      </c>
      <c r="ER23" s="81">
        <v>2263.5</v>
      </c>
      <c r="ES23" s="81">
        <v>2100.9</v>
      </c>
      <c r="ET23" s="81">
        <v>1188.48</v>
      </c>
      <c r="EU23" s="81">
        <v>2583.21</v>
      </c>
      <c r="EV23" s="81">
        <v>1240.33</v>
      </c>
      <c r="EW23" s="81">
        <v>1594.35</v>
      </c>
      <c r="EX23" s="81">
        <v>2221.77</v>
      </c>
      <c r="EY23" s="81">
        <v>3177.78</v>
      </c>
      <c r="EZ23" s="81">
        <v>1233.67</v>
      </c>
      <c r="FA23" s="81">
        <v>1453.07</v>
      </c>
      <c r="FB23" s="81">
        <v>2448.2600000000002</v>
      </c>
      <c r="FC23" s="81">
        <v>1973.1</v>
      </c>
      <c r="FD23" s="81">
        <v>2380.65</v>
      </c>
      <c r="FE23" s="81">
        <v>2082.15</v>
      </c>
      <c r="FF23" s="81">
        <v>2161.2600000000002</v>
      </c>
      <c r="FG23" s="81">
        <v>1904.83</v>
      </c>
      <c r="FH23" s="81">
        <v>1579.25</v>
      </c>
      <c r="FI23" s="81">
        <v>1699.62</v>
      </c>
      <c r="FJ23" s="81">
        <v>1873.12</v>
      </c>
      <c r="FK23" s="81">
        <v>1575.77</v>
      </c>
      <c r="FL23" s="81">
        <v>832.61</v>
      </c>
      <c r="FM23" s="81">
        <v>1869.89</v>
      </c>
      <c r="FN23" s="81">
        <v>1405.88</v>
      </c>
      <c r="FO23" s="81">
        <v>1681.32</v>
      </c>
      <c r="FP23" s="81">
        <v>1539.86</v>
      </c>
      <c r="FQ23" s="81">
        <v>1358.88</v>
      </c>
      <c r="FR23" s="81">
        <v>2027.4</v>
      </c>
      <c r="FS23" s="81">
        <v>1355.28</v>
      </c>
      <c r="FT23" s="81">
        <v>2457.17</v>
      </c>
      <c r="FU23" s="81">
        <v>1646.31</v>
      </c>
      <c r="FV23" s="81">
        <v>1760.66</v>
      </c>
      <c r="FW23" s="81">
        <v>1367.91</v>
      </c>
      <c r="FX23" s="81">
        <v>1927.06</v>
      </c>
      <c r="FY23" s="81">
        <v>1270.25</v>
      </c>
      <c r="FZ23" s="81">
        <v>1002.36</v>
      </c>
      <c r="GA23" s="81">
        <v>1840.74</v>
      </c>
      <c r="GB23" s="81">
        <v>1098.82</v>
      </c>
      <c r="GC23" s="81">
        <v>1393.09</v>
      </c>
      <c r="GD23" s="81">
        <v>1424.81</v>
      </c>
      <c r="GE23" s="81">
        <v>1221.46</v>
      </c>
      <c r="GF23" s="81">
        <v>1278.4100000000001</v>
      </c>
      <c r="GG23" s="81">
        <v>1952.79</v>
      </c>
      <c r="GH23" s="81">
        <v>1597.81</v>
      </c>
      <c r="GI23" s="81">
        <v>2195.58</v>
      </c>
      <c r="GJ23" s="81">
        <v>1517.06</v>
      </c>
      <c r="GK23" s="81">
        <v>924.49</v>
      </c>
      <c r="GL23" s="81">
        <v>764.42</v>
      </c>
      <c r="GM23" s="81">
        <v>1556.39</v>
      </c>
      <c r="GN23" s="81">
        <v>1935.67</v>
      </c>
      <c r="GO23" s="81">
        <v>1797.87</v>
      </c>
      <c r="GP23" s="81">
        <v>1638.67</v>
      </c>
      <c r="GQ23" s="81">
        <v>1786.58</v>
      </c>
      <c r="GR23" s="81">
        <v>1515.74</v>
      </c>
      <c r="GS23" s="81">
        <v>1836.47</v>
      </c>
      <c r="GT23" s="81">
        <v>1546.12</v>
      </c>
      <c r="GU23" s="81">
        <v>1707.79</v>
      </c>
      <c r="GV23" s="81">
        <v>1086.1500000000001</v>
      </c>
      <c r="GW23" s="81">
        <v>1341.61</v>
      </c>
      <c r="GX23" s="81">
        <v>620.63</v>
      </c>
      <c r="GY23" s="81">
        <v>1362.67</v>
      </c>
      <c r="GZ23" s="81">
        <v>1295.1500000000001</v>
      </c>
      <c r="HA23" s="81">
        <v>1339.52</v>
      </c>
      <c r="HB23" s="81">
        <v>1565.74</v>
      </c>
      <c r="HC23" s="81">
        <v>1339.55</v>
      </c>
      <c r="HD23" s="81">
        <v>1309.58</v>
      </c>
      <c r="HE23" s="81">
        <v>1355.26</v>
      </c>
      <c r="HF23" s="81">
        <v>1202.02</v>
      </c>
      <c r="HG23" s="81">
        <v>1640.38</v>
      </c>
      <c r="HH23" s="81">
        <v>890.41</v>
      </c>
      <c r="HI23" s="81">
        <v>1151.17</v>
      </c>
      <c r="HJ23" s="81">
        <v>1026.5999999999999</v>
      </c>
      <c r="HK23" s="81">
        <v>1075.8599999999999</v>
      </c>
      <c r="HL23" s="81">
        <v>529.04</v>
      </c>
      <c r="HM23" s="81">
        <v>1109.75</v>
      </c>
      <c r="HN23" s="81">
        <v>1102.8399999999999</v>
      </c>
      <c r="HO23" s="81">
        <v>1072.81</v>
      </c>
      <c r="HP23" s="81">
        <v>1011.33</v>
      </c>
      <c r="HQ23" s="81">
        <v>1045.71</v>
      </c>
      <c r="HR23" s="81">
        <v>1355.64</v>
      </c>
      <c r="HS23" s="81">
        <v>1899.01</v>
      </c>
      <c r="HT23" s="81">
        <v>1132.83</v>
      </c>
      <c r="HU23" s="81">
        <v>1254.76</v>
      </c>
      <c r="HV23" s="81">
        <v>1000.55</v>
      </c>
      <c r="HW23" s="81">
        <v>1081.19</v>
      </c>
      <c r="HX23" s="81">
        <v>1212.75</v>
      </c>
      <c r="HY23" s="81">
        <v>1030.28</v>
      </c>
      <c r="HZ23" s="81">
        <v>993.13</v>
      </c>
      <c r="IA23" s="81">
        <v>1284.45</v>
      </c>
      <c r="IB23" s="81">
        <v>1202.1199999999999</v>
      </c>
      <c r="IC23" s="81">
        <v>1174.51</v>
      </c>
      <c r="ID23" s="81">
        <v>970.3</v>
      </c>
      <c r="IE23" s="81">
        <v>877.92</v>
      </c>
      <c r="IF23" s="81">
        <v>864.11</v>
      </c>
      <c r="IG23" s="81">
        <v>190.26</v>
      </c>
      <c r="IH23" s="81">
        <v>937.82</v>
      </c>
      <c r="II23" s="81">
        <v>987.3</v>
      </c>
      <c r="IJ23" s="81">
        <v>947.76</v>
      </c>
      <c r="IK23" s="81">
        <v>969.73</v>
      </c>
      <c r="IL23" s="81">
        <v>739.59</v>
      </c>
      <c r="IM23" s="81">
        <v>713.66</v>
      </c>
      <c r="IN23" s="81">
        <v>510</v>
      </c>
      <c r="IO23" s="81">
        <v>863.01</v>
      </c>
      <c r="IP23" s="81">
        <v>872.2</v>
      </c>
      <c r="IQ23" s="81">
        <v>950.56</v>
      </c>
      <c r="IR23" s="81">
        <v>296.2</v>
      </c>
      <c r="IS23" s="81">
        <v>767.47</v>
      </c>
      <c r="IT23" s="81">
        <v>793</v>
      </c>
      <c r="IU23" s="81">
        <v>709.68</v>
      </c>
      <c r="IV23" s="81">
        <v>381.65</v>
      </c>
      <c r="IW23" s="81">
        <v>644.6</v>
      </c>
      <c r="IX23" s="81">
        <v>1034.23</v>
      </c>
      <c r="IY23" s="81">
        <v>869.25</v>
      </c>
      <c r="IZ23" s="81">
        <v>533.01</v>
      </c>
      <c r="JA23" s="81">
        <v>851.64</v>
      </c>
      <c r="JB23" s="81">
        <v>789.29</v>
      </c>
      <c r="JC23" s="81">
        <v>825.9</v>
      </c>
      <c r="JD23" s="81">
        <v>1129.07</v>
      </c>
      <c r="JE23" s="81">
        <v>704.48</v>
      </c>
      <c r="JF23" s="81">
        <v>761.68</v>
      </c>
      <c r="JG23" s="81">
        <v>895.44</v>
      </c>
      <c r="JH23" s="81">
        <v>817.28</v>
      </c>
      <c r="JI23" s="81">
        <v>931.32</v>
      </c>
      <c r="JJ23" s="81">
        <v>1269.8</v>
      </c>
      <c r="JK23" s="81">
        <v>643.85</v>
      </c>
      <c r="JL23" s="81">
        <v>776.25</v>
      </c>
      <c r="JM23" s="81">
        <v>600.63</v>
      </c>
      <c r="JN23" s="81">
        <v>797.1</v>
      </c>
      <c r="JO23" s="81">
        <v>697.04</v>
      </c>
      <c r="JP23" s="81">
        <v>726.85</v>
      </c>
      <c r="JQ23" s="81">
        <v>560.66</v>
      </c>
      <c r="JR23" s="81">
        <v>716.32</v>
      </c>
      <c r="JS23" s="81">
        <v>594.04</v>
      </c>
      <c r="JT23" s="81">
        <v>1173.8599999999999</v>
      </c>
      <c r="JU23" s="81">
        <v>719.46</v>
      </c>
      <c r="JV23" s="81">
        <v>572.33000000000004</v>
      </c>
      <c r="JW23" s="81">
        <v>964.16</v>
      </c>
      <c r="JX23" s="81">
        <v>614.36</v>
      </c>
      <c r="JY23" s="81">
        <v>665.36</v>
      </c>
      <c r="JZ23" s="81">
        <v>294.85000000000002</v>
      </c>
      <c r="KA23" s="81">
        <v>734.4</v>
      </c>
      <c r="KB23" s="81">
        <v>640.39</v>
      </c>
      <c r="KC23" s="81">
        <v>520.94000000000005</v>
      </c>
      <c r="KD23" s="81">
        <v>445.8</v>
      </c>
      <c r="KE23" s="81">
        <v>783.05</v>
      </c>
      <c r="KF23" s="81">
        <v>674.63</v>
      </c>
      <c r="KG23" s="81">
        <v>569.03</v>
      </c>
      <c r="KH23" s="81">
        <v>295.89</v>
      </c>
      <c r="KI23" s="81">
        <v>637.25</v>
      </c>
      <c r="KJ23" s="81">
        <v>1315.58</v>
      </c>
      <c r="KK23" s="81">
        <v>919.48</v>
      </c>
      <c r="KL23" s="81">
        <v>817.16</v>
      </c>
      <c r="KM23" s="81">
        <v>720.87</v>
      </c>
      <c r="KN23" s="81">
        <v>415.36</v>
      </c>
      <c r="KO23" s="81">
        <v>299.89999999999998</v>
      </c>
      <c r="KP23" s="81">
        <v>547.22</v>
      </c>
      <c r="KQ23" s="81">
        <v>667.2</v>
      </c>
      <c r="KR23" s="81">
        <v>690.27</v>
      </c>
      <c r="KS23" s="81">
        <v>429.5</v>
      </c>
      <c r="KT23" s="81">
        <v>544.58000000000004</v>
      </c>
      <c r="KU23" s="81">
        <v>374.5</v>
      </c>
      <c r="KV23" s="81">
        <v>636.9</v>
      </c>
      <c r="KW23" s="81">
        <v>601.85</v>
      </c>
      <c r="KX23" s="81">
        <v>563.20000000000005</v>
      </c>
      <c r="KY23" s="81">
        <v>664.24</v>
      </c>
      <c r="KZ23" s="81">
        <v>501.68</v>
      </c>
      <c r="LA23" s="81">
        <v>520.4</v>
      </c>
      <c r="LB23" s="81">
        <v>553.19000000000005</v>
      </c>
      <c r="LC23" s="81">
        <v>534.20000000000005</v>
      </c>
      <c r="LD23" s="81">
        <v>604.49</v>
      </c>
      <c r="LE23" s="81">
        <v>523.12</v>
      </c>
      <c r="LF23" s="81">
        <v>513.80999999999995</v>
      </c>
      <c r="LG23" s="81">
        <v>472.91</v>
      </c>
      <c r="LH23" s="81">
        <v>404.55</v>
      </c>
      <c r="LI23" s="81">
        <v>468.19</v>
      </c>
      <c r="LJ23" s="81">
        <v>591.66</v>
      </c>
      <c r="LK23" s="81">
        <v>636.46</v>
      </c>
      <c r="LL23" s="81">
        <v>530.03</v>
      </c>
      <c r="LM23" s="81">
        <v>555.23</v>
      </c>
      <c r="LN23" s="81">
        <v>440.23</v>
      </c>
      <c r="LO23" s="81">
        <v>338.17</v>
      </c>
      <c r="LP23" s="81">
        <v>352.23</v>
      </c>
      <c r="LQ23" s="81">
        <v>372</v>
      </c>
      <c r="LR23" s="81">
        <v>752.28</v>
      </c>
      <c r="LS23" s="81">
        <v>358.73</v>
      </c>
      <c r="LT23" s="81">
        <v>414.32</v>
      </c>
      <c r="LU23" s="81">
        <v>387.19</v>
      </c>
      <c r="LV23" s="81">
        <v>491.68</v>
      </c>
      <c r="LW23" s="81">
        <v>532.54</v>
      </c>
      <c r="LX23" s="81">
        <v>438.83</v>
      </c>
      <c r="LY23" s="81">
        <v>539.33000000000004</v>
      </c>
      <c r="LZ23" s="81">
        <v>494.27</v>
      </c>
      <c r="MA23" s="81">
        <v>498.93</v>
      </c>
      <c r="MB23" s="81">
        <v>609.79</v>
      </c>
      <c r="MC23" s="81">
        <v>430.77</v>
      </c>
      <c r="MD23" s="81">
        <v>187.16</v>
      </c>
      <c r="ME23" s="81">
        <v>465.41</v>
      </c>
      <c r="MF23" s="81">
        <v>388.57</v>
      </c>
      <c r="MG23" s="81">
        <v>517.34</v>
      </c>
      <c r="MH23" s="81">
        <v>299.5</v>
      </c>
      <c r="MI23" s="81">
        <v>305.04000000000002</v>
      </c>
      <c r="MJ23" s="81">
        <v>496</v>
      </c>
      <c r="MK23" s="81">
        <v>363.47</v>
      </c>
      <c r="ML23" s="81">
        <v>463.38</v>
      </c>
      <c r="MM23" s="81">
        <v>514.34</v>
      </c>
      <c r="MN23" s="81">
        <v>531.41999999999996</v>
      </c>
      <c r="MO23" s="81">
        <v>512.77</v>
      </c>
      <c r="MP23" s="81">
        <v>432.3</v>
      </c>
      <c r="MQ23" s="81">
        <v>396.73</v>
      </c>
      <c r="MR23" s="81">
        <v>287.47000000000003</v>
      </c>
      <c r="MS23" s="81">
        <v>438.61</v>
      </c>
      <c r="MT23" s="81">
        <v>342.25</v>
      </c>
      <c r="MU23" s="81">
        <v>286.69</v>
      </c>
      <c r="MV23" s="81">
        <v>303.22000000000003</v>
      </c>
      <c r="MW23" s="81">
        <v>390.06</v>
      </c>
      <c r="MX23" s="81">
        <v>303.76</v>
      </c>
      <c r="MY23" s="81">
        <v>235.02</v>
      </c>
      <c r="MZ23" s="81">
        <v>366.67</v>
      </c>
      <c r="NA23" s="81">
        <v>500.59</v>
      </c>
      <c r="NB23" s="81">
        <v>384.58</v>
      </c>
      <c r="NC23" s="81">
        <v>362.27</v>
      </c>
    </row>
    <row r="24" spans="1:367" x14ac:dyDescent="0.4">
      <c r="A24" s="22">
        <v>45905</v>
      </c>
      <c r="B24" s="23">
        <v>411414.84</v>
      </c>
      <c r="C24" s="23">
        <v>199108.65</v>
      </c>
      <c r="D24" s="23">
        <v>80262</v>
      </c>
      <c r="E24" s="23">
        <v>73309.22</v>
      </c>
      <c r="F24" s="23">
        <v>45046.71</v>
      </c>
      <c r="G24" s="23">
        <v>39586.68</v>
      </c>
      <c r="H24" s="23">
        <v>41977.94</v>
      </c>
      <c r="I24" s="23">
        <v>41426.78</v>
      </c>
      <c r="J24" s="23">
        <v>47438.33</v>
      </c>
      <c r="K24" s="23">
        <v>45540.61</v>
      </c>
      <c r="L24" s="23">
        <v>39028.720000000001</v>
      </c>
      <c r="M24" s="23">
        <v>29745.9</v>
      </c>
      <c r="N24" s="23">
        <v>20252.240000000002</v>
      </c>
      <c r="O24" s="23">
        <v>35919.25</v>
      </c>
      <c r="P24" s="23">
        <v>31362.97</v>
      </c>
      <c r="Q24" s="23">
        <v>34471.51</v>
      </c>
      <c r="R24" s="23">
        <v>23592.18</v>
      </c>
      <c r="S24" s="23">
        <v>29649.82</v>
      </c>
      <c r="T24" s="23">
        <v>29980</v>
      </c>
      <c r="U24" s="23">
        <v>30326.28</v>
      </c>
      <c r="V24" s="23">
        <v>18636.37</v>
      </c>
      <c r="W24" s="23">
        <v>25864.3</v>
      </c>
      <c r="X24" s="23">
        <v>18040.97</v>
      </c>
      <c r="Y24" s="23">
        <v>19377.599999999999</v>
      </c>
      <c r="Z24" s="23">
        <v>23119.58</v>
      </c>
      <c r="AA24" s="23">
        <v>22377.96</v>
      </c>
      <c r="AB24" s="23">
        <v>16076.81</v>
      </c>
      <c r="AC24" s="23">
        <v>25422.59</v>
      </c>
      <c r="AD24" s="23">
        <v>21050.1</v>
      </c>
      <c r="AE24" s="23">
        <v>18568</v>
      </c>
      <c r="AF24" s="23">
        <v>22374.17</v>
      </c>
      <c r="AG24" s="23">
        <v>18044.97</v>
      </c>
      <c r="AH24" s="23">
        <v>17818.16</v>
      </c>
      <c r="AI24" s="23">
        <v>11705.32</v>
      </c>
      <c r="AJ24" s="23">
        <v>13310.42</v>
      </c>
      <c r="AK24" s="23">
        <v>14971.81</v>
      </c>
      <c r="AL24" s="23">
        <v>22159.78</v>
      </c>
      <c r="AM24" s="23">
        <v>23524.66</v>
      </c>
      <c r="AN24" s="23">
        <v>11487.84</v>
      </c>
      <c r="AO24" s="23">
        <v>11403.64</v>
      </c>
      <c r="AP24" s="23">
        <v>15159.07</v>
      </c>
      <c r="AQ24" s="23">
        <v>16502.849999999999</v>
      </c>
      <c r="AR24" s="23">
        <v>11430.3</v>
      </c>
      <c r="AS24" s="23">
        <v>12232.77</v>
      </c>
      <c r="AT24" s="23">
        <v>8790</v>
      </c>
      <c r="AU24" s="23">
        <v>9567.2999999999993</v>
      </c>
      <c r="AV24" s="23">
        <v>13935</v>
      </c>
      <c r="AW24" s="23">
        <v>11722.74</v>
      </c>
      <c r="AX24" s="23">
        <v>13483.16</v>
      </c>
      <c r="AY24" s="23">
        <v>11888.19</v>
      </c>
      <c r="AZ24" s="23"/>
      <c r="BA24" s="23">
        <v>10841.71</v>
      </c>
      <c r="BB24" s="81">
        <v>12099.93</v>
      </c>
      <c r="BC24" s="81">
        <v>15450.19</v>
      </c>
      <c r="BD24" s="81">
        <v>11770.49</v>
      </c>
      <c r="BE24" s="81">
        <v>9201.65</v>
      </c>
      <c r="BF24" s="81">
        <v>8551.81</v>
      </c>
      <c r="BG24" s="81">
        <v>4639.46</v>
      </c>
      <c r="BH24" s="81">
        <v>5621.23</v>
      </c>
      <c r="BI24" s="81">
        <v>8066.31</v>
      </c>
      <c r="BJ24" s="81">
        <v>11691.24</v>
      </c>
      <c r="BK24" s="81">
        <v>8558.64</v>
      </c>
      <c r="BL24" s="81">
        <v>9516.24</v>
      </c>
      <c r="BM24" s="81">
        <v>9899.3799999999992</v>
      </c>
      <c r="BN24" s="81">
        <v>7311.25</v>
      </c>
      <c r="BO24" s="81">
        <v>6822.52</v>
      </c>
      <c r="BP24" s="81">
        <v>8028.37</v>
      </c>
      <c r="BQ24" s="81">
        <v>9862.43</v>
      </c>
      <c r="BR24" s="81">
        <v>9812.8799999999992</v>
      </c>
      <c r="BS24" s="81">
        <v>10472</v>
      </c>
      <c r="BT24" s="81">
        <v>4557.87</v>
      </c>
      <c r="BU24" s="81">
        <v>6636.8</v>
      </c>
      <c r="BV24" s="81">
        <v>8708.42</v>
      </c>
      <c r="BW24" s="81">
        <v>5405.26</v>
      </c>
      <c r="BX24" s="81">
        <v>6856.07</v>
      </c>
      <c r="BY24" s="81">
        <v>4868.29</v>
      </c>
      <c r="BZ24" s="81">
        <v>6108.12</v>
      </c>
      <c r="CA24" s="81">
        <v>6913.84</v>
      </c>
      <c r="CB24" s="81">
        <v>4035.24</v>
      </c>
      <c r="CC24" s="81">
        <v>5568.43</v>
      </c>
      <c r="CD24" s="81">
        <v>6942.78</v>
      </c>
      <c r="CE24" s="81">
        <v>6176.63</v>
      </c>
      <c r="CF24" s="81">
        <v>5995</v>
      </c>
      <c r="CG24" s="81">
        <v>3519.36</v>
      </c>
      <c r="CH24" s="81">
        <v>7370.69</v>
      </c>
      <c r="CI24" s="81">
        <v>6453.95</v>
      </c>
      <c r="CJ24" s="81">
        <v>6568.87</v>
      </c>
      <c r="CK24" s="81">
        <v>5760.58</v>
      </c>
      <c r="CL24" s="81">
        <v>5147.47</v>
      </c>
      <c r="CM24" s="81">
        <v>5123.4799999999996</v>
      </c>
      <c r="CN24" s="81">
        <v>3913.76</v>
      </c>
      <c r="CO24" s="81">
        <v>4223</v>
      </c>
      <c r="CP24" s="81">
        <v>2277.02</v>
      </c>
      <c r="CQ24" s="81">
        <v>5537</v>
      </c>
      <c r="CR24" s="81">
        <v>3520.99</v>
      </c>
      <c r="CS24" s="81">
        <v>4556.0200000000004</v>
      </c>
      <c r="CT24" s="81">
        <v>4502.3599999999997</v>
      </c>
      <c r="CU24" s="81">
        <v>4933.32</v>
      </c>
      <c r="CV24" s="81">
        <v>3248.5</v>
      </c>
      <c r="CW24" s="81">
        <v>4265.72</v>
      </c>
      <c r="CX24" s="81">
        <v>2834</v>
      </c>
      <c r="CY24" s="81">
        <v>5225.97</v>
      </c>
      <c r="CZ24" s="81">
        <v>1304.8699999999999</v>
      </c>
      <c r="DA24" s="81">
        <v>3699.73</v>
      </c>
      <c r="DB24" s="81">
        <v>4643.91</v>
      </c>
      <c r="DC24" s="81">
        <v>3926.29</v>
      </c>
      <c r="DD24" s="81">
        <v>4537.18</v>
      </c>
      <c r="DE24" s="81">
        <v>2644.69</v>
      </c>
      <c r="DF24" s="81">
        <v>4285.72</v>
      </c>
      <c r="DG24" s="81">
        <v>6545.48</v>
      </c>
      <c r="DH24" s="81">
        <v>2649.83</v>
      </c>
      <c r="DI24" s="81">
        <v>3627.9</v>
      </c>
      <c r="DJ24" s="81">
        <v>3599.02</v>
      </c>
      <c r="DK24" s="81">
        <v>3808.14</v>
      </c>
      <c r="DL24" s="81">
        <v>3474.2</v>
      </c>
      <c r="DM24" s="81">
        <v>3805.19</v>
      </c>
      <c r="DN24" s="81">
        <v>3076.57</v>
      </c>
      <c r="DO24" s="81">
        <v>3504.55</v>
      </c>
      <c r="DP24" s="81">
        <v>2461.4499999999998</v>
      </c>
      <c r="DQ24" s="81">
        <v>3500.1</v>
      </c>
      <c r="DR24" s="81">
        <v>2852.34</v>
      </c>
      <c r="DS24" s="81">
        <v>2720.52</v>
      </c>
      <c r="DT24" s="81">
        <v>1884.82</v>
      </c>
      <c r="DU24" s="81">
        <v>3131.54</v>
      </c>
      <c r="DV24" s="81">
        <v>3312.47</v>
      </c>
      <c r="DW24" s="81">
        <v>1989.06</v>
      </c>
      <c r="DX24" s="81">
        <v>2555.19</v>
      </c>
      <c r="DY24" s="81">
        <v>3086.86</v>
      </c>
      <c r="DZ24" s="81">
        <v>3097.52</v>
      </c>
      <c r="EA24" s="81">
        <v>2647.02</v>
      </c>
      <c r="EB24" s="81">
        <v>1655.24</v>
      </c>
      <c r="EC24" s="81">
        <v>4084.94</v>
      </c>
      <c r="ED24" s="81">
        <v>2430.88</v>
      </c>
      <c r="EE24" s="81">
        <v>2287.94</v>
      </c>
      <c r="EF24" s="81">
        <v>1919.05</v>
      </c>
      <c r="EG24" s="81">
        <v>2266.31</v>
      </c>
      <c r="EH24" s="81">
        <v>2701.13</v>
      </c>
      <c r="EI24" s="81">
        <v>2579.04</v>
      </c>
      <c r="EJ24" s="81">
        <v>2489.79</v>
      </c>
      <c r="EK24" s="81">
        <v>1728.6</v>
      </c>
      <c r="EL24" s="81">
        <v>1974.98</v>
      </c>
      <c r="EM24" s="81">
        <v>2569.2199999999998</v>
      </c>
      <c r="EN24" s="81">
        <v>2246.11</v>
      </c>
      <c r="EO24" s="81">
        <v>2362.09</v>
      </c>
      <c r="EP24" s="81">
        <v>1669.09</v>
      </c>
      <c r="EQ24" s="81">
        <v>2253.23</v>
      </c>
      <c r="ER24" s="81">
        <v>2313</v>
      </c>
      <c r="ES24" s="81">
        <v>2094.48</v>
      </c>
      <c r="ET24" s="81">
        <v>1156.3599999999999</v>
      </c>
      <c r="EU24" s="81">
        <v>2672.04</v>
      </c>
      <c r="EV24" s="81">
        <v>1783.47</v>
      </c>
      <c r="EW24" s="81">
        <v>1638.72</v>
      </c>
      <c r="EX24" s="81">
        <v>2202.3200000000002</v>
      </c>
      <c r="EY24" s="81">
        <v>3207.55</v>
      </c>
      <c r="EZ24" s="81">
        <v>1369.33</v>
      </c>
      <c r="FA24" s="81">
        <v>1414.56</v>
      </c>
      <c r="FB24" s="81">
        <v>2489.41</v>
      </c>
      <c r="FC24" s="81">
        <v>2152.4699999999998</v>
      </c>
      <c r="FD24" s="81">
        <v>2292.8200000000002</v>
      </c>
      <c r="FE24" s="81">
        <v>2124.91</v>
      </c>
      <c r="FF24" s="81">
        <v>2145.37</v>
      </c>
      <c r="FG24" s="81">
        <v>1904.83</v>
      </c>
      <c r="FH24" s="81">
        <v>1565.32</v>
      </c>
      <c r="FI24" s="81">
        <v>1594.61</v>
      </c>
      <c r="FJ24" s="81">
        <v>1640.62</v>
      </c>
      <c r="FK24" s="81">
        <v>1671.94</v>
      </c>
      <c r="FL24" s="81">
        <v>802.28</v>
      </c>
      <c r="FM24" s="81">
        <v>1892.52</v>
      </c>
      <c r="FN24" s="81">
        <v>1610.54</v>
      </c>
      <c r="FO24" s="81">
        <v>1715.26</v>
      </c>
      <c r="FP24" s="81">
        <v>1478.17</v>
      </c>
      <c r="FQ24" s="81">
        <v>1275.0999999999999</v>
      </c>
      <c r="FR24" s="81">
        <v>1913.33</v>
      </c>
      <c r="FS24" s="81">
        <v>1381.19</v>
      </c>
      <c r="FT24" s="81">
        <v>2428.79</v>
      </c>
      <c r="FU24" s="81">
        <v>1730.97</v>
      </c>
      <c r="FV24" s="81">
        <v>1794.39</v>
      </c>
      <c r="FW24" s="81">
        <v>1433.18</v>
      </c>
      <c r="FX24" s="81">
        <v>1986.66</v>
      </c>
      <c r="FY24" s="81">
        <v>1278.99</v>
      </c>
      <c r="FZ24" s="81">
        <v>1010.6</v>
      </c>
      <c r="GA24" s="81">
        <v>1879.98</v>
      </c>
      <c r="GB24" s="81">
        <v>1041.53</v>
      </c>
      <c r="GC24" s="81">
        <v>1337.82</v>
      </c>
      <c r="GD24" s="81">
        <v>1406.14</v>
      </c>
      <c r="GE24" s="81">
        <v>1408.23</v>
      </c>
      <c r="GF24" s="81">
        <v>1265.57</v>
      </c>
      <c r="GG24" s="81">
        <v>1969.27</v>
      </c>
      <c r="GH24" s="81">
        <v>1603.8</v>
      </c>
      <c r="GI24" s="81">
        <v>1989.17</v>
      </c>
      <c r="GJ24" s="81">
        <v>1610.79</v>
      </c>
      <c r="GK24" s="81">
        <v>926.48</v>
      </c>
      <c r="GL24" s="81">
        <v>1037.68</v>
      </c>
      <c r="GM24" s="81">
        <v>1474.47</v>
      </c>
      <c r="GN24" s="81">
        <v>1908.02</v>
      </c>
      <c r="GO24" s="81">
        <v>1599.82</v>
      </c>
      <c r="GP24" s="81">
        <v>1673.5</v>
      </c>
      <c r="GQ24" s="81">
        <v>1814.55</v>
      </c>
      <c r="GR24" s="81">
        <v>1530.94</v>
      </c>
      <c r="GS24" s="81">
        <v>1789.26</v>
      </c>
      <c r="GT24" s="81">
        <v>1566.9</v>
      </c>
      <c r="GU24" s="81">
        <v>1720.77</v>
      </c>
      <c r="GV24" s="81">
        <v>1119.33</v>
      </c>
      <c r="GW24" s="81">
        <v>1301</v>
      </c>
      <c r="GX24" s="81">
        <v>818.22</v>
      </c>
      <c r="GY24" s="81">
        <v>1325.84</v>
      </c>
      <c r="GZ24" s="81">
        <v>1306.97</v>
      </c>
      <c r="HA24" s="81">
        <v>1354.06</v>
      </c>
      <c r="HB24" s="81">
        <v>1613.99</v>
      </c>
      <c r="HC24" s="81">
        <v>1338.85</v>
      </c>
      <c r="HD24" s="81">
        <v>1347.8</v>
      </c>
      <c r="HE24" s="81">
        <v>1350.04</v>
      </c>
      <c r="HF24" s="81">
        <v>1198.9000000000001</v>
      </c>
      <c r="HG24" s="81">
        <v>1876.55</v>
      </c>
      <c r="HH24" s="81">
        <v>926.3</v>
      </c>
      <c r="HI24" s="81">
        <v>1155.05</v>
      </c>
      <c r="HJ24" s="81">
        <v>1043.8499999999999</v>
      </c>
      <c r="HK24" s="81">
        <v>1151.97</v>
      </c>
      <c r="HL24" s="81">
        <v>794.11</v>
      </c>
      <c r="HM24" s="81">
        <v>1099.55</v>
      </c>
      <c r="HN24" s="81">
        <v>1120.79</v>
      </c>
      <c r="HO24" s="81">
        <v>1055.78</v>
      </c>
      <c r="HP24" s="81">
        <v>1049.8499999999999</v>
      </c>
      <c r="HQ24" s="81">
        <v>1063.8699999999999</v>
      </c>
      <c r="HR24" s="81">
        <v>1349.63</v>
      </c>
      <c r="HS24" s="81">
        <v>1859.76</v>
      </c>
      <c r="HT24" s="81">
        <v>1134.98</v>
      </c>
      <c r="HU24" s="81">
        <v>1540.62</v>
      </c>
      <c r="HV24" s="81">
        <v>980.83</v>
      </c>
      <c r="HW24" s="81">
        <v>1048.6300000000001</v>
      </c>
      <c r="HX24" s="81">
        <v>1197.43</v>
      </c>
      <c r="HY24" s="81">
        <v>1032.02</v>
      </c>
      <c r="HZ24" s="81">
        <v>996.66</v>
      </c>
      <c r="IA24" s="81">
        <v>1215.74</v>
      </c>
      <c r="IB24" s="81">
        <v>1202.1199999999999</v>
      </c>
      <c r="IC24" s="81">
        <v>1118.6400000000001</v>
      </c>
      <c r="ID24" s="81">
        <v>969.2</v>
      </c>
      <c r="IE24" s="81">
        <v>840.78</v>
      </c>
      <c r="IF24" s="81">
        <v>1097.19</v>
      </c>
      <c r="IG24" s="81">
        <v>283.76</v>
      </c>
      <c r="IH24" s="81">
        <v>925.33</v>
      </c>
      <c r="II24" s="81">
        <v>960.76</v>
      </c>
      <c r="IJ24" s="81">
        <v>943.43</v>
      </c>
      <c r="IK24" s="81">
        <v>1104.58</v>
      </c>
      <c r="IL24" s="81">
        <v>787.03</v>
      </c>
      <c r="IM24" s="81">
        <v>725.36</v>
      </c>
      <c r="IN24" s="81">
        <v>574.32000000000005</v>
      </c>
      <c r="IO24" s="81">
        <v>856.73</v>
      </c>
      <c r="IP24" s="81">
        <v>870.8</v>
      </c>
      <c r="IQ24" s="81">
        <v>952.25</v>
      </c>
      <c r="IR24" s="81">
        <v>303.05</v>
      </c>
      <c r="IS24" s="81">
        <v>794.79</v>
      </c>
      <c r="IT24" s="81">
        <v>794.3</v>
      </c>
      <c r="IU24" s="81">
        <v>689.41</v>
      </c>
      <c r="IV24" s="81">
        <v>381.65</v>
      </c>
      <c r="IW24" s="81">
        <v>592.04999999999995</v>
      </c>
      <c r="IX24" s="81">
        <v>1044.74</v>
      </c>
      <c r="IY24" s="81">
        <v>886.77</v>
      </c>
      <c r="IZ24" s="81">
        <v>556.74</v>
      </c>
      <c r="JA24" s="81">
        <v>865.97</v>
      </c>
      <c r="JB24" s="81">
        <v>697.8</v>
      </c>
      <c r="JC24" s="81">
        <v>818.72</v>
      </c>
      <c r="JD24" s="81">
        <v>1156.75</v>
      </c>
      <c r="JE24" s="81">
        <v>670.66</v>
      </c>
      <c r="JF24" s="81">
        <v>762.13</v>
      </c>
      <c r="JG24" s="81">
        <v>888.55</v>
      </c>
      <c r="JH24" s="81">
        <v>804.71</v>
      </c>
      <c r="JI24" s="81">
        <v>954.36</v>
      </c>
      <c r="JJ24" s="81">
        <v>1251.19</v>
      </c>
      <c r="JK24" s="81">
        <v>647.28</v>
      </c>
      <c r="JL24" s="81">
        <v>785.04</v>
      </c>
      <c r="JM24" s="81">
        <v>611.92999999999995</v>
      </c>
      <c r="JN24" s="81">
        <v>914.25</v>
      </c>
      <c r="JO24" s="81">
        <v>734.15</v>
      </c>
      <c r="JP24" s="81">
        <v>721.62</v>
      </c>
      <c r="JQ24" s="81">
        <v>641.51</v>
      </c>
      <c r="JR24" s="81">
        <v>736.91</v>
      </c>
      <c r="JS24" s="81">
        <v>569.32000000000005</v>
      </c>
      <c r="JT24" s="81">
        <v>1153.69</v>
      </c>
      <c r="JU24" s="81">
        <v>718.65</v>
      </c>
      <c r="JV24" s="81">
        <v>588.94000000000005</v>
      </c>
      <c r="JW24" s="81">
        <v>962.66</v>
      </c>
      <c r="JX24" s="81">
        <v>677.82</v>
      </c>
      <c r="JY24" s="81">
        <v>623.71</v>
      </c>
      <c r="JZ24" s="81">
        <v>368.98</v>
      </c>
      <c r="KA24" s="81">
        <v>732</v>
      </c>
      <c r="KB24" s="81">
        <v>652.08000000000004</v>
      </c>
      <c r="KC24" s="81">
        <v>588.39</v>
      </c>
      <c r="KD24" s="81">
        <v>468.85</v>
      </c>
      <c r="KE24" s="81">
        <v>776.12</v>
      </c>
      <c r="KF24" s="81">
        <v>685.14</v>
      </c>
      <c r="KG24" s="81">
        <v>540.25</v>
      </c>
      <c r="KH24" s="81">
        <v>332.97</v>
      </c>
      <c r="KI24" s="81">
        <v>624.1</v>
      </c>
      <c r="KJ24" s="81">
        <v>1133.01</v>
      </c>
      <c r="KK24" s="81">
        <v>896.99</v>
      </c>
      <c r="KL24" s="81">
        <v>767.56</v>
      </c>
      <c r="KM24" s="81">
        <v>707.74</v>
      </c>
      <c r="KN24" s="81">
        <v>413.7</v>
      </c>
      <c r="KO24" s="81">
        <v>294.98</v>
      </c>
      <c r="KP24" s="81">
        <v>526.51</v>
      </c>
      <c r="KQ24" s="81">
        <v>663.6</v>
      </c>
      <c r="KR24" s="81">
        <v>698.71</v>
      </c>
      <c r="KS24" s="81">
        <v>414.5</v>
      </c>
      <c r="KT24" s="81">
        <v>515.66</v>
      </c>
      <c r="KU24" s="81">
        <v>382.44</v>
      </c>
      <c r="KV24" s="81">
        <v>651.72</v>
      </c>
      <c r="KW24" s="81">
        <v>606.42999999999995</v>
      </c>
      <c r="KX24" s="81">
        <v>578.11</v>
      </c>
      <c r="KY24" s="81">
        <v>637.39</v>
      </c>
      <c r="KZ24" s="81">
        <v>537.54</v>
      </c>
      <c r="LA24" s="81">
        <v>528.54</v>
      </c>
      <c r="LB24" s="81">
        <v>558.03</v>
      </c>
      <c r="LC24" s="81">
        <v>533.62</v>
      </c>
      <c r="LD24" s="81">
        <v>596.03</v>
      </c>
      <c r="LE24" s="81">
        <v>535.76</v>
      </c>
      <c r="LF24" s="81">
        <v>518.62</v>
      </c>
      <c r="LG24" s="81">
        <v>494.29</v>
      </c>
      <c r="LH24" s="81">
        <v>422.61</v>
      </c>
      <c r="LI24" s="81">
        <v>457.67</v>
      </c>
      <c r="LJ24" s="81">
        <v>591.66</v>
      </c>
      <c r="LK24" s="81">
        <v>616.53</v>
      </c>
      <c r="LL24" s="81">
        <v>533.30999999999995</v>
      </c>
      <c r="LM24" s="81">
        <v>589.17999999999995</v>
      </c>
      <c r="LN24" s="81">
        <v>432.1</v>
      </c>
      <c r="LO24" s="81">
        <v>349.26</v>
      </c>
      <c r="LP24" s="81">
        <v>350.32</v>
      </c>
      <c r="LQ24" s="81">
        <v>376</v>
      </c>
      <c r="LR24" s="81">
        <v>723.27</v>
      </c>
      <c r="LS24" s="81">
        <v>412.6</v>
      </c>
      <c r="LT24" s="81">
        <v>417.13</v>
      </c>
      <c r="LU24" s="81">
        <v>412.49</v>
      </c>
      <c r="LV24" s="81">
        <v>471.96</v>
      </c>
      <c r="LW24" s="81">
        <v>536.36</v>
      </c>
      <c r="LX24" s="81">
        <v>447.79</v>
      </c>
      <c r="LY24" s="81">
        <v>527.65</v>
      </c>
      <c r="LZ24" s="81">
        <v>499.1</v>
      </c>
      <c r="MA24" s="81">
        <v>507.16</v>
      </c>
      <c r="MB24" s="81">
        <v>700.75</v>
      </c>
      <c r="MC24" s="81">
        <v>438.74</v>
      </c>
      <c r="MD24" s="81">
        <v>203.97</v>
      </c>
      <c r="ME24" s="81">
        <v>455.97</v>
      </c>
      <c r="MF24" s="81">
        <v>400.17</v>
      </c>
      <c r="MG24" s="81">
        <v>511.17</v>
      </c>
      <c r="MH24" s="81">
        <v>293.45</v>
      </c>
      <c r="MI24" s="81">
        <v>320.89999999999998</v>
      </c>
      <c r="MJ24" s="81">
        <v>490.08</v>
      </c>
      <c r="MK24" s="81">
        <v>371.76</v>
      </c>
      <c r="ML24" s="81">
        <v>465.1</v>
      </c>
      <c r="MM24" s="81">
        <v>506.89</v>
      </c>
      <c r="MN24" s="81">
        <v>528.20000000000005</v>
      </c>
      <c r="MO24" s="81">
        <v>497.83</v>
      </c>
      <c r="MP24" s="81">
        <v>406.63</v>
      </c>
      <c r="MQ24" s="81">
        <v>400.82</v>
      </c>
      <c r="MR24" s="81">
        <v>290.16000000000003</v>
      </c>
      <c r="MS24" s="81">
        <v>409.07</v>
      </c>
      <c r="MT24" s="81">
        <v>333.37</v>
      </c>
      <c r="MU24" s="81">
        <v>280.26</v>
      </c>
      <c r="MV24" s="81">
        <v>310.16000000000003</v>
      </c>
      <c r="MW24" s="81">
        <v>387.73</v>
      </c>
      <c r="MX24" s="81">
        <v>300.39999999999998</v>
      </c>
      <c r="MY24" s="81">
        <v>275.89999999999998</v>
      </c>
      <c r="MZ24" s="81">
        <v>369.95</v>
      </c>
      <c r="NA24" s="81">
        <v>496.14</v>
      </c>
      <c r="NB24" s="81">
        <v>391.48</v>
      </c>
      <c r="NC24" s="81">
        <v>367.92</v>
      </c>
    </row>
    <row r="25" spans="1:367" x14ac:dyDescent="0.4">
      <c r="A25" s="22">
        <v>45912</v>
      </c>
      <c r="B25" s="23">
        <v>446340.7</v>
      </c>
      <c r="C25" s="23">
        <v>239148.78</v>
      </c>
      <c r="D25" s="23">
        <v>83187</v>
      </c>
      <c r="E25" s="23">
        <v>73878.61</v>
      </c>
      <c r="F25" s="23">
        <v>45763.360000000001</v>
      </c>
      <c r="G25" s="23">
        <v>39074.230000000003</v>
      </c>
      <c r="H25" s="23">
        <v>41702.28</v>
      </c>
      <c r="I25" s="23">
        <v>45508.43</v>
      </c>
      <c r="J25" s="23">
        <v>51666.53</v>
      </c>
      <c r="K25" s="23">
        <v>45274.29</v>
      </c>
      <c r="L25" s="23">
        <v>39652.25</v>
      </c>
      <c r="M25" s="23">
        <v>31105.71</v>
      </c>
      <c r="N25" s="23">
        <v>26150.31</v>
      </c>
      <c r="O25" s="23">
        <v>37017.22</v>
      </c>
      <c r="P25" s="23">
        <v>33644.800000000003</v>
      </c>
      <c r="Q25" s="23">
        <v>34686</v>
      </c>
      <c r="R25" s="23">
        <v>23688.47</v>
      </c>
      <c r="S25" s="23">
        <v>28777.759999999998</v>
      </c>
      <c r="T25" s="23">
        <v>31980</v>
      </c>
      <c r="U25" s="23">
        <v>29477</v>
      </c>
      <c r="V25" s="23">
        <v>21448.05</v>
      </c>
      <c r="W25" s="23">
        <v>28969.05</v>
      </c>
      <c r="X25" s="23">
        <v>20864.25</v>
      </c>
      <c r="Y25" s="23">
        <v>20471.78</v>
      </c>
      <c r="Z25" s="23">
        <v>25255.01</v>
      </c>
      <c r="AA25" s="23">
        <v>23065.89</v>
      </c>
      <c r="AB25" s="23">
        <v>16439.45</v>
      </c>
      <c r="AC25" s="23">
        <v>26278.03</v>
      </c>
      <c r="AD25" s="23">
        <v>21625.24</v>
      </c>
      <c r="AE25" s="23">
        <v>19360</v>
      </c>
      <c r="AF25" s="23">
        <v>23465.59</v>
      </c>
      <c r="AG25" s="23">
        <v>19047.47</v>
      </c>
      <c r="AH25" s="23">
        <v>18240.8</v>
      </c>
      <c r="AI25" s="23">
        <v>11874.32</v>
      </c>
      <c r="AJ25" s="23">
        <v>14221.68</v>
      </c>
      <c r="AK25" s="23">
        <v>16131.85</v>
      </c>
      <c r="AL25" s="23">
        <v>22218.12</v>
      </c>
      <c r="AM25" s="23">
        <v>24908.46</v>
      </c>
      <c r="AN25" s="23">
        <v>13473.97</v>
      </c>
      <c r="AO25" s="23">
        <v>11638.36</v>
      </c>
      <c r="AP25" s="23">
        <v>15757.14</v>
      </c>
      <c r="AQ25" s="23">
        <v>16319.76</v>
      </c>
      <c r="AR25" s="23">
        <v>11730.47</v>
      </c>
      <c r="AS25" s="23">
        <v>12542.25</v>
      </c>
      <c r="AT25" s="23">
        <v>9480</v>
      </c>
      <c r="AU25" s="23">
        <v>10112.59</v>
      </c>
      <c r="AV25" s="23">
        <v>14107.5</v>
      </c>
      <c r="AW25" s="23">
        <v>12929.83</v>
      </c>
      <c r="AX25" s="23">
        <v>12928.71</v>
      </c>
      <c r="AY25" s="23">
        <v>11919.64</v>
      </c>
      <c r="AZ25" s="23"/>
      <c r="BA25" s="23">
        <v>12603.99</v>
      </c>
      <c r="BB25" s="81">
        <v>12162.41</v>
      </c>
      <c r="BC25" s="81">
        <v>15284.32</v>
      </c>
      <c r="BD25" s="81">
        <v>11834.93</v>
      </c>
      <c r="BE25" s="81">
        <v>9659.7800000000007</v>
      </c>
      <c r="BF25" s="81">
        <v>8692.77</v>
      </c>
      <c r="BG25" s="81">
        <v>5278.12</v>
      </c>
      <c r="BH25" s="81">
        <v>5746.76</v>
      </c>
      <c r="BI25" s="81">
        <v>8159.88</v>
      </c>
      <c r="BJ25" s="81">
        <v>12173.35</v>
      </c>
      <c r="BK25" s="81">
        <v>8848.92</v>
      </c>
      <c r="BL25" s="81">
        <v>9572.2199999999993</v>
      </c>
      <c r="BM25" s="81">
        <v>10352.780000000001</v>
      </c>
      <c r="BN25" s="81">
        <v>8358.9</v>
      </c>
      <c r="BO25" s="81">
        <v>6664.9</v>
      </c>
      <c r="BP25" s="81">
        <v>7980.44</v>
      </c>
      <c r="BQ25" s="81">
        <v>9638.2800000000007</v>
      </c>
      <c r="BR25" s="81">
        <v>10266</v>
      </c>
      <c r="BS25" s="81">
        <v>11088</v>
      </c>
      <c r="BT25" s="81">
        <v>4758.0600000000004</v>
      </c>
      <c r="BU25" s="81">
        <v>6614.53</v>
      </c>
      <c r="BV25" s="81">
        <v>8800.4699999999993</v>
      </c>
      <c r="BW25" s="81">
        <v>6530.81</v>
      </c>
      <c r="BX25" s="81">
        <v>7322.88</v>
      </c>
      <c r="BY25" s="81">
        <v>5047.91</v>
      </c>
      <c r="BZ25" s="81">
        <v>6608.2</v>
      </c>
      <c r="CA25" s="81">
        <v>7141.97</v>
      </c>
      <c r="CB25" s="81">
        <v>3971.34</v>
      </c>
      <c r="CC25" s="81">
        <v>5652.64</v>
      </c>
      <c r="CD25" s="81">
        <v>7510.09</v>
      </c>
      <c r="CE25" s="81">
        <v>6516.2</v>
      </c>
      <c r="CF25" s="81">
        <v>6050</v>
      </c>
      <c r="CG25" s="81">
        <v>4121.1400000000003</v>
      </c>
      <c r="CH25" s="81">
        <v>7198.1</v>
      </c>
      <c r="CI25" s="81">
        <v>6431.46</v>
      </c>
      <c r="CJ25" s="81">
        <v>7004.85</v>
      </c>
      <c r="CK25" s="81">
        <v>5788.42</v>
      </c>
      <c r="CL25" s="81">
        <v>5195.3999999999996</v>
      </c>
      <c r="CM25" s="81">
        <v>5435.67</v>
      </c>
      <c r="CN25" s="81">
        <v>3792.05</v>
      </c>
      <c r="CO25" s="81">
        <v>4315.92</v>
      </c>
      <c r="CP25" s="81">
        <v>2378.71</v>
      </c>
      <c r="CQ25" s="81">
        <v>5566.4</v>
      </c>
      <c r="CR25" s="81">
        <v>3738.19</v>
      </c>
      <c r="CS25" s="81">
        <v>4876.7299999999996</v>
      </c>
      <c r="CT25" s="81">
        <v>4760.46</v>
      </c>
      <c r="CU25" s="81">
        <v>5113.8</v>
      </c>
      <c r="CV25" s="81">
        <v>3592.53</v>
      </c>
      <c r="CW25" s="81">
        <v>4739.68</v>
      </c>
      <c r="CX25" s="81">
        <v>3070.79</v>
      </c>
      <c r="CY25" s="81">
        <v>5320.52</v>
      </c>
      <c r="CZ25" s="81">
        <v>1322.06</v>
      </c>
      <c r="DA25" s="81">
        <v>3942.09</v>
      </c>
      <c r="DB25" s="81">
        <v>4850.75</v>
      </c>
      <c r="DC25" s="81">
        <v>4106.54</v>
      </c>
      <c r="DD25" s="81">
        <v>4498.92</v>
      </c>
      <c r="DE25" s="81">
        <v>3146.77</v>
      </c>
      <c r="DF25" s="81">
        <v>4345.0200000000004</v>
      </c>
      <c r="DG25" s="81">
        <v>6690.93</v>
      </c>
      <c r="DH25" s="81">
        <v>2640.96</v>
      </c>
      <c r="DI25" s="81">
        <v>3715.6</v>
      </c>
      <c r="DJ25" s="81">
        <v>3714.54</v>
      </c>
      <c r="DK25" s="81">
        <v>3853.07</v>
      </c>
      <c r="DL25" s="81">
        <v>3428.33</v>
      </c>
      <c r="DM25" s="81">
        <v>3725.91</v>
      </c>
      <c r="DN25" s="81">
        <v>3100.03</v>
      </c>
      <c r="DO25" s="81">
        <v>3609.36</v>
      </c>
      <c r="DP25" s="81">
        <v>2673.34</v>
      </c>
      <c r="DQ25" s="81">
        <v>3643.11</v>
      </c>
      <c r="DR25" s="81">
        <v>2897.32</v>
      </c>
      <c r="DS25" s="81">
        <v>2853.12</v>
      </c>
      <c r="DT25" s="81">
        <v>2176.87</v>
      </c>
      <c r="DU25" s="81">
        <v>3215.47</v>
      </c>
      <c r="DV25" s="81">
        <v>3545.07</v>
      </c>
      <c r="DW25" s="81">
        <v>2286.5300000000002</v>
      </c>
      <c r="DX25" s="81">
        <v>2470.12</v>
      </c>
      <c r="DY25" s="81">
        <v>3137.74</v>
      </c>
      <c r="DZ25" s="81">
        <v>3274.74</v>
      </c>
      <c r="EA25" s="81">
        <v>2670</v>
      </c>
      <c r="EB25" s="81">
        <v>1659.93</v>
      </c>
      <c r="EC25" s="81">
        <v>3943.44</v>
      </c>
      <c r="ED25" s="81">
        <v>2421.86</v>
      </c>
      <c r="EE25" s="81">
        <v>2245.2199999999998</v>
      </c>
      <c r="EF25" s="81">
        <v>2112.88</v>
      </c>
      <c r="EG25" s="81">
        <v>2318.08</v>
      </c>
      <c r="EH25" s="81">
        <v>2913.92</v>
      </c>
      <c r="EI25" s="81">
        <v>3175.14</v>
      </c>
      <c r="EJ25" s="81">
        <v>2494.2600000000002</v>
      </c>
      <c r="EK25" s="81">
        <v>1821.58</v>
      </c>
      <c r="EL25" s="81">
        <v>1918.55</v>
      </c>
      <c r="EM25" s="81">
        <v>2553.9299999999998</v>
      </c>
      <c r="EN25" s="81">
        <v>2400.58</v>
      </c>
      <c r="EO25" s="81">
        <v>2365.4899999999998</v>
      </c>
      <c r="EP25" s="81">
        <v>1776.18</v>
      </c>
      <c r="EQ25" s="81">
        <v>2306.4</v>
      </c>
      <c r="ER25" s="81">
        <v>2245.5</v>
      </c>
      <c r="ES25" s="81">
        <v>2210.13</v>
      </c>
      <c r="ET25" s="81">
        <v>1282.3699999999999</v>
      </c>
      <c r="EU25" s="81">
        <v>2728.9</v>
      </c>
      <c r="EV25" s="81">
        <v>1751.3</v>
      </c>
      <c r="EW25" s="81">
        <v>1703.34</v>
      </c>
      <c r="EX25" s="81">
        <v>2315.7600000000002</v>
      </c>
      <c r="EY25" s="81">
        <v>3278.52</v>
      </c>
      <c r="EZ25" s="81">
        <v>1454.12</v>
      </c>
      <c r="FA25" s="81">
        <v>1493.24</v>
      </c>
      <c r="FB25" s="81">
        <v>2480.59</v>
      </c>
      <c r="FC25" s="81">
        <v>2122.12</v>
      </c>
      <c r="FD25" s="81">
        <v>2223.48</v>
      </c>
      <c r="FE25" s="81">
        <v>2226.48</v>
      </c>
      <c r="FF25" s="81">
        <v>2185.1</v>
      </c>
      <c r="FG25" s="81">
        <v>1909.39</v>
      </c>
      <c r="FH25" s="81">
        <v>1667.5</v>
      </c>
      <c r="FI25" s="81">
        <v>1882.41</v>
      </c>
      <c r="FJ25" s="81">
        <v>2144.92</v>
      </c>
      <c r="FK25" s="81">
        <v>1659.2</v>
      </c>
      <c r="FL25" s="81">
        <v>955.26</v>
      </c>
      <c r="FM25" s="81">
        <v>1932.12</v>
      </c>
      <c r="FN25" s="81">
        <v>1664.1</v>
      </c>
      <c r="FO25" s="81">
        <v>1808.04</v>
      </c>
      <c r="FP25" s="81">
        <v>1861.2</v>
      </c>
      <c r="FQ25" s="81">
        <v>1262.01</v>
      </c>
      <c r="FR25" s="81">
        <v>1882.22</v>
      </c>
      <c r="FS25" s="81">
        <v>1392.9</v>
      </c>
      <c r="FT25" s="81">
        <v>2491.2199999999998</v>
      </c>
      <c r="FU25" s="81">
        <v>1823.17</v>
      </c>
      <c r="FV25" s="81">
        <v>1904.04</v>
      </c>
      <c r="FW25" s="81">
        <v>1427.74</v>
      </c>
      <c r="FX25" s="81">
        <v>2094.8200000000002</v>
      </c>
      <c r="FY25" s="81">
        <v>1369.67</v>
      </c>
      <c r="FZ25" s="81">
        <v>1069.6400000000001</v>
      </c>
      <c r="GA25" s="81">
        <v>1997.73</v>
      </c>
      <c r="GB25" s="81">
        <v>1253.51</v>
      </c>
      <c r="GC25" s="81">
        <v>1357.32</v>
      </c>
      <c r="GD25" s="81">
        <v>1430.56</v>
      </c>
      <c r="GE25" s="81">
        <v>1570.72</v>
      </c>
      <c r="GF25" s="81">
        <v>1600.64</v>
      </c>
      <c r="GG25" s="81">
        <v>1969.27</v>
      </c>
      <c r="GH25" s="81">
        <v>1662.85</v>
      </c>
      <c r="GI25" s="81">
        <v>2000.23</v>
      </c>
      <c r="GJ25" s="81">
        <v>1636.82</v>
      </c>
      <c r="GK25" s="81">
        <v>1175</v>
      </c>
      <c r="GL25" s="81">
        <v>1459.9</v>
      </c>
      <c r="GM25" s="81">
        <v>1524.21</v>
      </c>
      <c r="GN25" s="81">
        <v>1975.03</v>
      </c>
      <c r="GO25" s="81">
        <v>1520.92</v>
      </c>
      <c r="GP25" s="81">
        <v>1677.37</v>
      </c>
      <c r="GQ25" s="81">
        <v>1790.82</v>
      </c>
      <c r="GR25" s="81">
        <v>1566</v>
      </c>
      <c r="GS25" s="81">
        <v>1867.16</v>
      </c>
      <c r="GT25" s="81">
        <v>1575.21</v>
      </c>
      <c r="GU25" s="81">
        <v>1712.98</v>
      </c>
      <c r="GV25" s="81">
        <v>1214.96</v>
      </c>
      <c r="GW25" s="81">
        <v>1360.67</v>
      </c>
      <c r="GX25" s="81">
        <v>691.56</v>
      </c>
      <c r="GY25" s="81">
        <v>1308.8399999999999</v>
      </c>
      <c r="GZ25" s="81">
        <v>1354.24</v>
      </c>
      <c r="HA25" s="81">
        <v>1440.64</v>
      </c>
      <c r="HB25" s="81">
        <v>1644.69</v>
      </c>
      <c r="HC25" s="81">
        <v>1364.1</v>
      </c>
      <c r="HD25" s="81">
        <v>1351.1</v>
      </c>
      <c r="HE25" s="81">
        <v>1357.88</v>
      </c>
      <c r="HF25" s="81">
        <v>1294.01</v>
      </c>
      <c r="HG25" s="81">
        <v>1917.74</v>
      </c>
      <c r="HH25" s="81">
        <v>937.88</v>
      </c>
      <c r="HI25" s="81">
        <v>1213.19</v>
      </c>
      <c r="HJ25" s="81">
        <v>1062.83</v>
      </c>
      <c r="HK25" s="81">
        <v>1180.3499999999999</v>
      </c>
      <c r="HL25" s="81">
        <v>1009.07</v>
      </c>
      <c r="HM25" s="81">
        <v>1120.8900000000001</v>
      </c>
      <c r="HN25" s="81">
        <v>1130.45</v>
      </c>
      <c r="HO25" s="81">
        <v>1069.71</v>
      </c>
      <c r="HP25" s="81">
        <v>1059.49</v>
      </c>
      <c r="HQ25" s="81">
        <v>1082.02</v>
      </c>
      <c r="HR25" s="81">
        <v>1388.7</v>
      </c>
      <c r="HS25" s="81">
        <v>1835.46</v>
      </c>
      <c r="HT25" s="81">
        <v>1190.8699999999999</v>
      </c>
      <c r="HU25" s="81">
        <v>1823.46</v>
      </c>
      <c r="HV25" s="81">
        <v>957.52</v>
      </c>
      <c r="HW25" s="81">
        <v>1068.17</v>
      </c>
      <c r="HX25" s="81">
        <v>1191.31</v>
      </c>
      <c r="HY25" s="81">
        <v>1226.3900000000001</v>
      </c>
      <c r="HZ25" s="81">
        <v>1021.37</v>
      </c>
      <c r="IA25" s="81">
        <v>1275.49</v>
      </c>
      <c r="IB25" s="81">
        <v>1250.53</v>
      </c>
      <c r="IC25" s="81">
        <v>1150.93</v>
      </c>
      <c r="ID25" s="81">
        <v>993.54</v>
      </c>
      <c r="IE25" s="81">
        <v>942.07</v>
      </c>
      <c r="IF25" s="81">
        <v>1435.45</v>
      </c>
      <c r="IG25" s="81">
        <v>258.75</v>
      </c>
      <c r="IH25" s="81">
        <v>911.64</v>
      </c>
      <c r="II25" s="81">
        <v>974.03</v>
      </c>
      <c r="IJ25" s="81">
        <v>965.07</v>
      </c>
      <c r="IK25" s="81">
        <v>1053.02</v>
      </c>
      <c r="IL25" s="81">
        <v>832.31</v>
      </c>
      <c r="IM25" s="81">
        <v>773.33</v>
      </c>
      <c r="IN25" s="81">
        <v>629.6</v>
      </c>
      <c r="IO25" s="81">
        <v>1008.41</v>
      </c>
      <c r="IP25" s="81">
        <v>883.4</v>
      </c>
      <c r="IQ25" s="81">
        <v>959.04</v>
      </c>
      <c r="IR25" s="81">
        <v>411.24</v>
      </c>
      <c r="IS25" s="81">
        <v>852.74</v>
      </c>
      <c r="IT25" s="81">
        <v>774.15</v>
      </c>
      <c r="IU25" s="81">
        <v>783.55</v>
      </c>
      <c r="IV25" s="81">
        <v>431.8</v>
      </c>
      <c r="IW25" s="81">
        <v>600.63</v>
      </c>
      <c r="IX25" s="81">
        <v>1025.57</v>
      </c>
      <c r="IY25" s="81">
        <v>903.55</v>
      </c>
      <c r="IZ25" s="81">
        <v>733.75</v>
      </c>
      <c r="JA25" s="81">
        <v>887.03</v>
      </c>
      <c r="JB25" s="81">
        <v>719.77</v>
      </c>
      <c r="JC25" s="81">
        <v>921.06</v>
      </c>
      <c r="JD25" s="81">
        <v>1166.94</v>
      </c>
      <c r="JE25" s="81">
        <v>747.96</v>
      </c>
      <c r="JF25" s="81">
        <v>866.26</v>
      </c>
      <c r="JG25" s="81">
        <v>904.64</v>
      </c>
      <c r="JH25" s="81">
        <v>818.33</v>
      </c>
      <c r="JI25" s="81">
        <v>982.25</v>
      </c>
      <c r="JJ25" s="81">
        <v>1236.71</v>
      </c>
      <c r="JK25" s="81">
        <v>664.44</v>
      </c>
      <c r="JL25" s="81">
        <v>792.85</v>
      </c>
      <c r="JM25" s="81">
        <v>654.05999999999995</v>
      </c>
      <c r="JN25" s="81">
        <v>922.85</v>
      </c>
      <c r="JO25" s="81">
        <v>811.01</v>
      </c>
      <c r="JP25" s="81">
        <v>706.59</v>
      </c>
      <c r="JQ25" s="81">
        <v>622.95000000000005</v>
      </c>
      <c r="JR25" s="81">
        <v>738.63</v>
      </c>
      <c r="JS25" s="81">
        <v>744.27</v>
      </c>
      <c r="JT25" s="81">
        <v>1139.44</v>
      </c>
      <c r="JU25" s="81">
        <v>719.87</v>
      </c>
      <c r="JV25" s="81">
        <v>586.98</v>
      </c>
      <c r="JW25" s="81">
        <v>961.16</v>
      </c>
      <c r="JX25" s="81">
        <v>676.51</v>
      </c>
      <c r="JY25" s="81">
        <v>707.02</v>
      </c>
      <c r="JZ25" s="81">
        <v>401.06</v>
      </c>
      <c r="KA25" s="81">
        <v>740.8</v>
      </c>
      <c r="KB25" s="81">
        <v>653.29999999999995</v>
      </c>
      <c r="KC25" s="81">
        <v>622.52</v>
      </c>
      <c r="KD25" s="81">
        <v>496.09</v>
      </c>
      <c r="KE25" s="81">
        <v>814.23</v>
      </c>
      <c r="KF25" s="81">
        <v>697.57</v>
      </c>
      <c r="KG25" s="81">
        <v>584.66</v>
      </c>
      <c r="KH25" s="81">
        <v>354.87</v>
      </c>
      <c r="KI25" s="81">
        <v>628.14</v>
      </c>
      <c r="KJ25" s="81">
        <v>1088.26</v>
      </c>
      <c r="KK25" s="81">
        <v>948.27</v>
      </c>
      <c r="KL25" s="81">
        <v>767.56</v>
      </c>
      <c r="KM25" s="81">
        <v>704.82</v>
      </c>
      <c r="KN25" s="81">
        <v>492.79</v>
      </c>
      <c r="KO25" s="81">
        <v>384.46</v>
      </c>
      <c r="KP25" s="81">
        <v>667.96</v>
      </c>
      <c r="KQ25" s="81">
        <v>662.4</v>
      </c>
      <c r="KR25" s="81">
        <v>830.35</v>
      </c>
      <c r="KS25" s="81">
        <v>433.5</v>
      </c>
      <c r="KT25" s="81">
        <v>566.26</v>
      </c>
      <c r="KU25" s="81">
        <v>379.1</v>
      </c>
      <c r="KV25" s="81">
        <v>613.80999999999995</v>
      </c>
      <c r="KW25" s="81">
        <v>620.16</v>
      </c>
      <c r="KX25" s="81">
        <v>661.47</v>
      </c>
      <c r="KY25" s="81">
        <v>686.42</v>
      </c>
      <c r="KZ25" s="81">
        <v>556.08000000000004</v>
      </c>
      <c r="LA25" s="81">
        <v>581.94000000000005</v>
      </c>
      <c r="LB25" s="81">
        <v>595.15</v>
      </c>
      <c r="LC25" s="81">
        <v>566.67999999999995</v>
      </c>
      <c r="LD25" s="81">
        <v>646.80999999999995</v>
      </c>
      <c r="LE25" s="81">
        <v>545.59</v>
      </c>
      <c r="LF25" s="81">
        <v>547.42999999999995</v>
      </c>
      <c r="LG25" s="81">
        <v>575.71</v>
      </c>
      <c r="LH25" s="81">
        <v>444.08</v>
      </c>
      <c r="LI25" s="81">
        <v>561.25</v>
      </c>
      <c r="LJ25" s="81">
        <v>615.80999999999995</v>
      </c>
      <c r="LK25" s="81">
        <v>647.53</v>
      </c>
      <c r="LL25" s="81">
        <v>592.32000000000005</v>
      </c>
      <c r="LM25" s="81">
        <v>643.94000000000005</v>
      </c>
      <c r="LN25" s="81">
        <v>450.43</v>
      </c>
      <c r="LO25" s="81">
        <v>363.24</v>
      </c>
      <c r="LP25" s="81">
        <v>363.22</v>
      </c>
      <c r="LQ25" s="81">
        <v>420.8</v>
      </c>
      <c r="LR25" s="81">
        <v>663.24</v>
      </c>
      <c r="LS25" s="81">
        <v>444.4</v>
      </c>
      <c r="LT25" s="81">
        <v>437.7</v>
      </c>
      <c r="LU25" s="81">
        <v>450.83</v>
      </c>
      <c r="LV25" s="81">
        <v>493.06</v>
      </c>
      <c r="LW25" s="81">
        <v>570.28</v>
      </c>
      <c r="LX25" s="81">
        <v>460.19</v>
      </c>
      <c r="LY25" s="81">
        <v>544.73</v>
      </c>
      <c r="LZ25" s="81">
        <v>505.54</v>
      </c>
      <c r="MA25" s="81">
        <v>516.54999999999995</v>
      </c>
      <c r="MB25" s="81">
        <v>734.44</v>
      </c>
      <c r="MC25" s="81">
        <v>497.35</v>
      </c>
      <c r="MD25" s="81">
        <v>213.49</v>
      </c>
      <c r="ME25" s="81">
        <v>484.82</v>
      </c>
      <c r="MF25" s="81">
        <v>416.06</v>
      </c>
      <c r="MG25" s="81">
        <v>549.44000000000005</v>
      </c>
      <c r="MH25" s="81">
        <v>335.19</v>
      </c>
      <c r="MI25" s="81">
        <v>344.01</v>
      </c>
      <c r="MJ25" s="81">
        <v>506.77</v>
      </c>
      <c r="MK25" s="81">
        <v>384.2</v>
      </c>
      <c r="ML25" s="81">
        <v>481.5</v>
      </c>
      <c r="MM25" s="81">
        <v>527.87</v>
      </c>
      <c r="MN25" s="81">
        <v>530.62</v>
      </c>
      <c r="MO25" s="81">
        <v>527.71</v>
      </c>
      <c r="MP25" s="81">
        <v>415.77</v>
      </c>
      <c r="MQ25" s="81">
        <v>418.27</v>
      </c>
      <c r="MR25" s="81">
        <v>307.89</v>
      </c>
      <c r="MS25" s="81">
        <v>427.6</v>
      </c>
      <c r="MT25" s="81">
        <v>401.82</v>
      </c>
      <c r="MU25" s="81">
        <v>336.32</v>
      </c>
      <c r="MV25" s="81">
        <v>344.2</v>
      </c>
      <c r="MW25" s="81">
        <v>391.23</v>
      </c>
      <c r="MX25" s="81">
        <v>307.12</v>
      </c>
      <c r="MY25" s="81">
        <v>339.76</v>
      </c>
      <c r="MZ25" s="81">
        <v>389.62</v>
      </c>
      <c r="NA25" s="81">
        <v>517.79</v>
      </c>
      <c r="NB25" s="81">
        <v>413.81</v>
      </c>
      <c r="NC25" s="81">
        <v>374.28</v>
      </c>
    </row>
    <row r="26" spans="1:367" x14ac:dyDescent="0.4">
      <c r="A26" s="22">
        <v>45919</v>
      </c>
      <c r="B26" s="23">
        <v>471795.14</v>
      </c>
      <c r="C26" s="23">
        <v>256984.83</v>
      </c>
      <c r="D26" s="23">
        <v>81783</v>
      </c>
      <c r="E26" s="23">
        <v>72882.179999999993</v>
      </c>
      <c r="F26" s="23">
        <v>43818.16</v>
      </c>
      <c r="G26" s="23">
        <v>38946.120000000003</v>
      </c>
      <c r="H26" s="23">
        <v>40008.99</v>
      </c>
      <c r="I26" s="23">
        <v>44440.33</v>
      </c>
      <c r="J26" s="23">
        <v>52697.8</v>
      </c>
      <c r="K26" s="23">
        <v>43765.15</v>
      </c>
      <c r="L26" s="23">
        <v>39444.410000000003</v>
      </c>
      <c r="M26" s="23">
        <v>33383.39</v>
      </c>
      <c r="N26" s="23">
        <v>28695.1</v>
      </c>
      <c r="O26" s="23">
        <v>36703.519999999997</v>
      </c>
      <c r="P26" s="23">
        <v>33887.550000000003</v>
      </c>
      <c r="Q26" s="23">
        <v>34226.379999999997</v>
      </c>
      <c r="R26" s="23">
        <v>22821.82</v>
      </c>
      <c r="S26" s="23">
        <v>28272.89</v>
      </c>
      <c r="T26" s="23">
        <v>30680</v>
      </c>
      <c r="U26" s="23">
        <v>28840.04</v>
      </c>
      <c r="V26" s="23">
        <v>20979.43</v>
      </c>
      <c r="W26" s="23">
        <v>29632.46</v>
      </c>
      <c r="X26" s="23">
        <v>18821.88</v>
      </c>
      <c r="Y26" s="23">
        <v>20542.37</v>
      </c>
      <c r="Z26" s="23">
        <v>25824.46</v>
      </c>
      <c r="AA26" s="23">
        <v>22904.03</v>
      </c>
      <c r="AB26" s="23">
        <v>16358.86</v>
      </c>
      <c r="AC26" s="23">
        <v>25262.2</v>
      </c>
      <c r="AD26" s="23">
        <v>20912.07</v>
      </c>
      <c r="AE26" s="23">
        <v>18876</v>
      </c>
      <c r="AF26" s="23">
        <v>25102.73</v>
      </c>
      <c r="AG26" s="23">
        <v>19938.580000000002</v>
      </c>
      <c r="AH26" s="23">
        <v>17581.490000000002</v>
      </c>
      <c r="AI26" s="23">
        <v>12568.1</v>
      </c>
      <c r="AJ26" s="23">
        <v>14766.94</v>
      </c>
      <c r="AK26" s="23">
        <v>16458.11</v>
      </c>
      <c r="AL26" s="23">
        <v>20903.96</v>
      </c>
      <c r="AM26" s="23">
        <v>23012.14</v>
      </c>
      <c r="AN26" s="23">
        <v>13278.16</v>
      </c>
      <c r="AO26" s="23">
        <v>11618.8</v>
      </c>
      <c r="AP26" s="23">
        <v>15757.14</v>
      </c>
      <c r="AQ26" s="23">
        <v>17137.57</v>
      </c>
      <c r="AR26" s="23">
        <v>12741.58</v>
      </c>
      <c r="AS26" s="23">
        <v>12884.31</v>
      </c>
      <c r="AT26" s="23">
        <v>8880</v>
      </c>
      <c r="AU26" s="23">
        <v>9848.2099999999991</v>
      </c>
      <c r="AV26" s="23">
        <v>13350</v>
      </c>
      <c r="AW26" s="23">
        <v>12635.79</v>
      </c>
      <c r="AX26" s="23">
        <v>12802.7</v>
      </c>
      <c r="AY26" s="23">
        <v>11612.89</v>
      </c>
      <c r="AZ26" s="23"/>
      <c r="BA26" s="23">
        <v>12575.48</v>
      </c>
      <c r="BB26" s="81">
        <v>12058.28</v>
      </c>
      <c r="BC26" s="81">
        <v>14999.96</v>
      </c>
      <c r="BD26" s="81">
        <v>11920.85</v>
      </c>
      <c r="BE26" s="81">
        <v>10712.51</v>
      </c>
      <c r="BF26" s="81">
        <v>8888.5499999999993</v>
      </c>
      <c r="BG26" s="81">
        <v>5674.53</v>
      </c>
      <c r="BH26" s="81">
        <v>5910.48</v>
      </c>
      <c r="BI26" s="81">
        <v>8365.75</v>
      </c>
      <c r="BJ26" s="81">
        <v>11706.31</v>
      </c>
      <c r="BK26" s="81">
        <v>8629.01</v>
      </c>
      <c r="BL26" s="81">
        <v>9484.26</v>
      </c>
      <c r="BM26" s="81">
        <v>11259.6</v>
      </c>
      <c r="BN26" s="81">
        <v>8765.7000000000007</v>
      </c>
      <c r="BO26" s="81">
        <v>6507.29</v>
      </c>
      <c r="BP26" s="81">
        <v>7856.62</v>
      </c>
      <c r="BQ26" s="81">
        <v>9414.1299999999992</v>
      </c>
      <c r="BR26" s="81">
        <v>9968.64</v>
      </c>
      <c r="BS26" s="81">
        <v>11286</v>
      </c>
      <c r="BT26" s="81">
        <v>4607.2299999999996</v>
      </c>
      <c r="BU26" s="81">
        <v>6347.28</v>
      </c>
      <c r="BV26" s="81">
        <v>8505.9</v>
      </c>
      <c r="BW26" s="81">
        <v>7263.72</v>
      </c>
      <c r="BX26" s="81">
        <v>7340.69</v>
      </c>
      <c r="BY26" s="81">
        <v>4756.8</v>
      </c>
      <c r="BZ26" s="81">
        <v>6733.22</v>
      </c>
      <c r="CA26" s="81">
        <v>7346.69</v>
      </c>
      <c r="CB26" s="81">
        <v>4177.24</v>
      </c>
      <c r="CC26" s="81">
        <v>5616.03</v>
      </c>
      <c r="CD26" s="81">
        <v>7634.42</v>
      </c>
      <c r="CE26" s="81">
        <v>6524.79</v>
      </c>
      <c r="CF26" s="81">
        <v>6520</v>
      </c>
      <c r="CG26" s="81">
        <v>3743.47</v>
      </c>
      <c r="CH26" s="81">
        <v>7593.6</v>
      </c>
      <c r="CI26" s="81">
        <v>6858.72</v>
      </c>
      <c r="CJ26" s="81">
        <v>6907.97</v>
      </c>
      <c r="CK26" s="81">
        <v>5839.14</v>
      </c>
      <c r="CL26" s="81">
        <v>5387.11</v>
      </c>
      <c r="CM26" s="81">
        <v>5922.93</v>
      </c>
      <c r="CN26" s="81">
        <v>4618.3599999999997</v>
      </c>
      <c r="CO26" s="81">
        <v>4274.1099999999997</v>
      </c>
      <c r="CP26" s="81">
        <v>2705.55</v>
      </c>
      <c r="CQ26" s="81">
        <v>5537</v>
      </c>
      <c r="CR26" s="81">
        <v>3848.7</v>
      </c>
      <c r="CS26" s="81">
        <v>4678.6499999999996</v>
      </c>
      <c r="CT26" s="81">
        <v>4617.07</v>
      </c>
      <c r="CU26" s="81">
        <v>5105.21</v>
      </c>
      <c r="CV26" s="81">
        <v>3619.93</v>
      </c>
      <c r="CW26" s="81">
        <v>5138.25</v>
      </c>
      <c r="CX26" s="81">
        <v>2970.11</v>
      </c>
      <c r="CY26" s="81">
        <v>5681.53</v>
      </c>
      <c r="CZ26" s="81">
        <v>1800.64</v>
      </c>
      <c r="DA26" s="81">
        <v>3945.88</v>
      </c>
      <c r="DB26" s="81">
        <v>5004.22</v>
      </c>
      <c r="DC26" s="81">
        <v>3875.35</v>
      </c>
      <c r="DD26" s="81">
        <v>4468.32</v>
      </c>
      <c r="DE26" s="81">
        <v>2972.05</v>
      </c>
      <c r="DF26" s="81">
        <v>4289.67</v>
      </c>
      <c r="DG26" s="81">
        <v>6202.62</v>
      </c>
      <c r="DH26" s="81">
        <v>2849.23</v>
      </c>
      <c r="DI26" s="81">
        <v>3650.98</v>
      </c>
      <c r="DJ26" s="81">
        <v>3803.41</v>
      </c>
      <c r="DK26" s="81">
        <v>3895.86</v>
      </c>
      <c r="DL26" s="81">
        <v>3306.03</v>
      </c>
      <c r="DM26" s="81">
        <v>3575.71</v>
      </c>
      <c r="DN26" s="81">
        <v>3135.21</v>
      </c>
      <c r="DO26" s="81">
        <v>3478.35</v>
      </c>
      <c r="DP26" s="81">
        <v>2999.81</v>
      </c>
      <c r="DQ26" s="81">
        <v>3575.37</v>
      </c>
      <c r="DR26" s="81">
        <v>2796.78</v>
      </c>
      <c r="DS26" s="81">
        <v>2827.46</v>
      </c>
      <c r="DT26" s="81">
        <v>2238.23</v>
      </c>
      <c r="DU26" s="81">
        <v>3304.64</v>
      </c>
      <c r="DV26" s="81">
        <v>3587.11</v>
      </c>
      <c r="DW26" s="81">
        <v>2592.88</v>
      </c>
      <c r="DX26" s="81">
        <v>2734.45</v>
      </c>
      <c r="DY26" s="81">
        <v>2917.25</v>
      </c>
      <c r="DZ26" s="81">
        <v>3116.78</v>
      </c>
      <c r="EA26" s="81">
        <v>2585.73</v>
      </c>
      <c r="EB26" s="81">
        <v>1669.33</v>
      </c>
      <c r="EC26" s="81">
        <v>3857.31</v>
      </c>
      <c r="ED26" s="81">
        <v>2427.87</v>
      </c>
      <c r="EE26" s="81">
        <v>2178.7600000000002</v>
      </c>
      <c r="EF26" s="81">
        <v>2329.38</v>
      </c>
      <c r="EG26" s="81">
        <v>2323.83</v>
      </c>
      <c r="EH26" s="81">
        <v>2853.12</v>
      </c>
      <c r="EI26" s="81">
        <v>2901.42</v>
      </c>
      <c r="EJ26" s="81">
        <v>2516.61</v>
      </c>
      <c r="EK26" s="81">
        <v>1723.83</v>
      </c>
      <c r="EL26" s="81">
        <v>1894.37</v>
      </c>
      <c r="EM26" s="81">
        <v>2826.14</v>
      </c>
      <c r="EN26" s="81">
        <v>2767.98</v>
      </c>
      <c r="EO26" s="81">
        <v>2246.6999999999998</v>
      </c>
      <c r="EP26" s="81">
        <v>1710.88</v>
      </c>
      <c r="EQ26" s="81">
        <v>2347.29</v>
      </c>
      <c r="ER26" s="81">
        <v>2200.5</v>
      </c>
      <c r="ES26" s="81">
        <v>2229.4</v>
      </c>
      <c r="ET26" s="81">
        <v>1341.67</v>
      </c>
      <c r="EU26" s="81">
        <v>2771.53</v>
      </c>
      <c r="EV26" s="81">
        <v>2012.68</v>
      </c>
      <c r="EW26" s="81">
        <v>1982.08</v>
      </c>
      <c r="EX26" s="81">
        <v>2312.52</v>
      </c>
      <c r="EY26" s="81">
        <v>3502.89</v>
      </c>
      <c r="EZ26" s="81">
        <v>1625.81</v>
      </c>
      <c r="FA26" s="81">
        <v>1498.27</v>
      </c>
      <c r="FB26" s="81">
        <v>2424.75</v>
      </c>
      <c r="FC26" s="81">
        <v>2166.27</v>
      </c>
      <c r="FD26" s="81">
        <v>2209.61</v>
      </c>
      <c r="FE26" s="81">
        <v>2191.73</v>
      </c>
      <c r="FF26" s="81">
        <v>2181.13</v>
      </c>
      <c r="FG26" s="81">
        <v>1925.36</v>
      </c>
      <c r="FH26" s="81">
        <v>1616.41</v>
      </c>
      <c r="FI26" s="81">
        <v>2197.44</v>
      </c>
      <c r="FJ26" s="81">
        <v>2118.7199999999998</v>
      </c>
      <c r="FK26" s="81">
        <v>1639.5</v>
      </c>
      <c r="FL26" s="81">
        <v>1097.81</v>
      </c>
      <c r="FM26" s="81">
        <v>2050.9299999999998</v>
      </c>
      <c r="FN26" s="81">
        <v>1660.27</v>
      </c>
      <c r="FO26" s="81">
        <v>2023.02</v>
      </c>
      <c r="FP26" s="81">
        <v>2002.59</v>
      </c>
      <c r="FQ26" s="81">
        <v>1264.6300000000001</v>
      </c>
      <c r="FR26" s="81">
        <v>1899.5</v>
      </c>
      <c r="FS26" s="81">
        <v>1388.72</v>
      </c>
      <c r="FT26" s="81">
        <v>2661.46</v>
      </c>
      <c r="FU26" s="81">
        <v>1828.81</v>
      </c>
      <c r="FV26" s="81">
        <v>1878.74</v>
      </c>
      <c r="FW26" s="81">
        <v>1376.07</v>
      </c>
      <c r="FX26" s="81">
        <v>2052.88</v>
      </c>
      <c r="FY26" s="81">
        <v>1566.93</v>
      </c>
      <c r="FZ26" s="81">
        <v>1071.01</v>
      </c>
      <c r="GA26" s="81">
        <v>2146.87</v>
      </c>
      <c r="GB26" s="81">
        <v>1482.67</v>
      </c>
      <c r="GC26" s="81">
        <v>1412.59</v>
      </c>
      <c r="GD26" s="81">
        <v>1421.94</v>
      </c>
      <c r="GE26" s="81">
        <v>1987.21</v>
      </c>
      <c r="GF26" s="81">
        <v>1859.83</v>
      </c>
      <c r="GG26" s="81">
        <v>1973.39</v>
      </c>
      <c r="GH26" s="81">
        <v>1617.49</v>
      </c>
      <c r="GI26" s="81">
        <v>2060.12</v>
      </c>
      <c r="GJ26" s="81">
        <v>1770.48</v>
      </c>
      <c r="GK26" s="81">
        <v>1307.55</v>
      </c>
      <c r="GL26" s="81">
        <v>1336.8</v>
      </c>
      <c r="GM26" s="81">
        <v>1389.63</v>
      </c>
      <c r="GN26" s="81">
        <v>2113.4699999999998</v>
      </c>
      <c r="GO26" s="81">
        <v>1424.99</v>
      </c>
      <c r="GP26" s="81">
        <v>1640.61</v>
      </c>
      <c r="GQ26" s="81">
        <v>1979.69</v>
      </c>
      <c r="GR26" s="81">
        <v>1624.43</v>
      </c>
      <c r="GS26" s="81">
        <v>1881.32</v>
      </c>
      <c r="GT26" s="81">
        <v>1554.43</v>
      </c>
      <c r="GU26" s="81">
        <v>1700</v>
      </c>
      <c r="GV26" s="81">
        <v>1265.58</v>
      </c>
      <c r="GW26" s="81">
        <v>1351.55</v>
      </c>
      <c r="GX26" s="81">
        <v>811.88</v>
      </c>
      <c r="GY26" s="81">
        <v>1318.76</v>
      </c>
      <c r="GZ26" s="81">
        <v>1531.49</v>
      </c>
      <c r="HA26" s="81">
        <v>1382.46</v>
      </c>
      <c r="HB26" s="81">
        <v>1732.4</v>
      </c>
      <c r="HC26" s="81">
        <v>1343.76</v>
      </c>
      <c r="HD26" s="81">
        <v>1380.76</v>
      </c>
      <c r="HE26" s="81">
        <v>1389.21</v>
      </c>
      <c r="HF26" s="81">
        <v>1329.86</v>
      </c>
      <c r="HG26" s="81">
        <v>1972.67</v>
      </c>
      <c r="HH26" s="81">
        <v>1001.56</v>
      </c>
      <c r="HI26" s="81">
        <v>1244.2</v>
      </c>
      <c r="HJ26" s="81">
        <v>1119.77</v>
      </c>
      <c r="HK26" s="81">
        <v>1274.52</v>
      </c>
      <c r="HL26" s="81">
        <v>1022.43</v>
      </c>
      <c r="HM26" s="81">
        <v>1115.32</v>
      </c>
      <c r="HN26" s="81">
        <v>1145.6300000000001</v>
      </c>
      <c r="HO26" s="81">
        <v>1079</v>
      </c>
      <c r="HP26" s="81">
        <v>1049.8499999999999</v>
      </c>
      <c r="HQ26" s="81">
        <v>1085.6500000000001</v>
      </c>
      <c r="HR26" s="81">
        <v>1409.74</v>
      </c>
      <c r="HS26" s="81">
        <v>1848.54</v>
      </c>
      <c r="HT26" s="81">
        <v>1169.3800000000001</v>
      </c>
      <c r="HU26" s="81">
        <v>1531.59</v>
      </c>
      <c r="HV26" s="81">
        <v>936</v>
      </c>
      <c r="HW26" s="81">
        <v>1067.23</v>
      </c>
      <c r="HX26" s="81">
        <v>1254.0899999999999</v>
      </c>
      <c r="HY26" s="81">
        <v>1324.73</v>
      </c>
      <c r="HZ26" s="81">
        <v>1088.44</v>
      </c>
      <c r="IA26" s="81">
        <v>1146.44</v>
      </c>
      <c r="IB26" s="81">
        <v>1300.55</v>
      </c>
      <c r="IC26" s="81">
        <v>1144.72</v>
      </c>
      <c r="ID26" s="81">
        <v>1016.77</v>
      </c>
      <c r="IE26" s="81">
        <v>921.82</v>
      </c>
      <c r="IF26" s="81">
        <v>1299.01</v>
      </c>
      <c r="IG26" s="81">
        <v>362.04</v>
      </c>
      <c r="IH26" s="81">
        <v>854.51</v>
      </c>
      <c r="II26" s="81">
        <v>931.56</v>
      </c>
      <c r="IJ26" s="81">
        <v>947.76</v>
      </c>
      <c r="IK26" s="81">
        <v>1114.49</v>
      </c>
      <c r="IL26" s="81">
        <v>989.71</v>
      </c>
      <c r="IM26" s="81">
        <v>849.37</v>
      </c>
      <c r="IN26" s="81">
        <v>635.24</v>
      </c>
      <c r="IO26" s="81">
        <v>1059.67</v>
      </c>
      <c r="IP26" s="81">
        <v>887.6</v>
      </c>
      <c r="IQ26" s="81">
        <v>981.11</v>
      </c>
      <c r="IR26" s="81">
        <v>414.54</v>
      </c>
      <c r="IS26" s="81">
        <v>864.33</v>
      </c>
      <c r="IT26" s="81">
        <v>741</v>
      </c>
      <c r="IU26" s="81">
        <v>900.86</v>
      </c>
      <c r="IV26" s="81">
        <v>470.9</v>
      </c>
      <c r="IW26" s="81">
        <v>668.2</v>
      </c>
      <c r="IX26" s="81">
        <v>1062.68</v>
      </c>
      <c r="IY26" s="81">
        <v>934.21</v>
      </c>
      <c r="IZ26" s="81">
        <v>778.25</v>
      </c>
      <c r="JA26" s="81">
        <v>852.09</v>
      </c>
      <c r="JB26" s="81">
        <v>950.73</v>
      </c>
      <c r="JC26" s="81">
        <v>921.06</v>
      </c>
      <c r="JD26" s="81">
        <v>1118.8699999999999</v>
      </c>
      <c r="JE26" s="81">
        <v>770.19</v>
      </c>
      <c r="JF26" s="81">
        <v>888.25</v>
      </c>
      <c r="JG26" s="81">
        <v>888.55</v>
      </c>
      <c r="JH26" s="81">
        <v>786.89</v>
      </c>
      <c r="JI26" s="81">
        <v>1038.03</v>
      </c>
      <c r="JJ26" s="81">
        <v>1137.44</v>
      </c>
      <c r="JK26" s="81">
        <v>658.72</v>
      </c>
      <c r="JL26" s="81">
        <v>780.65</v>
      </c>
      <c r="JM26" s="81">
        <v>690.54</v>
      </c>
      <c r="JN26" s="81">
        <v>922.38</v>
      </c>
      <c r="JO26" s="81">
        <v>849.44</v>
      </c>
      <c r="JP26" s="81">
        <v>759.53</v>
      </c>
      <c r="JQ26" s="81">
        <v>638.86</v>
      </c>
      <c r="JR26" s="81">
        <v>747.21</v>
      </c>
      <c r="JS26" s="81">
        <v>855.96</v>
      </c>
      <c r="JT26" s="81">
        <v>1109.77</v>
      </c>
      <c r="JU26" s="81">
        <v>730.5</v>
      </c>
      <c r="JV26" s="81">
        <v>577.22</v>
      </c>
      <c r="JW26" s="81">
        <v>902.68</v>
      </c>
      <c r="JX26" s="81">
        <v>738.67</v>
      </c>
      <c r="JY26" s="81">
        <v>712.36</v>
      </c>
      <c r="JZ26" s="81">
        <v>498.98</v>
      </c>
      <c r="KA26" s="81">
        <v>728.4</v>
      </c>
      <c r="KB26" s="81">
        <v>598.96</v>
      </c>
      <c r="KC26" s="81">
        <v>607.08000000000004</v>
      </c>
      <c r="KD26" s="81">
        <v>542.71</v>
      </c>
      <c r="KE26" s="81">
        <v>798.64</v>
      </c>
      <c r="KF26" s="81">
        <v>699.48</v>
      </c>
      <c r="KG26" s="81">
        <v>671.82</v>
      </c>
      <c r="KH26" s="81">
        <v>435.77</v>
      </c>
      <c r="KI26" s="81">
        <v>634.21</v>
      </c>
      <c r="KJ26" s="81">
        <v>1079.31</v>
      </c>
      <c r="KK26" s="81">
        <v>903.29</v>
      </c>
      <c r="KL26" s="81">
        <v>755.16</v>
      </c>
      <c r="KM26" s="81">
        <v>703.36</v>
      </c>
      <c r="KN26" s="81">
        <v>520.44000000000005</v>
      </c>
      <c r="KO26" s="81">
        <v>400.68</v>
      </c>
      <c r="KP26" s="81">
        <v>748.68</v>
      </c>
      <c r="KQ26" s="81">
        <v>669.6</v>
      </c>
      <c r="KR26" s="81">
        <v>791.53</v>
      </c>
      <c r="KS26" s="81">
        <v>436.5</v>
      </c>
      <c r="KT26" s="81">
        <v>650.20000000000005</v>
      </c>
      <c r="KU26" s="81">
        <v>378.05</v>
      </c>
      <c r="KV26" s="81">
        <v>614.5</v>
      </c>
      <c r="KW26" s="81">
        <v>621.69000000000005</v>
      </c>
      <c r="KX26" s="81">
        <v>638.66</v>
      </c>
      <c r="KY26" s="81">
        <v>691.09</v>
      </c>
      <c r="KZ26" s="81">
        <v>508.13</v>
      </c>
      <c r="LA26" s="81">
        <v>604.57000000000005</v>
      </c>
      <c r="LB26" s="81">
        <v>579.98</v>
      </c>
      <c r="LC26" s="81">
        <v>584.66</v>
      </c>
      <c r="LD26" s="81">
        <v>643.17999999999995</v>
      </c>
      <c r="LE26" s="81">
        <v>573.67999999999995</v>
      </c>
      <c r="LF26" s="81">
        <v>535.77</v>
      </c>
      <c r="LG26" s="81">
        <v>534.59</v>
      </c>
      <c r="LH26" s="81">
        <v>452.38</v>
      </c>
      <c r="LI26" s="81">
        <v>602</v>
      </c>
      <c r="LJ26" s="81">
        <v>574.16</v>
      </c>
      <c r="LK26" s="81">
        <v>647.53</v>
      </c>
      <c r="LL26" s="81">
        <v>597.78</v>
      </c>
      <c r="LM26" s="81">
        <v>776.45</v>
      </c>
      <c r="LN26" s="81">
        <v>448.6</v>
      </c>
      <c r="LO26" s="81">
        <v>373.92</v>
      </c>
      <c r="LP26" s="81">
        <v>405.28</v>
      </c>
      <c r="LQ26" s="81">
        <v>431.2</v>
      </c>
      <c r="LR26" s="81">
        <v>633.23</v>
      </c>
      <c r="LS26" s="81">
        <v>472.08</v>
      </c>
      <c r="LT26" s="81">
        <v>447.06</v>
      </c>
      <c r="LU26" s="81">
        <v>478.43</v>
      </c>
      <c r="LV26" s="81">
        <v>510.36</v>
      </c>
      <c r="LW26" s="81">
        <v>552.75</v>
      </c>
      <c r="LX26" s="81">
        <v>454.67</v>
      </c>
      <c r="LY26" s="81">
        <v>526.75</v>
      </c>
      <c r="LZ26" s="81">
        <v>555.99</v>
      </c>
      <c r="MA26" s="81">
        <v>518.32000000000005</v>
      </c>
      <c r="MB26" s="81">
        <v>694.01</v>
      </c>
      <c r="MC26" s="81">
        <v>454.1</v>
      </c>
      <c r="MD26" s="81">
        <v>234.74</v>
      </c>
      <c r="ME26" s="81">
        <v>478</v>
      </c>
      <c r="MF26" s="81">
        <v>424</v>
      </c>
      <c r="MG26" s="81">
        <v>522.28</v>
      </c>
      <c r="MH26" s="81">
        <v>337.74</v>
      </c>
      <c r="MI26" s="81">
        <v>342.2</v>
      </c>
      <c r="MJ26" s="81">
        <v>515.92999999999995</v>
      </c>
      <c r="MK26" s="81">
        <v>378.67</v>
      </c>
      <c r="ML26" s="81">
        <v>478.05</v>
      </c>
      <c r="MM26" s="81">
        <v>516.37</v>
      </c>
      <c r="MN26" s="81">
        <v>534.65</v>
      </c>
      <c r="MO26" s="81">
        <v>483.27</v>
      </c>
      <c r="MP26" s="81">
        <v>462.33</v>
      </c>
      <c r="MQ26" s="81">
        <v>515.76</v>
      </c>
      <c r="MR26" s="81">
        <v>347.47</v>
      </c>
      <c r="MS26" s="81">
        <v>445.62</v>
      </c>
      <c r="MT26" s="81">
        <v>465.2</v>
      </c>
      <c r="MU26" s="81">
        <v>362.01</v>
      </c>
      <c r="MV26" s="81">
        <v>368.78</v>
      </c>
      <c r="MW26" s="81">
        <v>391.81</v>
      </c>
      <c r="MX26" s="81">
        <v>362.23</v>
      </c>
      <c r="MY26" s="81">
        <v>397.45</v>
      </c>
      <c r="MZ26" s="81">
        <v>391.02</v>
      </c>
      <c r="NA26" s="81">
        <v>496.77</v>
      </c>
      <c r="NB26" s="81">
        <v>409.87</v>
      </c>
      <c r="NC26" s="81">
        <v>369.69</v>
      </c>
    </row>
    <row r="27" spans="1:367" x14ac:dyDescent="0.4">
      <c r="A27" s="22">
        <v>45926</v>
      </c>
      <c r="B27" s="23">
        <v>493105.84</v>
      </c>
      <c r="C27" s="23">
        <v>244972.79999999999</v>
      </c>
      <c r="D27" s="23">
        <v>81666</v>
      </c>
      <c r="E27" s="23">
        <v>71174</v>
      </c>
      <c r="F27" s="23">
        <v>43920.54</v>
      </c>
      <c r="G27" s="23">
        <v>40419.410000000003</v>
      </c>
      <c r="H27" s="23">
        <v>39457.68</v>
      </c>
      <c r="I27" s="23">
        <v>42990.78</v>
      </c>
      <c r="J27" s="23">
        <v>53832.19</v>
      </c>
      <c r="K27" s="23">
        <v>43631.99</v>
      </c>
      <c r="L27" s="23">
        <v>41107.17</v>
      </c>
      <c r="M27" s="23">
        <v>31938.59</v>
      </c>
      <c r="N27" s="23">
        <v>25885.23</v>
      </c>
      <c r="O27" s="23">
        <v>40232.699999999997</v>
      </c>
      <c r="P27" s="23">
        <v>33596.25</v>
      </c>
      <c r="Q27" s="23">
        <v>32786.230000000003</v>
      </c>
      <c r="R27" s="23">
        <v>23239.1</v>
      </c>
      <c r="S27" s="23">
        <v>27079.55</v>
      </c>
      <c r="T27" s="23">
        <v>30400</v>
      </c>
      <c r="U27" s="23">
        <v>28132.31</v>
      </c>
      <c r="V27" s="23">
        <v>20510.82</v>
      </c>
      <c r="W27" s="23">
        <v>26226.94</v>
      </c>
      <c r="X27" s="23">
        <v>18341.32</v>
      </c>
      <c r="Y27" s="23">
        <v>19942.34</v>
      </c>
      <c r="Z27" s="23">
        <v>24799.45</v>
      </c>
      <c r="AA27" s="23">
        <v>22256.560000000001</v>
      </c>
      <c r="AB27" s="23">
        <v>16318.57</v>
      </c>
      <c r="AC27" s="23">
        <v>23898.84</v>
      </c>
      <c r="AD27" s="23">
        <v>20751.03</v>
      </c>
      <c r="AE27" s="23">
        <v>18348</v>
      </c>
      <c r="AF27" s="23">
        <v>23192.74</v>
      </c>
      <c r="AG27" s="23">
        <v>19455.900000000001</v>
      </c>
      <c r="AH27" s="23">
        <v>17091.240000000002</v>
      </c>
      <c r="AI27" s="23">
        <v>12568.1</v>
      </c>
      <c r="AJ27" s="23">
        <v>14318.78</v>
      </c>
      <c r="AK27" s="23">
        <v>14971.81</v>
      </c>
      <c r="AL27" s="23">
        <v>19694.93</v>
      </c>
      <c r="AM27" s="23">
        <v>21064.560000000001</v>
      </c>
      <c r="AN27" s="23">
        <v>12383</v>
      </c>
      <c r="AO27" s="23">
        <v>11256.93</v>
      </c>
      <c r="AP27" s="23">
        <v>15406.27</v>
      </c>
      <c r="AQ27" s="23">
        <v>16795.8</v>
      </c>
      <c r="AR27" s="23">
        <v>11896.36</v>
      </c>
      <c r="AS27" s="23">
        <v>12428.23</v>
      </c>
      <c r="AT27" s="23">
        <v>8190</v>
      </c>
      <c r="AU27" s="23">
        <v>9104.6299999999992</v>
      </c>
      <c r="AV27" s="23">
        <v>12637.5</v>
      </c>
      <c r="AW27" s="23">
        <v>12511.99</v>
      </c>
      <c r="AX27" s="23">
        <v>12878.31</v>
      </c>
      <c r="AY27" s="23">
        <v>11211.91</v>
      </c>
      <c r="AZ27" s="23"/>
      <c r="BA27" s="23">
        <v>11748.52</v>
      </c>
      <c r="BB27" s="81">
        <v>11183.59</v>
      </c>
      <c r="BC27" s="81">
        <v>14004.78</v>
      </c>
      <c r="BD27" s="81">
        <v>11791.97</v>
      </c>
      <c r="BE27" s="81">
        <v>10439.58</v>
      </c>
      <c r="BF27" s="81">
        <v>7948.79</v>
      </c>
      <c r="BG27" s="81">
        <v>5322.17</v>
      </c>
      <c r="BH27" s="81">
        <v>5031.82</v>
      </c>
      <c r="BI27" s="81">
        <v>8421.9</v>
      </c>
      <c r="BJ27" s="81">
        <v>11043.4</v>
      </c>
      <c r="BK27" s="81">
        <v>8593.83</v>
      </c>
      <c r="BL27" s="81">
        <v>9172.3799999999992</v>
      </c>
      <c r="BM27" s="81">
        <v>10938.43</v>
      </c>
      <c r="BN27" s="81">
        <v>7913.09</v>
      </c>
      <c r="BO27" s="81">
        <v>6935.1</v>
      </c>
      <c r="BP27" s="81">
        <v>7760.76</v>
      </c>
      <c r="BQ27" s="81">
        <v>9122.74</v>
      </c>
      <c r="BR27" s="81">
        <v>9827.0400000000009</v>
      </c>
      <c r="BS27" s="81">
        <v>10802</v>
      </c>
      <c r="BT27" s="81">
        <v>4160.22</v>
      </c>
      <c r="BU27" s="81">
        <v>6102.3</v>
      </c>
      <c r="BV27" s="81">
        <v>8358.61</v>
      </c>
      <c r="BW27" s="81">
        <v>6617.48</v>
      </c>
      <c r="BX27" s="81">
        <v>6898.83</v>
      </c>
      <c r="BY27" s="81">
        <v>4719.6400000000003</v>
      </c>
      <c r="BZ27" s="81">
        <v>6376.02</v>
      </c>
      <c r="CA27" s="81">
        <v>7159.51</v>
      </c>
      <c r="CB27" s="81">
        <v>4480.18</v>
      </c>
      <c r="CC27" s="81">
        <v>5213.3100000000004</v>
      </c>
      <c r="CD27" s="81">
        <v>7161.49</v>
      </c>
      <c r="CE27" s="81">
        <v>6438.83</v>
      </c>
      <c r="CF27" s="81">
        <v>7015</v>
      </c>
      <c r="CG27" s="81">
        <v>3926.41</v>
      </c>
      <c r="CH27" s="81">
        <v>7190.91</v>
      </c>
      <c r="CI27" s="81">
        <v>6229.07</v>
      </c>
      <c r="CJ27" s="81">
        <v>6249.14</v>
      </c>
      <c r="CK27" s="81">
        <v>5148.08</v>
      </c>
      <c r="CL27" s="81">
        <v>5214.57</v>
      </c>
      <c r="CM27" s="81">
        <v>5281.04</v>
      </c>
      <c r="CN27" s="81">
        <v>4829.74</v>
      </c>
      <c r="CO27" s="81">
        <v>4195.13</v>
      </c>
      <c r="CP27" s="81">
        <v>2629.29</v>
      </c>
      <c r="CQ27" s="81">
        <v>5321.4</v>
      </c>
      <c r="CR27" s="81">
        <v>3894.43</v>
      </c>
      <c r="CS27" s="81">
        <v>4537.1499999999996</v>
      </c>
      <c r="CT27" s="81">
        <v>4378.09</v>
      </c>
      <c r="CU27" s="81">
        <v>4933.32</v>
      </c>
      <c r="CV27" s="81">
        <v>3446.4</v>
      </c>
      <c r="CW27" s="81">
        <v>4728.91</v>
      </c>
      <c r="CX27" s="81">
        <v>2826.54</v>
      </c>
      <c r="CY27" s="81">
        <v>5346.31</v>
      </c>
      <c r="CZ27" s="81">
        <v>1969.86</v>
      </c>
      <c r="DA27" s="81">
        <v>3711.09</v>
      </c>
      <c r="DB27" s="81">
        <v>4690.62</v>
      </c>
      <c r="DC27" s="81">
        <v>3667.68</v>
      </c>
      <c r="DD27" s="81">
        <v>4299.99</v>
      </c>
      <c r="DE27" s="81">
        <v>2775.27</v>
      </c>
      <c r="DF27" s="81">
        <v>4099.8999999999996</v>
      </c>
      <c r="DG27" s="81">
        <v>6005.22</v>
      </c>
      <c r="DH27" s="81">
        <v>2782.76</v>
      </c>
      <c r="DI27" s="81">
        <v>3572.51</v>
      </c>
      <c r="DJ27" s="81">
        <v>3172.47</v>
      </c>
      <c r="DK27" s="81">
        <v>3833.81</v>
      </c>
      <c r="DL27" s="81">
        <v>3248.7</v>
      </c>
      <c r="DM27" s="81">
        <v>3500.61</v>
      </c>
      <c r="DN27" s="81">
        <v>3146.94</v>
      </c>
      <c r="DO27" s="81">
        <v>3288.38</v>
      </c>
      <c r="DP27" s="81">
        <v>2845.82</v>
      </c>
      <c r="DQ27" s="81">
        <v>3469.99</v>
      </c>
      <c r="DR27" s="81">
        <v>2743.86</v>
      </c>
      <c r="DS27" s="81">
        <v>2865.95</v>
      </c>
      <c r="DT27" s="81">
        <v>2174.42</v>
      </c>
      <c r="DU27" s="81">
        <v>3037.12</v>
      </c>
      <c r="DV27" s="81">
        <v>3452.59</v>
      </c>
      <c r="DW27" s="81">
        <v>2499.64</v>
      </c>
      <c r="DX27" s="81">
        <v>2749.64</v>
      </c>
      <c r="DY27" s="81">
        <v>2686.58</v>
      </c>
      <c r="DZ27" s="81">
        <v>3032.02</v>
      </c>
      <c r="EA27" s="81">
        <v>2436.33</v>
      </c>
      <c r="EB27" s="81">
        <v>1594.19</v>
      </c>
      <c r="EC27" s="81">
        <v>3623.54</v>
      </c>
      <c r="ED27" s="81">
        <v>2349.75</v>
      </c>
      <c r="EE27" s="81">
        <v>2140.79</v>
      </c>
      <c r="EF27" s="81">
        <v>2323.71</v>
      </c>
      <c r="EG27" s="81">
        <v>2346.84</v>
      </c>
      <c r="EH27" s="81">
        <v>2709.81</v>
      </c>
      <c r="EI27" s="81">
        <v>2658.11</v>
      </c>
      <c r="EJ27" s="81">
        <v>2628.36</v>
      </c>
      <c r="EK27" s="81">
        <v>1616.53</v>
      </c>
      <c r="EL27" s="81">
        <v>1839.99</v>
      </c>
      <c r="EM27" s="81">
        <v>2725.21</v>
      </c>
      <c r="EN27" s="81">
        <v>2838.95</v>
      </c>
      <c r="EO27" s="81">
        <v>2083.8000000000002</v>
      </c>
      <c r="EP27" s="81">
        <v>1603.79</v>
      </c>
      <c r="EQ27" s="81">
        <v>2236.88</v>
      </c>
      <c r="ER27" s="81">
        <v>2137.5</v>
      </c>
      <c r="ES27" s="81">
        <v>2290.44</v>
      </c>
      <c r="ET27" s="81">
        <v>1314.49</v>
      </c>
      <c r="EU27" s="81">
        <v>2700.47</v>
      </c>
      <c r="EV27" s="81">
        <v>1890.79</v>
      </c>
      <c r="EW27" s="81">
        <v>1800.76</v>
      </c>
      <c r="EX27" s="81">
        <v>2189.36</v>
      </c>
      <c r="EY27" s="81">
        <v>3015.23</v>
      </c>
      <c r="EZ27" s="81">
        <v>1632.17</v>
      </c>
      <c r="FA27" s="81">
        <v>1432.98</v>
      </c>
      <c r="FB27" s="81">
        <v>2339.5100000000002</v>
      </c>
      <c r="FC27" s="81">
        <v>2077.9699999999998</v>
      </c>
      <c r="FD27" s="81">
        <v>2098.67</v>
      </c>
      <c r="FE27" s="81">
        <v>2087.4899999999998</v>
      </c>
      <c r="FF27" s="81">
        <v>2057.9699999999998</v>
      </c>
      <c r="FG27" s="81">
        <v>1877.46</v>
      </c>
      <c r="FH27" s="81">
        <v>1604.8</v>
      </c>
      <c r="FI27" s="81">
        <v>2228.56</v>
      </c>
      <c r="FJ27" s="81">
        <v>1977.91</v>
      </c>
      <c r="FK27" s="81">
        <v>1539.86</v>
      </c>
      <c r="FL27" s="81">
        <v>1341.25</v>
      </c>
      <c r="FM27" s="81">
        <v>1988.7</v>
      </c>
      <c r="FN27" s="81">
        <v>1702.36</v>
      </c>
      <c r="FO27" s="81">
        <v>1984.55</v>
      </c>
      <c r="FP27" s="81">
        <v>2077.15</v>
      </c>
      <c r="FQ27" s="81">
        <v>1209.6400000000001</v>
      </c>
      <c r="FR27" s="81">
        <v>1844.19</v>
      </c>
      <c r="FS27" s="81">
        <v>1368.65</v>
      </c>
      <c r="FT27" s="81">
        <v>2570.66</v>
      </c>
      <c r="FU27" s="81">
        <v>1704.63</v>
      </c>
      <c r="FV27" s="81">
        <v>1804.94</v>
      </c>
      <c r="FW27" s="81">
        <v>1318.96</v>
      </c>
      <c r="FX27" s="81">
        <v>1957.96</v>
      </c>
      <c r="FY27" s="81">
        <v>1431.71</v>
      </c>
      <c r="FZ27" s="81">
        <v>1011.28</v>
      </c>
      <c r="GA27" s="81">
        <v>2088</v>
      </c>
      <c r="GB27" s="81">
        <v>1528.5</v>
      </c>
      <c r="GC27" s="81">
        <v>1342.69</v>
      </c>
      <c r="GD27" s="81">
        <v>1364.49</v>
      </c>
      <c r="GE27" s="81">
        <v>2222.54</v>
      </c>
      <c r="GF27" s="81">
        <v>1831.81</v>
      </c>
      <c r="GG27" s="81">
        <v>1909.53</v>
      </c>
      <c r="GH27" s="81">
        <v>1562.72</v>
      </c>
      <c r="GI27" s="81">
        <v>1970.23</v>
      </c>
      <c r="GJ27" s="81">
        <v>1638.56</v>
      </c>
      <c r="GK27" s="81">
        <v>1448.04</v>
      </c>
      <c r="GL27" s="81">
        <v>1235.8699999999999</v>
      </c>
      <c r="GM27" s="81">
        <v>1293.0899999999999</v>
      </c>
      <c r="GN27" s="81">
        <v>1951.96</v>
      </c>
      <c r="GO27" s="81">
        <v>1489.97</v>
      </c>
      <c r="GP27" s="81">
        <v>1574.83</v>
      </c>
      <c r="GQ27" s="81">
        <v>1790.82</v>
      </c>
      <c r="GR27" s="81">
        <v>1539.12</v>
      </c>
      <c r="GS27" s="81">
        <v>1836.47</v>
      </c>
      <c r="GT27" s="81">
        <v>1481.69</v>
      </c>
      <c r="GU27" s="81">
        <v>1666.26</v>
      </c>
      <c r="GV27" s="81">
        <v>1212.1400000000001</v>
      </c>
      <c r="GW27" s="81">
        <v>1302.6600000000001</v>
      </c>
      <c r="GX27" s="81">
        <v>784.02</v>
      </c>
      <c r="GY27" s="81">
        <v>1236.5999999999999</v>
      </c>
      <c r="GZ27" s="81">
        <v>1451.14</v>
      </c>
      <c r="HA27" s="81">
        <v>1329.13</v>
      </c>
      <c r="HB27" s="81">
        <v>1622.76</v>
      </c>
      <c r="HC27" s="81">
        <v>1331.14</v>
      </c>
      <c r="HD27" s="81">
        <v>1334.62</v>
      </c>
      <c r="HE27" s="81">
        <v>1305.6500000000001</v>
      </c>
      <c r="HF27" s="81">
        <v>1233.2</v>
      </c>
      <c r="HG27" s="81">
        <v>1899.43</v>
      </c>
      <c r="HH27" s="81">
        <v>1049.03</v>
      </c>
      <c r="HI27" s="81">
        <v>1232.57</v>
      </c>
      <c r="HJ27" s="81">
        <v>1023.15</v>
      </c>
      <c r="HK27" s="81">
        <v>1212.5999999999999</v>
      </c>
      <c r="HL27" s="81">
        <v>932.22</v>
      </c>
      <c r="HM27" s="81">
        <v>1070.78</v>
      </c>
      <c r="HN27" s="81">
        <v>1101.46</v>
      </c>
      <c r="HO27" s="81">
        <v>1034.0999999999999</v>
      </c>
      <c r="HP27" s="81">
        <v>961.79</v>
      </c>
      <c r="HQ27" s="81">
        <v>1067.5</v>
      </c>
      <c r="HR27" s="81">
        <v>1348.12</v>
      </c>
      <c r="HS27" s="81">
        <v>1882.19</v>
      </c>
      <c r="HT27" s="81">
        <v>1130.68</v>
      </c>
      <c r="HU27" s="81">
        <v>1480.2</v>
      </c>
      <c r="HV27" s="81">
        <v>894.76</v>
      </c>
      <c r="HW27" s="81">
        <v>1060.72</v>
      </c>
      <c r="HX27" s="81">
        <v>1159.1500000000001</v>
      </c>
      <c r="HY27" s="81">
        <v>1298.7</v>
      </c>
      <c r="HZ27" s="81">
        <v>1054.32</v>
      </c>
      <c r="IA27" s="81">
        <v>1066.99</v>
      </c>
      <c r="IB27" s="81">
        <v>1323.14</v>
      </c>
      <c r="IC27" s="81">
        <v>1117.4000000000001</v>
      </c>
      <c r="ID27" s="81">
        <v>985.79</v>
      </c>
      <c r="IE27" s="81">
        <v>881.3</v>
      </c>
      <c r="IF27" s="81">
        <v>1142.67</v>
      </c>
      <c r="IG27" s="81">
        <v>450.1</v>
      </c>
      <c r="IH27" s="81">
        <v>797.39</v>
      </c>
      <c r="II27" s="81">
        <v>889.1</v>
      </c>
      <c r="IJ27" s="81">
        <v>928.29</v>
      </c>
      <c r="IK27" s="81">
        <v>1007.41</v>
      </c>
      <c r="IL27" s="81">
        <v>970.31</v>
      </c>
      <c r="IM27" s="81">
        <v>814.28</v>
      </c>
      <c r="IN27" s="81">
        <v>590.11</v>
      </c>
      <c r="IO27" s="81">
        <v>992.72</v>
      </c>
      <c r="IP27" s="81">
        <v>886.2</v>
      </c>
      <c r="IQ27" s="81">
        <v>889.45</v>
      </c>
      <c r="IR27" s="81">
        <v>391.16</v>
      </c>
      <c r="IS27" s="81">
        <v>806.38</v>
      </c>
      <c r="IT27" s="81">
        <v>752.05</v>
      </c>
      <c r="IU27" s="81">
        <v>905.21</v>
      </c>
      <c r="IV27" s="81">
        <v>481.1</v>
      </c>
      <c r="IW27" s="81">
        <v>625.29999999999995</v>
      </c>
      <c r="IX27" s="81">
        <v>972.99</v>
      </c>
      <c r="IY27" s="81">
        <v>880.2</v>
      </c>
      <c r="IZ27" s="81">
        <v>781.22</v>
      </c>
      <c r="JA27" s="81">
        <v>810.87</v>
      </c>
      <c r="JB27" s="81">
        <v>844.74</v>
      </c>
      <c r="JC27" s="81">
        <v>870.79</v>
      </c>
      <c r="JD27" s="81">
        <v>1063.51</v>
      </c>
      <c r="JE27" s="81">
        <v>773.09</v>
      </c>
      <c r="JF27" s="81">
        <v>829</v>
      </c>
      <c r="JG27" s="81">
        <v>862.11</v>
      </c>
      <c r="JH27" s="81">
        <v>751.27</v>
      </c>
      <c r="JI27" s="81">
        <v>982.25</v>
      </c>
      <c r="JJ27" s="81">
        <v>1081.5999999999999</v>
      </c>
      <c r="JK27" s="81">
        <v>672.44</v>
      </c>
      <c r="JL27" s="81">
        <v>781.62</v>
      </c>
      <c r="JM27" s="81">
        <v>657.15</v>
      </c>
      <c r="JN27" s="81">
        <v>830.09</v>
      </c>
      <c r="JO27" s="81">
        <v>776.55</v>
      </c>
      <c r="JP27" s="81">
        <v>757.57</v>
      </c>
      <c r="JQ27" s="81">
        <v>646.15</v>
      </c>
      <c r="JR27" s="81">
        <v>722.33</v>
      </c>
      <c r="JS27" s="81">
        <v>830.27</v>
      </c>
      <c r="JT27" s="81">
        <v>1045.68</v>
      </c>
      <c r="JU27" s="81">
        <v>718.24</v>
      </c>
      <c r="JV27" s="81">
        <v>570.38</v>
      </c>
      <c r="JW27" s="81">
        <v>895.19</v>
      </c>
      <c r="JX27" s="81">
        <v>656.23</v>
      </c>
      <c r="JY27" s="81">
        <v>742.26</v>
      </c>
      <c r="JZ27" s="81">
        <v>584.16999999999996</v>
      </c>
      <c r="KA27" s="81">
        <v>729.6</v>
      </c>
      <c r="KB27" s="81">
        <v>567.21</v>
      </c>
      <c r="KC27" s="81">
        <v>554.26</v>
      </c>
      <c r="KD27" s="81">
        <v>507.09</v>
      </c>
      <c r="KE27" s="81">
        <v>753.59</v>
      </c>
      <c r="KF27" s="81">
        <v>716.68</v>
      </c>
      <c r="KG27" s="81">
        <v>646.33000000000004</v>
      </c>
      <c r="KH27" s="81">
        <v>406.16</v>
      </c>
      <c r="KI27" s="81">
        <v>619.04</v>
      </c>
      <c r="KJ27" s="81">
        <v>1111.53</v>
      </c>
      <c r="KK27" s="81">
        <v>861</v>
      </c>
      <c r="KL27" s="81">
        <v>734.08</v>
      </c>
      <c r="KM27" s="81">
        <v>656.66</v>
      </c>
      <c r="KN27" s="81">
        <v>570.77</v>
      </c>
      <c r="KO27" s="81">
        <v>457.22</v>
      </c>
      <c r="KP27" s="81">
        <v>755.83</v>
      </c>
      <c r="KQ27" s="81">
        <v>663.6</v>
      </c>
      <c r="KR27" s="81">
        <v>754.4</v>
      </c>
      <c r="KS27" s="81">
        <v>419.5</v>
      </c>
      <c r="KT27" s="81">
        <v>811.24</v>
      </c>
      <c r="KU27" s="81">
        <v>369.9</v>
      </c>
      <c r="KV27" s="81">
        <v>605.19000000000005</v>
      </c>
      <c r="KW27" s="81">
        <v>587.36</v>
      </c>
      <c r="KX27" s="81">
        <v>609.71</v>
      </c>
      <c r="KY27" s="81">
        <v>647.9</v>
      </c>
      <c r="KZ27" s="81">
        <v>473.45</v>
      </c>
      <c r="LA27" s="81">
        <v>540.30999999999995</v>
      </c>
      <c r="LB27" s="81">
        <v>553.51</v>
      </c>
      <c r="LC27" s="81">
        <v>546.38</v>
      </c>
      <c r="LD27" s="81">
        <v>609.33000000000004</v>
      </c>
      <c r="LE27" s="81">
        <v>544.89</v>
      </c>
      <c r="LF27" s="81">
        <v>512.44000000000005</v>
      </c>
      <c r="LG27" s="81">
        <v>495.93</v>
      </c>
      <c r="LH27" s="81">
        <v>444.08</v>
      </c>
      <c r="LI27" s="81">
        <v>617.77</v>
      </c>
      <c r="LJ27" s="81">
        <v>538.84</v>
      </c>
      <c r="LK27" s="81">
        <v>619.85</v>
      </c>
      <c r="LL27" s="81">
        <v>557.35</v>
      </c>
      <c r="LM27" s="81">
        <v>765.49</v>
      </c>
      <c r="LN27" s="81">
        <v>426.59</v>
      </c>
      <c r="LO27" s="81">
        <v>350.5</v>
      </c>
      <c r="LP27" s="81">
        <v>416.75</v>
      </c>
      <c r="LQ27" s="81">
        <v>424.8</v>
      </c>
      <c r="LR27" s="81">
        <v>620.23</v>
      </c>
      <c r="LS27" s="81">
        <v>462.35</v>
      </c>
      <c r="LT27" s="81">
        <v>434.9</v>
      </c>
      <c r="LU27" s="81">
        <v>463.76</v>
      </c>
      <c r="LV27" s="81">
        <v>486.14</v>
      </c>
      <c r="LW27" s="81">
        <v>537.88</v>
      </c>
      <c r="LX27" s="81">
        <v>420.92</v>
      </c>
      <c r="LY27" s="81">
        <v>503.38</v>
      </c>
      <c r="LZ27" s="81">
        <v>502.86</v>
      </c>
      <c r="MA27" s="81">
        <v>489.54</v>
      </c>
      <c r="MB27" s="81">
        <v>616.52</v>
      </c>
      <c r="MC27" s="81">
        <v>467.19</v>
      </c>
      <c r="MD27" s="81">
        <v>245.52</v>
      </c>
      <c r="ME27" s="81">
        <v>453.34</v>
      </c>
      <c r="MF27" s="81">
        <v>384.9</v>
      </c>
      <c r="MG27" s="81">
        <v>506.23</v>
      </c>
      <c r="MH27" s="81">
        <v>288.29000000000002</v>
      </c>
      <c r="MI27" s="81">
        <v>315.45999999999998</v>
      </c>
      <c r="MJ27" s="81">
        <v>497.61</v>
      </c>
      <c r="MK27" s="81">
        <v>370.84</v>
      </c>
      <c r="ML27" s="81">
        <v>453.02</v>
      </c>
      <c r="MM27" s="81">
        <v>485.91</v>
      </c>
      <c r="MN27" s="81">
        <v>513.67999999999995</v>
      </c>
      <c r="MO27" s="81">
        <v>451.9</v>
      </c>
      <c r="MP27" s="81">
        <v>437.31</v>
      </c>
      <c r="MQ27" s="81">
        <v>497.52</v>
      </c>
      <c r="MR27" s="81">
        <v>349.84</v>
      </c>
      <c r="MS27" s="81">
        <v>419.08</v>
      </c>
      <c r="MT27" s="81">
        <v>460.13</v>
      </c>
      <c r="MU27" s="81">
        <v>385.36</v>
      </c>
      <c r="MV27" s="81">
        <v>404.72</v>
      </c>
      <c r="MW27" s="81">
        <v>364.41</v>
      </c>
      <c r="MX27" s="81">
        <v>331.32</v>
      </c>
      <c r="MY27" s="81">
        <v>435.35</v>
      </c>
      <c r="MZ27" s="81">
        <v>372.52</v>
      </c>
      <c r="NA27" s="81">
        <v>472.57</v>
      </c>
      <c r="NB27" s="81">
        <v>392.13</v>
      </c>
      <c r="NC27" s="81">
        <v>358.02</v>
      </c>
    </row>
    <row r="28" spans="1:367" x14ac:dyDescent="0.4">
      <c r="A28" s="22">
        <v>45932</v>
      </c>
      <c r="B28" s="23">
        <v>526847.78</v>
      </c>
      <c r="C28" s="23">
        <v>287924.94</v>
      </c>
      <c r="D28" s="23">
        <v>93366</v>
      </c>
      <c r="E28" s="23">
        <v>71814.570000000007</v>
      </c>
      <c r="F28" s="23">
        <v>45046.71</v>
      </c>
      <c r="G28" s="23">
        <v>41508.36</v>
      </c>
      <c r="H28" s="23">
        <v>41032.839999999997</v>
      </c>
      <c r="I28" s="23">
        <v>44554.77</v>
      </c>
      <c r="J28" s="23">
        <v>56565.05</v>
      </c>
      <c r="K28" s="23">
        <v>46872.21</v>
      </c>
      <c r="L28" s="23">
        <v>40506.730000000003</v>
      </c>
      <c r="M28" s="23">
        <v>33621.360000000001</v>
      </c>
      <c r="N28" s="23">
        <v>31544.720000000001</v>
      </c>
      <c r="O28" s="23">
        <v>39683.72</v>
      </c>
      <c r="P28" s="23">
        <v>34664.339999999997</v>
      </c>
      <c r="Q28" s="23">
        <v>34165.089999999997</v>
      </c>
      <c r="R28" s="23">
        <v>22789.72</v>
      </c>
      <c r="S28" s="23">
        <v>27263.14</v>
      </c>
      <c r="T28" s="23">
        <v>31820</v>
      </c>
      <c r="U28" s="23">
        <v>29193.91</v>
      </c>
      <c r="V28" s="23">
        <v>22529.46</v>
      </c>
      <c r="W28" s="23">
        <v>26359.62</v>
      </c>
      <c r="X28" s="23">
        <v>17776.46</v>
      </c>
      <c r="Y28" s="23">
        <v>19589.38</v>
      </c>
      <c r="Z28" s="23">
        <v>24604</v>
      </c>
      <c r="AA28" s="23">
        <v>22094.7</v>
      </c>
      <c r="AB28" s="23">
        <v>16640.91</v>
      </c>
      <c r="AC28" s="23">
        <v>25227.98</v>
      </c>
      <c r="AD28" s="23">
        <v>20705.02</v>
      </c>
      <c r="AE28" s="23">
        <v>19228</v>
      </c>
      <c r="AF28" s="23">
        <v>24666.16</v>
      </c>
      <c r="AG28" s="23">
        <v>19344.509999999998</v>
      </c>
      <c r="AH28" s="23">
        <v>17733.64</v>
      </c>
      <c r="AI28" s="23">
        <v>13030.62</v>
      </c>
      <c r="AJ28" s="23">
        <v>14625.03</v>
      </c>
      <c r="AK28" s="23">
        <v>16095.6</v>
      </c>
      <c r="AL28" s="23">
        <v>19870.150000000001</v>
      </c>
      <c r="AM28" s="23">
        <v>20910.810000000001</v>
      </c>
      <c r="AN28" s="23">
        <v>13166.26</v>
      </c>
      <c r="AO28" s="23">
        <v>11374.3</v>
      </c>
      <c r="AP28" s="23">
        <v>15430.19</v>
      </c>
      <c r="AQ28" s="23">
        <v>16062.95</v>
      </c>
      <c r="AR28" s="23">
        <v>12986.46</v>
      </c>
      <c r="AS28" s="23">
        <v>12444.52</v>
      </c>
      <c r="AT28" s="23">
        <v>8700</v>
      </c>
      <c r="AU28" s="23">
        <v>9831.68</v>
      </c>
      <c r="AV28" s="23">
        <v>12315</v>
      </c>
      <c r="AW28" s="23">
        <v>12898.88</v>
      </c>
      <c r="AX28" s="23">
        <v>12903.51</v>
      </c>
      <c r="AY28" s="23">
        <v>11103.95</v>
      </c>
      <c r="AZ28" s="23"/>
      <c r="BA28" s="23">
        <v>12375.87</v>
      </c>
      <c r="BB28" s="81">
        <v>11141.94</v>
      </c>
      <c r="BC28" s="81">
        <v>14170.65</v>
      </c>
      <c r="BD28" s="81">
        <v>11684.58</v>
      </c>
      <c r="BE28" s="81">
        <v>10332.36</v>
      </c>
      <c r="BF28" s="81">
        <v>8144.58</v>
      </c>
      <c r="BG28" s="81">
        <v>5637.83</v>
      </c>
      <c r="BH28" s="81">
        <v>5258.94</v>
      </c>
      <c r="BI28" s="81">
        <v>9544.82</v>
      </c>
      <c r="BJ28" s="81">
        <v>11367.32</v>
      </c>
      <c r="BK28" s="81">
        <v>8585.0300000000007</v>
      </c>
      <c r="BL28" s="81">
        <v>9588.2199999999993</v>
      </c>
      <c r="BM28" s="81">
        <v>11297.38</v>
      </c>
      <c r="BN28" s="81">
        <v>8063.55</v>
      </c>
      <c r="BO28" s="81">
        <v>7013.91</v>
      </c>
      <c r="BP28" s="81">
        <v>8188.14</v>
      </c>
      <c r="BQ28" s="81">
        <v>10086.57</v>
      </c>
      <c r="BR28" s="81">
        <v>9593.4</v>
      </c>
      <c r="BS28" s="81">
        <v>11110</v>
      </c>
      <c r="BT28" s="81">
        <v>4204.1000000000004</v>
      </c>
      <c r="BU28" s="81">
        <v>6180.24</v>
      </c>
      <c r="BV28" s="81">
        <v>8469.08</v>
      </c>
      <c r="BW28" s="81">
        <v>6670.21</v>
      </c>
      <c r="BX28" s="81">
        <v>6995.04</v>
      </c>
      <c r="BY28" s="81">
        <v>4775.38</v>
      </c>
      <c r="BZ28" s="81">
        <v>6465.32</v>
      </c>
      <c r="CA28" s="81">
        <v>7130.27</v>
      </c>
      <c r="CB28" s="81">
        <v>4461.25</v>
      </c>
      <c r="CC28" s="81">
        <v>5575.75</v>
      </c>
      <c r="CD28" s="81">
        <v>7093.93</v>
      </c>
      <c r="CE28" s="81">
        <v>6533.39</v>
      </c>
      <c r="CF28" s="81">
        <v>7290</v>
      </c>
      <c r="CG28" s="81">
        <v>3884.91</v>
      </c>
      <c r="CH28" s="81">
        <v>7054.29</v>
      </c>
      <c r="CI28" s="81">
        <v>6438.96</v>
      </c>
      <c r="CJ28" s="81">
        <v>6258.83</v>
      </c>
      <c r="CK28" s="81">
        <v>5420.7</v>
      </c>
      <c r="CL28" s="81">
        <v>5367.94</v>
      </c>
      <c r="CM28" s="81">
        <v>5202.26</v>
      </c>
      <c r="CN28" s="81">
        <v>4541.5</v>
      </c>
      <c r="CO28" s="81">
        <v>4209.07</v>
      </c>
      <c r="CP28" s="81">
        <v>2680.13</v>
      </c>
      <c r="CQ28" s="81">
        <v>5321.4</v>
      </c>
      <c r="CR28" s="81">
        <v>4084.96</v>
      </c>
      <c r="CS28" s="81">
        <v>4618.91</v>
      </c>
      <c r="CT28" s="81">
        <v>4464.13</v>
      </c>
      <c r="CU28" s="81">
        <v>4950.51</v>
      </c>
      <c r="CV28" s="81">
        <v>3236.32</v>
      </c>
      <c r="CW28" s="81">
        <v>4642.74</v>
      </c>
      <c r="CX28" s="81">
        <v>2975.7</v>
      </c>
      <c r="CY28" s="81">
        <v>5071.26</v>
      </c>
      <c r="CZ28" s="81">
        <v>2072.98</v>
      </c>
      <c r="DA28" s="81">
        <v>3908.01</v>
      </c>
      <c r="DB28" s="81">
        <v>4430.3999999999996</v>
      </c>
      <c r="DC28" s="81">
        <v>3706.86</v>
      </c>
      <c r="DD28" s="81">
        <v>4422.41</v>
      </c>
      <c r="DE28" s="81">
        <v>3146.77</v>
      </c>
      <c r="DF28" s="81">
        <v>4084.08</v>
      </c>
      <c r="DG28" s="81">
        <v>5714.31</v>
      </c>
      <c r="DH28" s="81">
        <v>2822.64</v>
      </c>
      <c r="DI28" s="81">
        <v>3581.74</v>
      </c>
      <c r="DJ28" s="81">
        <v>3323.54</v>
      </c>
      <c r="DK28" s="81">
        <v>3844.51</v>
      </c>
      <c r="DL28" s="81">
        <v>3283.1</v>
      </c>
      <c r="DM28" s="81">
        <v>4072.22</v>
      </c>
      <c r="DN28" s="81">
        <v>3053.12</v>
      </c>
      <c r="DO28" s="81">
        <v>3226.15</v>
      </c>
      <c r="DP28" s="81">
        <v>2932.05</v>
      </c>
      <c r="DQ28" s="81">
        <v>3515.15</v>
      </c>
      <c r="DR28" s="81">
        <v>2839.11</v>
      </c>
      <c r="DS28" s="81">
        <v>2874.51</v>
      </c>
      <c r="DT28" s="81">
        <v>2783.06</v>
      </c>
      <c r="DU28" s="81">
        <v>2974.18</v>
      </c>
      <c r="DV28" s="81">
        <v>3654.37</v>
      </c>
      <c r="DW28" s="81">
        <v>2490.7600000000002</v>
      </c>
      <c r="DX28" s="81">
        <v>2834.71</v>
      </c>
      <c r="DY28" s="81">
        <v>2985.09</v>
      </c>
      <c r="DZ28" s="81">
        <v>3074.4</v>
      </c>
      <c r="EA28" s="81">
        <v>2478.4699999999998</v>
      </c>
      <c r="EB28" s="81">
        <v>1594.19</v>
      </c>
      <c r="EC28" s="81">
        <v>3512.8</v>
      </c>
      <c r="ED28" s="81">
        <v>2343.7399999999998</v>
      </c>
      <c r="EE28" s="81">
        <v>2169.27</v>
      </c>
      <c r="EF28" s="81">
        <v>2471.0700000000002</v>
      </c>
      <c r="EG28" s="81">
        <v>2329.58</v>
      </c>
      <c r="EH28" s="81">
        <v>2744.55</v>
      </c>
      <c r="EI28" s="81">
        <v>2728.06</v>
      </c>
      <c r="EJ28" s="81">
        <v>2489.79</v>
      </c>
      <c r="EK28" s="81">
        <v>1757.21</v>
      </c>
      <c r="EL28" s="81">
        <v>1837.92</v>
      </c>
      <c r="EM28" s="81">
        <v>2890.37</v>
      </c>
      <c r="EN28" s="81">
        <v>2922.45</v>
      </c>
      <c r="EO28" s="81">
        <v>2134.71</v>
      </c>
      <c r="EP28" s="81">
        <v>1802.3</v>
      </c>
      <c r="EQ28" s="81">
        <v>2195.98</v>
      </c>
      <c r="ER28" s="81">
        <v>2160</v>
      </c>
      <c r="ES28" s="81">
        <v>2219.7600000000002</v>
      </c>
      <c r="ET28" s="81">
        <v>1517.1</v>
      </c>
      <c r="EU28" s="81">
        <v>2611.64</v>
      </c>
      <c r="EV28" s="81">
        <v>1844.53</v>
      </c>
      <c r="EW28" s="81">
        <v>1757.35</v>
      </c>
      <c r="EX28" s="81">
        <v>2210.4299999999998</v>
      </c>
      <c r="EY28" s="81">
        <v>2909.92</v>
      </c>
      <c r="EZ28" s="81">
        <v>1716.96</v>
      </c>
      <c r="FA28" s="81">
        <v>1439.68</v>
      </c>
      <c r="FB28" s="81">
        <v>2351.27</v>
      </c>
      <c r="FC28" s="81">
        <v>2064.17</v>
      </c>
      <c r="FD28" s="81">
        <v>2214.2399999999998</v>
      </c>
      <c r="FE28" s="81">
        <v>2023.35</v>
      </c>
      <c r="FF28" s="81">
        <v>2105.64</v>
      </c>
      <c r="FG28" s="81">
        <v>1913.96</v>
      </c>
      <c r="FH28" s="81">
        <v>1600.15</v>
      </c>
      <c r="FI28" s="81">
        <v>2236.34</v>
      </c>
      <c r="FJ28" s="81">
        <v>2010.66</v>
      </c>
      <c r="FK28" s="81">
        <v>1532.9</v>
      </c>
      <c r="FL28" s="81">
        <v>1711.76</v>
      </c>
      <c r="FM28" s="81">
        <v>1968.9</v>
      </c>
      <c r="FN28" s="81">
        <v>1736.78</v>
      </c>
      <c r="FO28" s="81">
        <v>1982.28</v>
      </c>
      <c r="FP28" s="81">
        <v>2262.2399999999998</v>
      </c>
      <c r="FQ28" s="81">
        <v>1170.3699999999999</v>
      </c>
      <c r="FR28" s="81">
        <v>1880.49</v>
      </c>
      <c r="FS28" s="81">
        <v>1449.75</v>
      </c>
      <c r="FT28" s="81">
        <v>2406.1</v>
      </c>
      <c r="FU28" s="81">
        <v>1614.32</v>
      </c>
      <c r="FV28" s="81">
        <v>1802.83</v>
      </c>
      <c r="FW28" s="81">
        <v>1348.88</v>
      </c>
      <c r="FX28" s="81">
        <v>1962.38</v>
      </c>
      <c r="FY28" s="81">
        <v>1403.08</v>
      </c>
      <c r="FZ28" s="81">
        <v>1086.1199999999999</v>
      </c>
      <c r="GA28" s="81">
        <v>1954.56</v>
      </c>
      <c r="GB28" s="81">
        <v>1769.12</v>
      </c>
      <c r="GC28" s="81">
        <v>1295.55</v>
      </c>
      <c r="GD28" s="81">
        <v>1353</v>
      </c>
      <c r="GE28" s="81">
        <v>2278.5700000000002</v>
      </c>
      <c r="GF28" s="81">
        <v>2212.41</v>
      </c>
      <c r="GG28" s="81">
        <v>1895.11</v>
      </c>
      <c r="GH28" s="81">
        <v>1577.27</v>
      </c>
      <c r="GI28" s="81">
        <v>2014.56</v>
      </c>
      <c r="GJ28" s="81">
        <v>1621.2</v>
      </c>
      <c r="GK28" s="81">
        <v>1633.6</v>
      </c>
      <c r="GL28" s="81">
        <v>1227.25</v>
      </c>
      <c r="GM28" s="81">
        <v>1319.42</v>
      </c>
      <c r="GN28" s="81">
        <v>1972.86</v>
      </c>
      <c r="GO28" s="81">
        <v>1488.42</v>
      </c>
      <c r="GP28" s="81">
        <v>1594.18</v>
      </c>
      <c r="GQ28" s="81">
        <v>1804.81</v>
      </c>
      <c r="GR28" s="81">
        <v>1542.62</v>
      </c>
      <c r="GS28" s="81">
        <v>1824.67</v>
      </c>
      <c r="GT28" s="81">
        <v>1508.71</v>
      </c>
      <c r="GU28" s="81">
        <v>1736.34</v>
      </c>
      <c r="GV28" s="81">
        <v>1206.52</v>
      </c>
      <c r="GW28" s="81">
        <v>1315.09</v>
      </c>
      <c r="GX28" s="81">
        <v>881.55</v>
      </c>
      <c r="GY28" s="81">
        <v>1296.0899999999999</v>
      </c>
      <c r="GZ28" s="81">
        <v>1467.68</v>
      </c>
      <c r="HA28" s="81">
        <v>1318.05</v>
      </c>
      <c r="HB28" s="81">
        <v>1541.62</v>
      </c>
      <c r="HC28" s="81">
        <v>1342.36</v>
      </c>
      <c r="HD28" s="81">
        <v>1328.03</v>
      </c>
      <c r="HE28" s="81">
        <v>1316.1</v>
      </c>
      <c r="HF28" s="81">
        <v>1230.08</v>
      </c>
      <c r="HG28" s="81">
        <v>1995.55</v>
      </c>
      <c r="HH28" s="81">
        <v>986.51</v>
      </c>
      <c r="HI28" s="81">
        <v>1176.3699999999999</v>
      </c>
      <c r="HJ28" s="81">
        <v>1000.72</v>
      </c>
      <c r="HK28" s="81">
        <v>1186.8</v>
      </c>
      <c r="HL28" s="81">
        <v>970.09</v>
      </c>
      <c r="HM28" s="81">
        <v>1055.01</v>
      </c>
      <c r="HN28" s="81">
        <v>1130.45</v>
      </c>
      <c r="HO28" s="81">
        <v>1021.72</v>
      </c>
      <c r="HP28" s="81">
        <v>954.91</v>
      </c>
      <c r="HQ28" s="81">
        <v>1062.05</v>
      </c>
      <c r="HR28" s="81">
        <v>1330.09</v>
      </c>
      <c r="HS28" s="81">
        <v>1827.98</v>
      </c>
      <c r="HT28" s="81">
        <v>1107.04</v>
      </c>
      <c r="HU28" s="81">
        <v>1502.6</v>
      </c>
      <c r="HV28" s="81">
        <v>912.69</v>
      </c>
      <c r="HW28" s="81">
        <v>1062.58</v>
      </c>
      <c r="HX28" s="81">
        <v>1192.8399999999999</v>
      </c>
      <c r="HY28" s="81">
        <v>1452</v>
      </c>
      <c r="HZ28" s="81">
        <v>1035.49</v>
      </c>
      <c r="IA28" s="81">
        <v>1020.99</v>
      </c>
      <c r="IB28" s="81">
        <v>1284.4100000000001</v>
      </c>
      <c r="IC28" s="81">
        <v>1204.31</v>
      </c>
      <c r="ID28" s="81">
        <v>988.01</v>
      </c>
      <c r="IE28" s="81">
        <v>952.2</v>
      </c>
      <c r="IF28" s="81">
        <v>1188.1500000000001</v>
      </c>
      <c r="IG28" s="81">
        <v>501.74</v>
      </c>
      <c r="IH28" s="81">
        <v>823.57</v>
      </c>
      <c r="II28" s="81">
        <v>928.91</v>
      </c>
      <c r="IJ28" s="81">
        <v>930.45</v>
      </c>
      <c r="IK28" s="81">
        <v>922.13</v>
      </c>
      <c r="IL28" s="81">
        <v>1018.82</v>
      </c>
      <c r="IM28" s="81">
        <v>887.98</v>
      </c>
      <c r="IN28" s="81">
        <v>691.66</v>
      </c>
      <c r="IO28" s="81">
        <v>1072.22</v>
      </c>
      <c r="IP28" s="81">
        <v>915.6</v>
      </c>
      <c r="IQ28" s="81">
        <v>908.12</v>
      </c>
      <c r="IR28" s="81">
        <v>448.79</v>
      </c>
      <c r="IS28" s="81">
        <v>827.08</v>
      </c>
      <c r="IT28" s="81">
        <v>736.45</v>
      </c>
      <c r="IU28" s="81">
        <v>996.45</v>
      </c>
      <c r="IV28" s="81">
        <v>668.1</v>
      </c>
      <c r="IW28" s="81">
        <v>649.97</v>
      </c>
      <c r="IX28" s="81">
        <v>965.57</v>
      </c>
      <c r="IY28" s="81">
        <v>880.93</v>
      </c>
      <c r="IZ28" s="81">
        <v>838.57</v>
      </c>
      <c r="JA28" s="81">
        <v>814.9</v>
      </c>
      <c r="JB28" s="81">
        <v>860.56</v>
      </c>
      <c r="JC28" s="81">
        <v>847.45</v>
      </c>
      <c r="JD28" s="81">
        <v>1060.5899999999999</v>
      </c>
      <c r="JE28" s="81">
        <v>860.06</v>
      </c>
      <c r="JF28" s="81">
        <v>858.63</v>
      </c>
      <c r="JG28" s="81">
        <v>846.01</v>
      </c>
      <c r="JH28" s="81">
        <v>765.94</v>
      </c>
      <c r="JI28" s="81">
        <v>953.15</v>
      </c>
      <c r="JJ28" s="81">
        <v>1100.22</v>
      </c>
      <c r="JK28" s="81">
        <v>670.16</v>
      </c>
      <c r="JL28" s="81">
        <v>747.45</v>
      </c>
      <c r="JM28" s="81">
        <v>646.87</v>
      </c>
      <c r="JN28" s="81">
        <v>820.53</v>
      </c>
      <c r="JO28" s="81">
        <v>765.95</v>
      </c>
      <c r="JP28" s="81">
        <v>735.35</v>
      </c>
      <c r="JQ28" s="81">
        <v>695.85</v>
      </c>
      <c r="JR28" s="81">
        <v>736.91</v>
      </c>
      <c r="JS28" s="81">
        <v>905.38</v>
      </c>
      <c r="JT28" s="81">
        <v>1006.51</v>
      </c>
      <c r="JU28" s="81">
        <v>723.55</v>
      </c>
      <c r="JV28" s="81">
        <v>579.16999999999996</v>
      </c>
      <c r="JW28" s="81">
        <v>899.68</v>
      </c>
      <c r="JX28" s="81">
        <v>621.55999999999995</v>
      </c>
      <c r="JY28" s="81">
        <v>771.1</v>
      </c>
      <c r="JZ28" s="81">
        <v>724.49</v>
      </c>
      <c r="KA28" s="81">
        <v>728</v>
      </c>
      <c r="KB28" s="81">
        <v>564.16</v>
      </c>
      <c r="KC28" s="81">
        <v>553.44000000000005</v>
      </c>
      <c r="KD28" s="81">
        <v>546.9</v>
      </c>
      <c r="KE28" s="81">
        <v>760.52</v>
      </c>
      <c r="KF28" s="81">
        <v>736.74</v>
      </c>
      <c r="KG28" s="81">
        <v>729.38</v>
      </c>
      <c r="KH28" s="81">
        <v>481.19</v>
      </c>
      <c r="KI28" s="81">
        <v>613.98</v>
      </c>
      <c r="KJ28" s="81">
        <v>1064.99</v>
      </c>
      <c r="KK28" s="81">
        <v>828.61</v>
      </c>
      <c r="KL28" s="81">
        <v>721.68</v>
      </c>
      <c r="KM28" s="81">
        <v>655.21</v>
      </c>
      <c r="KN28" s="81">
        <v>608.38</v>
      </c>
      <c r="KO28" s="81">
        <v>653.87</v>
      </c>
      <c r="KP28" s="81">
        <v>881.56</v>
      </c>
      <c r="KQ28" s="81">
        <v>644.4</v>
      </c>
      <c r="KR28" s="81">
        <v>751.03</v>
      </c>
      <c r="KS28" s="81">
        <v>446</v>
      </c>
      <c r="KT28" s="81">
        <v>725.7</v>
      </c>
      <c r="KU28" s="81">
        <v>370.11</v>
      </c>
      <c r="KV28" s="81">
        <v>579.84</v>
      </c>
      <c r="KW28" s="81">
        <v>597.28</v>
      </c>
      <c r="KX28" s="81">
        <v>604.45000000000005</v>
      </c>
      <c r="KY28" s="81">
        <v>666.58</v>
      </c>
      <c r="KZ28" s="81">
        <v>480.79</v>
      </c>
      <c r="LA28" s="81">
        <v>547.54999999999995</v>
      </c>
      <c r="LB28" s="81">
        <v>550.92999999999995</v>
      </c>
      <c r="LC28" s="81">
        <v>589.29999999999995</v>
      </c>
      <c r="LD28" s="81">
        <v>623.84</v>
      </c>
      <c r="LE28" s="81">
        <v>540.66999999999996</v>
      </c>
      <c r="LF28" s="81">
        <v>507.64</v>
      </c>
      <c r="LG28" s="81">
        <v>531.29999999999995</v>
      </c>
      <c r="LH28" s="81">
        <v>466.04</v>
      </c>
      <c r="LI28" s="81">
        <v>686.12</v>
      </c>
      <c r="LJ28" s="81">
        <v>547.89</v>
      </c>
      <c r="LK28" s="81">
        <v>624.28</v>
      </c>
      <c r="LL28" s="81">
        <v>542.04999999999995</v>
      </c>
      <c r="LM28" s="81">
        <v>751.26</v>
      </c>
      <c r="LN28" s="81">
        <v>435.76</v>
      </c>
      <c r="LO28" s="81">
        <v>378.03</v>
      </c>
      <c r="LP28" s="81">
        <v>440.65</v>
      </c>
      <c r="LQ28" s="81">
        <v>418</v>
      </c>
      <c r="LR28" s="81">
        <v>635.23</v>
      </c>
      <c r="LS28" s="81">
        <v>468.09</v>
      </c>
      <c r="LT28" s="81">
        <v>426.95</v>
      </c>
      <c r="LU28" s="81">
        <v>541.66</v>
      </c>
      <c r="LV28" s="81">
        <v>441.16</v>
      </c>
      <c r="LW28" s="81">
        <v>547.79</v>
      </c>
      <c r="LX28" s="81">
        <v>420.92</v>
      </c>
      <c r="LY28" s="81">
        <v>535.74</v>
      </c>
      <c r="LZ28" s="81">
        <v>509.3</v>
      </c>
      <c r="MA28" s="81">
        <v>486.01</v>
      </c>
      <c r="MB28" s="81">
        <v>574.97</v>
      </c>
      <c r="MC28" s="81">
        <v>495.64</v>
      </c>
      <c r="MD28" s="81">
        <v>237.59</v>
      </c>
      <c r="ME28" s="81">
        <v>444.42</v>
      </c>
      <c r="MF28" s="81">
        <v>389.18</v>
      </c>
      <c r="MG28" s="81">
        <v>530.30999999999995</v>
      </c>
      <c r="MH28" s="81">
        <v>328.38</v>
      </c>
      <c r="MI28" s="81">
        <v>314.10000000000002</v>
      </c>
      <c r="MJ28" s="81">
        <v>484.69</v>
      </c>
      <c r="MK28" s="81">
        <v>362.55</v>
      </c>
      <c r="ML28" s="81">
        <v>445.26</v>
      </c>
      <c r="MM28" s="81">
        <v>481.85</v>
      </c>
      <c r="MN28" s="81">
        <v>508.04</v>
      </c>
      <c r="MO28" s="81">
        <v>451.15</v>
      </c>
      <c r="MP28" s="81">
        <v>454.71</v>
      </c>
      <c r="MQ28" s="81">
        <v>511.68</v>
      </c>
      <c r="MR28" s="81">
        <v>380.71</v>
      </c>
      <c r="MS28" s="81">
        <v>419.58</v>
      </c>
      <c r="MT28" s="81">
        <v>498.79</v>
      </c>
      <c r="MU28" s="81">
        <v>433.82</v>
      </c>
      <c r="MV28" s="81">
        <v>438.76</v>
      </c>
      <c r="MW28" s="81">
        <v>374.9</v>
      </c>
      <c r="MX28" s="81">
        <v>361.56</v>
      </c>
      <c r="MY28" s="81">
        <v>476.86</v>
      </c>
      <c r="MZ28" s="81">
        <v>365.26</v>
      </c>
      <c r="NA28" s="81">
        <v>464.93</v>
      </c>
      <c r="NB28" s="81">
        <v>379.32</v>
      </c>
      <c r="NC28" s="81">
        <v>355.55</v>
      </c>
    </row>
    <row r="29" spans="1:367" x14ac:dyDescent="0.4">
      <c r="A29" s="22">
        <v>45940</v>
      </c>
      <c r="B29" s="23">
        <v>558813.81999999995</v>
      </c>
      <c r="C29" s="23">
        <v>311585.01</v>
      </c>
      <c r="D29" s="23">
        <v>84123</v>
      </c>
      <c r="E29" s="23">
        <v>72170.44</v>
      </c>
      <c r="F29" s="23">
        <v>44432.44</v>
      </c>
      <c r="G29" s="23">
        <v>47721.81</v>
      </c>
      <c r="H29" s="23">
        <v>39615.199999999997</v>
      </c>
      <c r="I29" s="23">
        <v>43028.93</v>
      </c>
      <c r="J29" s="23">
        <v>53729.06</v>
      </c>
      <c r="K29" s="23">
        <v>45718.15</v>
      </c>
      <c r="L29" s="23">
        <v>40091.040000000001</v>
      </c>
      <c r="M29" s="23">
        <v>34420.25</v>
      </c>
      <c r="N29" s="23">
        <v>32737.59</v>
      </c>
      <c r="O29" s="23">
        <v>41958.080000000002</v>
      </c>
      <c r="P29" s="23">
        <v>34955.64</v>
      </c>
      <c r="Q29" s="23">
        <v>33490.980000000003</v>
      </c>
      <c r="R29" s="23">
        <v>22950.22</v>
      </c>
      <c r="S29" s="23">
        <v>27354.94</v>
      </c>
      <c r="T29" s="23">
        <v>32000</v>
      </c>
      <c r="U29" s="23">
        <v>29370.84</v>
      </c>
      <c r="V29" s="23">
        <v>23791.11</v>
      </c>
      <c r="W29" s="23">
        <v>27467.96</v>
      </c>
      <c r="X29" s="23">
        <v>18666.25</v>
      </c>
      <c r="Y29" s="23">
        <v>19695.259999999998</v>
      </c>
      <c r="Z29" s="23">
        <v>23936.02</v>
      </c>
      <c r="AA29" s="23">
        <v>21285.37</v>
      </c>
      <c r="AB29" s="23">
        <v>16681.2</v>
      </c>
      <c r="AC29" s="23">
        <v>24666.17</v>
      </c>
      <c r="AD29" s="23">
        <v>20774.04</v>
      </c>
      <c r="AE29" s="23">
        <v>19712</v>
      </c>
      <c r="AF29" s="23">
        <v>24011.3</v>
      </c>
      <c r="AG29" s="23">
        <v>18608.830000000002</v>
      </c>
      <c r="AH29" s="23">
        <v>17412.439999999999</v>
      </c>
      <c r="AI29" s="23">
        <v>13012.83</v>
      </c>
      <c r="AJ29" s="23">
        <v>15723.02</v>
      </c>
      <c r="AK29" s="23">
        <v>15878.09</v>
      </c>
      <c r="AL29" s="23">
        <v>19519.71</v>
      </c>
      <c r="AM29" s="23">
        <v>20367.53</v>
      </c>
      <c r="AN29" s="23">
        <v>13968.17</v>
      </c>
      <c r="AO29" s="23">
        <v>10983.09</v>
      </c>
      <c r="AP29" s="23">
        <v>15127.17</v>
      </c>
      <c r="AQ29" s="23">
        <v>16206.8</v>
      </c>
      <c r="AR29" s="23">
        <v>12480.91</v>
      </c>
      <c r="AS29" s="23">
        <v>12868.02</v>
      </c>
      <c r="AT29" s="23">
        <v>9060</v>
      </c>
      <c r="AU29" s="23">
        <v>9831.68</v>
      </c>
      <c r="AV29" s="23">
        <v>12285</v>
      </c>
      <c r="AW29" s="23">
        <v>13115.54</v>
      </c>
      <c r="AX29" s="23">
        <v>12563.28</v>
      </c>
      <c r="AY29" s="23">
        <v>10996</v>
      </c>
      <c r="AZ29" s="23"/>
      <c r="BA29" s="23">
        <v>12518.45</v>
      </c>
      <c r="BB29" s="81">
        <v>11350.2</v>
      </c>
      <c r="BC29" s="81">
        <v>14312.83</v>
      </c>
      <c r="BD29" s="81">
        <v>11727.54</v>
      </c>
      <c r="BE29" s="81">
        <v>10429.84</v>
      </c>
      <c r="BF29" s="81">
        <v>8136.75</v>
      </c>
      <c r="BG29" s="81">
        <v>5579.1</v>
      </c>
      <c r="BH29" s="81">
        <v>5176.25</v>
      </c>
      <c r="BI29" s="81">
        <v>9619.68</v>
      </c>
      <c r="BJ29" s="81">
        <v>10953</v>
      </c>
      <c r="BK29" s="81">
        <v>8417.91</v>
      </c>
      <c r="BL29" s="81">
        <v>9652.19</v>
      </c>
      <c r="BM29" s="81">
        <v>10938.43</v>
      </c>
      <c r="BN29" s="81">
        <v>8108.13</v>
      </c>
      <c r="BO29" s="81">
        <v>7520.53</v>
      </c>
      <c r="BP29" s="81">
        <v>8048.34</v>
      </c>
      <c r="BQ29" s="81">
        <v>10064.16</v>
      </c>
      <c r="BR29" s="81">
        <v>9423.48</v>
      </c>
      <c r="BS29" s="81">
        <v>10560</v>
      </c>
      <c r="BT29" s="81">
        <v>4168.45</v>
      </c>
      <c r="BU29" s="81">
        <v>6258.19</v>
      </c>
      <c r="BV29" s="81">
        <v>8321.7900000000009</v>
      </c>
      <c r="BW29" s="81">
        <v>6604.3</v>
      </c>
      <c r="BX29" s="81">
        <v>6898.83</v>
      </c>
      <c r="BY29" s="81">
        <v>4812.55</v>
      </c>
      <c r="BZ29" s="81">
        <v>6545.69</v>
      </c>
      <c r="CA29" s="81">
        <v>7007.43</v>
      </c>
      <c r="CB29" s="81">
        <v>4539.3500000000004</v>
      </c>
      <c r="CC29" s="81">
        <v>5513.52</v>
      </c>
      <c r="CD29" s="81">
        <v>7134.47</v>
      </c>
      <c r="CE29" s="81">
        <v>6520.5</v>
      </c>
      <c r="CF29" s="81">
        <v>7810</v>
      </c>
      <c r="CG29" s="81">
        <v>3735.49</v>
      </c>
      <c r="CH29" s="81">
        <v>6709.12</v>
      </c>
      <c r="CI29" s="81">
        <v>6296.53</v>
      </c>
      <c r="CJ29" s="81">
        <v>6423.54</v>
      </c>
      <c r="CK29" s="81">
        <v>5449.23</v>
      </c>
      <c r="CL29" s="81">
        <v>5473.38</v>
      </c>
      <c r="CM29" s="81">
        <v>5079.72</v>
      </c>
      <c r="CN29" s="81">
        <v>4541.5</v>
      </c>
      <c r="CO29" s="81">
        <v>4185.84</v>
      </c>
      <c r="CP29" s="81">
        <v>2592.9699999999998</v>
      </c>
      <c r="CQ29" s="81">
        <v>5429.2</v>
      </c>
      <c r="CR29" s="81">
        <v>4092.58</v>
      </c>
      <c r="CS29" s="81">
        <v>4430.25</v>
      </c>
      <c r="CT29" s="81">
        <v>4301.62</v>
      </c>
      <c r="CU29" s="81">
        <v>4847.37</v>
      </c>
      <c r="CV29" s="81">
        <v>3394.64</v>
      </c>
      <c r="CW29" s="81">
        <v>4675.05</v>
      </c>
      <c r="CX29" s="81">
        <v>3072.65</v>
      </c>
      <c r="CY29" s="81">
        <v>4985.3</v>
      </c>
      <c r="CZ29" s="81">
        <v>2529.09</v>
      </c>
      <c r="DA29" s="81">
        <v>3942.09</v>
      </c>
      <c r="DB29" s="81">
        <v>4343.66</v>
      </c>
      <c r="DC29" s="81">
        <v>3608.9</v>
      </c>
      <c r="DD29" s="81">
        <v>4422.41</v>
      </c>
      <c r="DE29" s="81">
        <v>3086.08</v>
      </c>
      <c r="DF29" s="81">
        <v>4151.29</v>
      </c>
      <c r="DG29" s="81">
        <v>5631.19</v>
      </c>
      <c r="DH29" s="81">
        <v>2751.74</v>
      </c>
      <c r="DI29" s="81">
        <v>3577.13</v>
      </c>
      <c r="DJ29" s="81">
        <v>3416.85</v>
      </c>
      <c r="DK29" s="81">
        <v>3808.14</v>
      </c>
      <c r="DL29" s="81">
        <v>3424.51</v>
      </c>
      <c r="DM29" s="81">
        <v>3972.08</v>
      </c>
      <c r="DN29" s="81">
        <v>3201.67</v>
      </c>
      <c r="DO29" s="81">
        <v>3196.68</v>
      </c>
      <c r="DP29" s="81">
        <v>3166.12</v>
      </c>
      <c r="DQ29" s="81">
        <v>3522.68</v>
      </c>
      <c r="DR29" s="81">
        <v>2873.51</v>
      </c>
      <c r="DS29" s="81">
        <v>2797.51</v>
      </c>
      <c r="DT29" s="81">
        <v>2797.78</v>
      </c>
      <c r="DU29" s="81">
        <v>2942.7</v>
      </c>
      <c r="DV29" s="81">
        <v>3503.03</v>
      </c>
      <c r="DW29" s="81">
        <v>2619.52</v>
      </c>
      <c r="DX29" s="81">
        <v>2868.13</v>
      </c>
      <c r="DY29" s="81">
        <v>2893.5</v>
      </c>
      <c r="DZ29" s="81">
        <v>3024.32</v>
      </c>
      <c r="EA29" s="81">
        <v>2428.67</v>
      </c>
      <c r="EB29" s="81">
        <v>1542.54</v>
      </c>
      <c r="EC29" s="81">
        <v>3383.61</v>
      </c>
      <c r="ED29" s="81">
        <v>2283.64</v>
      </c>
      <c r="EE29" s="81">
        <v>2107.56</v>
      </c>
      <c r="EF29" s="81">
        <v>2527.75</v>
      </c>
      <c r="EG29" s="81">
        <v>2346.84</v>
      </c>
      <c r="EH29" s="81">
        <v>2692.44</v>
      </c>
      <c r="EI29" s="81">
        <v>2712.86</v>
      </c>
      <c r="EJ29" s="81">
        <v>2494.2600000000002</v>
      </c>
      <c r="EK29" s="81">
        <v>1864.5</v>
      </c>
      <c r="EL29" s="81">
        <v>1868.97</v>
      </c>
      <c r="EM29" s="81">
        <v>2832.26</v>
      </c>
      <c r="EN29" s="81">
        <v>3051.87</v>
      </c>
      <c r="EO29" s="81">
        <v>2073.62</v>
      </c>
      <c r="EP29" s="81">
        <v>1825.81</v>
      </c>
      <c r="EQ29" s="81">
        <v>2187.8000000000002</v>
      </c>
      <c r="ER29" s="81">
        <v>2191.5</v>
      </c>
      <c r="ES29" s="81">
        <v>2274.37</v>
      </c>
      <c r="ET29" s="81">
        <v>1749.36</v>
      </c>
      <c r="EU29" s="81">
        <v>2668.49</v>
      </c>
      <c r="EV29" s="81">
        <v>1937.05</v>
      </c>
      <c r="EW29" s="81">
        <v>1712.02</v>
      </c>
      <c r="EX29" s="81">
        <v>2173.15</v>
      </c>
      <c r="EY29" s="81">
        <v>2891.6</v>
      </c>
      <c r="EZ29" s="81">
        <v>1710.6</v>
      </c>
      <c r="FA29" s="81">
        <v>1496.59</v>
      </c>
      <c r="FB29" s="81">
        <v>2351.27</v>
      </c>
      <c r="FC29" s="81">
        <v>2036.57</v>
      </c>
      <c r="FD29" s="81">
        <v>2172.63</v>
      </c>
      <c r="FE29" s="81">
        <v>1919.1</v>
      </c>
      <c r="FF29" s="81">
        <v>2061.94</v>
      </c>
      <c r="FG29" s="81">
        <v>1888.86</v>
      </c>
      <c r="FH29" s="81">
        <v>1593.18</v>
      </c>
      <c r="FI29" s="81">
        <v>2244.12</v>
      </c>
      <c r="FJ29" s="81">
        <v>2141.64</v>
      </c>
      <c r="FK29" s="81">
        <v>1532.9</v>
      </c>
      <c r="FL29" s="81">
        <v>1782.24</v>
      </c>
      <c r="FM29" s="81">
        <v>1892.52</v>
      </c>
      <c r="FN29" s="81">
        <v>1732.96</v>
      </c>
      <c r="FO29" s="81">
        <v>1869.14</v>
      </c>
      <c r="FP29" s="81">
        <v>2408.77</v>
      </c>
      <c r="FQ29" s="81">
        <v>1170.3699999999999</v>
      </c>
      <c r="FR29" s="81">
        <v>1818.27</v>
      </c>
      <c r="FS29" s="81">
        <v>1381.19</v>
      </c>
      <c r="FT29" s="81">
        <v>2320.9699999999998</v>
      </c>
      <c r="FU29" s="81">
        <v>1627.49</v>
      </c>
      <c r="FV29" s="81">
        <v>1804.94</v>
      </c>
      <c r="FW29" s="81">
        <v>1318.96</v>
      </c>
      <c r="FX29" s="81">
        <v>1920.44</v>
      </c>
      <c r="FY29" s="81">
        <v>1362.51</v>
      </c>
      <c r="FZ29" s="81">
        <v>1103.97</v>
      </c>
      <c r="GA29" s="81">
        <v>1956.52</v>
      </c>
      <c r="GB29" s="81">
        <v>1824.12</v>
      </c>
      <c r="GC29" s="81">
        <v>1297.18</v>
      </c>
      <c r="GD29" s="81">
        <v>1308.47</v>
      </c>
      <c r="GE29" s="81">
        <v>2308.46</v>
      </c>
      <c r="GF29" s="81">
        <v>2178.56</v>
      </c>
      <c r="GG29" s="81">
        <v>1884.82</v>
      </c>
      <c r="GH29" s="81">
        <v>1608.93</v>
      </c>
      <c r="GI29" s="81">
        <v>1962.84</v>
      </c>
      <c r="GJ29" s="81">
        <v>1676.75</v>
      </c>
      <c r="GK29" s="81">
        <v>1613.72</v>
      </c>
      <c r="GL29" s="81">
        <v>1270.33</v>
      </c>
      <c r="GM29" s="81">
        <v>1398.41</v>
      </c>
      <c r="GN29" s="81">
        <v>1829.63</v>
      </c>
      <c r="GO29" s="81">
        <v>1671</v>
      </c>
      <c r="GP29" s="81">
        <v>1613.52</v>
      </c>
      <c r="GQ29" s="81">
        <v>1864.27</v>
      </c>
      <c r="GR29" s="81">
        <v>1521.59</v>
      </c>
      <c r="GS29" s="81">
        <v>1782.18</v>
      </c>
      <c r="GT29" s="81">
        <v>1537.8</v>
      </c>
      <c r="GU29" s="81">
        <v>1707.79</v>
      </c>
      <c r="GV29" s="81">
        <v>1248.7</v>
      </c>
      <c r="GW29" s="81">
        <v>1286.0899999999999</v>
      </c>
      <c r="GX29" s="81">
        <v>861.28</v>
      </c>
      <c r="GY29" s="81">
        <v>1284.76</v>
      </c>
      <c r="GZ29" s="81">
        <v>1538.58</v>
      </c>
      <c r="HA29" s="81">
        <v>1286.8800000000001</v>
      </c>
      <c r="HB29" s="81">
        <v>1559.16</v>
      </c>
      <c r="HC29" s="81">
        <v>1330.43</v>
      </c>
      <c r="HD29" s="81">
        <v>1341.21</v>
      </c>
      <c r="HE29" s="81">
        <v>1303.04</v>
      </c>
      <c r="HF29" s="81">
        <v>1225.4100000000001</v>
      </c>
      <c r="HG29" s="81">
        <v>1839.93</v>
      </c>
      <c r="HH29" s="81">
        <v>964.51</v>
      </c>
      <c r="HI29" s="81">
        <v>1187.99</v>
      </c>
      <c r="HJ29" s="81">
        <v>1012.8</v>
      </c>
      <c r="HK29" s="81">
        <v>1190.67</v>
      </c>
      <c r="HL29" s="81">
        <v>1014.64</v>
      </c>
      <c r="HM29" s="81">
        <v>1059.6500000000001</v>
      </c>
      <c r="HN29" s="81">
        <v>1118.03</v>
      </c>
      <c r="HO29" s="81">
        <v>1004.69</v>
      </c>
      <c r="HP29" s="81">
        <v>964.54</v>
      </c>
      <c r="HQ29" s="81">
        <v>1052.97</v>
      </c>
      <c r="HR29" s="81">
        <v>1318.07</v>
      </c>
      <c r="HS29" s="81">
        <v>1861.63</v>
      </c>
      <c r="HT29" s="81">
        <v>1087.69</v>
      </c>
      <c r="HU29" s="81">
        <v>1471.36</v>
      </c>
      <c r="HV29" s="81">
        <v>842.76</v>
      </c>
      <c r="HW29" s="81">
        <v>1045.83</v>
      </c>
      <c r="HX29" s="81">
        <v>1238.78</v>
      </c>
      <c r="HY29" s="81">
        <v>1478.03</v>
      </c>
      <c r="HZ29" s="81">
        <v>1073.1500000000001</v>
      </c>
      <c r="IA29" s="81">
        <v>1035.32</v>
      </c>
      <c r="IB29" s="81">
        <v>1289.26</v>
      </c>
      <c r="IC29" s="81">
        <v>1208.04</v>
      </c>
      <c r="ID29" s="81">
        <v>1032.26</v>
      </c>
      <c r="IE29" s="81">
        <v>940.39</v>
      </c>
      <c r="IF29" s="81">
        <v>1176.78</v>
      </c>
      <c r="IG29" s="81">
        <v>606.66</v>
      </c>
      <c r="IH29" s="81">
        <v>805.72</v>
      </c>
      <c r="II29" s="81">
        <v>897.06</v>
      </c>
      <c r="IJ29" s="81">
        <v>900.16</v>
      </c>
      <c r="IK29" s="81">
        <v>882.47</v>
      </c>
      <c r="IL29" s="81">
        <v>1132.03</v>
      </c>
      <c r="IM29" s="81">
        <v>933.61</v>
      </c>
      <c r="IN29" s="81">
        <v>775.16</v>
      </c>
      <c r="IO29" s="81">
        <v>1154.8599999999999</v>
      </c>
      <c r="IP29" s="81">
        <v>893.2</v>
      </c>
      <c r="IQ29" s="81">
        <v>903.03</v>
      </c>
      <c r="IR29" s="81">
        <v>466.75</v>
      </c>
      <c r="IS29" s="81">
        <v>819.63</v>
      </c>
      <c r="IT29" s="81">
        <v>700.7</v>
      </c>
      <c r="IU29" s="81">
        <v>1038.46</v>
      </c>
      <c r="IV29" s="81">
        <v>721.65</v>
      </c>
      <c r="IW29" s="81">
        <v>662.84</v>
      </c>
      <c r="IX29" s="81">
        <v>947.63</v>
      </c>
      <c r="IY29" s="81">
        <v>865.6</v>
      </c>
      <c r="IZ29" s="81">
        <v>853.41</v>
      </c>
      <c r="JA29" s="81">
        <v>802.81</v>
      </c>
      <c r="JB29" s="81">
        <v>855.81</v>
      </c>
      <c r="JC29" s="81">
        <v>856.42</v>
      </c>
      <c r="JD29" s="81">
        <v>1063.51</v>
      </c>
      <c r="JE29" s="81">
        <v>886.15</v>
      </c>
      <c r="JF29" s="81">
        <v>830.8</v>
      </c>
      <c r="JG29" s="81">
        <v>852.91</v>
      </c>
      <c r="JH29" s="81">
        <v>758.6</v>
      </c>
      <c r="JI29" s="81">
        <v>985.89</v>
      </c>
      <c r="JJ29" s="81">
        <v>1158.1199999999999</v>
      </c>
      <c r="JK29" s="81">
        <v>674.73</v>
      </c>
      <c r="JL29" s="81">
        <v>753.79</v>
      </c>
      <c r="JM29" s="81">
        <v>631.97</v>
      </c>
      <c r="JN29" s="81">
        <v>816.7</v>
      </c>
      <c r="JO29" s="81">
        <v>763.3</v>
      </c>
      <c r="JP29" s="81">
        <v>720.32</v>
      </c>
      <c r="JQ29" s="81">
        <v>681.27</v>
      </c>
      <c r="JR29" s="81">
        <v>728.33</v>
      </c>
      <c r="JS29" s="81">
        <v>932.07</v>
      </c>
      <c r="JT29" s="81">
        <v>989.89</v>
      </c>
      <c r="JU29" s="81">
        <v>717.42</v>
      </c>
      <c r="JV29" s="81">
        <v>577.22</v>
      </c>
      <c r="JW29" s="81">
        <v>889.19</v>
      </c>
      <c r="JX29" s="81">
        <v>599.96</v>
      </c>
      <c r="JY29" s="81">
        <v>724.1</v>
      </c>
      <c r="JZ29" s="81">
        <v>235.01</v>
      </c>
      <c r="KA29" s="81">
        <v>716.8</v>
      </c>
      <c r="KB29" s="81">
        <v>559.88</v>
      </c>
      <c r="KC29" s="81">
        <v>550.19000000000005</v>
      </c>
      <c r="KD29" s="81">
        <v>553.19000000000005</v>
      </c>
      <c r="KE29" s="81">
        <v>746.66</v>
      </c>
      <c r="KF29" s="81">
        <v>728.14</v>
      </c>
      <c r="KG29" s="81">
        <v>754.05</v>
      </c>
      <c r="KH29" s="81">
        <v>480.71</v>
      </c>
      <c r="KI29" s="81">
        <v>601.84</v>
      </c>
      <c r="KJ29" s="81">
        <v>1043.51</v>
      </c>
      <c r="KK29" s="81">
        <v>813.32</v>
      </c>
      <c r="KL29" s="81">
        <v>706.8</v>
      </c>
      <c r="KM29" s="81">
        <v>682.93</v>
      </c>
      <c r="KN29" s="81">
        <v>615.02</v>
      </c>
      <c r="KO29" s="81">
        <v>622.41</v>
      </c>
      <c r="KP29" s="81">
        <v>877.27</v>
      </c>
      <c r="KQ29" s="81">
        <v>639.6</v>
      </c>
      <c r="KR29" s="81">
        <v>793.22</v>
      </c>
      <c r="KS29" s="81">
        <v>425.5</v>
      </c>
      <c r="KT29" s="81">
        <v>738.96</v>
      </c>
      <c r="KU29" s="81">
        <v>371.99</v>
      </c>
      <c r="KV29" s="81">
        <v>590.29</v>
      </c>
      <c r="KW29" s="81">
        <v>615.59</v>
      </c>
      <c r="KX29" s="81">
        <v>624.63</v>
      </c>
      <c r="KY29" s="81">
        <v>647.9</v>
      </c>
      <c r="KZ29" s="81">
        <v>508.9</v>
      </c>
      <c r="LA29" s="81">
        <v>521.29999999999995</v>
      </c>
      <c r="LB29" s="81">
        <v>536.73</v>
      </c>
      <c r="LC29" s="81">
        <v>618.29999999999995</v>
      </c>
      <c r="LD29" s="81">
        <v>626.26</v>
      </c>
      <c r="LE29" s="81">
        <v>534.35</v>
      </c>
      <c r="LF29" s="81">
        <v>499.41</v>
      </c>
      <c r="LG29" s="81">
        <v>538.70000000000005</v>
      </c>
      <c r="LH29" s="81">
        <v>467.5</v>
      </c>
      <c r="LI29" s="81">
        <v>709.78</v>
      </c>
      <c r="LJ29" s="81">
        <v>541.25</v>
      </c>
      <c r="LK29" s="81">
        <v>616.53</v>
      </c>
      <c r="LL29" s="81">
        <v>534.4</v>
      </c>
      <c r="LM29" s="81">
        <v>750.16</v>
      </c>
      <c r="LN29" s="81">
        <v>424.15</v>
      </c>
      <c r="LO29" s="81">
        <v>413.37</v>
      </c>
      <c r="LP29" s="81">
        <v>433.48</v>
      </c>
      <c r="LQ29" s="81">
        <v>407.6</v>
      </c>
      <c r="LR29" s="81">
        <v>664.25</v>
      </c>
      <c r="LS29" s="81">
        <v>447.46</v>
      </c>
      <c r="LT29" s="81">
        <v>419.93</v>
      </c>
      <c r="LU29" s="81">
        <v>536.1</v>
      </c>
      <c r="LV29" s="81">
        <v>433.55</v>
      </c>
      <c r="LW29" s="81">
        <v>543.98</v>
      </c>
      <c r="LX29" s="81">
        <v>432.63</v>
      </c>
      <c r="LY29" s="81">
        <v>557.30999999999995</v>
      </c>
      <c r="LZ29" s="81">
        <v>564.57000000000005</v>
      </c>
      <c r="MA29" s="81">
        <v>500.4</v>
      </c>
      <c r="MB29" s="81">
        <v>567.11</v>
      </c>
      <c r="MC29" s="81">
        <v>456.95</v>
      </c>
      <c r="MD29" s="81">
        <v>246.48</v>
      </c>
      <c r="ME29" s="81">
        <v>431.3</v>
      </c>
      <c r="MF29" s="81">
        <v>445.38</v>
      </c>
      <c r="MG29" s="81">
        <v>533.39</v>
      </c>
      <c r="MH29" s="81">
        <v>316.19</v>
      </c>
      <c r="MI29" s="81">
        <v>305.04000000000002</v>
      </c>
      <c r="MJ29" s="81">
        <v>466.92</v>
      </c>
      <c r="MK29" s="81">
        <v>373.61</v>
      </c>
      <c r="ML29" s="81">
        <v>439.22</v>
      </c>
      <c r="MM29" s="81">
        <v>510.28</v>
      </c>
      <c r="MN29" s="81">
        <v>502.39</v>
      </c>
      <c r="MO29" s="81">
        <v>458.99</v>
      </c>
      <c r="MP29" s="81">
        <v>466.68</v>
      </c>
      <c r="MQ29" s="81">
        <v>504.87</v>
      </c>
      <c r="MR29" s="81">
        <v>389.42</v>
      </c>
      <c r="MS29" s="81">
        <v>410.07</v>
      </c>
      <c r="MT29" s="81">
        <v>517.79999999999995</v>
      </c>
      <c r="MU29" s="81">
        <v>435.57</v>
      </c>
      <c r="MV29" s="81">
        <v>448.84</v>
      </c>
      <c r="MW29" s="81">
        <v>383.07</v>
      </c>
      <c r="MX29" s="81">
        <v>363.57</v>
      </c>
      <c r="MY29" s="81">
        <v>474.73</v>
      </c>
      <c r="MZ29" s="81">
        <v>362.92</v>
      </c>
      <c r="NA29" s="81">
        <v>464.29</v>
      </c>
      <c r="NB29" s="81">
        <v>382.94</v>
      </c>
      <c r="NC29" s="81">
        <v>349.9</v>
      </c>
    </row>
    <row r="30" spans="1:367" x14ac:dyDescent="0.4">
      <c r="A30" s="22">
        <v>45947</v>
      </c>
      <c r="B30" s="23">
        <v>579532.55000000005</v>
      </c>
      <c r="C30" s="23">
        <v>338885.1</v>
      </c>
      <c r="D30" s="23">
        <v>101556</v>
      </c>
      <c r="E30" s="23">
        <v>79501.36</v>
      </c>
      <c r="F30" s="23">
        <v>49756.14</v>
      </c>
      <c r="G30" s="23">
        <v>51373</v>
      </c>
      <c r="H30" s="23">
        <v>44143.78</v>
      </c>
      <c r="I30" s="23">
        <v>43486.68</v>
      </c>
      <c r="J30" s="23">
        <v>47025.82</v>
      </c>
      <c r="K30" s="23">
        <v>45185.52</v>
      </c>
      <c r="L30" s="23">
        <v>40414.35</v>
      </c>
      <c r="M30" s="23">
        <v>35780.06</v>
      </c>
      <c r="N30" s="23">
        <v>34129.269999999997</v>
      </c>
      <c r="O30" s="23">
        <v>40075.85</v>
      </c>
      <c r="P30" s="23">
        <v>35489.68</v>
      </c>
      <c r="Q30" s="23">
        <v>32847.519999999997</v>
      </c>
      <c r="R30" s="23">
        <v>27411.87</v>
      </c>
      <c r="S30" s="23">
        <v>28272.89</v>
      </c>
      <c r="T30" s="23">
        <v>31340</v>
      </c>
      <c r="U30" s="23">
        <v>29760.1</v>
      </c>
      <c r="V30" s="23">
        <v>24043.439999999999</v>
      </c>
      <c r="W30" s="23">
        <v>25654.45</v>
      </c>
      <c r="X30" s="23">
        <v>23656.81</v>
      </c>
      <c r="Y30" s="23">
        <v>23930.799999999999</v>
      </c>
      <c r="Z30" s="23">
        <v>23963.85</v>
      </c>
      <c r="AA30" s="23">
        <v>23713.35</v>
      </c>
      <c r="AB30" s="23">
        <v>20589.599999999999</v>
      </c>
      <c r="AC30" s="23">
        <v>23168.01</v>
      </c>
      <c r="AD30" s="23">
        <v>20083.87</v>
      </c>
      <c r="AE30" s="23">
        <v>19844</v>
      </c>
      <c r="AF30" s="23">
        <v>21992.17</v>
      </c>
      <c r="AG30" s="23">
        <v>18608.830000000002</v>
      </c>
      <c r="AH30" s="23">
        <v>19711.560000000001</v>
      </c>
      <c r="AI30" s="23">
        <v>17211.09</v>
      </c>
      <c r="AJ30" s="23">
        <v>15461.6</v>
      </c>
      <c r="AK30" s="23">
        <v>15986.85</v>
      </c>
      <c r="AL30" s="23">
        <v>19589.79</v>
      </c>
      <c r="AM30" s="23">
        <v>21320.82</v>
      </c>
      <c r="AN30" s="23">
        <v>14732.79</v>
      </c>
      <c r="AO30" s="23">
        <v>15746.02</v>
      </c>
      <c r="AP30" s="23">
        <v>15222.86</v>
      </c>
      <c r="AQ30" s="23">
        <v>16710.259999999998</v>
      </c>
      <c r="AR30" s="23">
        <v>12875.87</v>
      </c>
      <c r="AS30" s="23">
        <v>13715.03</v>
      </c>
      <c r="AT30" s="23">
        <v>9060</v>
      </c>
      <c r="AU30" s="23">
        <v>11517.11</v>
      </c>
      <c r="AV30" s="23">
        <v>12360</v>
      </c>
      <c r="AW30" s="23">
        <v>12806.03</v>
      </c>
      <c r="AX30" s="23">
        <v>12588.48</v>
      </c>
      <c r="AY30" s="23">
        <v>11350.71</v>
      </c>
      <c r="AZ30" s="23"/>
      <c r="BA30" s="23">
        <v>12290.32</v>
      </c>
      <c r="BB30" s="81">
        <v>11225.24</v>
      </c>
      <c r="BC30" s="81">
        <v>13507.14</v>
      </c>
      <c r="BD30" s="81">
        <v>11706.06</v>
      </c>
      <c r="BE30" s="81">
        <v>9318.6200000000008</v>
      </c>
      <c r="BF30" s="81">
        <v>7909.64</v>
      </c>
      <c r="BG30" s="81">
        <v>6232.44</v>
      </c>
      <c r="BH30" s="81">
        <v>4729.74</v>
      </c>
      <c r="BI30" s="81">
        <v>8964.64</v>
      </c>
      <c r="BJ30" s="81">
        <v>9988.7800000000007</v>
      </c>
      <c r="BK30" s="81">
        <v>9306.32</v>
      </c>
      <c r="BL30" s="81">
        <v>9332.32</v>
      </c>
      <c r="BM30" s="81">
        <v>9691.56</v>
      </c>
      <c r="BN30" s="81">
        <v>8587.3799999999992</v>
      </c>
      <c r="BO30" s="81">
        <v>7351.66</v>
      </c>
      <c r="BP30" s="81">
        <v>8028.37</v>
      </c>
      <c r="BQ30" s="81">
        <v>10221.06</v>
      </c>
      <c r="BR30" s="81">
        <v>9204</v>
      </c>
      <c r="BS30" s="81">
        <v>9537</v>
      </c>
      <c r="BT30" s="81">
        <v>4223.29</v>
      </c>
      <c r="BU30" s="81">
        <v>6235.92</v>
      </c>
      <c r="BV30" s="81">
        <v>8156.09</v>
      </c>
      <c r="BW30" s="81">
        <v>6543.69</v>
      </c>
      <c r="BX30" s="81">
        <v>7073.44</v>
      </c>
      <c r="BY30" s="81">
        <v>5246.11</v>
      </c>
      <c r="BZ30" s="81">
        <v>6643.92</v>
      </c>
      <c r="CA30" s="81">
        <v>6884.6</v>
      </c>
      <c r="CB30" s="81">
        <v>4958.26</v>
      </c>
      <c r="CC30" s="81">
        <v>4817.92</v>
      </c>
      <c r="CD30" s="81">
        <v>6810.17</v>
      </c>
      <c r="CE30" s="81">
        <v>6408.74</v>
      </c>
      <c r="CF30" s="81">
        <v>7185</v>
      </c>
      <c r="CG30" s="81">
        <v>3649.25</v>
      </c>
      <c r="CH30" s="81">
        <v>6795.41</v>
      </c>
      <c r="CI30" s="81">
        <v>6184.1</v>
      </c>
      <c r="CJ30" s="81">
        <v>6035.99</v>
      </c>
      <c r="CK30" s="81">
        <v>5953.26</v>
      </c>
      <c r="CL30" s="81">
        <v>5684.26</v>
      </c>
      <c r="CM30" s="81">
        <v>4790.8599999999997</v>
      </c>
      <c r="CN30" s="81">
        <v>4432.6000000000004</v>
      </c>
      <c r="CO30" s="81">
        <v>4227.6499999999996</v>
      </c>
      <c r="CP30" s="81">
        <v>4031.1</v>
      </c>
      <c r="CQ30" s="81">
        <v>5458.6</v>
      </c>
      <c r="CR30" s="81">
        <v>4351.7</v>
      </c>
      <c r="CS30" s="81">
        <v>4515.1499999999996</v>
      </c>
      <c r="CT30" s="81">
        <v>4339.8599999999997</v>
      </c>
      <c r="CU30" s="81">
        <v>5113.8</v>
      </c>
      <c r="CV30" s="81">
        <v>4018.77</v>
      </c>
      <c r="CW30" s="81">
        <v>4351.8900000000003</v>
      </c>
      <c r="CX30" s="81">
        <v>3275.88</v>
      </c>
      <c r="CY30" s="81">
        <v>4658.68</v>
      </c>
      <c r="CZ30" s="81">
        <v>2540.9899999999998</v>
      </c>
      <c r="DA30" s="81">
        <v>4157.9399999999996</v>
      </c>
      <c r="DB30" s="81">
        <v>4443.74</v>
      </c>
      <c r="DC30" s="81">
        <v>3730.37</v>
      </c>
      <c r="DD30" s="81">
        <v>4307.6400000000003</v>
      </c>
      <c r="DE30" s="81">
        <v>3190.91</v>
      </c>
      <c r="DF30" s="81">
        <v>3973.38</v>
      </c>
      <c r="DG30" s="81">
        <v>5735.09</v>
      </c>
      <c r="DH30" s="81">
        <v>2698.57</v>
      </c>
      <c r="DI30" s="81">
        <v>3734.06</v>
      </c>
      <c r="DJ30" s="81">
        <v>3514.6</v>
      </c>
      <c r="DK30" s="81">
        <v>3763.21</v>
      </c>
      <c r="DL30" s="81">
        <v>3734.09</v>
      </c>
      <c r="DM30" s="81">
        <v>3876.12</v>
      </c>
      <c r="DN30" s="81">
        <v>3100.03</v>
      </c>
      <c r="DO30" s="81">
        <v>3052.56</v>
      </c>
      <c r="DP30" s="81">
        <v>3061.41</v>
      </c>
      <c r="DQ30" s="81">
        <v>3462.46</v>
      </c>
      <c r="DR30" s="81">
        <v>2971.41</v>
      </c>
      <c r="DS30" s="81">
        <v>3126.88</v>
      </c>
      <c r="DT30" s="81">
        <v>2650.53</v>
      </c>
      <c r="DU30" s="81">
        <v>2989.91</v>
      </c>
      <c r="DV30" s="81">
        <v>3278.84</v>
      </c>
      <c r="DW30" s="81">
        <v>2623.96</v>
      </c>
      <c r="DX30" s="81">
        <v>2734.45</v>
      </c>
      <c r="DY30" s="81">
        <v>3029.19</v>
      </c>
      <c r="DZ30" s="81">
        <v>2928</v>
      </c>
      <c r="EA30" s="81">
        <v>2413.35</v>
      </c>
      <c r="EB30" s="81">
        <v>1662.28</v>
      </c>
      <c r="EC30" s="81">
        <v>3186.74</v>
      </c>
      <c r="ED30" s="81">
        <v>2289.65</v>
      </c>
      <c r="EE30" s="81">
        <v>2140.79</v>
      </c>
      <c r="EF30" s="81">
        <v>2335.0500000000002</v>
      </c>
      <c r="EG30" s="81">
        <v>2312.33</v>
      </c>
      <c r="EH30" s="81">
        <v>2692.44</v>
      </c>
      <c r="EI30" s="81">
        <v>2612.4899999999998</v>
      </c>
      <c r="EJ30" s="81">
        <v>2413.8000000000002</v>
      </c>
      <c r="EK30" s="81">
        <v>2005.17</v>
      </c>
      <c r="EL30" s="81">
        <v>2003.5</v>
      </c>
      <c r="EM30" s="81">
        <v>2621.2199999999998</v>
      </c>
      <c r="EN30" s="81">
        <v>2901.58</v>
      </c>
      <c r="EO30" s="81">
        <v>2545.36</v>
      </c>
      <c r="EP30" s="81">
        <v>1742.23</v>
      </c>
      <c r="EQ30" s="81">
        <v>2776.67</v>
      </c>
      <c r="ER30" s="81">
        <v>2243.25</v>
      </c>
      <c r="ES30" s="81">
        <v>2284.0100000000002</v>
      </c>
      <c r="ET30" s="81">
        <v>1596.17</v>
      </c>
      <c r="EU30" s="81">
        <v>2547.6799999999998</v>
      </c>
      <c r="EV30" s="81">
        <v>1800.27</v>
      </c>
      <c r="EW30" s="81">
        <v>1690.8</v>
      </c>
      <c r="EX30" s="81">
        <v>2158.5700000000002</v>
      </c>
      <c r="EY30" s="81">
        <v>2664.94</v>
      </c>
      <c r="EZ30" s="81">
        <v>1674.57</v>
      </c>
      <c r="FA30" s="81">
        <v>1692.46</v>
      </c>
      <c r="FB30" s="81">
        <v>2236.64</v>
      </c>
      <c r="FC30" s="81">
        <v>2008.98</v>
      </c>
      <c r="FD30" s="81">
        <v>2168.0100000000002</v>
      </c>
      <c r="FE30" s="81">
        <v>1972.56</v>
      </c>
      <c r="FF30" s="81">
        <v>2026.18</v>
      </c>
      <c r="FG30" s="81">
        <v>1847.8</v>
      </c>
      <c r="FH30" s="81">
        <v>1690.73</v>
      </c>
      <c r="FI30" s="81">
        <v>2197.44</v>
      </c>
      <c r="FJ30" s="81">
        <v>2158.02</v>
      </c>
      <c r="FK30" s="81">
        <v>1568.82</v>
      </c>
      <c r="FL30" s="81">
        <v>1674.62</v>
      </c>
      <c r="FM30" s="81">
        <v>1892.52</v>
      </c>
      <c r="FN30" s="81">
        <v>1528.29</v>
      </c>
      <c r="FO30" s="81">
        <v>1817.09</v>
      </c>
      <c r="FP30" s="81">
        <v>2218.54</v>
      </c>
      <c r="FQ30" s="81">
        <v>1419.1</v>
      </c>
      <c r="FR30" s="81">
        <v>1816.54</v>
      </c>
      <c r="FS30" s="81">
        <v>1383.7</v>
      </c>
      <c r="FT30" s="81">
        <v>2263.09</v>
      </c>
      <c r="FU30" s="81">
        <v>1870.2</v>
      </c>
      <c r="FV30" s="81">
        <v>1855.54</v>
      </c>
      <c r="FW30" s="81">
        <v>1425.02</v>
      </c>
      <c r="FX30" s="81">
        <v>1863.05</v>
      </c>
      <c r="FY30" s="81">
        <v>1442.85</v>
      </c>
      <c r="FZ30" s="81">
        <v>1095.73</v>
      </c>
      <c r="GA30" s="81">
        <v>1921.2</v>
      </c>
      <c r="GB30" s="81">
        <v>1860.78</v>
      </c>
      <c r="GC30" s="81">
        <v>1664.55</v>
      </c>
      <c r="GD30" s="81">
        <v>1332.89</v>
      </c>
      <c r="GE30" s="81">
        <v>2442.9299999999998</v>
      </c>
      <c r="GF30" s="81">
        <v>2101.5</v>
      </c>
      <c r="GG30" s="81">
        <v>1855.98</v>
      </c>
      <c r="GH30" s="81">
        <v>1562.72</v>
      </c>
      <c r="GI30" s="81">
        <v>1748.58</v>
      </c>
      <c r="GJ30" s="81">
        <v>1638.56</v>
      </c>
      <c r="GK30" s="81">
        <v>1719.76</v>
      </c>
      <c r="GL30" s="81">
        <v>1202.6300000000001</v>
      </c>
      <c r="GM30" s="81">
        <v>1383.78</v>
      </c>
      <c r="GN30" s="81">
        <v>1741.84</v>
      </c>
      <c r="GO30" s="81">
        <v>1587.45</v>
      </c>
      <c r="GP30" s="81">
        <v>1569.03</v>
      </c>
      <c r="GQ30" s="81">
        <v>1664.9</v>
      </c>
      <c r="GR30" s="81">
        <v>1498.21</v>
      </c>
      <c r="GS30" s="81">
        <v>1753.86</v>
      </c>
      <c r="GT30" s="81">
        <v>1508.71</v>
      </c>
      <c r="GU30" s="81">
        <v>1821.99</v>
      </c>
      <c r="GV30" s="81">
        <v>1403.39</v>
      </c>
      <c r="GW30" s="81">
        <v>1255.43</v>
      </c>
      <c r="GX30" s="81">
        <v>887.88</v>
      </c>
      <c r="GY30" s="81">
        <v>1351.34</v>
      </c>
      <c r="GZ30" s="81">
        <v>1465.32</v>
      </c>
      <c r="HA30" s="81">
        <v>1262.6400000000001</v>
      </c>
      <c r="HB30" s="81">
        <v>1464.87</v>
      </c>
      <c r="HC30" s="81">
        <v>1322.72</v>
      </c>
      <c r="HD30" s="81">
        <v>1252.24</v>
      </c>
      <c r="HE30" s="81">
        <v>1279.54</v>
      </c>
      <c r="HF30" s="81">
        <v>1228.53</v>
      </c>
      <c r="HG30" s="81">
        <v>1642.21</v>
      </c>
      <c r="HH30" s="81">
        <v>1021.25</v>
      </c>
      <c r="HI30" s="81">
        <v>1149.23</v>
      </c>
      <c r="HJ30" s="81">
        <v>1043.8499999999999</v>
      </c>
      <c r="HK30" s="81">
        <v>1212.5999999999999</v>
      </c>
      <c r="HL30" s="81">
        <v>1185.04</v>
      </c>
      <c r="HM30" s="81">
        <v>1060.58</v>
      </c>
      <c r="HN30" s="81">
        <v>1111.1199999999999</v>
      </c>
      <c r="HO30" s="81">
        <v>1165.69</v>
      </c>
      <c r="HP30" s="81">
        <v>970.05</v>
      </c>
      <c r="HQ30" s="81">
        <v>1034.82</v>
      </c>
      <c r="HR30" s="81">
        <v>1271.47</v>
      </c>
      <c r="HS30" s="81">
        <v>1682.19</v>
      </c>
      <c r="HT30" s="81">
        <v>1074.8</v>
      </c>
      <c r="HU30" s="81">
        <v>1337.03</v>
      </c>
      <c r="HV30" s="81">
        <v>903.73</v>
      </c>
      <c r="HW30" s="81">
        <v>1032.81</v>
      </c>
      <c r="HX30" s="81">
        <v>1316.87</v>
      </c>
      <c r="HY30" s="81">
        <v>1512.74</v>
      </c>
      <c r="HZ30" s="81">
        <v>1040.2</v>
      </c>
      <c r="IA30" s="81">
        <v>1024.57</v>
      </c>
      <c r="IB30" s="81">
        <v>1203.74</v>
      </c>
      <c r="IC30" s="81">
        <v>1112.44</v>
      </c>
      <c r="ID30" s="81">
        <v>1032.26</v>
      </c>
      <c r="IE30" s="81">
        <v>888.05</v>
      </c>
      <c r="IF30" s="81">
        <v>1142.67</v>
      </c>
      <c r="IG30" s="81">
        <v>484.35</v>
      </c>
      <c r="IH30" s="81">
        <v>798.58</v>
      </c>
      <c r="II30" s="81">
        <v>923.6</v>
      </c>
      <c r="IJ30" s="81">
        <v>910.98</v>
      </c>
      <c r="IK30" s="81">
        <v>787.28</v>
      </c>
      <c r="IL30" s="81">
        <v>1132.03</v>
      </c>
      <c r="IM30" s="81">
        <v>879.94</v>
      </c>
      <c r="IN30" s="81">
        <v>719.33</v>
      </c>
      <c r="IO30" s="81">
        <v>1172.6400000000001</v>
      </c>
      <c r="IP30" s="81">
        <v>911.4</v>
      </c>
      <c r="IQ30" s="81">
        <v>931.89</v>
      </c>
      <c r="IR30" s="81">
        <v>440.76</v>
      </c>
      <c r="IS30" s="81">
        <v>831.22</v>
      </c>
      <c r="IT30" s="81">
        <v>802.75</v>
      </c>
      <c r="IU30" s="81">
        <v>948.66</v>
      </c>
      <c r="IV30" s="81">
        <v>677.45</v>
      </c>
      <c r="IW30" s="81">
        <v>765.8</v>
      </c>
      <c r="IX30" s="81">
        <v>1045.98</v>
      </c>
      <c r="IY30" s="81">
        <v>859.03</v>
      </c>
      <c r="IZ30" s="81">
        <v>907.8</v>
      </c>
      <c r="JA30" s="81">
        <v>828.79</v>
      </c>
      <c r="JB30" s="81">
        <v>692.88</v>
      </c>
      <c r="JC30" s="81">
        <v>872.58</v>
      </c>
      <c r="JD30" s="81">
        <v>1056.22</v>
      </c>
      <c r="JE30" s="81">
        <v>963.46</v>
      </c>
      <c r="JF30" s="81">
        <v>828.1</v>
      </c>
      <c r="JG30" s="81">
        <v>839.12</v>
      </c>
      <c r="JH30" s="81">
        <v>788.99</v>
      </c>
      <c r="JI30" s="81">
        <v>880.39</v>
      </c>
      <c r="JJ30" s="81">
        <v>980.27</v>
      </c>
      <c r="JK30" s="81">
        <v>648.42999999999995</v>
      </c>
      <c r="JL30" s="81">
        <v>745.49</v>
      </c>
      <c r="JM30" s="81">
        <v>652.52</v>
      </c>
      <c r="JN30" s="81">
        <v>812.4</v>
      </c>
      <c r="JO30" s="81">
        <v>743.42</v>
      </c>
      <c r="JP30" s="81">
        <v>694.82</v>
      </c>
      <c r="JQ30" s="81">
        <v>565.96</v>
      </c>
      <c r="JR30" s="81">
        <v>714.61</v>
      </c>
      <c r="JS30" s="81">
        <v>925.15</v>
      </c>
      <c r="JT30" s="81">
        <v>897.31</v>
      </c>
      <c r="JU30" s="81">
        <v>739.08</v>
      </c>
      <c r="JV30" s="81">
        <v>599.67999999999995</v>
      </c>
      <c r="JW30" s="81">
        <v>866.7</v>
      </c>
      <c r="JX30" s="81">
        <v>572.49</v>
      </c>
      <c r="JY30" s="81">
        <v>679.25</v>
      </c>
      <c r="JZ30" s="81">
        <v>204.12</v>
      </c>
      <c r="KA30" s="81">
        <v>700.8</v>
      </c>
      <c r="KB30" s="81">
        <v>667.95</v>
      </c>
      <c r="KC30" s="81">
        <v>517.69000000000005</v>
      </c>
      <c r="KD30" s="81">
        <v>541.66</v>
      </c>
      <c r="KE30" s="81">
        <v>731.07</v>
      </c>
      <c r="KF30" s="81">
        <v>695.66</v>
      </c>
      <c r="KG30" s="81">
        <v>711.29</v>
      </c>
      <c r="KH30" s="81">
        <v>514.44000000000005</v>
      </c>
      <c r="KI30" s="81">
        <v>612.97</v>
      </c>
      <c r="KJ30" s="81">
        <v>936.12</v>
      </c>
      <c r="KK30" s="81">
        <v>762.94</v>
      </c>
      <c r="KL30" s="81">
        <v>663.4</v>
      </c>
      <c r="KM30" s="81">
        <v>757.35</v>
      </c>
      <c r="KN30" s="81">
        <v>568.55999999999995</v>
      </c>
      <c r="KO30" s="81">
        <v>662.72</v>
      </c>
      <c r="KP30" s="81">
        <v>802.98</v>
      </c>
      <c r="KQ30" s="81">
        <v>636</v>
      </c>
      <c r="KR30" s="81">
        <v>793.22</v>
      </c>
      <c r="KS30" s="81">
        <v>596</v>
      </c>
      <c r="KT30" s="81">
        <v>657.83</v>
      </c>
      <c r="KU30" s="81">
        <v>340.41</v>
      </c>
      <c r="KV30" s="81">
        <v>577.14</v>
      </c>
      <c r="KW30" s="81">
        <v>616.35</v>
      </c>
      <c r="KX30" s="81">
        <v>609.71</v>
      </c>
      <c r="KY30" s="81">
        <v>621.04999999999995</v>
      </c>
      <c r="KZ30" s="81">
        <v>534.98</v>
      </c>
      <c r="LA30" s="81">
        <v>466.09</v>
      </c>
      <c r="LB30" s="81">
        <v>538.66999999999996</v>
      </c>
      <c r="LC30" s="81">
        <v>646.14</v>
      </c>
      <c r="LD30" s="81">
        <v>585.15</v>
      </c>
      <c r="LE30" s="81">
        <v>626.34</v>
      </c>
      <c r="LF30" s="81">
        <v>495.98</v>
      </c>
      <c r="LG30" s="81">
        <v>588.87</v>
      </c>
      <c r="LH30" s="81">
        <v>448.96</v>
      </c>
      <c r="LI30" s="81">
        <v>648</v>
      </c>
      <c r="LJ30" s="81">
        <v>556.04</v>
      </c>
      <c r="LK30" s="81">
        <v>608.79</v>
      </c>
      <c r="LL30" s="81">
        <v>527.84</v>
      </c>
      <c r="LM30" s="81">
        <v>673.5</v>
      </c>
      <c r="LN30" s="81">
        <v>528.04999999999995</v>
      </c>
      <c r="LO30" s="81">
        <v>410.9</v>
      </c>
      <c r="LP30" s="81">
        <v>438.74</v>
      </c>
      <c r="LQ30" s="81">
        <v>426.8</v>
      </c>
      <c r="LR30" s="81">
        <v>671.25</v>
      </c>
      <c r="LS30" s="81">
        <v>555.1</v>
      </c>
      <c r="LT30" s="81">
        <v>419.47</v>
      </c>
      <c r="LU30" s="81">
        <v>490.83</v>
      </c>
      <c r="LV30" s="81">
        <v>428.36</v>
      </c>
      <c r="LW30" s="81">
        <v>530.26</v>
      </c>
      <c r="LX30" s="81">
        <v>427.12</v>
      </c>
      <c r="LY30" s="81">
        <v>574.39</v>
      </c>
      <c r="LZ30" s="81">
        <v>510.91</v>
      </c>
      <c r="MA30" s="81">
        <v>533.59</v>
      </c>
      <c r="MB30" s="81">
        <v>541.84</v>
      </c>
      <c r="MC30" s="81">
        <v>456.95</v>
      </c>
      <c r="MD30" s="81">
        <v>278.83</v>
      </c>
      <c r="ME30" s="81">
        <v>493.22</v>
      </c>
      <c r="MF30" s="81">
        <v>414.84</v>
      </c>
      <c r="MG30" s="81">
        <v>504.38</v>
      </c>
      <c r="MH30" s="81">
        <v>332.23</v>
      </c>
      <c r="MI30" s="81">
        <v>451.89</v>
      </c>
      <c r="MJ30" s="81">
        <v>472.3</v>
      </c>
      <c r="MK30" s="81">
        <v>376.83</v>
      </c>
      <c r="ML30" s="81">
        <v>443.53</v>
      </c>
      <c r="MM30" s="81">
        <v>512.30999999999995</v>
      </c>
      <c r="MN30" s="81">
        <v>479.01</v>
      </c>
      <c r="MO30" s="81">
        <v>466.09</v>
      </c>
      <c r="MP30" s="81">
        <v>503.67</v>
      </c>
      <c r="MQ30" s="81">
        <v>495.62</v>
      </c>
      <c r="MR30" s="81">
        <v>354.59</v>
      </c>
      <c r="MS30" s="81">
        <v>389.04</v>
      </c>
      <c r="MT30" s="81">
        <v>436.68</v>
      </c>
      <c r="MU30" s="81">
        <v>414.56</v>
      </c>
      <c r="MV30" s="81">
        <v>416.06</v>
      </c>
      <c r="MW30" s="81">
        <v>378.99</v>
      </c>
      <c r="MX30" s="81">
        <v>345.43</v>
      </c>
      <c r="MY30" s="81">
        <v>425.77</v>
      </c>
      <c r="MZ30" s="81">
        <v>353.79</v>
      </c>
      <c r="NA30" s="81">
        <v>445.82</v>
      </c>
      <c r="NB30" s="81">
        <v>381.95</v>
      </c>
      <c r="NC30" s="81">
        <v>347.07</v>
      </c>
    </row>
    <row r="31" spans="1:367" x14ac:dyDescent="0.4">
      <c r="A31" s="22">
        <v>45954</v>
      </c>
      <c r="B31" s="23">
        <v>584860.23</v>
      </c>
      <c r="C31" s="23">
        <v>371281.21</v>
      </c>
      <c r="D31" s="23">
        <v>115128</v>
      </c>
      <c r="E31" s="23">
        <v>83842.97</v>
      </c>
      <c r="F31" s="23">
        <v>51701.34</v>
      </c>
      <c r="G31" s="23">
        <v>51821.4</v>
      </c>
      <c r="H31" s="23">
        <v>45246.39</v>
      </c>
      <c r="I31" s="23">
        <v>43410.39</v>
      </c>
      <c r="J31" s="23">
        <v>52233.73</v>
      </c>
      <c r="K31" s="23">
        <v>52731.23</v>
      </c>
      <c r="L31" s="23">
        <v>39929.379999999997</v>
      </c>
      <c r="M31" s="23">
        <v>35525.1</v>
      </c>
      <c r="N31" s="23">
        <v>35918.57</v>
      </c>
      <c r="O31" s="23">
        <v>38742.6</v>
      </c>
      <c r="P31" s="23">
        <v>35635.33</v>
      </c>
      <c r="Q31" s="23">
        <v>41427.089999999997</v>
      </c>
      <c r="R31" s="23">
        <v>27797.040000000001</v>
      </c>
      <c r="S31" s="23">
        <v>28181.09</v>
      </c>
      <c r="T31" s="23">
        <v>32520</v>
      </c>
      <c r="U31" s="23">
        <v>31635.58</v>
      </c>
      <c r="V31" s="23">
        <v>28116.77</v>
      </c>
      <c r="W31" s="23">
        <v>26185.23</v>
      </c>
      <c r="X31" s="23">
        <v>22554.240000000002</v>
      </c>
      <c r="Y31" s="23">
        <v>28307.53</v>
      </c>
      <c r="Z31" s="23">
        <v>24492.67</v>
      </c>
      <c r="AA31" s="23">
        <v>26343.68</v>
      </c>
      <c r="AB31" s="23">
        <v>23611.56</v>
      </c>
      <c r="AC31" s="23">
        <v>23863.58</v>
      </c>
      <c r="AD31" s="23">
        <v>20958.080000000002</v>
      </c>
      <c r="AE31" s="23">
        <v>21824</v>
      </c>
      <c r="AF31" s="23">
        <v>25593.87</v>
      </c>
      <c r="AG31" s="23">
        <v>18718.95</v>
      </c>
      <c r="AH31" s="23">
        <v>22788.32</v>
      </c>
      <c r="AI31" s="23">
        <v>21524.99</v>
      </c>
      <c r="AJ31" s="23">
        <v>16582</v>
      </c>
      <c r="AK31" s="23">
        <v>17219.39</v>
      </c>
      <c r="AL31" s="23">
        <v>19922.72</v>
      </c>
      <c r="AM31" s="23">
        <v>19383.54</v>
      </c>
      <c r="AN31" s="23">
        <v>17744.61</v>
      </c>
      <c r="AO31" s="23">
        <v>16880.509999999998</v>
      </c>
      <c r="AP31" s="23">
        <v>15478.04</v>
      </c>
      <c r="AQ31" s="23">
        <v>16350.64</v>
      </c>
      <c r="AR31" s="23">
        <v>14345.14</v>
      </c>
      <c r="AS31" s="23">
        <v>14334</v>
      </c>
      <c r="AT31" s="23">
        <v>11055</v>
      </c>
      <c r="AU31" s="23">
        <v>13235.59</v>
      </c>
      <c r="AV31" s="23">
        <v>12592.5</v>
      </c>
      <c r="AW31" s="23">
        <v>12999.47</v>
      </c>
      <c r="AX31" s="23">
        <v>12512.88</v>
      </c>
      <c r="AY31" s="23">
        <v>12368.57</v>
      </c>
      <c r="AZ31" s="23"/>
      <c r="BA31" s="23">
        <v>13858.69</v>
      </c>
      <c r="BB31" s="81">
        <v>11995.8</v>
      </c>
      <c r="BC31" s="81">
        <v>13601.93</v>
      </c>
      <c r="BD31" s="81">
        <v>11555.7</v>
      </c>
      <c r="BE31" s="81">
        <v>9903.4699999999993</v>
      </c>
      <c r="BF31" s="81">
        <v>8340.36</v>
      </c>
      <c r="BG31" s="81">
        <v>6871.1</v>
      </c>
      <c r="BH31" s="81">
        <v>4674.6099999999997</v>
      </c>
      <c r="BI31" s="81">
        <v>8927.2099999999991</v>
      </c>
      <c r="BJ31" s="81">
        <v>9657.33</v>
      </c>
      <c r="BK31" s="81">
        <v>10221.11</v>
      </c>
      <c r="BL31" s="81">
        <v>9124.4</v>
      </c>
      <c r="BM31" s="81">
        <v>10390.57</v>
      </c>
      <c r="BN31" s="81">
        <v>9584.8700000000008</v>
      </c>
      <c r="BO31" s="81">
        <v>8432.4500000000007</v>
      </c>
      <c r="BP31" s="81">
        <v>9386.41</v>
      </c>
      <c r="BQ31" s="81">
        <v>10803.84</v>
      </c>
      <c r="BR31" s="81">
        <v>9359.76</v>
      </c>
      <c r="BS31" s="81">
        <v>10670</v>
      </c>
      <c r="BT31" s="81">
        <v>4297.34</v>
      </c>
      <c r="BU31" s="81">
        <v>7416.29</v>
      </c>
      <c r="BV31" s="81">
        <v>8248.14</v>
      </c>
      <c r="BW31" s="81">
        <v>7185.99</v>
      </c>
      <c r="BX31" s="81">
        <v>7322.88</v>
      </c>
      <c r="BY31" s="81">
        <v>5475.28</v>
      </c>
      <c r="BZ31" s="81">
        <v>6920.75</v>
      </c>
      <c r="CA31" s="81">
        <v>6943.09</v>
      </c>
      <c r="CB31" s="81">
        <v>5135.76</v>
      </c>
      <c r="CC31" s="81">
        <v>4861.8500000000004</v>
      </c>
      <c r="CD31" s="81">
        <v>7054.16</v>
      </c>
      <c r="CE31" s="81">
        <v>6520.5</v>
      </c>
      <c r="CF31" s="81">
        <v>6885</v>
      </c>
      <c r="CG31" s="81">
        <v>3640.93</v>
      </c>
      <c r="CH31" s="81">
        <v>6665.98</v>
      </c>
      <c r="CI31" s="81">
        <v>7106.09</v>
      </c>
      <c r="CJ31" s="81">
        <v>6045.68</v>
      </c>
      <c r="CK31" s="81">
        <v>6704.55</v>
      </c>
      <c r="CL31" s="81">
        <v>5971.83</v>
      </c>
      <c r="CM31" s="81">
        <v>4983.43</v>
      </c>
      <c r="CN31" s="81">
        <v>4342.93</v>
      </c>
      <c r="CO31" s="81">
        <v>4566.79</v>
      </c>
      <c r="CP31" s="81">
        <v>4851.84</v>
      </c>
      <c r="CQ31" s="81">
        <v>5742.8</v>
      </c>
      <c r="CR31" s="81">
        <v>4420.29</v>
      </c>
      <c r="CS31" s="81">
        <v>4445.97</v>
      </c>
      <c r="CT31" s="81">
        <v>4234.71</v>
      </c>
      <c r="CU31" s="81">
        <v>5517.75</v>
      </c>
      <c r="CV31" s="81">
        <v>4405.42</v>
      </c>
      <c r="CW31" s="81">
        <v>4384.21</v>
      </c>
      <c r="CX31" s="81">
        <v>3477.24</v>
      </c>
      <c r="CY31" s="81">
        <v>4693.0600000000004</v>
      </c>
      <c r="CZ31" s="81">
        <v>2550.25</v>
      </c>
      <c r="DA31" s="81">
        <v>4233.68</v>
      </c>
      <c r="DB31" s="81">
        <v>4557.17</v>
      </c>
      <c r="DC31" s="81">
        <v>3851.84</v>
      </c>
      <c r="DD31" s="81">
        <v>4345.8999999999996</v>
      </c>
      <c r="DE31" s="81">
        <v>3395.37</v>
      </c>
      <c r="DF31" s="81">
        <v>4001.06</v>
      </c>
      <c r="DG31" s="81">
        <v>5693.53</v>
      </c>
      <c r="DH31" s="81">
        <v>2658.69</v>
      </c>
      <c r="DI31" s="81">
        <v>3932.53</v>
      </c>
      <c r="DJ31" s="81">
        <v>3710.1</v>
      </c>
      <c r="DK31" s="81">
        <v>3656.24</v>
      </c>
      <c r="DL31" s="81">
        <v>4181.2700000000004</v>
      </c>
      <c r="DM31" s="81">
        <v>4080.57</v>
      </c>
      <c r="DN31" s="81">
        <v>3318.94</v>
      </c>
      <c r="DO31" s="81">
        <v>3432.5</v>
      </c>
      <c r="DP31" s="81">
        <v>2888.93</v>
      </c>
      <c r="DQ31" s="81">
        <v>3500.1</v>
      </c>
      <c r="DR31" s="81">
        <v>3045.71</v>
      </c>
      <c r="DS31" s="81">
        <v>3268.04</v>
      </c>
      <c r="DT31" s="81">
        <v>3018.66</v>
      </c>
      <c r="DU31" s="81">
        <v>3105.31</v>
      </c>
      <c r="DV31" s="81">
        <v>3357.31</v>
      </c>
      <c r="DW31" s="81">
        <v>2623.33</v>
      </c>
      <c r="DX31" s="81">
        <v>2776.99</v>
      </c>
      <c r="DY31" s="81">
        <v>3324.31</v>
      </c>
      <c r="DZ31" s="81">
        <v>3008.9</v>
      </c>
      <c r="EA31" s="81">
        <v>2509.11</v>
      </c>
      <c r="EB31" s="81">
        <v>1720.98</v>
      </c>
      <c r="EC31" s="81">
        <v>3242.11</v>
      </c>
      <c r="ED31" s="81">
        <v>2316.69</v>
      </c>
      <c r="EE31" s="81">
        <v>2245.2199999999998</v>
      </c>
      <c r="EF31" s="81">
        <v>2408.73</v>
      </c>
      <c r="EG31" s="81">
        <v>2346.84</v>
      </c>
      <c r="EH31" s="81">
        <v>2714.16</v>
      </c>
      <c r="EI31" s="81">
        <v>2609.4499999999998</v>
      </c>
      <c r="EJ31" s="81">
        <v>2494.2600000000002</v>
      </c>
      <c r="EK31" s="81">
        <v>2427.19</v>
      </c>
      <c r="EL31" s="81">
        <v>1852.41</v>
      </c>
      <c r="EM31" s="81">
        <v>2722.15</v>
      </c>
      <c r="EN31" s="81">
        <v>3043.52</v>
      </c>
      <c r="EO31" s="81">
        <v>2687.9</v>
      </c>
      <c r="EP31" s="81">
        <v>1710.88</v>
      </c>
      <c r="EQ31" s="81">
        <v>2756.23</v>
      </c>
      <c r="ER31" s="81">
        <v>2358</v>
      </c>
      <c r="ES31" s="81">
        <v>2248.67</v>
      </c>
      <c r="ET31" s="81">
        <v>1737</v>
      </c>
      <c r="EU31" s="81">
        <v>2704.02</v>
      </c>
      <c r="EV31" s="81">
        <v>1860.62</v>
      </c>
      <c r="EW31" s="81">
        <v>1718.77</v>
      </c>
      <c r="EX31" s="81">
        <v>2195.84</v>
      </c>
      <c r="EY31" s="81">
        <v>2703.86</v>
      </c>
      <c r="EZ31" s="81">
        <v>1702.12</v>
      </c>
      <c r="FA31" s="81">
        <v>1905.06</v>
      </c>
      <c r="FB31" s="81">
        <v>2281.81</v>
      </c>
      <c r="FC31" s="81">
        <v>2042.09</v>
      </c>
      <c r="FD31" s="81">
        <v>2181.88</v>
      </c>
      <c r="FE31" s="81">
        <v>2047.4</v>
      </c>
      <c r="FF31" s="81">
        <v>2002.35</v>
      </c>
      <c r="FG31" s="81">
        <v>1884.3</v>
      </c>
      <c r="FH31" s="81">
        <v>1683.76</v>
      </c>
      <c r="FI31" s="81">
        <v>2146.88</v>
      </c>
      <c r="FJ31" s="81">
        <v>2049.9499999999998</v>
      </c>
      <c r="FK31" s="81">
        <v>1556.08</v>
      </c>
      <c r="FL31" s="81">
        <v>1972.68</v>
      </c>
      <c r="FM31" s="81">
        <v>1898.18</v>
      </c>
      <c r="FN31" s="81">
        <v>1449.87</v>
      </c>
      <c r="FO31" s="81">
        <v>1857.83</v>
      </c>
      <c r="FP31" s="81">
        <v>2205.6799999999998</v>
      </c>
      <c r="FQ31" s="81">
        <v>1471.47</v>
      </c>
      <c r="FR31" s="81">
        <v>1783.7</v>
      </c>
      <c r="FS31" s="81">
        <v>1454.77</v>
      </c>
      <c r="FT31" s="81">
        <v>2315.3000000000002</v>
      </c>
      <c r="FU31" s="81">
        <v>2032.01</v>
      </c>
      <c r="FV31" s="81">
        <v>1891.39</v>
      </c>
      <c r="FW31" s="81">
        <v>1547.4</v>
      </c>
      <c r="FX31" s="81">
        <v>2088.1999999999998</v>
      </c>
      <c r="FY31" s="81">
        <v>1506.48</v>
      </c>
      <c r="FZ31" s="81">
        <v>1158.21</v>
      </c>
      <c r="GA31" s="81">
        <v>1929.05</v>
      </c>
      <c r="GB31" s="81">
        <v>2105.98</v>
      </c>
      <c r="GC31" s="81">
        <v>1970.15</v>
      </c>
      <c r="GD31" s="81">
        <v>1374.54</v>
      </c>
      <c r="GE31" s="81">
        <v>2472.81</v>
      </c>
      <c r="GF31" s="81">
        <v>2032.62</v>
      </c>
      <c r="GG31" s="81">
        <v>1839.5</v>
      </c>
      <c r="GH31" s="81">
        <v>1628.62</v>
      </c>
      <c r="GI31" s="81">
        <v>1871.34</v>
      </c>
      <c r="GJ31" s="81">
        <v>1905.87</v>
      </c>
      <c r="GK31" s="81">
        <v>1776.09</v>
      </c>
      <c r="GL31" s="81">
        <v>1224.79</v>
      </c>
      <c r="GM31" s="81">
        <v>1369.15</v>
      </c>
      <c r="GN31" s="81">
        <v>1743.69</v>
      </c>
      <c r="GO31" s="81">
        <v>1553.41</v>
      </c>
      <c r="GP31" s="81">
        <v>1677.37</v>
      </c>
      <c r="GQ31" s="81">
        <v>1678.89</v>
      </c>
      <c r="GR31" s="81">
        <v>1505.23</v>
      </c>
      <c r="GS31" s="81">
        <v>1775.1</v>
      </c>
      <c r="GT31" s="81">
        <v>1587.68</v>
      </c>
      <c r="GU31" s="81">
        <v>1928.4</v>
      </c>
      <c r="GV31" s="81">
        <v>1515.88</v>
      </c>
      <c r="GW31" s="81">
        <v>1406.06</v>
      </c>
      <c r="GX31" s="81">
        <v>953.74</v>
      </c>
      <c r="GY31" s="81">
        <v>1349.92</v>
      </c>
      <c r="GZ31" s="81">
        <v>1465.32</v>
      </c>
      <c r="HA31" s="81">
        <v>1253.6300000000001</v>
      </c>
      <c r="HB31" s="81">
        <v>1486.8</v>
      </c>
      <c r="HC31" s="81">
        <v>1332.54</v>
      </c>
      <c r="HD31" s="81">
        <v>1279.92</v>
      </c>
      <c r="HE31" s="81">
        <v>1329.15</v>
      </c>
      <c r="HF31" s="81">
        <v>1228.53</v>
      </c>
      <c r="HG31" s="81">
        <v>1741.99</v>
      </c>
      <c r="HH31" s="81">
        <v>1088.4000000000001</v>
      </c>
      <c r="HI31" s="81">
        <v>1168.6099999999999</v>
      </c>
      <c r="HJ31" s="81">
        <v>1171.1300000000001</v>
      </c>
      <c r="HK31" s="81">
        <v>1260.33</v>
      </c>
      <c r="HL31" s="81">
        <v>1200.6300000000001</v>
      </c>
      <c r="HM31" s="81">
        <v>1076.3499999999999</v>
      </c>
      <c r="HN31" s="81">
        <v>1113.8800000000001</v>
      </c>
      <c r="HO31" s="81">
        <v>1267.8599999999999</v>
      </c>
      <c r="HP31" s="81">
        <v>1031.97</v>
      </c>
      <c r="HQ31" s="81">
        <v>1071.1300000000001</v>
      </c>
      <c r="HR31" s="81">
        <v>1280.49</v>
      </c>
      <c r="HS31" s="81">
        <v>1691.54</v>
      </c>
      <c r="HT31" s="81">
        <v>1081.24</v>
      </c>
      <c r="HU31" s="81">
        <v>1433.87</v>
      </c>
      <c r="HV31" s="81">
        <v>1014.9</v>
      </c>
      <c r="HW31" s="81">
        <v>1046.76</v>
      </c>
      <c r="HX31" s="81">
        <v>1466.93</v>
      </c>
      <c r="HY31" s="81">
        <v>1512.74</v>
      </c>
      <c r="HZ31" s="81">
        <v>1049.6099999999999</v>
      </c>
      <c r="IA31" s="81">
        <v>1066.99</v>
      </c>
      <c r="IB31" s="81">
        <v>1158.55</v>
      </c>
      <c r="IC31" s="81">
        <v>1066.5</v>
      </c>
      <c r="ID31" s="81">
        <v>1022.3</v>
      </c>
      <c r="IE31" s="81">
        <v>940.39</v>
      </c>
      <c r="IF31" s="81">
        <v>1287.6400000000001</v>
      </c>
      <c r="IG31" s="81">
        <v>491.96</v>
      </c>
      <c r="IH31" s="81">
        <v>777.16</v>
      </c>
      <c r="II31" s="81">
        <v>899.72</v>
      </c>
      <c r="IJ31" s="81">
        <v>952.09</v>
      </c>
      <c r="IK31" s="81">
        <v>783.32</v>
      </c>
      <c r="IL31" s="81">
        <v>1192.4000000000001</v>
      </c>
      <c r="IM31" s="81">
        <v>881.11</v>
      </c>
      <c r="IN31" s="81">
        <v>646.37</v>
      </c>
      <c r="IO31" s="81">
        <v>1233.31</v>
      </c>
      <c r="IP31" s="81">
        <v>925.4</v>
      </c>
      <c r="IQ31" s="81">
        <v>943.77</v>
      </c>
      <c r="IR31" s="81">
        <v>466.51</v>
      </c>
      <c r="IS31" s="81">
        <v>841.15</v>
      </c>
      <c r="IT31" s="81">
        <v>865.8</v>
      </c>
      <c r="IU31" s="81">
        <v>1103.6300000000001</v>
      </c>
      <c r="IV31" s="81">
        <v>764.15</v>
      </c>
      <c r="IW31" s="81">
        <v>847.32</v>
      </c>
      <c r="IX31" s="81">
        <v>992.16</v>
      </c>
      <c r="IY31" s="81">
        <v>875.82</v>
      </c>
      <c r="IZ31" s="81">
        <v>828.68</v>
      </c>
      <c r="JA31" s="81">
        <v>895.99</v>
      </c>
      <c r="JB31" s="81">
        <v>689.71</v>
      </c>
      <c r="JC31" s="81">
        <v>890.54</v>
      </c>
      <c r="JD31" s="81">
        <v>1046.02</v>
      </c>
      <c r="JE31" s="81">
        <v>941.24</v>
      </c>
      <c r="JF31" s="81">
        <v>800.73</v>
      </c>
      <c r="JG31" s="81">
        <v>833.37</v>
      </c>
      <c r="JH31" s="81">
        <v>817.28</v>
      </c>
      <c r="JI31" s="81">
        <v>871.9</v>
      </c>
      <c r="JJ31" s="81">
        <v>1056.79</v>
      </c>
      <c r="JK31" s="81">
        <v>659.86</v>
      </c>
      <c r="JL31" s="81">
        <v>751.84</v>
      </c>
      <c r="JM31" s="81">
        <v>613.47</v>
      </c>
      <c r="JN31" s="81">
        <v>818.61</v>
      </c>
      <c r="JO31" s="81">
        <v>715.59</v>
      </c>
      <c r="JP31" s="81">
        <v>718.35</v>
      </c>
      <c r="JQ31" s="81">
        <v>526.19000000000005</v>
      </c>
      <c r="JR31" s="81">
        <v>731.76</v>
      </c>
      <c r="JS31" s="81">
        <v>984.46</v>
      </c>
      <c r="JT31" s="81">
        <v>871.2</v>
      </c>
      <c r="JU31" s="81">
        <v>745.22</v>
      </c>
      <c r="JV31" s="81">
        <v>610.41999999999996</v>
      </c>
      <c r="JW31" s="81">
        <v>919.18</v>
      </c>
      <c r="JX31" s="81">
        <v>599.96</v>
      </c>
      <c r="JY31" s="81">
        <v>725.17</v>
      </c>
      <c r="JZ31" s="81">
        <v>207.57</v>
      </c>
      <c r="KA31" s="81">
        <v>700.8</v>
      </c>
      <c r="KB31" s="81">
        <v>812.04</v>
      </c>
      <c r="KC31" s="81">
        <v>490.87</v>
      </c>
      <c r="KD31" s="81">
        <v>623.38</v>
      </c>
      <c r="KE31" s="81">
        <v>729.34</v>
      </c>
      <c r="KF31" s="81">
        <v>686.1</v>
      </c>
      <c r="KG31" s="81">
        <v>723.63</v>
      </c>
      <c r="KH31" s="81">
        <v>566.25</v>
      </c>
      <c r="KI31" s="81">
        <v>622.07000000000005</v>
      </c>
      <c r="KJ31" s="81">
        <v>891.02</v>
      </c>
      <c r="KK31" s="81">
        <v>780.03</v>
      </c>
      <c r="KL31" s="81">
        <v>685.72</v>
      </c>
      <c r="KM31" s="81">
        <v>705.55</v>
      </c>
      <c r="KN31" s="81">
        <v>556.39</v>
      </c>
      <c r="KO31" s="81">
        <v>669.6</v>
      </c>
      <c r="KP31" s="81">
        <v>707.25</v>
      </c>
      <c r="KQ31" s="81">
        <v>650.4</v>
      </c>
      <c r="KR31" s="81">
        <v>717.27</v>
      </c>
      <c r="KS31" s="81">
        <v>684</v>
      </c>
      <c r="KT31" s="81">
        <v>647.39</v>
      </c>
      <c r="KU31" s="81">
        <v>340.83</v>
      </c>
      <c r="KV31" s="81">
        <v>577.14</v>
      </c>
      <c r="KW31" s="81">
        <v>627.03</v>
      </c>
      <c r="KX31" s="81">
        <v>586.05999999999995</v>
      </c>
      <c r="KY31" s="81">
        <v>631.55999999999995</v>
      </c>
      <c r="KZ31" s="81">
        <v>538.24</v>
      </c>
      <c r="LA31" s="81">
        <v>477.86</v>
      </c>
      <c r="LB31" s="81">
        <v>580.29999999999995</v>
      </c>
      <c r="LC31" s="81">
        <v>631.05999999999995</v>
      </c>
      <c r="LD31" s="81">
        <v>580.30999999999995</v>
      </c>
      <c r="LE31" s="81">
        <v>650.91</v>
      </c>
      <c r="LF31" s="81">
        <v>509.01</v>
      </c>
      <c r="LG31" s="81">
        <v>620.12</v>
      </c>
      <c r="LH31" s="81">
        <v>429.44</v>
      </c>
      <c r="LI31" s="81">
        <v>629.6</v>
      </c>
      <c r="LJ31" s="81">
        <v>578.67999999999995</v>
      </c>
      <c r="LK31" s="81">
        <v>616.53</v>
      </c>
      <c r="LL31" s="81">
        <v>530.03</v>
      </c>
      <c r="LM31" s="81">
        <v>642.84</v>
      </c>
      <c r="LN31" s="81">
        <v>548.22</v>
      </c>
      <c r="LO31" s="81">
        <v>457.33</v>
      </c>
      <c r="LP31" s="81">
        <v>477.45</v>
      </c>
      <c r="LQ31" s="81">
        <v>421.2</v>
      </c>
      <c r="LR31" s="81">
        <v>615.23</v>
      </c>
      <c r="LS31" s="81">
        <v>569.73</v>
      </c>
      <c r="LT31" s="81">
        <v>426.48</v>
      </c>
      <c r="LU31" s="81">
        <v>516.24</v>
      </c>
      <c r="LV31" s="81">
        <v>422.82</v>
      </c>
      <c r="LW31" s="81">
        <v>521.49</v>
      </c>
      <c r="LX31" s="81">
        <v>424.36</v>
      </c>
      <c r="LY31" s="81">
        <v>559.11</v>
      </c>
      <c r="LZ31" s="81">
        <v>528.62</v>
      </c>
      <c r="MA31" s="81">
        <v>563.25</v>
      </c>
      <c r="MB31" s="81">
        <v>553.07000000000005</v>
      </c>
      <c r="MC31" s="81">
        <v>429.06</v>
      </c>
      <c r="MD31" s="81">
        <v>259.16000000000003</v>
      </c>
      <c r="ME31" s="81">
        <v>495.32</v>
      </c>
      <c r="MF31" s="81">
        <v>427.12</v>
      </c>
      <c r="MG31" s="81">
        <v>538.33000000000004</v>
      </c>
      <c r="MH31" s="81">
        <v>305.29000000000002</v>
      </c>
      <c r="MI31" s="81">
        <v>426.96</v>
      </c>
      <c r="MJ31" s="81">
        <v>462.07</v>
      </c>
      <c r="MK31" s="81">
        <v>370.38</v>
      </c>
      <c r="ML31" s="81">
        <v>449.57</v>
      </c>
      <c r="MM31" s="81">
        <v>507.57</v>
      </c>
      <c r="MN31" s="81">
        <v>475.78</v>
      </c>
      <c r="MO31" s="81">
        <v>458.99</v>
      </c>
      <c r="MP31" s="81">
        <v>476.47</v>
      </c>
      <c r="MQ31" s="81">
        <v>495.62</v>
      </c>
      <c r="MR31" s="81">
        <v>382.29</v>
      </c>
      <c r="MS31" s="81">
        <v>390.54</v>
      </c>
      <c r="MT31" s="81">
        <v>429.07</v>
      </c>
      <c r="MU31" s="81">
        <v>413.97</v>
      </c>
      <c r="MV31" s="81">
        <v>407.24</v>
      </c>
      <c r="MW31" s="81">
        <v>380.15</v>
      </c>
      <c r="MX31" s="81">
        <v>356.18</v>
      </c>
      <c r="MY31" s="81">
        <v>404.48</v>
      </c>
      <c r="MZ31" s="81">
        <v>353.32</v>
      </c>
      <c r="NA31" s="81">
        <v>447.1</v>
      </c>
      <c r="NB31" s="81">
        <v>379.98</v>
      </c>
      <c r="NC31" s="81">
        <v>339.29</v>
      </c>
    </row>
    <row r="32" spans="1:367" x14ac:dyDescent="0.4">
      <c r="A32" s="22">
        <v>45961</v>
      </c>
      <c r="B32" s="23">
        <v>636361.07999999996</v>
      </c>
      <c r="C32" s="23">
        <v>406953.32</v>
      </c>
      <c r="D32" s="23">
        <v>110682</v>
      </c>
      <c r="E32" s="23">
        <v>86903.45</v>
      </c>
      <c r="F32" s="23">
        <v>59379.75</v>
      </c>
      <c r="G32" s="23">
        <v>56817.77</v>
      </c>
      <c r="H32" s="23">
        <v>47215.33</v>
      </c>
      <c r="I32" s="23">
        <v>44478.48</v>
      </c>
      <c r="J32" s="23">
        <v>50480.57</v>
      </c>
      <c r="K32" s="23">
        <v>53263.87</v>
      </c>
      <c r="L32" s="23">
        <v>40552.92</v>
      </c>
      <c r="M32" s="23">
        <v>38414.699999999997</v>
      </c>
      <c r="N32" s="23">
        <v>34460.620000000003</v>
      </c>
      <c r="O32" s="23">
        <v>41958.080000000002</v>
      </c>
      <c r="P32" s="23">
        <v>35586.78</v>
      </c>
      <c r="Q32" s="23">
        <v>42162.48</v>
      </c>
      <c r="R32" s="23">
        <v>27315.57</v>
      </c>
      <c r="S32" s="23">
        <v>29007.25</v>
      </c>
      <c r="T32" s="23">
        <v>30860</v>
      </c>
      <c r="U32" s="23">
        <v>33546.46</v>
      </c>
      <c r="V32" s="23">
        <v>31361.01</v>
      </c>
      <c r="W32" s="23">
        <v>28794.91</v>
      </c>
      <c r="X32" s="23">
        <v>19981.59</v>
      </c>
      <c r="Y32" s="23">
        <v>28060.46</v>
      </c>
      <c r="Z32" s="23">
        <v>23796.86</v>
      </c>
      <c r="AA32" s="23">
        <v>25129.68</v>
      </c>
      <c r="AB32" s="23">
        <v>25948.54</v>
      </c>
      <c r="AC32" s="23">
        <v>26137.58</v>
      </c>
      <c r="AD32" s="23">
        <v>20313.919999999998</v>
      </c>
      <c r="AE32" s="23">
        <v>26004</v>
      </c>
      <c r="AF32" s="23">
        <v>25157.3</v>
      </c>
      <c r="AG32" s="23">
        <v>18645.54</v>
      </c>
      <c r="AH32" s="23">
        <v>21790.9</v>
      </c>
      <c r="AI32" s="23">
        <v>19256.86</v>
      </c>
      <c r="AJ32" s="23">
        <v>18299.96</v>
      </c>
      <c r="AK32" s="23">
        <v>18016.919999999998</v>
      </c>
      <c r="AL32" s="23">
        <v>19362.009999999998</v>
      </c>
      <c r="AM32" s="23">
        <v>19383.54</v>
      </c>
      <c r="AN32" s="23">
        <v>19907.91</v>
      </c>
      <c r="AO32" s="23">
        <v>15648.22</v>
      </c>
      <c r="AP32" s="23">
        <v>15414.24</v>
      </c>
      <c r="AQ32" s="23">
        <v>16086.92</v>
      </c>
      <c r="AR32" s="23">
        <v>16193.58</v>
      </c>
      <c r="AS32" s="23">
        <v>14268.85</v>
      </c>
      <c r="AT32" s="23">
        <v>13050</v>
      </c>
      <c r="AU32" s="23">
        <v>15681.12</v>
      </c>
      <c r="AV32" s="23">
        <v>14160</v>
      </c>
      <c r="AW32" s="23">
        <v>14160.14</v>
      </c>
      <c r="AX32" s="23">
        <v>12386.87</v>
      </c>
      <c r="AY32" s="23">
        <v>12383.99</v>
      </c>
      <c r="AZ32" s="23"/>
      <c r="BA32" s="23">
        <v>14999.32</v>
      </c>
      <c r="BB32" s="81">
        <v>14355.43</v>
      </c>
      <c r="BC32" s="81">
        <v>13080.7</v>
      </c>
      <c r="BD32" s="81">
        <v>11233.52</v>
      </c>
      <c r="BE32" s="81">
        <v>10078.93</v>
      </c>
      <c r="BF32" s="81">
        <v>9045.18</v>
      </c>
      <c r="BG32" s="81">
        <v>8361.31</v>
      </c>
      <c r="BH32" s="81">
        <v>5495.98</v>
      </c>
      <c r="BI32" s="81">
        <v>9544.82</v>
      </c>
      <c r="BJ32" s="81">
        <v>10154.5</v>
      </c>
      <c r="BK32" s="81">
        <v>9675.75</v>
      </c>
      <c r="BL32" s="81">
        <v>9436.2800000000007</v>
      </c>
      <c r="BM32" s="81">
        <v>11316.27</v>
      </c>
      <c r="BN32" s="81">
        <v>10158.85</v>
      </c>
      <c r="BO32" s="81">
        <v>8083.44</v>
      </c>
      <c r="BP32" s="81">
        <v>9646.0300000000007</v>
      </c>
      <c r="BQ32" s="81">
        <v>10781.43</v>
      </c>
      <c r="BR32" s="81">
        <v>8977.44</v>
      </c>
      <c r="BS32" s="81">
        <v>11418</v>
      </c>
      <c r="BT32" s="81">
        <v>5580.78</v>
      </c>
      <c r="BU32" s="81">
        <v>7828.31</v>
      </c>
      <c r="BV32" s="81">
        <v>8156.09</v>
      </c>
      <c r="BW32" s="81">
        <v>7849.02</v>
      </c>
      <c r="BX32" s="81">
        <v>7251.61</v>
      </c>
      <c r="BY32" s="81">
        <v>5741.61</v>
      </c>
      <c r="BZ32" s="81">
        <v>6902.89</v>
      </c>
      <c r="CA32" s="81">
        <v>7071.77</v>
      </c>
      <c r="CB32" s="81">
        <v>5703.77</v>
      </c>
      <c r="CC32" s="81">
        <v>5359.75</v>
      </c>
      <c r="CD32" s="81">
        <v>7067.67</v>
      </c>
      <c r="CE32" s="81">
        <v>6550.58</v>
      </c>
      <c r="CF32" s="81">
        <v>7350</v>
      </c>
      <c r="CG32" s="81">
        <v>3728.31</v>
      </c>
      <c r="CH32" s="81">
        <v>6414.29</v>
      </c>
      <c r="CI32" s="81">
        <v>7166.06</v>
      </c>
      <c r="CJ32" s="81">
        <v>6423.54</v>
      </c>
      <c r="CK32" s="81">
        <v>6625.3</v>
      </c>
      <c r="CL32" s="81">
        <v>5780.12</v>
      </c>
      <c r="CM32" s="81">
        <v>4980.51</v>
      </c>
      <c r="CN32" s="81">
        <v>5444.67</v>
      </c>
      <c r="CO32" s="81">
        <v>4455.29</v>
      </c>
      <c r="CP32" s="81">
        <v>4434.2</v>
      </c>
      <c r="CQ32" s="81">
        <v>5086.2</v>
      </c>
      <c r="CR32" s="81">
        <v>4397.42</v>
      </c>
      <c r="CS32" s="81">
        <v>4342.21</v>
      </c>
      <c r="CT32" s="81">
        <v>4292.0600000000004</v>
      </c>
      <c r="CU32" s="81">
        <v>5259.91</v>
      </c>
      <c r="CV32" s="81">
        <v>4770.76</v>
      </c>
      <c r="CW32" s="81">
        <v>4750.46</v>
      </c>
      <c r="CX32" s="81">
        <v>4512.0200000000004</v>
      </c>
      <c r="CY32" s="81">
        <v>4650.08</v>
      </c>
      <c r="CZ32" s="81">
        <v>2915.13</v>
      </c>
      <c r="DA32" s="81">
        <v>4835.78</v>
      </c>
      <c r="DB32" s="81">
        <v>4403.71</v>
      </c>
      <c r="DC32" s="81">
        <v>3973.32</v>
      </c>
      <c r="DD32" s="81">
        <v>4353.55</v>
      </c>
      <c r="DE32" s="81">
        <v>3605.05</v>
      </c>
      <c r="DF32" s="81">
        <v>3925.94</v>
      </c>
      <c r="DG32" s="81">
        <v>5620.8</v>
      </c>
      <c r="DH32" s="81">
        <v>2561.1999999999998</v>
      </c>
      <c r="DI32" s="81">
        <v>3849.45</v>
      </c>
      <c r="DJ32" s="81">
        <v>3905.6</v>
      </c>
      <c r="DK32" s="81">
        <v>3611.32</v>
      </c>
      <c r="DL32" s="81">
        <v>3906.08</v>
      </c>
      <c r="DM32" s="81">
        <v>4122.29</v>
      </c>
      <c r="DN32" s="81">
        <v>2959.29</v>
      </c>
      <c r="DO32" s="81">
        <v>3229.43</v>
      </c>
      <c r="DP32" s="81">
        <v>2907.41</v>
      </c>
      <c r="DQ32" s="81">
        <v>3454.94</v>
      </c>
      <c r="DR32" s="81">
        <v>3019.68</v>
      </c>
      <c r="DS32" s="81">
        <v>3024.22</v>
      </c>
      <c r="DT32" s="81">
        <v>3151.19</v>
      </c>
      <c r="DU32" s="81">
        <v>3068.6</v>
      </c>
      <c r="DV32" s="81">
        <v>3082.67</v>
      </c>
      <c r="DW32" s="81">
        <v>2558.0700000000002</v>
      </c>
      <c r="DX32" s="81">
        <v>2707.11</v>
      </c>
      <c r="DY32" s="81">
        <v>3368.4</v>
      </c>
      <c r="DZ32" s="81">
        <v>2854.8</v>
      </c>
      <c r="EA32" s="81">
        <v>2348.2199999999998</v>
      </c>
      <c r="EB32" s="81">
        <v>1810.2</v>
      </c>
      <c r="EC32" s="81">
        <v>3223.66</v>
      </c>
      <c r="ED32" s="81">
        <v>2211.5300000000002</v>
      </c>
      <c r="EE32" s="81">
        <v>2235.7199999999998</v>
      </c>
      <c r="EF32" s="81">
        <v>2635.43</v>
      </c>
      <c r="EG32" s="81">
        <v>2341.09</v>
      </c>
      <c r="EH32" s="81">
        <v>2631.65</v>
      </c>
      <c r="EI32" s="81">
        <v>2652.03</v>
      </c>
      <c r="EJ32" s="81">
        <v>2440.62</v>
      </c>
      <c r="EK32" s="81">
        <v>2746.68</v>
      </c>
      <c r="EL32" s="81">
        <v>2096.64</v>
      </c>
      <c r="EM32" s="81">
        <v>2752.74</v>
      </c>
      <c r="EN32" s="81">
        <v>2889.05</v>
      </c>
      <c r="EO32" s="81">
        <v>2962.8</v>
      </c>
      <c r="EP32" s="81">
        <v>2162.7600000000002</v>
      </c>
      <c r="EQ32" s="81">
        <v>2510.86</v>
      </c>
      <c r="ER32" s="81">
        <v>2281.5</v>
      </c>
      <c r="ES32" s="81">
        <v>2222.98</v>
      </c>
      <c r="ET32" s="81">
        <v>1875.37</v>
      </c>
      <c r="EU32" s="81">
        <v>2874.58</v>
      </c>
      <c r="EV32" s="81">
        <v>2383.6</v>
      </c>
      <c r="EW32" s="81">
        <v>1675.37</v>
      </c>
      <c r="EX32" s="81">
        <v>2143.98</v>
      </c>
      <c r="EY32" s="81">
        <v>2735.92</v>
      </c>
      <c r="EZ32" s="81">
        <v>1689.41</v>
      </c>
      <c r="FA32" s="81">
        <v>2121.0100000000002</v>
      </c>
      <c r="FB32" s="81">
        <v>2264.12</v>
      </c>
      <c r="FC32" s="81">
        <v>1992.42</v>
      </c>
      <c r="FD32" s="81">
        <v>2408.39</v>
      </c>
      <c r="FE32" s="81">
        <v>2047.4</v>
      </c>
      <c r="FF32" s="81">
        <v>2018.24</v>
      </c>
      <c r="FG32" s="81">
        <v>1879.74</v>
      </c>
      <c r="FH32" s="81">
        <v>1688.4</v>
      </c>
      <c r="FI32" s="81">
        <v>2201.33</v>
      </c>
      <c r="FJ32" s="81">
        <v>2796.58</v>
      </c>
      <c r="FK32" s="81">
        <v>1615.17</v>
      </c>
      <c r="FL32" s="81">
        <v>2192.17</v>
      </c>
      <c r="FM32" s="81">
        <v>1841.6</v>
      </c>
      <c r="FN32" s="81">
        <v>1568.46</v>
      </c>
      <c r="FO32" s="81">
        <v>1828.41</v>
      </c>
      <c r="FP32" s="81">
        <v>2200.54</v>
      </c>
      <c r="FQ32" s="81">
        <v>1361.5</v>
      </c>
      <c r="FR32" s="81">
        <v>1790.61</v>
      </c>
      <c r="FS32" s="81">
        <v>1482.36</v>
      </c>
      <c r="FT32" s="81">
        <v>2320.9699999999998</v>
      </c>
      <c r="FU32" s="81">
        <v>2148.66</v>
      </c>
      <c r="FV32" s="81">
        <v>1840.78</v>
      </c>
      <c r="FW32" s="81">
        <v>1593.63</v>
      </c>
      <c r="FX32" s="81">
        <v>2138.9699999999998</v>
      </c>
      <c r="FY32" s="81">
        <v>1442.85</v>
      </c>
      <c r="FZ32" s="81">
        <v>1146.53</v>
      </c>
      <c r="GA32" s="81">
        <v>1911.38</v>
      </c>
      <c r="GB32" s="81">
        <v>2174.73</v>
      </c>
      <c r="GC32" s="81">
        <v>1804.35</v>
      </c>
      <c r="GD32" s="81">
        <v>1355.87</v>
      </c>
      <c r="GE32" s="81">
        <v>2495.2199999999998</v>
      </c>
      <c r="GF32" s="81">
        <v>1938.05</v>
      </c>
      <c r="GG32" s="81">
        <v>1814.78</v>
      </c>
      <c r="GH32" s="81">
        <v>1599.52</v>
      </c>
      <c r="GI32" s="81">
        <v>1850.35</v>
      </c>
      <c r="GJ32" s="81">
        <v>1735.76</v>
      </c>
      <c r="GK32" s="81">
        <v>1948.4</v>
      </c>
      <c r="GL32" s="81">
        <v>1299.8800000000001</v>
      </c>
      <c r="GM32" s="81">
        <v>1363.3</v>
      </c>
      <c r="GN32" s="81">
        <v>1708.58</v>
      </c>
      <c r="GO32" s="81">
        <v>1568.88</v>
      </c>
      <c r="GP32" s="81">
        <v>1652.22</v>
      </c>
      <c r="GQ32" s="81">
        <v>1703.37</v>
      </c>
      <c r="GR32" s="81">
        <v>1515.74</v>
      </c>
      <c r="GS32" s="81">
        <v>1817.59</v>
      </c>
      <c r="GT32" s="81">
        <v>1558.58</v>
      </c>
      <c r="GU32" s="81">
        <v>1899.85</v>
      </c>
      <c r="GV32" s="81">
        <v>1527.13</v>
      </c>
      <c r="GW32" s="81">
        <v>1446.47</v>
      </c>
      <c r="GX32" s="81">
        <v>1013.27</v>
      </c>
      <c r="GY32" s="81">
        <v>1399.5</v>
      </c>
      <c r="GZ32" s="81">
        <v>1451.14</v>
      </c>
      <c r="HA32" s="81">
        <v>1222.47</v>
      </c>
      <c r="HB32" s="81">
        <v>1539.43</v>
      </c>
      <c r="HC32" s="81">
        <v>1320.62</v>
      </c>
      <c r="HD32" s="81">
        <v>1270.69</v>
      </c>
      <c r="HE32" s="81">
        <v>1321.32</v>
      </c>
      <c r="HF32" s="81">
        <v>1216.05</v>
      </c>
      <c r="HG32" s="81">
        <v>1703.54</v>
      </c>
      <c r="HH32" s="81">
        <v>1108.0899999999999</v>
      </c>
      <c r="HI32" s="81">
        <v>1168.6099999999999</v>
      </c>
      <c r="HJ32" s="81">
        <v>1093.28</v>
      </c>
      <c r="HK32" s="81">
        <v>1176.48</v>
      </c>
      <c r="HL32" s="81">
        <v>1124.9000000000001</v>
      </c>
      <c r="HM32" s="81">
        <v>1069.8599999999999</v>
      </c>
      <c r="HN32" s="81">
        <v>1142.8699999999999</v>
      </c>
      <c r="HO32" s="81">
        <v>1170.33</v>
      </c>
      <c r="HP32" s="81">
        <v>979.68</v>
      </c>
      <c r="HQ32" s="81">
        <v>1063.8699999999999</v>
      </c>
      <c r="HR32" s="81">
        <v>1369.16</v>
      </c>
      <c r="HS32" s="81">
        <v>1710.23</v>
      </c>
      <c r="HT32" s="81">
        <v>1079.0899999999999</v>
      </c>
      <c r="HU32" s="81">
        <v>1324.54</v>
      </c>
      <c r="HV32" s="81">
        <v>986.21</v>
      </c>
      <c r="HW32" s="81">
        <v>1060.72</v>
      </c>
      <c r="HX32" s="81">
        <v>1411.81</v>
      </c>
      <c r="HY32" s="81">
        <v>1570.59</v>
      </c>
      <c r="HZ32" s="81">
        <v>1094.33</v>
      </c>
      <c r="IA32" s="81">
        <v>1099.8499999999999</v>
      </c>
      <c r="IB32" s="81">
        <v>1092.4000000000001</v>
      </c>
      <c r="IC32" s="81">
        <v>1045.3900000000001</v>
      </c>
      <c r="ID32" s="81">
        <v>1004.6</v>
      </c>
      <c r="IE32" s="81">
        <v>977.53</v>
      </c>
      <c r="IF32" s="81">
        <v>1253.53</v>
      </c>
      <c r="IG32" s="81">
        <v>689.28</v>
      </c>
      <c r="IH32" s="81">
        <v>862.25</v>
      </c>
      <c r="II32" s="81">
        <v>909</v>
      </c>
      <c r="IJ32" s="81">
        <v>900.16</v>
      </c>
      <c r="IK32" s="81">
        <v>760.51</v>
      </c>
      <c r="IL32" s="81">
        <v>1058.71</v>
      </c>
      <c r="IM32" s="81">
        <v>987.6</v>
      </c>
      <c r="IN32" s="81">
        <v>760.15</v>
      </c>
      <c r="IO32" s="81">
        <v>1158</v>
      </c>
      <c r="IP32" s="81">
        <v>912.8</v>
      </c>
      <c r="IQ32" s="81">
        <v>911.52</v>
      </c>
      <c r="IR32" s="81">
        <v>487.77</v>
      </c>
      <c r="IS32" s="81">
        <v>827.08</v>
      </c>
      <c r="IT32" s="81">
        <v>852.15</v>
      </c>
      <c r="IU32" s="81">
        <v>1093.49</v>
      </c>
      <c r="IV32" s="81">
        <v>877.2</v>
      </c>
      <c r="IW32" s="81">
        <v>954.57</v>
      </c>
      <c r="IX32" s="81">
        <v>958.76</v>
      </c>
      <c r="IY32" s="81">
        <v>877.28</v>
      </c>
      <c r="IZ32" s="81">
        <v>813.85</v>
      </c>
      <c r="JA32" s="81">
        <v>829.69</v>
      </c>
      <c r="JB32" s="81">
        <v>743.5</v>
      </c>
      <c r="JC32" s="81">
        <v>888.74</v>
      </c>
      <c r="JD32" s="81">
        <v>1028.54</v>
      </c>
      <c r="JE32" s="81">
        <v>970.23</v>
      </c>
      <c r="JF32" s="81">
        <v>793.54</v>
      </c>
      <c r="JG32" s="81">
        <v>835.67</v>
      </c>
      <c r="JH32" s="81">
        <v>816.23</v>
      </c>
      <c r="JI32" s="81">
        <v>869.47</v>
      </c>
      <c r="JJ32" s="81">
        <v>1122.97</v>
      </c>
      <c r="JK32" s="81">
        <v>626.70000000000005</v>
      </c>
      <c r="JL32" s="81">
        <v>739.64</v>
      </c>
      <c r="JM32" s="81">
        <v>615.02</v>
      </c>
      <c r="JN32" s="81">
        <v>855.91</v>
      </c>
      <c r="JO32" s="81">
        <v>885.21</v>
      </c>
      <c r="JP32" s="81">
        <v>709.2</v>
      </c>
      <c r="JQ32" s="81">
        <v>581.20000000000005</v>
      </c>
      <c r="JR32" s="81">
        <v>757.5</v>
      </c>
      <c r="JS32" s="81">
        <v>875.73</v>
      </c>
      <c r="JT32" s="81">
        <v>907.99</v>
      </c>
      <c r="JU32" s="81">
        <v>730.91</v>
      </c>
      <c r="JV32" s="81">
        <v>627.03</v>
      </c>
      <c r="JW32" s="81">
        <v>952.17</v>
      </c>
      <c r="JX32" s="81">
        <v>596.69000000000005</v>
      </c>
      <c r="JY32" s="81">
        <v>705.95</v>
      </c>
      <c r="JZ32" s="81">
        <v>190.46</v>
      </c>
      <c r="KA32" s="81">
        <v>686</v>
      </c>
      <c r="KB32" s="81">
        <v>804.72</v>
      </c>
      <c r="KC32" s="81">
        <v>491.68</v>
      </c>
      <c r="KD32" s="81">
        <v>690.43</v>
      </c>
      <c r="KE32" s="81">
        <v>722.41</v>
      </c>
      <c r="KF32" s="81">
        <v>690.88</v>
      </c>
      <c r="KG32" s="81">
        <v>703.07</v>
      </c>
      <c r="KH32" s="81">
        <v>580.70000000000005</v>
      </c>
      <c r="KI32" s="81">
        <v>626.12</v>
      </c>
      <c r="KJ32" s="81">
        <v>873.55</v>
      </c>
      <c r="KK32" s="81">
        <v>764.74</v>
      </c>
      <c r="KL32" s="81">
        <v>658.44</v>
      </c>
      <c r="KM32" s="81">
        <v>684.39</v>
      </c>
      <c r="KN32" s="81">
        <v>574.09</v>
      </c>
      <c r="KO32" s="81">
        <v>674.52</v>
      </c>
      <c r="KP32" s="81">
        <v>709.39</v>
      </c>
      <c r="KQ32" s="81">
        <v>631.20000000000005</v>
      </c>
      <c r="KR32" s="81">
        <v>702.08</v>
      </c>
      <c r="KS32" s="81">
        <v>721</v>
      </c>
      <c r="KT32" s="81">
        <v>639.76</v>
      </c>
      <c r="KU32" s="81">
        <v>351.29</v>
      </c>
      <c r="KV32" s="81">
        <v>619.28</v>
      </c>
      <c r="KW32" s="81">
        <v>622.45000000000005</v>
      </c>
      <c r="KX32" s="81">
        <v>574.65</v>
      </c>
      <c r="KY32" s="81">
        <v>632.72</v>
      </c>
      <c r="KZ32" s="81">
        <v>693.06</v>
      </c>
      <c r="LA32" s="81">
        <v>458.85</v>
      </c>
      <c r="LB32" s="81">
        <v>606.12</v>
      </c>
      <c r="LC32" s="81">
        <v>617.14</v>
      </c>
      <c r="LD32" s="81">
        <v>600.87</v>
      </c>
      <c r="LE32" s="81">
        <v>644.6</v>
      </c>
      <c r="LF32" s="81">
        <v>513.13</v>
      </c>
      <c r="LG32" s="81">
        <v>669.47</v>
      </c>
      <c r="LH32" s="81">
        <v>453.84</v>
      </c>
      <c r="LI32" s="81">
        <v>616.45000000000005</v>
      </c>
      <c r="LJ32" s="81">
        <v>560.87</v>
      </c>
      <c r="LK32" s="81">
        <v>630.91999999999996</v>
      </c>
      <c r="LL32" s="81">
        <v>535.49</v>
      </c>
      <c r="LM32" s="81">
        <v>660.36</v>
      </c>
      <c r="LN32" s="81">
        <v>524.99</v>
      </c>
      <c r="LO32" s="81">
        <v>433.5</v>
      </c>
      <c r="LP32" s="81">
        <v>493.22</v>
      </c>
      <c r="LQ32" s="81">
        <v>422.8</v>
      </c>
      <c r="LR32" s="81">
        <v>615.23</v>
      </c>
      <c r="LS32" s="81">
        <v>562.23</v>
      </c>
      <c r="LT32" s="81">
        <v>457.34</v>
      </c>
      <c r="LU32" s="81">
        <v>555.16</v>
      </c>
      <c r="LV32" s="81">
        <v>417.63</v>
      </c>
      <c r="LW32" s="81">
        <v>507.38</v>
      </c>
      <c r="LX32" s="81">
        <v>440.9</v>
      </c>
      <c r="LY32" s="81">
        <v>560.09</v>
      </c>
      <c r="LZ32" s="81">
        <v>485.15</v>
      </c>
      <c r="MA32" s="81">
        <v>532.71</v>
      </c>
      <c r="MB32" s="81">
        <v>564.87</v>
      </c>
      <c r="MC32" s="81">
        <v>487.4</v>
      </c>
      <c r="MD32" s="81">
        <v>292.16000000000003</v>
      </c>
      <c r="ME32" s="81">
        <v>490.07</v>
      </c>
      <c r="MF32" s="81">
        <v>489.7</v>
      </c>
      <c r="MG32" s="81">
        <v>551.24</v>
      </c>
      <c r="MH32" s="81">
        <v>353.39</v>
      </c>
      <c r="MI32" s="81">
        <v>417.89</v>
      </c>
      <c r="MJ32" s="81">
        <v>447.53</v>
      </c>
      <c r="MK32" s="81">
        <v>373.15</v>
      </c>
      <c r="ML32" s="81">
        <v>448.71</v>
      </c>
      <c r="MM32" s="81">
        <v>454.78</v>
      </c>
      <c r="MN32" s="81">
        <v>460.46</v>
      </c>
      <c r="MO32" s="81">
        <v>455.63</v>
      </c>
      <c r="MP32" s="81">
        <v>472.12</v>
      </c>
      <c r="MQ32" s="81">
        <v>495.62</v>
      </c>
      <c r="MR32" s="81">
        <v>363.3</v>
      </c>
      <c r="MS32" s="81">
        <v>512.48</v>
      </c>
      <c r="MT32" s="81">
        <v>438.58</v>
      </c>
      <c r="MU32" s="81">
        <v>452.51</v>
      </c>
      <c r="MV32" s="81">
        <v>409.13</v>
      </c>
      <c r="MW32" s="81">
        <v>365.57</v>
      </c>
      <c r="MX32" s="81">
        <v>354.84</v>
      </c>
      <c r="MY32" s="81">
        <v>460.89</v>
      </c>
      <c r="MZ32" s="81">
        <v>345.13</v>
      </c>
      <c r="NA32" s="81">
        <v>434.36</v>
      </c>
      <c r="NB32" s="81">
        <v>383.92</v>
      </c>
      <c r="NC32" s="81">
        <v>363.33</v>
      </c>
    </row>
    <row r="33" spans="1:367" x14ac:dyDescent="0.4">
      <c r="A33" s="22">
        <v>45968</v>
      </c>
      <c r="B33" s="23">
        <v>579532.55000000005</v>
      </c>
      <c r="C33" s="23">
        <v>422241.37</v>
      </c>
      <c r="D33" s="23">
        <v>108459</v>
      </c>
      <c r="E33" s="23">
        <v>86903.45</v>
      </c>
      <c r="F33" s="23">
        <v>54056.05</v>
      </c>
      <c r="G33" s="23">
        <v>49899.71</v>
      </c>
      <c r="H33" s="23">
        <v>43356.2</v>
      </c>
      <c r="I33" s="23">
        <v>47186.86</v>
      </c>
      <c r="J33" s="23">
        <v>47593.02</v>
      </c>
      <c r="K33" s="23">
        <v>46250.79</v>
      </c>
      <c r="L33" s="23">
        <v>39929.379999999997</v>
      </c>
      <c r="M33" s="23">
        <v>36374.980000000003</v>
      </c>
      <c r="N33" s="23">
        <v>36978.9</v>
      </c>
      <c r="O33" s="23">
        <v>40781.69</v>
      </c>
      <c r="P33" s="23">
        <v>37577.31</v>
      </c>
      <c r="Q33" s="23">
        <v>38853.22</v>
      </c>
      <c r="R33" s="23">
        <v>28310.62</v>
      </c>
      <c r="S33" s="23">
        <v>26620.58</v>
      </c>
      <c r="T33" s="23">
        <v>30400</v>
      </c>
      <c r="U33" s="23">
        <v>29406.23</v>
      </c>
      <c r="V33" s="23">
        <v>29486.560000000001</v>
      </c>
      <c r="W33" s="23">
        <v>27777.58</v>
      </c>
      <c r="X33" s="23">
        <v>19807.5</v>
      </c>
      <c r="Y33" s="23">
        <v>26966.28</v>
      </c>
      <c r="Z33" s="23">
        <v>25605.97</v>
      </c>
      <c r="AA33" s="23">
        <v>24198.95</v>
      </c>
      <c r="AB33" s="23">
        <v>24659.17</v>
      </c>
      <c r="AC33" s="23">
        <v>28251.06</v>
      </c>
      <c r="AD33" s="23">
        <v>22453.439999999999</v>
      </c>
      <c r="AE33" s="23">
        <v>23144</v>
      </c>
      <c r="AF33" s="23">
        <v>21686.57</v>
      </c>
      <c r="AG33" s="23">
        <v>18865.759999999998</v>
      </c>
      <c r="AH33" s="23">
        <v>19593.22</v>
      </c>
      <c r="AI33" s="23">
        <v>18411.87</v>
      </c>
      <c r="AJ33" s="23">
        <v>16619.349999999999</v>
      </c>
      <c r="AK33" s="23">
        <v>17944.419999999998</v>
      </c>
      <c r="AL33" s="23">
        <v>20185.55</v>
      </c>
      <c r="AM33" s="23">
        <v>18694.98</v>
      </c>
      <c r="AN33" s="23">
        <v>20402.11</v>
      </c>
      <c r="AO33" s="23">
        <v>14777.78</v>
      </c>
      <c r="AP33" s="23">
        <v>15709.29</v>
      </c>
      <c r="AQ33" s="23">
        <v>16278.72</v>
      </c>
      <c r="AR33" s="23">
        <v>16391.07</v>
      </c>
      <c r="AS33" s="23">
        <v>14382.87</v>
      </c>
      <c r="AT33" s="23">
        <v>13200</v>
      </c>
      <c r="AU33" s="23">
        <v>15168.88</v>
      </c>
      <c r="AV33" s="23">
        <v>12000</v>
      </c>
      <c r="AW33" s="23">
        <v>13061.37</v>
      </c>
      <c r="AX33" s="23">
        <v>12160.05</v>
      </c>
      <c r="AY33" s="23">
        <v>12661.59</v>
      </c>
      <c r="AZ33" s="23"/>
      <c r="BA33" s="23">
        <v>13174.31</v>
      </c>
      <c r="BB33" s="81">
        <v>12866.14</v>
      </c>
      <c r="BC33" s="81">
        <v>12227.61</v>
      </c>
      <c r="BD33" s="81">
        <v>11469.79</v>
      </c>
      <c r="BE33" s="81">
        <v>9455.09</v>
      </c>
      <c r="BF33" s="81">
        <v>9084.34</v>
      </c>
      <c r="BG33" s="81">
        <v>7634.56</v>
      </c>
      <c r="BH33" s="81">
        <v>5584.18</v>
      </c>
      <c r="BI33" s="81">
        <v>8758.77</v>
      </c>
      <c r="BJ33" s="81">
        <v>9762.7900000000009</v>
      </c>
      <c r="BK33" s="81">
        <v>9077.6200000000008</v>
      </c>
      <c r="BL33" s="81">
        <v>9220.36</v>
      </c>
      <c r="BM33" s="81">
        <v>9918.27</v>
      </c>
      <c r="BN33" s="81">
        <v>9083.34</v>
      </c>
      <c r="BO33" s="81">
        <v>8376.16</v>
      </c>
      <c r="BP33" s="81">
        <v>8208.11</v>
      </c>
      <c r="BQ33" s="81">
        <v>9862.43</v>
      </c>
      <c r="BR33" s="81">
        <v>9827.0400000000009</v>
      </c>
      <c r="BS33" s="81">
        <v>8833</v>
      </c>
      <c r="BT33" s="81">
        <v>5177.6499999999996</v>
      </c>
      <c r="BU33" s="81">
        <v>6892.92</v>
      </c>
      <c r="BV33" s="81">
        <v>7990.39</v>
      </c>
      <c r="BW33" s="81">
        <v>7450.81</v>
      </c>
      <c r="BX33" s="81">
        <v>7101.94</v>
      </c>
      <c r="BY33" s="81">
        <v>6113.23</v>
      </c>
      <c r="BZ33" s="81">
        <v>6563.55</v>
      </c>
      <c r="CA33" s="81">
        <v>7399.33</v>
      </c>
      <c r="CB33" s="81">
        <v>5999.61</v>
      </c>
      <c r="CC33" s="81">
        <v>5447.62</v>
      </c>
      <c r="CD33" s="81">
        <v>6851.45</v>
      </c>
      <c r="CE33" s="81">
        <v>6752.6</v>
      </c>
      <c r="CF33" s="81">
        <v>6705</v>
      </c>
      <c r="CG33" s="81">
        <v>3682.54</v>
      </c>
      <c r="CH33" s="81">
        <v>6414.29</v>
      </c>
      <c r="CI33" s="81">
        <v>6513.91</v>
      </c>
      <c r="CJ33" s="81">
        <v>5367.48</v>
      </c>
      <c r="CK33" s="81">
        <v>6403.4</v>
      </c>
      <c r="CL33" s="81">
        <v>5511.72</v>
      </c>
      <c r="CM33" s="81">
        <v>4846.3</v>
      </c>
      <c r="CN33" s="81">
        <v>5624.03</v>
      </c>
      <c r="CO33" s="81">
        <v>4729.3900000000003</v>
      </c>
      <c r="CP33" s="81">
        <v>4763.25</v>
      </c>
      <c r="CQ33" s="81">
        <v>5007.8</v>
      </c>
      <c r="CR33" s="81">
        <v>4184.03</v>
      </c>
      <c r="CS33" s="81">
        <v>4618.91</v>
      </c>
      <c r="CT33" s="81">
        <v>4406.7700000000004</v>
      </c>
      <c r="CU33" s="81">
        <v>4512.18</v>
      </c>
      <c r="CV33" s="81">
        <v>4368.8900000000003</v>
      </c>
      <c r="CW33" s="81">
        <v>4761.2299999999996</v>
      </c>
      <c r="CX33" s="81">
        <v>4614.57</v>
      </c>
      <c r="CY33" s="81">
        <v>4375.03</v>
      </c>
      <c r="CZ33" s="81">
        <v>2921.74</v>
      </c>
      <c r="DA33" s="81">
        <v>4199.59</v>
      </c>
      <c r="DB33" s="81">
        <v>4070.1</v>
      </c>
      <c r="DC33" s="81">
        <v>4224.1000000000004</v>
      </c>
      <c r="DD33" s="81">
        <v>4422.41</v>
      </c>
      <c r="DE33" s="81">
        <v>3743</v>
      </c>
      <c r="DF33" s="81">
        <v>4095.94</v>
      </c>
      <c r="DG33" s="81">
        <v>5075.34</v>
      </c>
      <c r="DH33" s="81">
        <v>2596.65</v>
      </c>
      <c r="DI33" s="81">
        <v>3830.99</v>
      </c>
      <c r="DJ33" s="81">
        <v>3590.13</v>
      </c>
      <c r="DK33" s="81">
        <v>3602.76</v>
      </c>
      <c r="DL33" s="81">
        <v>3493.31</v>
      </c>
      <c r="DM33" s="81">
        <v>3642.47</v>
      </c>
      <c r="DN33" s="81">
        <v>2783.38</v>
      </c>
      <c r="DO33" s="81">
        <v>3055.84</v>
      </c>
      <c r="DP33" s="81">
        <v>3227.72</v>
      </c>
      <c r="DQ33" s="81">
        <v>3394.72</v>
      </c>
      <c r="DR33" s="81">
        <v>2907.75</v>
      </c>
      <c r="DS33" s="81">
        <v>2942.95</v>
      </c>
      <c r="DT33" s="81">
        <v>3264.08</v>
      </c>
      <c r="DU33" s="81">
        <v>3126.3</v>
      </c>
      <c r="DV33" s="81">
        <v>2774.4</v>
      </c>
      <c r="DW33" s="81">
        <v>2323.14</v>
      </c>
      <c r="DX33" s="81">
        <v>2515.69</v>
      </c>
      <c r="DY33" s="81">
        <v>2869.76</v>
      </c>
      <c r="DZ33" s="81">
        <v>2280.7600000000002</v>
      </c>
      <c r="EA33" s="81">
        <v>2340.56</v>
      </c>
      <c r="EB33" s="81">
        <v>1695.15</v>
      </c>
      <c r="EC33" s="81">
        <v>2633.06</v>
      </c>
      <c r="ED33" s="81">
        <v>2346.7399999999998</v>
      </c>
      <c r="EE33" s="81">
        <v>2335.41</v>
      </c>
      <c r="EF33" s="81">
        <v>2442.73</v>
      </c>
      <c r="EG33" s="81">
        <v>2415.87</v>
      </c>
      <c r="EH33" s="81">
        <v>2649.02</v>
      </c>
      <c r="EI33" s="81">
        <v>2579.04</v>
      </c>
      <c r="EJ33" s="81">
        <v>2525.5500000000002</v>
      </c>
      <c r="EK33" s="81">
        <v>2927.88</v>
      </c>
      <c r="EL33" s="81">
        <v>1983.22</v>
      </c>
      <c r="EM33" s="81">
        <v>2440.7600000000002</v>
      </c>
      <c r="EN33" s="81">
        <v>2638.55</v>
      </c>
      <c r="EO33" s="81">
        <v>2901.71</v>
      </c>
      <c r="EP33" s="81">
        <v>2418.7399999999998</v>
      </c>
      <c r="EQ33" s="81">
        <v>2384.09</v>
      </c>
      <c r="ER33" s="81">
        <v>2214</v>
      </c>
      <c r="ES33" s="81">
        <v>2306.5</v>
      </c>
      <c r="ET33" s="81">
        <v>2087.87</v>
      </c>
      <c r="EU33" s="81">
        <v>2558.34</v>
      </c>
      <c r="EV33" s="81">
        <v>2433.89</v>
      </c>
      <c r="EW33" s="81">
        <v>1851.87</v>
      </c>
      <c r="EX33" s="81">
        <v>2192.6</v>
      </c>
      <c r="EY33" s="81">
        <v>2349</v>
      </c>
      <c r="EZ33" s="81">
        <v>1621.57</v>
      </c>
      <c r="FA33" s="81">
        <v>2241.54</v>
      </c>
      <c r="FB33" s="81">
        <v>2208.11</v>
      </c>
      <c r="FC33" s="81">
        <v>1989.66</v>
      </c>
      <c r="FD33" s="81">
        <v>2399.14</v>
      </c>
      <c r="FE33" s="81">
        <v>2031.36</v>
      </c>
      <c r="FF33" s="81">
        <v>2113.59</v>
      </c>
      <c r="FG33" s="81">
        <v>1902.55</v>
      </c>
      <c r="FH33" s="81">
        <v>1572.28</v>
      </c>
      <c r="FI33" s="81">
        <v>2014.65</v>
      </c>
      <c r="FJ33" s="81">
        <v>2380.6999999999998</v>
      </c>
      <c r="FK33" s="81">
        <v>1618.64</v>
      </c>
      <c r="FL33" s="81">
        <v>2157.52</v>
      </c>
      <c r="FM33" s="81">
        <v>1881.2</v>
      </c>
      <c r="FN33" s="81">
        <v>1782.83</v>
      </c>
      <c r="FO33" s="81">
        <v>2068.27</v>
      </c>
      <c r="FP33" s="81">
        <v>1840.64</v>
      </c>
      <c r="FQ33" s="81">
        <v>1290.81</v>
      </c>
      <c r="FR33" s="81">
        <v>1847.65</v>
      </c>
      <c r="FS33" s="81">
        <v>1684.69</v>
      </c>
      <c r="FT33" s="81">
        <v>2197.2600000000002</v>
      </c>
      <c r="FU33" s="81">
        <v>2116.6799999999998</v>
      </c>
      <c r="FV33" s="81">
        <v>1792.28</v>
      </c>
      <c r="FW33" s="81">
        <v>1471.25</v>
      </c>
      <c r="FX33" s="81">
        <v>2092.61</v>
      </c>
      <c r="FY33" s="81">
        <v>1408.64</v>
      </c>
      <c r="FZ33" s="81">
        <v>1272.17</v>
      </c>
      <c r="GA33" s="81">
        <v>1703.37</v>
      </c>
      <c r="GB33" s="81">
        <v>2307.65</v>
      </c>
      <c r="GC33" s="81">
        <v>1648.3</v>
      </c>
      <c r="GD33" s="81">
        <v>1439.17</v>
      </c>
      <c r="GE33" s="81">
        <v>2238.04</v>
      </c>
      <c r="GF33" s="81">
        <v>1782.77</v>
      </c>
      <c r="GG33" s="81">
        <v>1728.26</v>
      </c>
      <c r="GH33" s="81">
        <v>1549.88</v>
      </c>
      <c r="GI33" s="81">
        <v>1504.72</v>
      </c>
      <c r="GJ33" s="81">
        <v>1530.94</v>
      </c>
      <c r="GK33" s="81">
        <v>1829.11</v>
      </c>
      <c r="GL33" s="81">
        <v>1250.6400000000001</v>
      </c>
      <c r="GM33" s="81">
        <v>1363.3</v>
      </c>
      <c r="GN33" s="81">
        <v>1552.41</v>
      </c>
      <c r="GO33" s="81">
        <v>1284.19</v>
      </c>
      <c r="GP33" s="81">
        <v>1522.59</v>
      </c>
      <c r="GQ33" s="81">
        <v>1476.02</v>
      </c>
      <c r="GR33" s="81">
        <v>1500.55</v>
      </c>
      <c r="GS33" s="81">
        <v>1701.93</v>
      </c>
      <c r="GT33" s="81">
        <v>1396.49</v>
      </c>
      <c r="GU33" s="81">
        <v>1640.31</v>
      </c>
      <c r="GV33" s="81">
        <v>1394.95</v>
      </c>
      <c r="GW33" s="81">
        <v>1410.55</v>
      </c>
      <c r="GX33" s="81">
        <v>1145</v>
      </c>
      <c r="GY33" s="81">
        <v>1400.91</v>
      </c>
      <c r="GZ33" s="81">
        <v>1382.6</v>
      </c>
      <c r="HA33" s="81">
        <v>1203.77</v>
      </c>
      <c r="HB33" s="81">
        <v>1394.69</v>
      </c>
      <c r="HC33" s="81">
        <v>1308.69</v>
      </c>
      <c r="HD33" s="81">
        <v>1217.97</v>
      </c>
      <c r="HE33" s="81">
        <v>1329.15</v>
      </c>
      <c r="HF33" s="81">
        <v>1230.08</v>
      </c>
      <c r="HG33" s="81">
        <v>1538.77</v>
      </c>
      <c r="HH33" s="81">
        <v>1257.45</v>
      </c>
      <c r="HI33" s="81">
        <v>1145.3599999999999</v>
      </c>
      <c r="HJ33" s="81">
        <v>1216.0999999999999</v>
      </c>
      <c r="HK33" s="81">
        <v>1123.5899999999999</v>
      </c>
      <c r="HL33" s="81">
        <v>1020.2</v>
      </c>
      <c r="HM33" s="81">
        <v>1089.3399999999999</v>
      </c>
      <c r="HN33" s="81">
        <v>1137.3499999999999</v>
      </c>
      <c r="HO33" s="81">
        <v>1111.51</v>
      </c>
      <c r="HP33" s="81">
        <v>948.03</v>
      </c>
      <c r="HQ33" s="81">
        <v>1065.68</v>
      </c>
      <c r="HR33" s="81">
        <v>1188.81</v>
      </c>
      <c r="HS33" s="81">
        <v>1345.76</v>
      </c>
      <c r="HT33" s="81">
        <v>1068.3499999999999</v>
      </c>
      <c r="HU33" s="81">
        <v>1221.45</v>
      </c>
      <c r="HV33" s="81">
        <v>939.59</v>
      </c>
      <c r="HW33" s="81">
        <v>1162.1400000000001</v>
      </c>
      <c r="HX33" s="81">
        <v>1254.0899999999999</v>
      </c>
      <c r="HY33" s="81">
        <v>1515.63</v>
      </c>
      <c r="HZ33" s="81">
        <v>1067.26</v>
      </c>
      <c r="IA33" s="81">
        <v>1070.57</v>
      </c>
      <c r="IB33" s="81">
        <v>1048.83</v>
      </c>
      <c r="IC33" s="81">
        <v>974.62</v>
      </c>
      <c r="ID33" s="81">
        <v>1035.58</v>
      </c>
      <c r="IE33" s="81">
        <v>964.02</v>
      </c>
      <c r="IF33" s="81">
        <v>1090.94</v>
      </c>
      <c r="IG33" s="81">
        <v>711.03</v>
      </c>
      <c r="IH33" s="81">
        <v>916.4</v>
      </c>
      <c r="II33" s="81">
        <v>841.33</v>
      </c>
      <c r="IJ33" s="81">
        <v>865.54</v>
      </c>
      <c r="IK33" s="81">
        <v>806.12</v>
      </c>
      <c r="IL33" s="81">
        <v>983.25</v>
      </c>
      <c r="IM33" s="81">
        <v>1142.05</v>
      </c>
      <c r="IN33" s="81">
        <v>761.3</v>
      </c>
      <c r="IO33" s="81">
        <v>1101.51</v>
      </c>
      <c r="IP33" s="81">
        <v>816.2</v>
      </c>
      <c r="IQ33" s="81">
        <v>882.66</v>
      </c>
      <c r="IR33" s="81">
        <v>500.76</v>
      </c>
      <c r="IS33" s="81">
        <v>797.27</v>
      </c>
      <c r="IT33" s="81">
        <v>819</v>
      </c>
      <c r="IU33" s="81">
        <v>1064.53</v>
      </c>
      <c r="IV33" s="81">
        <v>889.1</v>
      </c>
      <c r="IW33" s="81">
        <v>967.44</v>
      </c>
      <c r="IX33" s="81">
        <v>903.71</v>
      </c>
      <c r="IY33" s="81">
        <v>850.27</v>
      </c>
      <c r="IZ33" s="81">
        <v>736.72</v>
      </c>
      <c r="JA33" s="81">
        <v>869.11</v>
      </c>
      <c r="JB33" s="81">
        <v>889.03</v>
      </c>
      <c r="JC33" s="81">
        <v>845.65</v>
      </c>
      <c r="JD33" s="81">
        <v>995.03</v>
      </c>
      <c r="JE33" s="81">
        <v>881.32</v>
      </c>
      <c r="JF33" s="81">
        <v>787.46</v>
      </c>
      <c r="JG33" s="81">
        <v>814.98</v>
      </c>
      <c r="JH33" s="81">
        <v>762.79</v>
      </c>
      <c r="JI33" s="81">
        <v>771.25</v>
      </c>
      <c r="JJ33" s="81">
        <v>849.98</v>
      </c>
      <c r="JK33" s="81">
        <v>582.1</v>
      </c>
      <c r="JL33" s="81">
        <v>738.66</v>
      </c>
      <c r="JM33" s="81">
        <v>631.97</v>
      </c>
      <c r="JN33" s="81">
        <v>848.74</v>
      </c>
      <c r="JO33" s="81">
        <v>901.12</v>
      </c>
      <c r="JP33" s="81">
        <v>690.9</v>
      </c>
      <c r="JQ33" s="81">
        <v>508.3</v>
      </c>
      <c r="JR33" s="81">
        <v>738.63</v>
      </c>
      <c r="JS33" s="81">
        <v>791.72</v>
      </c>
      <c r="JT33" s="81">
        <v>815.41</v>
      </c>
      <c r="JU33" s="81">
        <v>721.1</v>
      </c>
      <c r="JV33" s="81">
        <v>684.65</v>
      </c>
      <c r="JW33" s="81">
        <v>952.17</v>
      </c>
      <c r="JX33" s="81">
        <v>599.30999999999995</v>
      </c>
      <c r="JY33" s="81">
        <v>821.29</v>
      </c>
      <c r="JZ33" s="81">
        <v>612.48</v>
      </c>
      <c r="KA33" s="81">
        <v>680</v>
      </c>
      <c r="KB33" s="81">
        <v>750.99</v>
      </c>
      <c r="KC33" s="81">
        <v>494.12</v>
      </c>
      <c r="KD33" s="81">
        <v>670.53</v>
      </c>
      <c r="KE33" s="81">
        <v>715.48</v>
      </c>
      <c r="KF33" s="81">
        <v>707.12</v>
      </c>
      <c r="KG33" s="81">
        <v>701.42</v>
      </c>
      <c r="KH33" s="81">
        <v>591.54999999999995</v>
      </c>
      <c r="KI33" s="81">
        <v>606.9</v>
      </c>
      <c r="KJ33" s="81">
        <v>815.89</v>
      </c>
      <c r="KK33" s="81">
        <v>728.75</v>
      </c>
      <c r="KL33" s="81">
        <v>663.4</v>
      </c>
      <c r="KM33" s="81">
        <v>617.99</v>
      </c>
      <c r="KN33" s="81">
        <v>582.94000000000005</v>
      </c>
      <c r="KO33" s="81">
        <v>623.39</v>
      </c>
      <c r="KP33" s="81">
        <v>680.1</v>
      </c>
      <c r="KQ33" s="81">
        <v>638.4</v>
      </c>
      <c r="KR33" s="81">
        <v>642.34</v>
      </c>
      <c r="KS33" s="81">
        <v>662</v>
      </c>
      <c r="KT33" s="81">
        <v>591.97</v>
      </c>
      <c r="KU33" s="81">
        <v>431.79</v>
      </c>
      <c r="KV33" s="81">
        <v>567.03</v>
      </c>
      <c r="KW33" s="81">
        <v>624.74</v>
      </c>
      <c r="KX33" s="81">
        <v>520.26</v>
      </c>
      <c r="KY33" s="81">
        <v>673.58</v>
      </c>
      <c r="KZ33" s="81">
        <v>650.28</v>
      </c>
      <c r="LA33" s="81">
        <v>495.06</v>
      </c>
      <c r="LB33" s="81">
        <v>576.1</v>
      </c>
      <c r="LC33" s="81">
        <v>570.74</v>
      </c>
      <c r="LD33" s="81">
        <v>573.05999999999995</v>
      </c>
      <c r="LE33" s="81">
        <v>589.12</v>
      </c>
      <c r="LF33" s="81">
        <v>518.62</v>
      </c>
      <c r="LG33" s="81">
        <v>652.20000000000005</v>
      </c>
      <c r="LH33" s="81">
        <v>446.52</v>
      </c>
      <c r="LI33" s="81">
        <v>592.79</v>
      </c>
      <c r="LJ33" s="81">
        <v>528.27</v>
      </c>
      <c r="LK33" s="81">
        <v>645.30999999999995</v>
      </c>
      <c r="LL33" s="81">
        <v>540.96</v>
      </c>
      <c r="LM33" s="81">
        <v>603.41999999999996</v>
      </c>
      <c r="LN33" s="81">
        <v>490.77</v>
      </c>
      <c r="LO33" s="81">
        <v>463.08</v>
      </c>
      <c r="LP33" s="81">
        <v>510.42</v>
      </c>
      <c r="LQ33" s="81">
        <v>434</v>
      </c>
      <c r="LR33" s="81">
        <v>525.19000000000005</v>
      </c>
      <c r="LS33" s="81">
        <v>579.48</v>
      </c>
      <c r="LT33" s="81">
        <v>476.98</v>
      </c>
      <c r="LU33" s="81">
        <v>596.39</v>
      </c>
      <c r="LV33" s="81">
        <v>419.02</v>
      </c>
      <c r="LW33" s="81">
        <v>491.75</v>
      </c>
      <c r="LX33" s="81">
        <v>475.34</v>
      </c>
      <c r="LY33" s="81">
        <v>523.23</v>
      </c>
      <c r="LZ33" s="81">
        <v>436.31</v>
      </c>
      <c r="MA33" s="81">
        <v>499.23</v>
      </c>
      <c r="MB33" s="81">
        <v>542.97</v>
      </c>
      <c r="MC33" s="81">
        <v>438.96</v>
      </c>
      <c r="MD33" s="81">
        <v>302.31</v>
      </c>
      <c r="ME33" s="81">
        <v>449.14</v>
      </c>
      <c r="MF33" s="81">
        <v>462.96</v>
      </c>
      <c r="MG33" s="81">
        <v>523.42999999999995</v>
      </c>
      <c r="MH33" s="81">
        <v>341.85</v>
      </c>
      <c r="MI33" s="81">
        <v>469.56</v>
      </c>
      <c r="MJ33" s="81">
        <v>450.76</v>
      </c>
      <c r="MK33" s="81">
        <v>351.95</v>
      </c>
      <c r="ML33" s="81">
        <v>442.67</v>
      </c>
      <c r="MM33" s="81">
        <v>435.16</v>
      </c>
      <c r="MN33" s="81">
        <v>423.37</v>
      </c>
      <c r="MO33" s="81">
        <v>455.26</v>
      </c>
      <c r="MP33" s="81">
        <v>461.24</v>
      </c>
      <c r="MQ33" s="81">
        <v>436.83</v>
      </c>
      <c r="MR33" s="81">
        <v>343.51</v>
      </c>
      <c r="MS33" s="81">
        <v>463.42</v>
      </c>
      <c r="MT33" s="81">
        <v>422.1</v>
      </c>
      <c r="MU33" s="81">
        <v>420.39</v>
      </c>
      <c r="MV33" s="81">
        <v>391.48</v>
      </c>
      <c r="MW33" s="81">
        <v>359.16</v>
      </c>
      <c r="MX33" s="81">
        <v>298.39</v>
      </c>
      <c r="MY33" s="81">
        <v>409.59</v>
      </c>
      <c r="MZ33" s="81">
        <v>343.72</v>
      </c>
      <c r="NA33" s="81">
        <v>419.71</v>
      </c>
      <c r="NB33" s="81">
        <v>374.07</v>
      </c>
      <c r="NC33" s="81">
        <v>343.53</v>
      </c>
    </row>
    <row r="34" spans="1:367" x14ac:dyDescent="0.4">
      <c r="A34" s="22">
        <v>45975</v>
      </c>
      <c r="B34" s="23">
        <v>575388.81000000006</v>
      </c>
      <c r="C34" s="23">
        <v>407681.32</v>
      </c>
      <c r="D34" s="23">
        <v>108342</v>
      </c>
      <c r="E34" s="23">
        <v>86903.45</v>
      </c>
      <c r="F34" s="23">
        <v>55796.49</v>
      </c>
      <c r="G34" s="23">
        <v>50219.99</v>
      </c>
      <c r="H34" s="23">
        <v>46073.34</v>
      </c>
      <c r="I34" s="23">
        <v>49399.34</v>
      </c>
      <c r="J34" s="23">
        <v>49243.05</v>
      </c>
      <c r="K34" s="23">
        <v>52021.05</v>
      </c>
      <c r="L34" s="23">
        <v>45291.45</v>
      </c>
      <c r="M34" s="23">
        <v>37309.85</v>
      </c>
      <c r="N34" s="23">
        <v>38569.39</v>
      </c>
      <c r="O34" s="23">
        <v>39762.14</v>
      </c>
      <c r="P34" s="23">
        <v>38645.4</v>
      </c>
      <c r="Q34" s="23">
        <v>39557.97</v>
      </c>
      <c r="R34" s="23">
        <v>30429.1</v>
      </c>
      <c r="S34" s="23">
        <v>27354.94</v>
      </c>
      <c r="T34" s="23">
        <v>30720</v>
      </c>
      <c r="U34" s="23">
        <v>30573.99</v>
      </c>
      <c r="V34" s="23">
        <v>29702.84</v>
      </c>
      <c r="W34" s="23">
        <v>27162.39</v>
      </c>
      <c r="X34" s="23">
        <v>21954.6</v>
      </c>
      <c r="Y34" s="23">
        <v>28766.38</v>
      </c>
      <c r="Z34" s="23">
        <v>26273.96</v>
      </c>
      <c r="AA34" s="23">
        <v>25412.95</v>
      </c>
      <c r="AB34" s="23">
        <v>25384.44</v>
      </c>
      <c r="AC34" s="23">
        <v>29642.21</v>
      </c>
      <c r="AD34" s="23">
        <v>22752.52</v>
      </c>
      <c r="AE34" s="23">
        <v>23144</v>
      </c>
      <c r="AF34" s="23">
        <v>21468.29</v>
      </c>
      <c r="AG34" s="23">
        <v>19673.25</v>
      </c>
      <c r="AH34" s="23">
        <v>20742.78</v>
      </c>
      <c r="AI34" s="23">
        <v>18634.23</v>
      </c>
      <c r="AJ34" s="23">
        <v>15909.76</v>
      </c>
      <c r="AK34" s="23">
        <v>18705.7</v>
      </c>
      <c r="AL34" s="23">
        <v>21359.53</v>
      </c>
      <c r="AM34" s="23">
        <v>18317.68</v>
      </c>
      <c r="AN34" s="23">
        <v>19814.66</v>
      </c>
      <c r="AO34" s="23">
        <v>14728.88</v>
      </c>
      <c r="AP34" s="23">
        <v>16466.84</v>
      </c>
      <c r="AQ34" s="23">
        <v>17105.84</v>
      </c>
      <c r="AR34" s="23">
        <v>16983.509999999998</v>
      </c>
      <c r="AS34" s="23">
        <v>14692.35</v>
      </c>
      <c r="AT34" s="23">
        <v>13590</v>
      </c>
      <c r="AU34" s="23">
        <v>14970.59</v>
      </c>
      <c r="AV34" s="23">
        <v>12495</v>
      </c>
      <c r="AW34" s="23">
        <v>12968.52</v>
      </c>
      <c r="AX34" s="23">
        <v>12626.29</v>
      </c>
      <c r="AY34" s="23">
        <v>12784.97</v>
      </c>
      <c r="AZ34" s="23"/>
      <c r="BA34" s="23">
        <v>13345.4</v>
      </c>
      <c r="BB34" s="81">
        <v>12586.58</v>
      </c>
      <c r="BC34" s="81">
        <v>12796.34</v>
      </c>
      <c r="BD34" s="81">
        <v>11577.18</v>
      </c>
      <c r="BE34" s="81">
        <v>10049.68</v>
      </c>
      <c r="BF34" s="81">
        <v>10047.59</v>
      </c>
      <c r="BG34" s="81">
        <v>8155.76</v>
      </c>
      <c r="BH34" s="81">
        <v>9602.7999999999993</v>
      </c>
      <c r="BI34" s="81">
        <v>8216.0300000000007</v>
      </c>
      <c r="BJ34" s="81">
        <v>9943.58</v>
      </c>
      <c r="BK34" s="81">
        <v>9306.32</v>
      </c>
      <c r="BL34" s="81">
        <v>9996.0499999999993</v>
      </c>
      <c r="BM34" s="81">
        <v>10031.620000000001</v>
      </c>
      <c r="BN34" s="81">
        <v>9456.7000000000007</v>
      </c>
      <c r="BO34" s="81">
        <v>9648.35</v>
      </c>
      <c r="BP34" s="81">
        <v>9206.67</v>
      </c>
      <c r="BQ34" s="81">
        <v>9593.4500000000007</v>
      </c>
      <c r="BR34" s="81">
        <v>9373.92</v>
      </c>
      <c r="BS34" s="81">
        <v>8976</v>
      </c>
      <c r="BT34" s="81">
        <v>4963.74</v>
      </c>
      <c r="BU34" s="81">
        <v>6993.14</v>
      </c>
      <c r="BV34" s="81">
        <v>8064.03</v>
      </c>
      <c r="BW34" s="81">
        <v>7624.87</v>
      </c>
      <c r="BX34" s="81">
        <v>7625.77</v>
      </c>
      <c r="BY34" s="81">
        <v>7370.57</v>
      </c>
      <c r="BZ34" s="81">
        <v>7179.72</v>
      </c>
      <c r="CA34" s="81">
        <v>7451.98</v>
      </c>
      <c r="CB34" s="81">
        <v>5739.27</v>
      </c>
      <c r="CC34" s="81">
        <v>6425.11</v>
      </c>
      <c r="CD34" s="81">
        <v>7027.27</v>
      </c>
      <c r="CE34" s="81">
        <v>6688.13</v>
      </c>
      <c r="CF34" s="81">
        <v>6595</v>
      </c>
      <c r="CG34" s="81">
        <v>4477.3</v>
      </c>
      <c r="CH34" s="81">
        <v>6529.35</v>
      </c>
      <c r="CI34" s="81">
        <v>6663.83</v>
      </c>
      <c r="CJ34" s="81">
        <v>5493.43</v>
      </c>
      <c r="CK34" s="81">
        <v>6121.27</v>
      </c>
      <c r="CL34" s="81">
        <v>5482.97</v>
      </c>
      <c r="CM34" s="81">
        <v>4761.6899999999996</v>
      </c>
      <c r="CN34" s="81">
        <v>6059.6</v>
      </c>
      <c r="CO34" s="81">
        <v>5416.97</v>
      </c>
      <c r="CP34" s="81">
        <v>5216.5200000000004</v>
      </c>
      <c r="CQ34" s="81">
        <v>5105.8</v>
      </c>
      <c r="CR34" s="81">
        <v>4305.97</v>
      </c>
      <c r="CS34" s="81">
        <v>4842.1499999999996</v>
      </c>
      <c r="CT34" s="81">
        <v>4712.66</v>
      </c>
      <c r="CU34" s="81">
        <v>4855.96</v>
      </c>
      <c r="CV34" s="81">
        <v>4381.0600000000004</v>
      </c>
      <c r="CW34" s="81">
        <v>4987.4399999999996</v>
      </c>
      <c r="CX34" s="81">
        <v>4651.8599999999997</v>
      </c>
      <c r="CY34" s="81">
        <v>4744.63</v>
      </c>
      <c r="CZ34" s="81">
        <v>2895.3</v>
      </c>
      <c r="DA34" s="81">
        <v>4373.79</v>
      </c>
      <c r="DB34" s="81">
        <v>4290.28</v>
      </c>
      <c r="DC34" s="81">
        <v>4278.96</v>
      </c>
      <c r="DD34" s="81">
        <v>4498.92</v>
      </c>
      <c r="DE34" s="81">
        <v>4018.9</v>
      </c>
      <c r="DF34" s="81">
        <v>4167.1099999999997</v>
      </c>
      <c r="DG34" s="81">
        <v>4696.12</v>
      </c>
      <c r="DH34" s="81">
        <v>3066.35</v>
      </c>
      <c r="DI34" s="81">
        <v>3812.53</v>
      </c>
      <c r="DJ34" s="81">
        <v>3616.79</v>
      </c>
      <c r="DK34" s="81">
        <v>3699.03</v>
      </c>
      <c r="DL34" s="81">
        <v>3516.24</v>
      </c>
      <c r="DM34" s="81">
        <v>3454.71</v>
      </c>
      <c r="DN34" s="81">
        <v>3197.76</v>
      </c>
      <c r="DO34" s="81">
        <v>3674.87</v>
      </c>
      <c r="DP34" s="81">
        <v>3412.52</v>
      </c>
      <c r="DQ34" s="81">
        <v>3409.77</v>
      </c>
      <c r="DR34" s="81">
        <v>3173.27</v>
      </c>
      <c r="DS34" s="81">
        <v>3644.47</v>
      </c>
      <c r="DT34" s="81">
        <v>3229.72</v>
      </c>
      <c r="DU34" s="81">
        <v>3320.38</v>
      </c>
      <c r="DV34" s="81">
        <v>2886.5</v>
      </c>
      <c r="DW34" s="81">
        <v>2940.91</v>
      </c>
      <c r="DX34" s="81">
        <v>2783.06</v>
      </c>
      <c r="DY34" s="81">
        <v>2757.82</v>
      </c>
      <c r="DZ34" s="81">
        <v>2612.08</v>
      </c>
      <c r="EA34" s="81">
        <v>2880.69</v>
      </c>
      <c r="EB34" s="81">
        <v>1732.72</v>
      </c>
      <c r="EC34" s="81">
        <v>2934.51</v>
      </c>
      <c r="ED34" s="81">
        <v>2409.84</v>
      </c>
      <c r="EE34" s="81">
        <v>2615.4699999999998</v>
      </c>
      <c r="EF34" s="81">
        <v>2516.41</v>
      </c>
      <c r="EG34" s="81">
        <v>2530.91</v>
      </c>
      <c r="EH34" s="81">
        <v>2718.5</v>
      </c>
      <c r="EI34" s="81">
        <v>2569.92</v>
      </c>
      <c r="EJ34" s="81">
        <v>2592.6</v>
      </c>
      <c r="EK34" s="81">
        <v>2832.51</v>
      </c>
      <c r="EL34" s="81">
        <v>2155.0500000000002</v>
      </c>
      <c r="EM34" s="81">
        <v>2709.92</v>
      </c>
      <c r="EN34" s="81">
        <v>2596.81</v>
      </c>
      <c r="EO34" s="81">
        <v>2647.17</v>
      </c>
      <c r="EP34" s="81">
        <v>2282.92</v>
      </c>
      <c r="EQ34" s="81">
        <v>2572.1999999999998</v>
      </c>
      <c r="ER34" s="81">
        <v>2358</v>
      </c>
      <c r="ES34" s="81">
        <v>2512.09</v>
      </c>
      <c r="ET34" s="81">
        <v>2332.48</v>
      </c>
      <c r="EU34" s="81">
        <v>2469.5100000000002</v>
      </c>
      <c r="EV34" s="81">
        <v>2797.97</v>
      </c>
      <c r="EW34" s="81">
        <v>2078.54</v>
      </c>
      <c r="EX34" s="81">
        <v>2338.4499999999998</v>
      </c>
      <c r="EY34" s="81">
        <v>2323.81</v>
      </c>
      <c r="EZ34" s="81">
        <v>1568.58</v>
      </c>
      <c r="FA34" s="81">
        <v>2254.9299999999998</v>
      </c>
      <c r="FB34" s="81">
        <v>2272.96</v>
      </c>
      <c r="FC34" s="81">
        <v>2177.31</v>
      </c>
      <c r="FD34" s="81">
        <v>2399.14</v>
      </c>
      <c r="FE34" s="81">
        <v>1991.27</v>
      </c>
      <c r="FF34" s="81">
        <v>2177.15</v>
      </c>
      <c r="FG34" s="81">
        <v>2155.77</v>
      </c>
      <c r="FH34" s="81">
        <v>1593.18</v>
      </c>
      <c r="FI34" s="81">
        <v>2084.66</v>
      </c>
      <c r="FJ34" s="81">
        <v>2230.06</v>
      </c>
      <c r="FK34" s="81">
        <v>2013.75</v>
      </c>
      <c r="FL34" s="81">
        <v>1745.47</v>
      </c>
      <c r="FM34" s="81">
        <v>2059.42</v>
      </c>
      <c r="FN34" s="81">
        <v>2004.73</v>
      </c>
      <c r="FO34" s="81">
        <v>2056.96</v>
      </c>
      <c r="FP34" s="81">
        <v>1781.51</v>
      </c>
      <c r="FQ34" s="81">
        <v>1934.9</v>
      </c>
      <c r="FR34" s="81">
        <v>1901.23</v>
      </c>
      <c r="FS34" s="81">
        <v>1835.18</v>
      </c>
      <c r="FT34" s="81">
        <v>1772.79</v>
      </c>
      <c r="FU34" s="81">
        <v>2210.75</v>
      </c>
      <c r="FV34" s="81">
        <v>1821.8</v>
      </c>
      <c r="FW34" s="81">
        <v>1514.77</v>
      </c>
      <c r="FX34" s="81">
        <v>2026.39</v>
      </c>
      <c r="FY34" s="81">
        <v>1454.78</v>
      </c>
      <c r="FZ34" s="81">
        <v>1325.04</v>
      </c>
      <c r="GA34" s="81">
        <v>1795.6</v>
      </c>
      <c r="GB34" s="81">
        <v>2037.24</v>
      </c>
      <c r="GC34" s="81">
        <v>1710.07</v>
      </c>
      <c r="GD34" s="81">
        <v>1588.55</v>
      </c>
      <c r="GE34" s="81">
        <v>2034.25</v>
      </c>
      <c r="GF34" s="81">
        <v>1855.16</v>
      </c>
      <c r="GG34" s="81">
        <v>1755.04</v>
      </c>
      <c r="GH34" s="81">
        <v>1593.53</v>
      </c>
      <c r="GI34" s="81">
        <v>1578.79</v>
      </c>
      <c r="GJ34" s="81">
        <v>1569.13</v>
      </c>
      <c r="GK34" s="81">
        <v>1626.15</v>
      </c>
      <c r="GL34" s="81">
        <v>1240.79</v>
      </c>
      <c r="GM34" s="81">
        <v>1380.86</v>
      </c>
      <c r="GN34" s="81">
        <v>1377.77</v>
      </c>
      <c r="GO34" s="81">
        <v>1293.47</v>
      </c>
      <c r="GP34" s="81">
        <v>1584.5</v>
      </c>
      <c r="GQ34" s="81">
        <v>1762.84</v>
      </c>
      <c r="GR34" s="81">
        <v>1629.1</v>
      </c>
      <c r="GS34" s="81">
        <v>1515.45</v>
      </c>
      <c r="GT34" s="81">
        <v>1431.82</v>
      </c>
      <c r="GU34" s="81">
        <v>1603.97</v>
      </c>
      <c r="GV34" s="81">
        <v>1314.19</v>
      </c>
      <c r="GW34" s="81">
        <v>1488.67</v>
      </c>
      <c r="GX34" s="81">
        <v>1646.56</v>
      </c>
      <c r="GY34" s="81">
        <v>1419.33</v>
      </c>
      <c r="GZ34" s="81">
        <v>1384.96</v>
      </c>
      <c r="HA34" s="81">
        <v>1241.17</v>
      </c>
      <c r="HB34" s="81">
        <v>1429.78</v>
      </c>
      <c r="HC34" s="81">
        <v>1333.94</v>
      </c>
      <c r="HD34" s="81">
        <v>1258.83</v>
      </c>
      <c r="HE34" s="81">
        <v>1336.99</v>
      </c>
      <c r="HF34" s="81">
        <v>1323.63</v>
      </c>
      <c r="HG34" s="81">
        <v>1486.59</v>
      </c>
      <c r="HH34" s="81">
        <v>1218.08</v>
      </c>
      <c r="HI34" s="81">
        <v>1195.75</v>
      </c>
      <c r="HJ34" s="81">
        <v>1364.87</v>
      </c>
      <c r="HK34" s="81">
        <v>1207.44</v>
      </c>
      <c r="HL34" s="81">
        <v>984.56</v>
      </c>
      <c r="HM34" s="81">
        <v>1097.69</v>
      </c>
      <c r="HN34" s="81">
        <v>1196.7</v>
      </c>
      <c r="HO34" s="81">
        <v>1144.02</v>
      </c>
      <c r="HP34" s="81">
        <v>1155.8</v>
      </c>
      <c r="HQ34" s="81">
        <v>1163.72</v>
      </c>
      <c r="HR34" s="81">
        <v>1191.82</v>
      </c>
      <c r="HS34" s="81">
        <v>1160.71</v>
      </c>
      <c r="HT34" s="81">
        <v>1122.0899999999999</v>
      </c>
      <c r="HU34" s="81">
        <v>1262.06</v>
      </c>
      <c r="HV34" s="81">
        <v>1011.31</v>
      </c>
      <c r="HW34" s="81">
        <v>1132.3699999999999</v>
      </c>
      <c r="HX34" s="81">
        <v>1153.03</v>
      </c>
      <c r="HY34" s="81">
        <v>1307.3800000000001</v>
      </c>
      <c r="HZ34" s="81">
        <v>1076.68</v>
      </c>
      <c r="IA34" s="81">
        <v>1026.96</v>
      </c>
      <c r="IB34" s="81">
        <v>1034.31</v>
      </c>
      <c r="IC34" s="81">
        <v>1021.8</v>
      </c>
      <c r="ID34" s="81">
        <v>1020.09</v>
      </c>
      <c r="IE34" s="81">
        <v>1024.8</v>
      </c>
      <c r="IF34" s="81">
        <v>1233.6300000000001</v>
      </c>
      <c r="IG34" s="81">
        <v>643.62</v>
      </c>
      <c r="IH34" s="81">
        <v>959.84</v>
      </c>
      <c r="II34" s="81">
        <v>833.36</v>
      </c>
      <c r="IJ34" s="81">
        <v>960.75</v>
      </c>
      <c r="IK34" s="81">
        <v>797.2</v>
      </c>
      <c r="IL34" s="81">
        <v>1041.46</v>
      </c>
      <c r="IM34" s="81">
        <v>1019.19</v>
      </c>
      <c r="IN34" s="81">
        <v>883.01</v>
      </c>
      <c r="IO34" s="81">
        <v>994.81</v>
      </c>
      <c r="IP34" s="81">
        <v>837.2</v>
      </c>
      <c r="IQ34" s="81">
        <v>974.32</v>
      </c>
      <c r="IR34" s="81">
        <v>628.30999999999995</v>
      </c>
      <c r="IS34" s="81">
        <v>865.99</v>
      </c>
      <c r="IT34" s="81">
        <v>989.95</v>
      </c>
      <c r="IU34" s="81">
        <v>984.87</v>
      </c>
      <c r="IV34" s="81">
        <v>895.9</v>
      </c>
      <c r="IW34" s="81">
        <v>1026.43</v>
      </c>
      <c r="IX34" s="81">
        <v>836.29</v>
      </c>
      <c r="IY34" s="81">
        <v>926.91</v>
      </c>
      <c r="IZ34" s="81">
        <v>844.51</v>
      </c>
      <c r="JA34" s="81">
        <v>902.71</v>
      </c>
      <c r="JB34" s="81">
        <v>925.42</v>
      </c>
      <c r="JC34" s="81">
        <v>836.67</v>
      </c>
      <c r="JD34" s="81">
        <v>888.68</v>
      </c>
      <c r="JE34" s="81">
        <v>852.33</v>
      </c>
      <c r="JF34" s="81">
        <v>814.15</v>
      </c>
      <c r="JG34" s="81">
        <v>805.78</v>
      </c>
      <c r="JH34" s="81">
        <v>873.86</v>
      </c>
      <c r="JI34" s="81">
        <v>788.22</v>
      </c>
      <c r="JJ34" s="81">
        <v>833.44</v>
      </c>
      <c r="JK34" s="81">
        <v>628.99</v>
      </c>
      <c r="JL34" s="81">
        <v>764.05</v>
      </c>
      <c r="JM34" s="81">
        <v>655.09</v>
      </c>
      <c r="JN34" s="81">
        <v>860.21</v>
      </c>
      <c r="JO34" s="81">
        <v>805.7</v>
      </c>
      <c r="JP34" s="81">
        <v>702.67</v>
      </c>
      <c r="JQ34" s="81">
        <v>532.87</v>
      </c>
      <c r="JR34" s="81">
        <v>750.64</v>
      </c>
      <c r="JS34" s="81">
        <v>824.34</v>
      </c>
      <c r="JT34" s="81">
        <v>786.93</v>
      </c>
      <c r="JU34" s="81">
        <v>745.63</v>
      </c>
      <c r="JV34" s="81">
        <v>763.76</v>
      </c>
      <c r="JW34" s="81">
        <v>952.17</v>
      </c>
      <c r="JX34" s="81">
        <v>569.87</v>
      </c>
      <c r="JY34" s="81">
        <v>755.08</v>
      </c>
      <c r="JZ34" s="81">
        <v>642.70000000000005</v>
      </c>
      <c r="KA34" s="81">
        <v>720.4</v>
      </c>
      <c r="KB34" s="81">
        <v>759.54</v>
      </c>
      <c r="KC34" s="81">
        <v>512.74</v>
      </c>
      <c r="KD34" s="81">
        <v>662.15</v>
      </c>
      <c r="KE34" s="81">
        <v>731.07</v>
      </c>
      <c r="KF34" s="81">
        <v>719.54</v>
      </c>
      <c r="KG34" s="81">
        <v>700.6</v>
      </c>
      <c r="KH34" s="81">
        <v>613.23</v>
      </c>
      <c r="KI34" s="81">
        <v>620.04999999999995</v>
      </c>
      <c r="KJ34" s="81">
        <v>793.18</v>
      </c>
      <c r="KK34" s="81">
        <v>720.65</v>
      </c>
      <c r="KL34" s="81">
        <v>644.79999999999995</v>
      </c>
      <c r="KM34" s="81">
        <v>639.15</v>
      </c>
      <c r="KN34" s="81">
        <v>564.13</v>
      </c>
      <c r="KO34" s="81">
        <v>628.30999999999995</v>
      </c>
      <c r="KP34" s="81">
        <v>660.1</v>
      </c>
      <c r="KQ34" s="81">
        <v>680.4</v>
      </c>
      <c r="KR34" s="81">
        <v>633.23</v>
      </c>
      <c r="KS34" s="81">
        <v>656</v>
      </c>
      <c r="KT34" s="81">
        <v>672.29</v>
      </c>
      <c r="KU34" s="81">
        <v>412.76</v>
      </c>
      <c r="KV34" s="81">
        <v>539.72</v>
      </c>
      <c r="KW34" s="81">
        <v>633.89</v>
      </c>
      <c r="KX34" s="81">
        <v>523.77</v>
      </c>
      <c r="KY34" s="81">
        <v>663.08</v>
      </c>
      <c r="KZ34" s="81">
        <v>613.58000000000004</v>
      </c>
      <c r="LA34" s="81">
        <v>471.52</v>
      </c>
      <c r="LB34" s="81">
        <v>570.94000000000005</v>
      </c>
      <c r="LC34" s="81">
        <v>547.54</v>
      </c>
      <c r="LD34" s="81">
        <v>585.15</v>
      </c>
      <c r="LE34" s="81">
        <v>735.18</v>
      </c>
      <c r="LF34" s="81">
        <v>555.66</v>
      </c>
      <c r="LG34" s="81">
        <v>523.08000000000004</v>
      </c>
      <c r="LH34" s="81">
        <v>423.58</v>
      </c>
      <c r="LI34" s="81">
        <v>552.04999999999995</v>
      </c>
      <c r="LJ34" s="81">
        <v>554.84</v>
      </c>
      <c r="LK34" s="81">
        <v>609.89</v>
      </c>
      <c r="LL34" s="81">
        <v>548.61</v>
      </c>
      <c r="LM34" s="81">
        <v>605.61</v>
      </c>
      <c r="LN34" s="81">
        <v>495.05</v>
      </c>
      <c r="LO34" s="81">
        <v>438.43</v>
      </c>
      <c r="LP34" s="81">
        <v>466.45</v>
      </c>
      <c r="LQ34" s="81">
        <v>503.2</v>
      </c>
      <c r="LR34" s="81">
        <v>504.19</v>
      </c>
      <c r="LS34" s="81">
        <v>556.61</v>
      </c>
      <c r="LT34" s="81">
        <v>488.21</v>
      </c>
      <c r="LU34" s="81">
        <v>496.72</v>
      </c>
      <c r="LV34" s="81">
        <v>445.31</v>
      </c>
      <c r="LW34" s="81">
        <v>497.09</v>
      </c>
      <c r="LX34" s="81">
        <v>485.67</v>
      </c>
      <c r="LY34" s="81">
        <v>468.39</v>
      </c>
      <c r="LZ34" s="81">
        <v>434.16</v>
      </c>
      <c r="MA34" s="81">
        <v>524.78</v>
      </c>
      <c r="MB34" s="81">
        <v>556.44000000000005</v>
      </c>
      <c r="MC34" s="81">
        <v>462.28</v>
      </c>
      <c r="MD34" s="81">
        <v>341.96</v>
      </c>
      <c r="ME34" s="81">
        <v>450.19</v>
      </c>
      <c r="MF34" s="81">
        <v>443.52</v>
      </c>
      <c r="MG34" s="81">
        <v>509.83</v>
      </c>
      <c r="MH34" s="81">
        <v>290.54000000000002</v>
      </c>
      <c r="MI34" s="81">
        <v>472.28</v>
      </c>
      <c r="MJ34" s="81">
        <v>448.3</v>
      </c>
      <c r="MK34" s="81">
        <v>386.04</v>
      </c>
      <c r="ML34" s="81">
        <v>446.12</v>
      </c>
      <c r="MM34" s="81">
        <v>456.81</v>
      </c>
      <c r="MN34" s="81">
        <v>444.33</v>
      </c>
      <c r="MO34" s="81">
        <v>461.23</v>
      </c>
      <c r="MP34" s="81">
        <v>432.74</v>
      </c>
      <c r="MQ34" s="81">
        <v>453.7</v>
      </c>
      <c r="MR34" s="81">
        <v>372.8</v>
      </c>
      <c r="MS34" s="81">
        <v>453.88</v>
      </c>
      <c r="MT34" s="81">
        <v>405.62</v>
      </c>
      <c r="MU34" s="81">
        <v>388.86</v>
      </c>
      <c r="MV34" s="81">
        <v>412.28</v>
      </c>
      <c r="MW34" s="81">
        <v>361.49</v>
      </c>
      <c r="MX34" s="81">
        <v>287.63</v>
      </c>
      <c r="MY34" s="81">
        <v>370.42</v>
      </c>
      <c r="MZ34" s="81">
        <v>355.2</v>
      </c>
      <c r="NA34" s="81">
        <v>415.89</v>
      </c>
      <c r="NB34" s="81">
        <v>374.73</v>
      </c>
      <c r="NC34" s="81">
        <v>365.45</v>
      </c>
    </row>
    <row r="35" spans="1:367" x14ac:dyDescent="0.4">
      <c r="A35" s="22">
        <v>45982</v>
      </c>
      <c r="B35" s="23">
        <v>561181.68000000005</v>
      </c>
      <c r="C35" s="23">
        <v>379289.23</v>
      </c>
      <c r="D35" s="23">
        <v>99567</v>
      </c>
      <c r="E35" s="23">
        <v>86903.45</v>
      </c>
      <c r="F35" s="23">
        <v>53134.64</v>
      </c>
      <c r="G35" s="23">
        <v>46825.02</v>
      </c>
      <c r="H35" s="23">
        <v>44891.98</v>
      </c>
      <c r="I35" s="23">
        <v>45966.18</v>
      </c>
      <c r="J35" s="23">
        <v>44808.6</v>
      </c>
      <c r="K35" s="23">
        <v>49269.08</v>
      </c>
      <c r="L35" s="23">
        <v>43282.09</v>
      </c>
      <c r="M35" s="23">
        <v>36714.93</v>
      </c>
      <c r="N35" s="23">
        <v>35255.870000000003</v>
      </c>
      <c r="O35" s="23">
        <v>41173.82</v>
      </c>
      <c r="P35" s="23">
        <v>37383.11</v>
      </c>
      <c r="Q35" s="23">
        <v>36708.32</v>
      </c>
      <c r="R35" s="23">
        <v>30910.57</v>
      </c>
      <c r="S35" s="23">
        <v>26856.84</v>
      </c>
      <c r="T35" s="23">
        <v>29280</v>
      </c>
      <c r="U35" s="23">
        <v>29724.71</v>
      </c>
      <c r="V35" s="23">
        <v>27071.4</v>
      </c>
      <c r="W35" s="23">
        <v>25967.95</v>
      </c>
      <c r="X35" s="23">
        <v>21819.200000000001</v>
      </c>
      <c r="Y35" s="23">
        <v>25907.39</v>
      </c>
      <c r="Z35" s="23">
        <v>25327.65</v>
      </c>
      <c r="AA35" s="23">
        <v>25129.68</v>
      </c>
      <c r="AB35" s="23">
        <v>23248.93</v>
      </c>
      <c r="AC35" s="23">
        <v>28946.63</v>
      </c>
      <c r="AD35" s="23">
        <v>21625.24</v>
      </c>
      <c r="AE35" s="23">
        <v>22308</v>
      </c>
      <c r="AF35" s="23">
        <v>19951.21</v>
      </c>
      <c r="AG35" s="23">
        <v>19049.28</v>
      </c>
      <c r="AH35" s="23">
        <v>19187.490000000002</v>
      </c>
      <c r="AI35" s="23">
        <v>17122.150000000001</v>
      </c>
      <c r="AJ35" s="23">
        <v>16245.88</v>
      </c>
      <c r="AK35" s="23">
        <v>18053.169999999998</v>
      </c>
      <c r="AL35" s="23">
        <v>19239.349999999999</v>
      </c>
      <c r="AM35" s="23">
        <v>18063.009999999998</v>
      </c>
      <c r="AN35" s="23">
        <v>17809.89</v>
      </c>
      <c r="AO35" s="23">
        <v>13516.15</v>
      </c>
      <c r="AP35" s="23">
        <v>16147.87</v>
      </c>
      <c r="AQ35" s="23">
        <v>17177.400000000001</v>
      </c>
      <c r="AR35" s="23">
        <v>16075.09</v>
      </c>
      <c r="AS35" s="23">
        <v>14073.38</v>
      </c>
      <c r="AT35" s="23">
        <v>13230</v>
      </c>
      <c r="AU35" s="23">
        <v>14127.88</v>
      </c>
      <c r="AV35" s="23">
        <v>12022.5</v>
      </c>
      <c r="AW35" s="23">
        <v>13076.85</v>
      </c>
      <c r="AX35" s="23">
        <v>12575.88</v>
      </c>
      <c r="AY35" s="23">
        <v>12229.77</v>
      </c>
      <c r="AZ35" s="23"/>
      <c r="BA35" s="23">
        <v>12062.19</v>
      </c>
      <c r="BB35" s="81">
        <v>12427.55</v>
      </c>
      <c r="BC35" s="81">
        <v>11990.65</v>
      </c>
      <c r="BD35" s="81">
        <v>11469.79</v>
      </c>
      <c r="BE35" s="81">
        <v>10390.85</v>
      </c>
      <c r="BF35" s="81">
        <v>9906.6299999999992</v>
      </c>
      <c r="BG35" s="81">
        <v>8963.27</v>
      </c>
      <c r="BH35" s="81">
        <v>9856.3799999999992</v>
      </c>
      <c r="BI35" s="81">
        <v>8908.5</v>
      </c>
      <c r="BJ35" s="81">
        <v>10395.56</v>
      </c>
      <c r="BK35" s="81">
        <v>9288.7199999999993</v>
      </c>
      <c r="BL35" s="81">
        <v>9332.32</v>
      </c>
      <c r="BM35" s="81">
        <v>9181.48</v>
      </c>
      <c r="BN35" s="81">
        <v>8531.65</v>
      </c>
      <c r="BO35" s="81">
        <v>10098.68</v>
      </c>
      <c r="BP35" s="81">
        <v>8907.1</v>
      </c>
      <c r="BQ35" s="81">
        <v>9145.16</v>
      </c>
      <c r="BR35" s="81">
        <v>8446.44</v>
      </c>
      <c r="BS35" s="81">
        <v>8844</v>
      </c>
      <c r="BT35" s="81">
        <v>5103.6000000000004</v>
      </c>
      <c r="BU35" s="81">
        <v>6603.4</v>
      </c>
      <c r="BV35" s="81">
        <v>7879.92</v>
      </c>
      <c r="BW35" s="81">
        <v>6937.92</v>
      </c>
      <c r="BX35" s="81">
        <v>7322.88</v>
      </c>
      <c r="BY35" s="81">
        <v>7172.37</v>
      </c>
      <c r="BZ35" s="81">
        <v>6885.03</v>
      </c>
      <c r="CA35" s="81">
        <v>7861.43</v>
      </c>
      <c r="CB35" s="81">
        <v>5467.1</v>
      </c>
      <c r="CC35" s="81">
        <v>6523.96</v>
      </c>
      <c r="CD35" s="81">
        <v>6648.87</v>
      </c>
      <c r="CE35" s="81">
        <v>6705.32</v>
      </c>
      <c r="CF35" s="81">
        <v>6075</v>
      </c>
      <c r="CG35" s="81">
        <v>5409.38</v>
      </c>
      <c r="CH35" s="81">
        <v>6342.39</v>
      </c>
      <c r="CI35" s="81">
        <v>5981.71</v>
      </c>
      <c r="CJ35" s="81">
        <v>5532.19</v>
      </c>
      <c r="CK35" s="81">
        <v>5775.74</v>
      </c>
      <c r="CL35" s="81">
        <v>5204.9799999999996</v>
      </c>
      <c r="CM35" s="81">
        <v>5415.25</v>
      </c>
      <c r="CN35" s="81">
        <v>5707.3</v>
      </c>
      <c r="CO35" s="81">
        <v>5519.17</v>
      </c>
      <c r="CP35" s="81">
        <v>4730.78</v>
      </c>
      <c r="CQ35" s="81">
        <v>4949</v>
      </c>
      <c r="CR35" s="81">
        <v>4145.92</v>
      </c>
      <c r="CS35" s="81">
        <v>4691.22</v>
      </c>
      <c r="CT35" s="81">
        <v>4395.83</v>
      </c>
      <c r="CU35" s="81">
        <v>4589.53</v>
      </c>
      <c r="CV35" s="81">
        <v>4027.9</v>
      </c>
      <c r="CW35" s="81">
        <v>4121.37</v>
      </c>
      <c r="CX35" s="81">
        <v>4195.0600000000004</v>
      </c>
      <c r="CY35" s="81">
        <v>4460.99</v>
      </c>
      <c r="CZ35" s="81">
        <v>2535.6999999999998</v>
      </c>
      <c r="DA35" s="81">
        <v>4010.25</v>
      </c>
      <c r="DB35" s="81">
        <v>3996.7</v>
      </c>
      <c r="DC35" s="81">
        <v>4106.54</v>
      </c>
      <c r="DD35" s="81">
        <v>4514.2299999999996</v>
      </c>
      <c r="DE35" s="81">
        <v>4322.38</v>
      </c>
      <c r="DF35" s="81">
        <v>4143.3900000000003</v>
      </c>
      <c r="DG35" s="81">
        <v>4789.63</v>
      </c>
      <c r="DH35" s="81">
        <v>3903.84</v>
      </c>
      <c r="DI35" s="81">
        <v>3715.6</v>
      </c>
      <c r="DJ35" s="81">
        <v>3559.03</v>
      </c>
      <c r="DK35" s="81">
        <v>3791.03</v>
      </c>
      <c r="DL35" s="81">
        <v>3397.76</v>
      </c>
      <c r="DM35" s="81">
        <v>3479.75</v>
      </c>
      <c r="DN35" s="81">
        <v>3092.21</v>
      </c>
      <c r="DO35" s="81">
        <v>3622.46</v>
      </c>
      <c r="DP35" s="81">
        <v>3055.25</v>
      </c>
      <c r="DQ35" s="81">
        <v>3281.81</v>
      </c>
      <c r="DR35" s="81">
        <v>3006.67</v>
      </c>
      <c r="DS35" s="81">
        <v>3336.48</v>
      </c>
      <c r="DT35" s="81">
        <v>2783.06</v>
      </c>
      <c r="DU35" s="81">
        <v>3178.75</v>
      </c>
      <c r="DV35" s="81">
        <v>2648.29</v>
      </c>
      <c r="DW35" s="81">
        <v>2692.93</v>
      </c>
      <c r="DX35" s="81">
        <v>2849.91</v>
      </c>
      <c r="DY35" s="81">
        <v>2628.92</v>
      </c>
      <c r="DZ35" s="81">
        <v>2508.06</v>
      </c>
      <c r="EA35" s="81">
        <v>2919</v>
      </c>
      <c r="EB35" s="81">
        <v>1847.76</v>
      </c>
      <c r="EC35" s="81">
        <v>2768.41</v>
      </c>
      <c r="ED35" s="81">
        <v>2502.9899999999998</v>
      </c>
      <c r="EE35" s="81">
        <v>2539.52</v>
      </c>
      <c r="EF35" s="81">
        <v>2346.39</v>
      </c>
      <c r="EG35" s="81">
        <v>2553.92</v>
      </c>
      <c r="EH35" s="81">
        <v>2588.2199999999998</v>
      </c>
      <c r="EI35" s="81">
        <v>2825.39</v>
      </c>
      <c r="EJ35" s="81">
        <v>2476.38</v>
      </c>
      <c r="EK35" s="81">
        <v>2565.4699999999998</v>
      </c>
      <c r="EL35" s="81">
        <v>2066.0300000000002</v>
      </c>
      <c r="EM35" s="81">
        <v>2807.79</v>
      </c>
      <c r="EN35" s="81">
        <v>2367.1799999999998</v>
      </c>
      <c r="EO35" s="81">
        <v>2399.4299999999998</v>
      </c>
      <c r="EP35" s="81">
        <v>2295.98</v>
      </c>
      <c r="EQ35" s="81">
        <v>2322.75</v>
      </c>
      <c r="ER35" s="81">
        <v>2349</v>
      </c>
      <c r="ES35" s="81">
        <v>2425.36</v>
      </c>
      <c r="ET35" s="81">
        <v>2339.89</v>
      </c>
      <c r="EU35" s="81">
        <v>2355.8000000000002</v>
      </c>
      <c r="EV35" s="81">
        <v>2675.27</v>
      </c>
      <c r="EW35" s="81">
        <v>2199.1</v>
      </c>
      <c r="EX35" s="81">
        <v>2288.21</v>
      </c>
      <c r="EY35" s="81">
        <v>2335.2600000000002</v>
      </c>
      <c r="EZ35" s="81">
        <v>1702.12</v>
      </c>
      <c r="FA35" s="81">
        <v>2057.4</v>
      </c>
      <c r="FB35" s="81">
        <v>2160.94</v>
      </c>
      <c r="FC35" s="81">
        <v>2207.67</v>
      </c>
      <c r="FD35" s="81">
        <v>2385.27</v>
      </c>
      <c r="FE35" s="81">
        <v>2004.64</v>
      </c>
      <c r="FF35" s="81">
        <v>2419.5</v>
      </c>
      <c r="FG35" s="81">
        <v>2155.77</v>
      </c>
      <c r="FH35" s="81">
        <v>1676.79</v>
      </c>
      <c r="FI35" s="81">
        <v>1789.07</v>
      </c>
      <c r="FJ35" s="81">
        <v>1968.09</v>
      </c>
      <c r="FK35" s="81">
        <v>1992.89</v>
      </c>
      <c r="FL35" s="81">
        <v>1714.92</v>
      </c>
      <c r="FM35" s="81">
        <v>2101.85</v>
      </c>
      <c r="FN35" s="81">
        <v>2092.7199999999998</v>
      </c>
      <c r="FO35" s="81">
        <v>2163.31</v>
      </c>
      <c r="FP35" s="81">
        <v>1624.7</v>
      </c>
      <c r="FQ35" s="81">
        <v>2157.46</v>
      </c>
      <c r="FR35" s="81">
        <v>1944.44</v>
      </c>
      <c r="FS35" s="81">
        <v>1881.17</v>
      </c>
      <c r="FT35" s="81">
        <v>1975.95</v>
      </c>
      <c r="FU35" s="81">
        <v>1928.53</v>
      </c>
      <c r="FV35" s="81">
        <v>1691.07</v>
      </c>
      <c r="FW35" s="81">
        <v>1501.17</v>
      </c>
      <c r="FX35" s="81">
        <v>2035.22</v>
      </c>
      <c r="FY35" s="81">
        <v>1745.89</v>
      </c>
      <c r="FZ35" s="81">
        <v>1201.46</v>
      </c>
      <c r="GA35" s="81">
        <v>1901.57</v>
      </c>
      <c r="GB35" s="81">
        <v>1771.41</v>
      </c>
      <c r="GC35" s="81">
        <v>1479.24</v>
      </c>
      <c r="GD35" s="81">
        <v>1510.99</v>
      </c>
      <c r="GE35" s="81">
        <v>1660</v>
      </c>
      <c r="GF35" s="81">
        <v>1654.35</v>
      </c>
      <c r="GG35" s="81">
        <v>1713.84</v>
      </c>
      <c r="GH35" s="81">
        <v>1608.93</v>
      </c>
      <c r="GI35" s="81">
        <v>1626.93</v>
      </c>
      <c r="GJ35" s="81">
        <v>1569.13</v>
      </c>
      <c r="GK35" s="81">
        <v>1500.04</v>
      </c>
      <c r="GL35" s="81">
        <v>1294.95</v>
      </c>
      <c r="GM35" s="81">
        <v>1354.53</v>
      </c>
      <c r="GN35" s="81">
        <v>1671.62</v>
      </c>
      <c r="GO35" s="81">
        <v>1327.51</v>
      </c>
      <c r="GP35" s="81">
        <v>1516.79</v>
      </c>
      <c r="GQ35" s="81">
        <v>1724.36</v>
      </c>
      <c r="GR35" s="81">
        <v>1526.26</v>
      </c>
      <c r="GS35" s="81">
        <v>1586.26</v>
      </c>
      <c r="GT35" s="81">
        <v>1435.98</v>
      </c>
      <c r="GU35" s="81">
        <v>1385.96</v>
      </c>
      <c r="GV35" s="81">
        <v>1226.95</v>
      </c>
      <c r="GW35" s="81">
        <v>1409.65</v>
      </c>
      <c r="GX35" s="81">
        <v>1646.56</v>
      </c>
      <c r="GY35" s="81">
        <v>1399.5</v>
      </c>
      <c r="GZ35" s="81">
        <v>1262.06</v>
      </c>
      <c r="HA35" s="81">
        <v>1297.3399999999999</v>
      </c>
      <c r="HB35" s="81">
        <v>1414.43</v>
      </c>
      <c r="HC35" s="81">
        <v>1321.32</v>
      </c>
      <c r="HD35" s="81">
        <v>1337.92</v>
      </c>
      <c r="HE35" s="81">
        <v>1271.7</v>
      </c>
      <c r="HF35" s="81">
        <v>1284.6500000000001</v>
      </c>
      <c r="HG35" s="81">
        <v>1248.5899999999999</v>
      </c>
      <c r="HH35" s="81">
        <v>1204.19</v>
      </c>
      <c r="HI35" s="81">
        <v>1199.6199999999999</v>
      </c>
      <c r="HJ35" s="81">
        <v>1231.67</v>
      </c>
      <c r="HK35" s="81">
        <v>1164.8699999999999</v>
      </c>
      <c r="HL35" s="81">
        <v>921.08</v>
      </c>
      <c r="HM35" s="81">
        <v>1156.1500000000001</v>
      </c>
      <c r="HN35" s="81">
        <v>1171.8599999999999</v>
      </c>
      <c r="HO35" s="81">
        <v>1080.55</v>
      </c>
      <c r="HP35" s="81">
        <v>1129.6600000000001</v>
      </c>
      <c r="HQ35" s="81">
        <v>1198.21</v>
      </c>
      <c r="HR35" s="81">
        <v>1158.76</v>
      </c>
      <c r="HS35" s="81">
        <v>1134.55</v>
      </c>
      <c r="HT35" s="81">
        <v>1113.49</v>
      </c>
      <c r="HU35" s="81">
        <v>1183.3399999999999</v>
      </c>
      <c r="HV35" s="81">
        <v>950.35</v>
      </c>
      <c r="HW35" s="81">
        <v>1137.02</v>
      </c>
      <c r="HX35" s="81">
        <v>1064.21</v>
      </c>
      <c r="HY35" s="81">
        <v>1077.72</v>
      </c>
      <c r="HZ35" s="81">
        <v>1055.5</v>
      </c>
      <c r="IA35" s="81">
        <v>1064</v>
      </c>
      <c r="IB35" s="81">
        <v>1010.1</v>
      </c>
      <c r="IC35" s="81">
        <v>892.68</v>
      </c>
      <c r="ID35" s="81">
        <v>997.96</v>
      </c>
      <c r="IE35" s="81">
        <v>1105.8399999999999</v>
      </c>
      <c r="IF35" s="81">
        <v>1037.5</v>
      </c>
      <c r="IG35" s="81">
        <v>736.03</v>
      </c>
      <c r="IH35" s="81">
        <v>1012.8</v>
      </c>
      <c r="II35" s="81">
        <v>786.92</v>
      </c>
      <c r="IJ35" s="81">
        <v>960.75</v>
      </c>
      <c r="IK35" s="81">
        <v>1060.95</v>
      </c>
      <c r="IL35" s="81">
        <v>963.84</v>
      </c>
      <c r="IM35" s="81">
        <v>895.16</v>
      </c>
      <c r="IN35" s="81">
        <v>856.6</v>
      </c>
      <c r="IO35" s="81">
        <v>861.96</v>
      </c>
      <c r="IP35" s="81">
        <v>824.6</v>
      </c>
      <c r="IQ35" s="81">
        <v>835.13</v>
      </c>
      <c r="IR35" s="81">
        <v>666.11</v>
      </c>
      <c r="IS35" s="81">
        <v>930.57</v>
      </c>
      <c r="IT35" s="81">
        <v>917.15</v>
      </c>
      <c r="IU35" s="81">
        <v>863.21</v>
      </c>
      <c r="IV35" s="81">
        <v>818.55</v>
      </c>
      <c r="IW35" s="81">
        <v>862.33</v>
      </c>
      <c r="IX35" s="81">
        <v>921.03</v>
      </c>
      <c r="IY35" s="81">
        <v>890.42</v>
      </c>
      <c r="IZ35" s="81">
        <v>745.62</v>
      </c>
      <c r="JA35" s="81">
        <v>887.93</v>
      </c>
      <c r="JB35" s="81">
        <v>969.71</v>
      </c>
      <c r="JC35" s="81">
        <v>745.11</v>
      </c>
      <c r="JD35" s="81">
        <v>823.13</v>
      </c>
      <c r="JE35" s="81">
        <v>791.45</v>
      </c>
      <c r="JF35" s="81">
        <v>825.46</v>
      </c>
      <c r="JG35" s="81">
        <v>791.99</v>
      </c>
      <c r="JH35" s="81">
        <v>814.14</v>
      </c>
      <c r="JI35" s="81">
        <v>742.14</v>
      </c>
      <c r="JJ35" s="81">
        <v>786.9</v>
      </c>
      <c r="JK35" s="81">
        <v>600.4</v>
      </c>
      <c r="JL35" s="81">
        <v>763.07</v>
      </c>
      <c r="JM35" s="81">
        <v>682.84</v>
      </c>
      <c r="JN35" s="81">
        <v>846.35</v>
      </c>
      <c r="JO35" s="81">
        <v>723.54</v>
      </c>
      <c r="JP35" s="81">
        <v>692.86</v>
      </c>
      <c r="JQ35" s="81">
        <v>559.51</v>
      </c>
      <c r="JR35" s="81">
        <v>713.75</v>
      </c>
      <c r="JS35" s="81">
        <v>755.15</v>
      </c>
      <c r="JT35" s="81">
        <v>758.44</v>
      </c>
      <c r="JU35" s="81">
        <v>735</v>
      </c>
      <c r="JV35" s="81">
        <v>712</v>
      </c>
      <c r="JW35" s="81">
        <v>794.72</v>
      </c>
      <c r="JX35" s="81">
        <v>822.42</v>
      </c>
      <c r="JY35" s="81">
        <v>772.16</v>
      </c>
      <c r="JZ35" s="81">
        <v>762.56</v>
      </c>
      <c r="KA35" s="81">
        <v>715.2</v>
      </c>
      <c r="KB35" s="81">
        <v>663.07</v>
      </c>
      <c r="KC35" s="81">
        <v>580.84</v>
      </c>
      <c r="KD35" s="81">
        <v>622.33000000000004</v>
      </c>
      <c r="KE35" s="81">
        <v>729.34</v>
      </c>
      <c r="KF35" s="81">
        <v>711.9</v>
      </c>
      <c r="KG35" s="81">
        <v>623.29999999999995</v>
      </c>
      <c r="KH35" s="81">
        <v>561.42999999999995</v>
      </c>
      <c r="KI35" s="81">
        <v>607.91</v>
      </c>
      <c r="KJ35" s="81">
        <v>698.84</v>
      </c>
      <c r="KK35" s="81">
        <v>669.37</v>
      </c>
      <c r="KL35" s="81">
        <v>673.32</v>
      </c>
      <c r="KM35" s="81">
        <v>701.9</v>
      </c>
      <c r="KN35" s="81">
        <v>509.93</v>
      </c>
      <c r="KO35" s="81">
        <v>613.55999999999995</v>
      </c>
      <c r="KP35" s="81">
        <v>593.66</v>
      </c>
      <c r="KQ35" s="81">
        <v>669.6</v>
      </c>
      <c r="KR35" s="81">
        <v>609.26</v>
      </c>
      <c r="KS35" s="81">
        <v>540</v>
      </c>
      <c r="KT35" s="81">
        <v>659.04</v>
      </c>
      <c r="KU35" s="81">
        <v>437.02</v>
      </c>
      <c r="KV35" s="81">
        <v>533.65</v>
      </c>
      <c r="KW35" s="81">
        <v>600.33000000000004</v>
      </c>
      <c r="KX35" s="81">
        <v>509.73</v>
      </c>
      <c r="KY35" s="81">
        <v>602.37</v>
      </c>
      <c r="KZ35" s="81">
        <v>590.66999999999996</v>
      </c>
      <c r="LA35" s="81">
        <v>543.02</v>
      </c>
      <c r="LB35" s="81">
        <v>557.71</v>
      </c>
      <c r="LC35" s="81">
        <v>482.58</v>
      </c>
      <c r="LD35" s="81">
        <v>530.75</v>
      </c>
      <c r="LE35" s="81">
        <v>617.91</v>
      </c>
      <c r="LF35" s="81">
        <v>573.5</v>
      </c>
      <c r="LG35" s="81">
        <v>467.15</v>
      </c>
      <c r="LH35" s="81">
        <v>413.34</v>
      </c>
      <c r="LI35" s="81">
        <v>489.48</v>
      </c>
      <c r="LJ35" s="81">
        <v>543.37</v>
      </c>
      <c r="LK35" s="81">
        <v>544.03</v>
      </c>
      <c r="LL35" s="81">
        <v>539.86</v>
      </c>
      <c r="LM35" s="81">
        <v>607.79999999999995</v>
      </c>
      <c r="LN35" s="81">
        <v>478.54</v>
      </c>
      <c r="LO35" s="81">
        <v>392.41</v>
      </c>
      <c r="LP35" s="81">
        <v>411.49</v>
      </c>
      <c r="LQ35" s="81">
        <v>529.20000000000005</v>
      </c>
      <c r="LR35" s="81">
        <v>464.17</v>
      </c>
      <c r="LS35" s="81">
        <v>503.35</v>
      </c>
      <c r="LT35" s="81">
        <v>495.69</v>
      </c>
      <c r="LU35" s="81">
        <v>449.33</v>
      </c>
      <c r="LV35" s="81">
        <v>451.2</v>
      </c>
      <c r="LW35" s="81">
        <v>516.53</v>
      </c>
      <c r="LX35" s="81">
        <v>467.07</v>
      </c>
      <c r="LY35" s="81">
        <v>455.81</v>
      </c>
      <c r="LZ35" s="81">
        <v>435.77</v>
      </c>
      <c r="MA35" s="81">
        <v>472.8</v>
      </c>
      <c r="MB35" s="81">
        <v>497.49</v>
      </c>
      <c r="MC35" s="81">
        <v>466.47</v>
      </c>
      <c r="MD35" s="81">
        <v>348.94</v>
      </c>
      <c r="ME35" s="81">
        <v>431.83</v>
      </c>
      <c r="MF35" s="81">
        <v>433.19</v>
      </c>
      <c r="MG35" s="81">
        <v>444.33</v>
      </c>
      <c r="MH35" s="81">
        <v>340.57</v>
      </c>
      <c r="MI35" s="81">
        <v>389.79</v>
      </c>
      <c r="MJ35" s="81">
        <v>435.86</v>
      </c>
      <c r="MK35" s="81">
        <v>404.93</v>
      </c>
      <c r="ML35" s="81">
        <v>440.08</v>
      </c>
      <c r="MM35" s="81">
        <v>437.86</v>
      </c>
      <c r="MN35" s="81">
        <v>450.78</v>
      </c>
      <c r="MO35" s="81">
        <v>434.72</v>
      </c>
      <c r="MP35" s="81">
        <v>363.12</v>
      </c>
      <c r="MQ35" s="81">
        <v>439.28</v>
      </c>
      <c r="MR35" s="81">
        <v>362.51</v>
      </c>
      <c r="MS35" s="81">
        <v>436.16</v>
      </c>
      <c r="MT35" s="81">
        <v>393.58</v>
      </c>
      <c r="MU35" s="81">
        <v>367.26</v>
      </c>
      <c r="MV35" s="81">
        <v>376.98</v>
      </c>
      <c r="MW35" s="81">
        <v>352.16</v>
      </c>
      <c r="MX35" s="81">
        <v>295.7</v>
      </c>
      <c r="MY35" s="81">
        <v>368.29</v>
      </c>
      <c r="MZ35" s="81">
        <v>359.18</v>
      </c>
      <c r="NA35" s="81">
        <v>390.41</v>
      </c>
      <c r="NB35" s="81">
        <v>375.71</v>
      </c>
      <c r="NC35" s="81">
        <v>363.33</v>
      </c>
    </row>
    <row r="36" spans="1:367" x14ac:dyDescent="0.4">
      <c r="A36" s="22">
        <v>45989</v>
      </c>
      <c r="B36" s="23">
        <v>594923.61</v>
      </c>
      <c r="C36" s="23">
        <v>385841.25</v>
      </c>
      <c r="D36" s="23">
        <v>95472</v>
      </c>
      <c r="E36" s="23">
        <v>74389.56</v>
      </c>
      <c r="F36" s="23">
        <v>53544.160000000003</v>
      </c>
      <c r="G36" s="23">
        <v>48938.87</v>
      </c>
      <c r="H36" s="23">
        <v>44546.12</v>
      </c>
      <c r="I36" s="23">
        <v>47606.47</v>
      </c>
      <c r="J36" s="23">
        <v>43932.02</v>
      </c>
      <c r="K36" s="23">
        <v>47493.62</v>
      </c>
      <c r="L36" s="23">
        <v>42866.36</v>
      </c>
      <c r="M36" s="23">
        <v>38244.720000000001</v>
      </c>
      <c r="N36" s="23">
        <v>39497.18</v>
      </c>
      <c r="O36" s="23">
        <v>38272.04</v>
      </c>
      <c r="P36" s="23">
        <v>37868.6</v>
      </c>
      <c r="Q36" s="23">
        <v>33031.360000000001</v>
      </c>
      <c r="R36" s="23">
        <v>33703.11</v>
      </c>
      <c r="S36" s="23">
        <v>28081.73</v>
      </c>
      <c r="T36" s="23">
        <v>30580</v>
      </c>
      <c r="U36" s="23">
        <v>29016.98</v>
      </c>
      <c r="V36" s="23">
        <v>27936.53</v>
      </c>
      <c r="W36" s="23">
        <v>25967.95</v>
      </c>
      <c r="X36" s="23">
        <v>25958.66</v>
      </c>
      <c r="Y36" s="23">
        <v>26401.54</v>
      </c>
      <c r="Z36" s="23">
        <v>25967.8</v>
      </c>
      <c r="AA36" s="23">
        <v>25048.75</v>
      </c>
      <c r="AB36" s="23">
        <v>24135.37</v>
      </c>
      <c r="AC36" s="23">
        <v>28518.59</v>
      </c>
      <c r="AD36" s="23">
        <v>22154.37</v>
      </c>
      <c r="AE36" s="23">
        <v>21648</v>
      </c>
      <c r="AF36" s="23">
        <v>19176.3</v>
      </c>
      <c r="AG36" s="23">
        <v>19489.73</v>
      </c>
      <c r="AH36" s="23">
        <v>19441.07</v>
      </c>
      <c r="AI36" s="23">
        <v>18367.39</v>
      </c>
      <c r="AJ36" s="23">
        <v>18748.12</v>
      </c>
      <c r="AK36" s="23">
        <v>19249.47</v>
      </c>
      <c r="AL36" s="23">
        <v>19029.080000000002</v>
      </c>
      <c r="AM36" s="23">
        <v>18053.57</v>
      </c>
      <c r="AN36" s="23">
        <v>17725.97</v>
      </c>
      <c r="AO36" s="23">
        <v>14660.42</v>
      </c>
      <c r="AP36" s="23">
        <v>16387.099999999999</v>
      </c>
      <c r="AQ36" s="23">
        <v>17165.599999999999</v>
      </c>
      <c r="AR36" s="23">
        <v>15522.14</v>
      </c>
      <c r="AS36" s="23">
        <v>13943.07</v>
      </c>
      <c r="AT36" s="23">
        <v>13800</v>
      </c>
      <c r="AU36" s="23">
        <v>14185.8</v>
      </c>
      <c r="AV36" s="23">
        <v>12330</v>
      </c>
      <c r="AW36" s="23">
        <v>13038.16</v>
      </c>
      <c r="AX36" s="23">
        <v>12701.89</v>
      </c>
      <c r="AY36" s="23">
        <v>12152.66</v>
      </c>
      <c r="AZ36" s="23">
        <v>10674.83</v>
      </c>
      <c r="BA36" s="23">
        <v>12461.41</v>
      </c>
      <c r="BB36" s="81">
        <v>12746.75</v>
      </c>
      <c r="BC36" s="81">
        <v>12206.01</v>
      </c>
      <c r="BD36" s="81">
        <v>11491.27</v>
      </c>
      <c r="BE36" s="81">
        <v>10615.04</v>
      </c>
      <c r="BF36" s="81">
        <v>10948.19</v>
      </c>
      <c r="BG36" s="81">
        <v>10570.93</v>
      </c>
      <c r="BH36" s="81">
        <v>10363.530000000001</v>
      </c>
      <c r="BI36" s="81">
        <v>9563.5300000000007</v>
      </c>
      <c r="BJ36" s="81">
        <v>10885.21</v>
      </c>
      <c r="BK36" s="81">
        <v>9429.4599999999991</v>
      </c>
      <c r="BL36" s="81">
        <v>9756.15</v>
      </c>
      <c r="BM36" s="81">
        <v>8728.08</v>
      </c>
      <c r="BN36" s="81">
        <v>8938.4500000000007</v>
      </c>
      <c r="BO36" s="81">
        <v>8635.1</v>
      </c>
      <c r="BP36" s="81">
        <v>8907.1</v>
      </c>
      <c r="BQ36" s="81">
        <v>8342.7199999999993</v>
      </c>
      <c r="BR36" s="81">
        <v>8814.6</v>
      </c>
      <c r="BS36" s="81">
        <v>8426</v>
      </c>
      <c r="BT36" s="81">
        <v>5539.64</v>
      </c>
      <c r="BU36" s="81">
        <v>7460.84</v>
      </c>
      <c r="BV36" s="81">
        <v>8045.62</v>
      </c>
      <c r="BW36" s="81">
        <v>7256.42</v>
      </c>
      <c r="BX36" s="81">
        <v>7358.51</v>
      </c>
      <c r="BY36" s="81">
        <v>7618.32</v>
      </c>
      <c r="BZ36" s="81">
        <v>7036.84</v>
      </c>
      <c r="CA36" s="81">
        <v>7270.65</v>
      </c>
      <c r="CB36" s="81">
        <v>5609.1</v>
      </c>
      <c r="CC36" s="81">
        <v>7076.78</v>
      </c>
      <c r="CD36" s="81">
        <v>6702.93</v>
      </c>
      <c r="CE36" s="81">
        <v>6473.22</v>
      </c>
      <c r="CF36" s="81">
        <v>6270</v>
      </c>
      <c r="CG36" s="81">
        <v>7107.1</v>
      </c>
      <c r="CH36" s="81">
        <v>6184.19</v>
      </c>
      <c r="CI36" s="81">
        <v>5951.72</v>
      </c>
      <c r="CJ36" s="81">
        <v>5619.38</v>
      </c>
      <c r="CK36" s="81">
        <v>5671.13</v>
      </c>
      <c r="CL36" s="81">
        <v>5291.25</v>
      </c>
      <c r="CM36" s="81">
        <v>5138.07</v>
      </c>
      <c r="CN36" s="81">
        <v>5848.22</v>
      </c>
      <c r="CO36" s="81">
        <v>5240.43</v>
      </c>
      <c r="CP36" s="81">
        <v>4945.53</v>
      </c>
      <c r="CQ36" s="81">
        <v>5007.8</v>
      </c>
      <c r="CR36" s="81">
        <v>5205.2700000000004</v>
      </c>
      <c r="CS36" s="81">
        <v>4732.1000000000004</v>
      </c>
      <c r="CT36" s="81">
        <v>4576.22</v>
      </c>
      <c r="CU36" s="81">
        <v>4804.3999999999996</v>
      </c>
      <c r="CV36" s="81">
        <v>4365.84</v>
      </c>
      <c r="CW36" s="81">
        <v>4524.24</v>
      </c>
      <c r="CX36" s="81">
        <v>4139.13</v>
      </c>
      <c r="CY36" s="81">
        <v>4555.54</v>
      </c>
      <c r="CZ36" s="81">
        <v>3087</v>
      </c>
      <c r="DA36" s="81">
        <v>4210.95</v>
      </c>
      <c r="DB36" s="81">
        <v>4030.06</v>
      </c>
      <c r="DC36" s="81">
        <v>4294.63</v>
      </c>
      <c r="DD36" s="81">
        <v>4231.13</v>
      </c>
      <c r="DE36" s="81">
        <v>4331.58</v>
      </c>
      <c r="DF36" s="81">
        <v>4171.0600000000004</v>
      </c>
      <c r="DG36" s="81">
        <v>4883.13</v>
      </c>
      <c r="DH36" s="81">
        <v>3877.25</v>
      </c>
      <c r="DI36" s="81">
        <v>3830.99</v>
      </c>
      <c r="DJ36" s="81">
        <v>3705.66</v>
      </c>
      <c r="DK36" s="81">
        <v>3848.79</v>
      </c>
      <c r="DL36" s="81">
        <v>3516.24</v>
      </c>
      <c r="DM36" s="81">
        <v>3521.47</v>
      </c>
      <c r="DN36" s="81">
        <v>3393.22</v>
      </c>
      <c r="DO36" s="81">
        <v>3838.63</v>
      </c>
      <c r="DP36" s="81">
        <v>3166.12</v>
      </c>
      <c r="DQ36" s="81">
        <v>3153.85</v>
      </c>
      <c r="DR36" s="81">
        <v>3043.11</v>
      </c>
      <c r="DS36" s="81">
        <v>3088.39</v>
      </c>
      <c r="DT36" s="81">
        <v>3008.84</v>
      </c>
      <c r="DU36" s="81">
        <v>2879.76</v>
      </c>
      <c r="DV36" s="81">
        <v>2780.01</v>
      </c>
      <c r="DW36" s="81">
        <v>2766.89</v>
      </c>
      <c r="DX36" s="81">
        <v>2831.68</v>
      </c>
      <c r="DY36" s="81">
        <v>2628.92</v>
      </c>
      <c r="DZ36" s="81">
        <v>2639.05</v>
      </c>
      <c r="EA36" s="81">
        <v>2781.09</v>
      </c>
      <c r="EB36" s="81">
        <v>2188.1999999999998</v>
      </c>
      <c r="EC36" s="81">
        <v>2811.47</v>
      </c>
      <c r="ED36" s="81">
        <v>2569.1</v>
      </c>
      <c r="EE36" s="81">
        <v>2833.82</v>
      </c>
      <c r="EF36" s="81">
        <v>2697.78</v>
      </c>
      <c r="EG36" s="81">
        <v>2605.6799999999998</v>
      </c>
      <c r="EH36" s="81">
        <v>2614.2800000000002</v>
      </c>
      <c r="EI36" s="81">
        <v>2718.94</v>
      </c>
      <c r="EJ36" s="81">
        <v>2686.47</v>
      </c>
      <c r="EK36" s="81">
        <v>2617.9299999999998</v>
      </c>
      <c r="EL36" s="81">
        <v>2422.1</v>
      </c>
      <c r="EM36" s="81">
        <v>2777.2</v>
      </c>
      <c r="EN36" s="81">
        <v>2525.83</v>
      </c>
      <c r="EO36" s="81">
        <v>2555.54</v>
      </c>
      <c r="EP36" s="81">
        <v>2444.86</v>
      </c>
      <c r="EQ36" s="81">
        <v>2330.9299999999998</v>
      </c>
      <c r="ER36" s="81">
        <v>2398.5</v>
      </c>
      <c r="ES36" s="81">
        <v>2322.56</v>
      </c>
      <c r="ET36" s="81">
        <v>2431.31</v>
      </c>
      <c r="EU36" s="81">
        <v>2416.21</v>
      </c>
      <c r="EV36" s="81">
        <v>2588.77</v>
      </c>
      <c r="EW36" s="81">
        <v>2097.83</v>
      </c>
      <c r="EX36" s="81">
        <v>2317.38</v>
      </c>
      <c r="EY36" s="81">
        <v>2474.92</v>
      </c>
      <c r="EZ36" s="81">
        <v>2371.9499999999998</v>
      </c>
      <c r="FA36" s="81">
        <v>2187.9699999999998</v>
      </c>
      <c r="FB36" s="81">
        <v>2264.12</v>
      </c>
      <c r="FC36" s="81">
        <v>2157.9899999999998</v>
      </c>
      <c r="FD36" s="81">
        <v>2209.61</v>
      </c>
      <c r="FE36" s="81">
        <v>2015.33</v>
      </c>
      <c r="FF36" s="81">
        <v>2260.59</v>
      </c>
      <c r="FG36" s="81">
        <v>2082.77</v>
      </c>
      <c r="FH36" s="81">
        <v>1922.97</v>
      </c>
      <c r="FI36" s="81">
        <v>2037.98</v>
      </c>
      <c r="FJ36" s="81">
        <v>2082.6999999999998</v>
      </c>
      <c r="FK36" s="81">
        <v>2042.71</v>
      </c>
      <c r="FL36" s="81">
        <v>2000.75</v>
      </c>
      <c r="FM36" s="81">
        <v>2022.65</v>
      </c>
      <c r="FN36" s="81">
        <v>2372.0100000000002</v>
      </c>
      <c r="FO36" s="81">
        <v>2063.75</v>
      </c>
      <c r="FP36" s="81">
        <v>1858.63</v>
      </c>
      <c r="FQ36" s="81">
        <v>2047.49</v>
      </c>
      <c r="FR36" s="81">
        <v>1871.85</v>
      </c>
      <c r="FS36" s="81">
        <v>1801.74</v>
      </c>
      <c r="FT36" s="81">
        <v>1884.02</v>
      </c>
      <c r="FU36" s="81">
        <v>1958.63</v>
      </c>
      <c r="FV36" s="81">
        <v>1748</v>
      </c>
      <c r="FW36" s="81">
        <v>1691.53</v>
      </c>
      <c r="FX36" s="81">
        <v>2008.73</v>
      </c>
      <c r="FY36" s="81">
        <v>1532.73</v>
      </c>
      <c r="FZ36" s="81">
        <v>1627.12</v>
      </c>
      <c r="GA36" s="81">
        <v>1785.79</v>
      </c>
      <c r="GB36" s="81">
        <v>1828.7</v>
      </c>
      <c r="GC36" s="81">
        <v>1614.16</v>
      </c>
      <c r="GD36" s="81">
        <v>1683.35</v>
      </c>
      <c r="GE36" s="81">
        <v>1745.23</v>
      </c>
      <c r="GF36" s="81">
        <v>1687.04</v>
      </c>
      <c r="GG36" s="81">
        <v>1697.36</v>
      </c>
      <c r="GH36" s="81">
        <v>1653.43</v>
      </c>
      <c r="GI36" s="81">
        <v>1666.43</v>
      </c>
      <c r="GJ36" s="81">
        <v>1628.14</v>
      </c>
      <c r="GK36" s="81">
        <v>1705.92</v>
      </c>
      <c r="GL36" s="81">
        <v>1427.89</v>
      </c>
      <c r="GM36" s="81">
        <v>1410.11</v>
      </c>
      <c r="GN36" s="81">
        <v>1575.51</v>
      </c>
      <c r="GO36" s="81">
        <v>1390.95</v>
      </c>
      <c r="GP36" s="81">
        <v>1557.42</v>
      </c>
      <c r="GQ36" s="81">
        <v>1657.9</v>
      </c>
      <c r="GR36" s="81">
        <v>1584.69</v>
      </c>
      <c r="GS36" s="81">
        <v>1574.46</v>
      </c>
      <c r="GT36" s="81">
        <v>1462.99</v>
      </c>
      <c r="GU36" s="81">
        <v>1417.1</v>
      </c>
      <c r="GV36" s="81">
        <v>1373.28</v>
      </c>
      <c r="GW36" s="81">
        <v>1401.57</v>
      </c>
      <c r="GX36" s="81">
        <v>1709.89</v>
      </c>
      <c r="GY36" s="81">
        <v>1478.82</v>
      </c>
      <c r="GZ36" s="81">
        <v>1292.79</v>
      </c>
      <c r="HA36" s="81">
        <v>1290.72</v>
      </c>
      <c r="HB36" s="81">
        <v>1392.5</v>
      </c>
      <c r="HC36" s="81">
        <v>1319.21</v>
      </c>
      <c r="HD36" s="81">
        <v>1293.76</v>
      </c>
      <c r="HE36" s="81">
        <v>1342.21</v>
      </c>
      <c r="HF36" s="81">
        <v>1250.3499999999999</v>
      </c>
      <c r="HG36" s="81">
        <v>1113.1099999999999</v>
      </c>
      <c r="HH36" s="81">
        <v>1249.3499999999999</v>
      </c>
      <c r="HI36" s="81">
        <v>1222.8800000000001</v>
      </c>
      <c r="HJ36" s="81">
        <v>1233.4000000000001</v>
      </c>
      <c r="HK36" s="81">
        <v>1177.77</v>
      </c>
      <c r="HL36" s="81">
        <v>1048.05</v>
      </c>
      <c r="HM36" s="81">
        <v>1110.68</v>
      </c>
      <c r="HN36" s="81">
        <v>1207.74</v>
      </c>
      <c r="HO36" s="81">
        <v>1139.3699999999999</v>
      </c>
      <c r="HP36" s="81">
        <v>1122.78</v>
      </c>
      <c r="HQ36" s="81">
        <v>1165.53</v>
      </c>
      <c r="HR36" s="81">
        <v>1193.32</v>
      </c>
      <c r="HS36" s="81">
        <v>1213.05</v>
      </c>
      <c r="HT36" s="81">
        <v>1132.83</v>
      </c>
      <c r="HU36" s="81">
        <v>1158.97</v>
      </c>
      <c r="HV36" s="81">
        <v>1000.55</v>
      </c>
      <c r="HW36" s="81">
        <v>1124.92</v>
      </c>
      <c r="HX36" s="81">
        <v>1084.1199999999999</v>
      </c>
      <c r="HY36" s="81">
        <v>1232.17</v>
      </c>
      <c r="HZ36" s="81">
        <v>1069.6199999999999</v>
      </c>
      <c r="IA36" s="81">
        <v>1041.3</v>
      </c>
      <c r="IB36" s="81">
        <v>1092.4000000000001</v>
      </c>
      <c r="IC36" s="81">
        <v>1045.3900000000001</v>
      </c>
      <c r="ID36" s="81">
        <v>1011.24</v>
      </c>
      <c r="IE36" s="81">
        <v>1112.5899999999999</v>
      </c>
      <c r="IF36" s="81">
        <v>1001.12</v>
      </c>
      <c r="IG36" s="81">
        <v>854.54</v>
      </c>
      <c r="IH36" s="81">
        <v>1023.51</v>
      </c>
      <c r="II36" s="81">
        <v>825.4</v>
      </c>
      <c r="IJ36" s="81">
        <v>958.58</v>
      </c>
      <c r="IK36" s="81">
        <v>909.24</v>
      </c>
      <c r="IL36" s="81">
        <v>970.31</v>
      </c>
      <c r="IM36" s="81">
        <v>991.11</v>
      </c>
      <c r="IN36" s="81">
        <v>928.33</v>
      </c>
      <c r="IO36" s="81">
        <v>906.94</v>
      </c>
      <c r="IP36" s="81">
        <v>936.6</v>
      </c>
      <c r="IQ36" s="81">
        <v>887.75</v>
      </c>
      <c r="IR36" s="81">
        <v>738.15</v>
      </c>
      <c r="IS36" s="81">
        <v>947.13</v>
      </c>
      <c r="IT36" s="81">
        <v>923</v>
      </c>
      <c r="IU36" s="81">
        <v>860.31</v>
      </c>
      <c r="IV36" s="81">
        <v>830.45</v>
      </c>
      <c r="IW36" s="81">
        <v>898.8</v>
      </c>
      <c r="IX36" s="81">
        <v>897.53</v>
      </c>
      <c r="IY36" s="81">
        <v>909.39</v>
      </c>
      <c r="IZ36" s="81">
        <v>894.94</v>
      </c>
      <c r="JA36" s="81">
        <v>882.1</v>
      </c>
      <c r="JB36" s="81">
        <v>928.58</v>
      </c>
      <c r="JC36" s="81">
        <v>789.99</v>
      </c>
      <c r="JD36" s="81">
        <v>862.46</v>
      </c>
      <c r="JE36" s="81">
        <v>865.86</v>
      </c>
      <c r="JF36" s="81">
        <v>846.71</v>
      </c>
      <c r="JG36" s="81">
        <v>794.29</v>
      </c>
      <c r="JH36" s="81">
        <v>820.42</v>
      </c>
      <c r="JI36" s="81">
        <v>842.79</v>
      </c>
      <c r="JJ36" s="81">
        <v>786.9</v>
      </c>
      <c r="JK36" s="81">
        <v>686.17</v>
      </c>
      <c r="JL36" s="81">
        <v>790.9</v>
      </c>
      <c r="JM36" s="81">
        <v>803.07</v>
      </c>
      <c r="JN36" s="81">
        <v>810.49</v>
      </c>
      <c r="JO36" s="81">
        <v>727.52</v>
      </c>
      <c r="JP36" s="81">
        <v>748.42</v>
      </c>
      <c r="JQ36" s="81">
        <v>636.11</v>
      </c>
      <c r="JR36" s="81">
        <v>766.94</v>
      </c>
      <c r="JS36" s="81">
        <v>779.86</v>
      </c>
      <c r="JT36" s="81">
        <v>803.55</v>
      </c>
      <c r="JU36" s="81">
        <v>761.98</v>
      </c>
      <c r="JV36" s="81">
        <v>727.63</v>
      </c>
      <c r="JW36" s="81">
        <v>740.74</v>
      </c>
      <c r="JX36" s="81">
        <v>722.31</v>
      </c>
      <c r="JY36" s="81">
        <v>806.34</v>
      </c>
      <c r="JZ36" s="81">
        <v>923.16</v>
      </c>
      <c r="KA36" s="81">
        <v>725.2</v>
      </c>
      <c r="KB36" s="81">
        <v>666.73</v>
      </c>
      <c r="KC36" s="81">
        <v>700.61</v>
      </c>
      <c r="KD36" s="81">
        <v>687.29</v>
      </c>
      <c r="KE36" s="81">
        <v>731.07</v>
      </c>
      <c r="KF36" s="81">
        <v>699.48</v>
      </c>
      <c r="KG36" s="81">
        <v>686.62</v>
      </c>
      <c r="KH36" s="81">
        <v>602.39</v>
      </c>
      <c r="KI36" s="81">
        <v>627.13</v>
      </c>
      <c r="KJ36" s="81">
        <v>709.32</v>
      </c>
      <c r="KK36" s="81">
        <v>684.66</v>
      </c>
      <c r="KL36" s="81">
        <v>688.2</v>
      </c>
      <c r="KM36" s="81">
        <v>695.33</v>
      </c>
      <c r="KN36" s="81">
        <v>619.44000000000005</v>
      </c>
      <c r="KO36" s="81">
        <v>653.87</v>
      </c>
      <c r="KP36" s="81">
        <v>638.66999999999996</v>
      </c>
      <c r="KQ36" s="81">
        <v>657.6</v>
      </c>
      <c r="KR36" s="81">
        <v>678.46</v>
      </c>
      <c r="KS36" s="81">
        <v>572</v>
      </c>
      <c r="KT36" s="81">
        <v>654.62</v>
      </c>
      <c r="KU36" s="81">
        <v>627.29999999999995</v>
      </c>
      <c r="KV36" s="81">
        <v>605.12</v>
      </c>
      <c r="KW36" s="81">
        <v>607.96</v>
      </c>
      <c r="KX36" s="81">
        <v>541.32000000000005</v>
      </c>
      <c r="KY36" s="81">
        <v>612.88</v>
      </c>
      <c r="KZ36" s="81">
        <v>618.08000000000004</v>
      </c>
      <c r="LA36" s="81">
        <v>563.84</v>
      </c>
      <c r="LB36" s="81">
        <v>553.19000000000005</v>
      </c>
      <c r="LC36" s="81">
        <v>581.17999999999995</v>
      </c>
      <c r="LD36" s="81">
        <v>576.69000000000005</v>
      </c>
      <c r="LE36" s="81">
        <v>599.66</v>
      </c>
      <c r="LF36" s="81">
        <v>567.32000000000005</v>
      </c>
      <c r="LG36" s="81">
        <v>509.92</v>
      </c>
      <c r="LH36" s="81">
        <v>506.54</v>
      </c>
      <c r="LI36" s="81">
        <v>533.65</v>
      </c>
      <c r="LJ36" s="81">
        <v>539.44000000000005</v>
      </c>
      <c r="LK36" s="81">
        <v>577.79</v>
      </c>
      <c r="LL36" s="81">
        <v>550.79</v>
      </c>
      <c r="LM36" s="81">
        <v>535.52</v>
      </c>
      <c r="LN36" s="81">
        <v>510.83</v>
      </c>
      <c r="LO36" s="81">
        <v>490.61</v>
      </c>
      <c r="LP36" s="81">
        <v>446.52</v>
      </c>
      <c r="LQ36" s="81">
        <v>516</v>
      </c>
      <c r="LR36" s="81">
        <v>476.18</v>
      </c>
      <c r="LS36" s="81">
        <v>500.34</v>
      </c>
      <c r="LT36" s="81">
        <v>506.91</v>
      </c>
      <c r="LU36" s="81">
        <v>503.25</v>
      </c>
      <c r="LV36" s="81">
        <v>489.95</v>
      </c>
      <c r="LW36" s="81">
        <v>515.39</v>
      </c>
      <c r="LX36" s="81">
        <v>489.12</v>
      </c>
      <c r="LY36" s="81">
        <v>487.27</v>
      </c>
      <c r="LZ36" s="81">
        <v>442.75</v>
      </c>
      <c r="MA36" s="81">
        <v>489.24</v>
      </c>
      <c r="MB36" s="81">
        <v>516.02</v>
      </c>
      <c r="MC36" s="81">
        <v>547.79999999999995</v>
      </c>
      <c r="MD36" s="81">
        <v>390.17</v>
      </c>
      <c r="ME36" s="81">
        <v>451.24</v>
      </c>
      <c r="MF36" s="81">
        <v>456.28</v>
      </c>
      <c r="MG36" s="81">
        <v>469.04</v>
      </c>
      <c r="MH36" s="81">
        <v>385.46</v>
      </c>
      <c r="MI36" s="81">
        <v>427.41</v>
      </c>
      <c r="MJ36" s="81">
        <v>458.66</v>
      </c>
      <c r="MK36" s="81">
        <v>437.18</v>
      </c>
      <c r="ML36" s="81">
        <v>449.57</v>
      </c>
      <c r="MM36" s="81">
        <v>441.92</v>
      </c>
      <c r="MN36" s="81">
        <v>437.07</v>
      </c>
      <c r="MO36" s="81">
        <v>446.67</v>
      </c>
      <c r="MP36" s="81">
        <v>386.18</v>
      </c>
      <c r="MQ36" s="81">
        <v>431.93</v>
      </c>
      <c r="MR36" s="81">
        <v>403.67</v>
      </c>
      <c r="MS36" s="81">
        <v>450.47</v>
      </c>
      <c r="MT36" s="81">
        <v>438.58</v>
      </c>
      <c r="MU36" s="81">
        <v>433.24</v>
      </c>
      <c r="MV36" s="81">
        <v>386.44</v>
      </c>
      <c r="MW36" s="81">
        <v>360.33</v>
      </c>
      <c r="MX36" s="81">
        <v>373.65</v>
      </c>
      <c r="MY36" s="81">
        <v>387.87</v>
      </c>
      <c r="MZ36" s="81">
        <v>384.7</v>
      </c>
      <c r="NA36" s="81">
        <v>396.78</v>
      </c>
      <c r="NB36" s="81">
        <v>380.64</v>
      </c>
      <c r="NC36" s="81">
        <v>366.51</v>
      </c>
    </row>
    <row r="37" spans="1:367" x14ac:dyDescent="0.4">
      <c r="A37" s="22">
        <v>45996</v>
      </c>
      <c r="B37" s="23">
        <v>641688.75</v>
      </c>
      <c r="C37" s="23">
        <v>396033.29</v>
      </c>
      <c r="D37" s="23">
        <v>99684</v>
      </c>
      <c r="E37" s="23">
        <v>75963.45</v>
      </c>
      <c r="F37" s="23">
        <v>64498.7</v>
      </c>
      <c r="G37" s="23">
        <v>51501.120000000003</v>
      </c>
      <c r="H37" s="23">
        <v>48255.05</v>
      </c>
      <c r="I37" s="23">
        <v>49857.1</v>
      </c>
      <c r="J37" s="23">
        <v>46149.24</v>
      </c>
      <c r="K37" s="23">
        <v>47404.84</v>
      </c>
      <c r="L37" s="23">
        <v>42335.15</v>
      </c>
      <c r="M37" s="23">
        <v>41474.28</v>
      </c>
      <c r="N37" s="23">
        <v>40027.339999999997</v>
      </c>
      <c r="O37" s="23">
        <v>39134.730000000003</v>
      </c>
      <c r="P37" s="23">
        <v>38936.69</v>
      </c>
      <c r="Q37" s="23">
        <v>33245.85</v>
      </c>
      <c r="R37" s="23">
        <v>33510.519999999997</v>
      </c>
      <c r="S37" s="23">
        <v>32890.559999999998</v>
      </c>
      <c r="T37" s="23">
        <v>31640</v>
      </c>
      <c r="U37" s="23">
        <v>30573.99</v>
      </c>
      <c r="V37" s="23">
        <v>29991.22</v>
      </c>
      <c r="W37" s="23">
        <v>27206.63</v>
      </c>
      <c r="X37" s="23">
        <v>26287.49</v>
      </c>
      <c r="Y37" s="23">
        <v>26930.98</v>
      </c>
      <c r="Z37" s="23">
        <v>26496.62</v>
      </c>
      <c r="AA37" s="23">
        <v>25170.15</v>
      </c>
      <c r="AB37" s="23">
        <v>24780.05</v>
      </c>
      <c r="AC37" s="23">
        <v>24425.39</v>
      </c>
      <c r="AD37" s="23">
        <v>24017.82</v>
      </c>
      <c r="AE37" s="23">
        <v>22396</v>
      </c>
      <c r="AF37" s="23">
        <v>19863.900000000001</v>
      </c>
      <c r="AG37" s="23">
        <v>20921.18</v>
      </c>
      <c r="AH37" s="23">
        <v>19373.45</v>
      </c>
      <c r="AI37" s="23">
        <v>18322.919999999998</v>
      </c>
      <c r="AJ37" s="23">
        <v>19644.439999999999</v>
      </c>
      <c r="AK37" s="23">
        <v>19140.71</v>
      </c>
      <c r="AL37" s="23">
        <v>19449.62</v>
      </c>
      <c r="AM37" s="23">
        <v>19383.54</v>
      </c>
      <c r="AN37" s="23">
        <v>18760.990000000002</v>
      </c>
      <c r="AO37" s="23">
        <v>15618.87</v>
      </c>
      <c r="AP37" s="23">
        <v>16785.810000000001</v>
      </c>
      <c r="AQ37" s="23">
        <v>16870.66</v>
      </c>
      <c r="AR37" s="23">
        <v>16470.060000000001</v>
      </c>
      <c r="AS37" s="23">
        <v>16239.77</v>
      </c>
      <c r="AT37" s="23">
        <v>15450</v>
      </c>
      <c r="AU37" s="23">
        <v>15027.88</v>
      </c>
      <c r="AV37" s="23">
        <v>13447.5</v>
      </c>
      <c r="AW37" s="23">
        <v>13618.49</v>
      </c>
      <c r="AX37" s="23">
        <v>13382.35</v>
      </c>
      <c r="AY37" s="23">
        <v>13201.37</v>
      </c>
      <c r="AZ37" s="23">
        <v>12814.77</v>
      </c>
      <c r="BA37" s="23">
        <v>12461.41</v>
      </c>
      <c r="BB37" s="81">
        <v>12342.97</v>
      </c>
      <c r="BC37" s="81">
        <v>11731.99</v>
      </c>
      <c r="BD37" s="81">
        <v>11684.58</v>
      </c>
      <c r="BE37" s="81">
        <v>10351.86</v>
      </c>
      <c r="BF37" s="81">
        <v>10493.98</v>
      </c>
      <c r="BG37" s="81">
        <v>9924.93</v>
      </c>
      <c r="BH37" s="81">
        <v>10506.86</v>
      </c>
      <c r="BI37" s="81">
        <v>9526.1</v>
      </c>
      <c r="BJ37" s="81">
        <v>9770.32</v>
      </c>
      <c r="BK37" s="81">
        <v>9658.16</v>
      </c>
      <c r="BL37" s="81">
        <v>9380.2999999999993</v>
      </c>
      <c r="BM37" s="81">
        <v>8917</v>
      </c>
      <c r="BN37" s="81">
        <v>9139.06</v>
      </c>
      <c r="BO37" s="81">
        <v>9062.91</v>
      </c>
      <c r="BP37" s="81">
        <v>8907.1</v>
      </c>
      <c r="BQ37" s="81">
        <v>8737.2099999999991</v>
      </c>
      <c r="BR37" s="81">
        <v>8864.16</v>
      </c>
      <c r="BS37" s="81">
        <v>8195</v>
      </c>
      <c r="BT37" s="81">
        <v>7774.7</v>
      </c>
      <c r="BU37" s="81">
        <v>8362.82</v>
      </c>
      <c r="BV37" s="81">
        <v>8192.91</v>
      </c>
      <c r="BW37" s="81">
        <v>7642.38</v>
      </c>
      <c r="BX37" s="81">
        <v>7625.77</v>
      </c>
      <c r="BY37" s="81">
        <v>7779.35</v>
      </c>
      <c r="BZ37" s="81">
        <v>7304.74</v>
      </c>
      <c r="CA37" s="81">
        <v>7270.65</v>
      </c>
      <c r="CB37" s="81">
        <v>6733.29</v>
      </c>
      <c r="CC37" s="81">
        <v>6791.22</v>
      </c>
      <c r="CD37" s="81">
        <v>6554.28</v>
      </c>
      <c r="CE37" s="81">
        <v>6576.37</v>
      </c>
      <c r="CF37" s="81">
        <v>6635</v>
      </c>
      <c r="CG37" s="81">
        <v>6657.7</v>
      </c>
      <c r="CH37" s="81">
        <v>6320.81</v>
      </c>
      <c r="CI37" s="81">
        <v>6169.1</v>
      </c>
      <c r="CJ37" s="81">
        <v>6510.74</v>
      </c>
      <c r="CK37" s="81">
        <v>5975.45</v>
      </c>
      <c r="CL37" s="81">
        <v>5732.19</v>
      </c>
      <c r="CM37" s="81">
        <v>5517.37</v>
      </c>
      <c r="CN37" s="81">
        <v>5457.48</v>
      </c>
      <c r="CO37" s="81">
        <v>5426.26</v>
      </c>
      <c r="CP37" s="81">
        <v>4894.04</v>
      </c>
      <c r="CQ37" s="81">
        <v>5086.2</v>
      </c>
      <c r="CR37" s="81">
        <v>4984.25</v>
      </c>
      <c r="CS37" s="81">
        <v>4939.62</v>
      </c>
      <c r="CT37" s="81">
        <v>4766.1000000000004</v>
      </c>
      <c r="CU37" s="81">
        <v>4787.21</v>
      </c>
      <c r="CV37" s="81">
        <v>4539.38</v>
      </c>
      <c r="CW37" s="81">
        <v>4567.33</v>
      </c>
      <c r="CX37" s="81">
        <v>4334.8999999999996</v>
      </c>
      <c r="CY37" s="81">
        <v>4357.84</v>
      </c>
      <c r="CZ37" s="81">
        <v>4123.33</v>
      </c>
      <c r="DA37" s="81">
        <v>4165.51</v>
      </c>
      <c r="DB37" s="81">
        <v>4203.54</v>
      </c>
      <c r="DC37" s="81">
        <v>4231.93</v>
      </c>
      <c r="DD37" s="81">
        <v>4169.92</v>
      </c>
      <c r="DE37" s="81">
        <v>4377.5600000000004</v>
      </c>
      <c r="DF37" s="81">
        <v>4115.71</v>
      </c>
      <c r="DG37" s="81">
        <v>4171.4399999999996</v>
      </c>
      <c r="DH37" s="81">
        <v>4010.19</v>
      </c>
      <c r="DI37" s="81">
        <v>3914.07</v>
      </c>
      <c r="DJ37" s="81">
        <v>3812.3</v>
      </c>
      <c r="DK37" s="81">
        <v>3833.81</v>
      </c>
      <c r="DL37" s="81">
        <v>3825.82</v>
      </c>
      <c r="DM37" s="81">
        <v>3596.57</v>
      </c>
      <c r="DN37" s="81">
        <v>3592.59</v>
      </c>
      <c r="DO37" s="81">
        <v>3622.46</v>
      </c>
      <c r="DP37" s="81">
        <v>3511.07</v>
      </c>
      <c r="DQ37" s="81">
        <v>3206.54</v>
      </c>
      <c r="DR37" s="81">
        <v>3100.38</v>
      </c>
      <c r="DS37" s="81">
        <v>3118.33</v>
      </c>
      <c r="DT37" s="81">
        <v>3033.39</v>
      </c>
      <c r="DU37" s="81">
        <v>2947.95</v>
      </c>
      <c r="DV37" s="81">
        <v>2878.09</v>
      </c>
      <c r="DW37" s="81">
        <v>2819.1</v>
      </c>
      <c r="DX37" s="81">
        <v>2886.36</v>
      </c>
      <c r="DY37" s="81">
        <v>2818.88</v>
      </c>
      <c r="DZ37" s="81">
        <v>2808.57</v>
      </c>
      <c r="EA37" s="81">
        <v>2781.09</v>
      </c>
      <c r="EB37" s="81">
        <v>2779.86</v>
      </c>
      <c r="EC37" s="81">
        <v>2743.8</v>
      </c>
      <c r="ED37" s="81">
        <v>2677.27</v>
      </c>
      <c r="EE37" s="81">
        <v>2672.43</v>
      </c>
      <c r="EF37" s="81">
        <v>2624.1</v>
      </c>
      <c r="EG37" s="81">
        <v>2622.94</v>
      </c>
      <c r="EH37" s="81">
        <v>2679.42</v>
      </c>
      <c r="EI37" s="81">
        <v>2624.66</v>
      </c>
      <c r="EJ37" s="81">
        <v>2704.35</v>
      </c>
      <c r="EK37" s="81">
        <v>2622.7</v>
      </c>
      <c r="EL37" s="81">
        <v>2442.8000000000002</v>
      </c>
      <c r="EM37" s="81">
        <v>2560.04</v>
      </c>
      <c r="EN37" s="81">
        <v>2530.0100000000002</v>
      </c>
      <c r="EO37" s="81">
        <v>2569.12</v>
      </c>
      <c r="EP37" s="81">
        <v>2669.5</v>
      </c>
      <c r="EQ37" s="81">
        <v>2384.09</v>
      </c>
      <c r="ER37" s="81">
        <v>2461.5</v>
      </c>
      <c r="ES37" s="81">
        <v>2483.1799999999998</v>
      </c>
      <c r="ET37" s="81">
        <v>2381.9</v>
      </c>
      <c r="EU37" s="81">
        <v>2430.42</v>
      </c>
      <c r="EV37" s="81">
        <v>2405.73</v>
      </c>
      <c r="EW37" s="81">
        <v>2334.13</v>
      </c>
      <c r="EX37" s="81">
        <v>2370.86</v>
      </c>
      <c r="EY37" s="81">
        <v>2390.21</v>
      </c>
      <c r="EZ37" s="81">
        <v>2321.08</v>
      </c>
      <c r="FA37" s="81">
        <v>2288.41</v>
      </c>
      <c r="FB37" s="81">
        <v>2270.02</v>
      </c>
      <c r="FC37" s="81">
        <v>2271.14</v>
      </c>
      <c r="FD37" s="81">
        <v>2204.9899999999998</v>
      </c>
      <c r="FE37" s="81">
        <v>2287.96</v>
      </c>
      <c r="FF37" s="81">
        <v>2220.86</v>
      </c>
      <c r="FG37" s="81">
        <v>2224.1999999999998</v>
      </c>
      <c r="FH37" s="81">
        <v>2120.37</v>
      </c>
      <c r="FI37" s="81">
        <v>2111.88</v>
      </c>
      <c r="FJ37" s="81">
        <v>2285.73</v>
      </c>
      <c r="FK37" s="81">
        <v>2124.98</v>
      </c>
      <c r="FL37" s="81">
        <v>2124.61</v>
      </c>
      <c r="FM37" s="81">
        <v>2099.0300000000002</v>
      </c>
      <c r="FN37" s="81">
        <v>2176.89</v>
      </c>
      <c r="FO37" s="81">
        <v>2131.63</v>
      </c>
      <c r="FP37" s="81">
        <v>1894.62</v>
      </c>
      <c r="FQ37" s="81">
        <v>2102.4699999999998</v>
      </c>
      <c r="FR37" s="81">
        <v>1916.79</v>
      </c>
      <c r="FS37" s="81">
        <v>1872.81</v>
      </c>
      <c r="FT37" s="81">
        <v>1874.94</v>
      </c>
      <c r="FU37" s="81">
        <v>1881.96</v>
      </c>
      <c r="FV37" s="81">
        <v>1857.65</v>
      </c>
      <c r="FW37" s="81">
        <v>1816.63</v>
      </c>
      <c r="FX37" s="81">
        <v>1885.12</v>
      </c>
      <c r="FY37" s="81">
        <v>1698.17</v>
      </c>
      <c r="FZ37" s="81">
        <v>1850.25</v>
      </c>
      <c r="GA37" s="81">
        <v>1834.85</v>
      </c>
      <c r="GB37" s="81">
        <v>1764.54</v>
      </c>
      <c r="GC37" s="81">
        <v>1645.04</v>
      </c>
      <c r="GD37" s="81">
        <v>1792.5</v>
      </c>
      <c r="GE37" s="81">
        <v>1743.37</v>
      </c>
      <c r="GF37" s="81">
        <v>1716.23</v>
      </c>
      <c r="GG37" s="81">
        <v>1682.94</v>
      </c>
      <c r="GH37" s="81">
        <v>1741.58</v>
      </c>
      <c r="GI37" s="81">
        <v>1598.54</v>
      </c>
      <c r="GJ37" s="81">
        <v>1669.8</v>
      </c>
      <c r="GK37" s="81">
        <v>1679.37</v>
      </c>
      <c r="GL37" s="81">
        <v>1693.78</v>
      </c>
      <c r="GM37" s="81">
        <v>1632.45</v>
      </c>
      <c r="GN37" s="81">
        <v>1613.4</v>
      </c>
      <c r="GO37" s="81">
        <v>1844.28</v>
      </c>
      <c r="GP37" s="81">
        <v>1599.98</v>
      </c>
      <c r="GQ37" s="81">
        <v>1574.21</v>
      </c>
      <c r="GR37" s="81">
        <v>1582.36</v>
      </c>
      <c r="GS37" s="81">
        <v>1546.13</v>
      </c>
      <c r="GT37" s="81">
        <v>1595.99</v>
      </c>
      <c r="GU37" s="81">
        <v>1461.22</v>
      </c>
      <c r="GV37" s="81">
        <v>1435.19</v>
      </c>
      <c r="GW37" s="81">
        <v>1500.34</v>
      </c>
      <c r="GX37" s="81">
        <v>1499.64</v>
      </c>
      <c r="GY37" s="81">
        <v>1461.82</v>
      </c>
      <c r="GZ37" s="81">
        <v>1382.6</v>
      </c>
      <c r="HA37" s="81">
        <v>1351.76</v>
      </c>
      <c r="HB37" s="81">
        <v>1366.19</v>
      </c>
      <c r="HC37" s="81">
        <v>1328.33</v>
      </c>
      <c r="HD37" s="81">
        <v>1337.92</v>
      </c>
      <c r="HE37" s="81">
        <v>1342.21</v>
      </c>
      <c r="HF37" s="81">
        <v>1306.48</v>
      </c>
      <c r="HG37" s="81">
        <v>1248.5899999999999</v>
      </c>
      <c r="HH37" s="81">
        <v>1275.98</v>
      </c>
      <c r="HI37" s="81">
        <v>1251.95</v>
      </c>
      <c r="HJ37" s="81">
        <v>1236.8599999999999</v>
      </c>
      <c r="HK37" s="81">
        <v>1212.5999999999999</v>
      </c>
      <c r="HL37" s="81">
        <v>1103.74</v>
      </c>
      <c r="HM37" s="81">
        <v>1235.02</v>
      </c>
      <c r="HN37" s="81">
        <v>1200.8399999999999</v>
      </c>
      <c r="HO37" s="81">
        <v>1150.21</v>
      </c>
      <c r="HP37" s="81">
        <v>1235.6099999999999</v>
      </c>
      <c r="HQ37" s="81">
        <v>1161.9000000000001</v>
      </c>
      <c r="HR37" s="81">
        <v>1167.77</v>
      </c>
      <c r="HS37" s="81">
        <v>1160.71</v>
      </c>
      <c r="HT37" s="81">
        <v>1169.3800000000001</v>
      </c>
      <c r="HU37" s="81">
        <v>1125.23</v>
      </c>
      <c r="HV37" s="81">
        <v>1007.73</v>
      </c>
      <c r="HW37" s="81">
        <v>1132.3699999999999</v>
      </c>
      <c r="HX37" s="81">
        <v>1130.06</v>
      </c>
      <c r="HY37" s="81">
        <v>1108.3800000000001</v>
      </c>
      <c r="HZ37" s="81">
        <v>1102.56</v>
      </c>
      <c r="IA37" s="81">
        <v>1093.27</v>
      </c>
      <c r="IB37" s="81">
        <v>1066.58</v>
      </c>
      <c r="IC37" s="81">
        <v>1037.94</v>
      </c>
      <c r="ID37" s="81">
        <v>1037.79</v>
      </c>
      <c r="IE37" s="81">
        <v>1092.33</v>
      </c>
      <c r="IF37" s="81">
        <v>1018.17</v>
      </c>
      <c r="IG37" s="81">
        <v>1079.73</v>
      </c>
      <c r="IH37" s="81">
        <v>1001.5</v>
      </c>
      <c r="II37" s="81">
        <v>979.34</v>
      </c>
      <c r="IJ37" s="81">
        <v>988.88</v>
      </c>
      <c r="IK37" s="81">
        <v>951.88</v>
      </c>
      <c r="IL37" s="81">
        <v>971.39</v>
      </c>
      <c r="IM37" s="81">
        <v>966.53</v>
      </c>
      <c r="IN37" s="81">
        <v>1006.08</v>
      </c>
      <c r="IO37" s="81">
        <v>904.85</v>
      </c>
      <c r="IP37" s="81">
        <v>950.6</v>
      </c>
      <c r="IQ37" s="81">
        <v>947.16</v>
      </c>
      <c r="IR37" s="81">
        <v>921.21</v>
      </c>
      <c r="IS37" s="81">
        <v>912.35</v>
      </c>
      <c r="IT37" s="81">
        <v>935.35</v>
      </c>
      <c r="IU37" s="81">
        <v>915.35</v>
      </c>
      <c r="IV37" s="81">
        <v>897.6</v>
      </c>
      <c r="IW37" s="81">
        <v>870.91</v>
      </c>
      <c r="IX37" s="81">
        <v>881.44</v>
      </c>
      <c r="IY37" s="81">
        <v>927.64</v>
      </c>
      <c r="IZ37" s="81">
        <v>889.01</v>
      </c>
      <c r="JA37" s="81">
        <v>891.06</v>
      </c>
      <c r="JB37" s="81">
        <v>877.96</v>
      </c>
      <c r="JC37" s="81">
        <v>877.97</v>
      </c>
      <c r="JD37" s="81">
        <v>858.09</v>
      </c>
      <c r="JE37" s="81">
        <v>856.2</v>
      </c>
      <c r="JF37" s="81">
        <v>848.07</v>
      </c>
      <c r="JG37" s="81">
        <v>828.77</v>
      </c>
      <c r="JH37" s="81">
        <v>839.28</v>
      </c>
      <c r="JI37" s="81">
        <v>835.52</v>
      </c>
      <c r="JJ37" s="81">
        <v>907.89</v>
      </c>
      <c r="JK37" s="81">
        <v>809.68</v>
      </c>
      <c r="JL37" s="81">
        <v>814.33</v>
      </c>
      <c r="JM37" s="81">
        <v>822.08</v>
      </c>
      <c r="JN37" s="81">
        <v>794.71</v>
      </c>
      <c r="JO37" s="81">
        <v>809.68</v>
      </c>
      <c r="JP37" s="81">
        <v>790.91</v>
      </c>
      <c r="JQ37" s="81">
        <v>821.95</v>
      </c>
      <c r="JR37" s="81">
        <v>774.66</v>
      </c>
      <c r="JS37" s="81">
        <v>768</v>
      </c>
      <c r="JT37" s="81">
        <v>783.37</v>
      </c>
      <c r="JU37" s="81">
        <v>763.2</v>
      </c>
      <c r="JV37" s="81">
        <v>762.79</v>
      </c>
      <c r="JW37" s="81">
        <v>749.74</v>
      </c>
      <c r="JX37" s="81">
        <v>736.71</v>
      </c>
      <c r="JY37" s="81">
        <v>725.17</v>
      </c>
      <c r="JZ37" s="81">
        <v>768.78</v>
      </c>
      <c r="KA37" s="81">
        <v>747.6</v>
      </c>
      <c r="KB37" s="81">
        <v>696.04</v>
      </c>
      <c r="KC37" s="81">
        <v>726.04</v>
      </c>
      <c r="KD37" s="81">
        <v>767.96</v>
      </c>
      <c r="KE37" s="81">
        <v>741.47</v>
      </c>
      <c r="KF37" s="81">
        <v>708.08</v>
      </c>
      <c r="KG37" s="81">
        <v>703.07</v>
      </c>
      <c r="KH37" s="81">
        <v>649.35</v>
      </c>
      <c r="KI37" s="81">
        <v>674.67</v>
      </c>
      <c r="KJ37" s="81">
        <v>683.46</v>
      </c>
      <c r="KK37" s="81">
        <v>670.27</v>
      </c>
      <c r="KL37" s="81">
        <v>675.8</v>
      </c>
      <c r="KM37" s="81">
        <v>671.99</v>
      </c>
      <c r="KN37" s="81">
        <v>660.37</v>
      </c>
      <c r="KO37" s="81">
        <v>652.89</v>
      </c>
      <c r="KP37" s="81">
        <v>651.53</v>
      </c>
      <c r="KQ37" s="81">
        <v>660</v>
      </c>
      <c r="KR37" s="81">
        <v>671.37</v>
      </c>
      <c r="KS37" s="81">
        <v>574</v>
      </c>
      <c r="KT37" s="81">
        <v>629.32000000000005</v>
      </c>
      <c r="KU37" s="81">
        <v>687.94</v>
      </c>
      <c r="KV37" s="81">
        <v>621.98</v>
      </c>
      <c r="KW37" s="81">
        <v>627.03</v>
      </c>
      <c r="KX37" s="81">
        <v>611.5</v>
      </c>
      <c r="KY37" s="81">
        <v>621.04999999999995</v>
      </c>
      <c r="KZ37" s="81">
        <v>619.27</v>
      </c>
      <c r="LA37" s="81">
        <v>603.66</v>
      </c>
      <c r="LB37" s="81">
        <v>630.33000000000004</v>
      </c>
      <c r="LC37" s="81">
        <v>597.41999999999996</v>
      </c>
      <c r="LD37" s="81">
        <v>594.82000000000005</v>
      </c>
      <c r="LE37" s="81">
        <v>566.65</v>
      </c>
      <c r="LF37" s="81">
        <v>586.53</v>
      </c>
      <c r="LG37" s="81">
        <v>577.36</v>
      </c>
      <c r="LH37" s="81">
        <v>538.26</v>
      </c>
      <c r="LI37" s="81">
        <v>565.19000000000005</v>
      </c>
      <c r="LJ37" s="81">
        <v>582.30999999999995</v>
      </c>
      <c r="LK37" s="81">
        <v>564.51</v>
      </c>
      <c r="LL37" s="81">
        <v>568.28</v>
      </c>
      <c r="LM37" s="81">
        <v>532.23</v>
      </c>
      <c r="LN37" s="81">
        <v>518.78</v>
      </c>
      <c r="LO37" s="81">
        <v>543.62</v>
      </c>
      <c r="LP37" s="81">
        <v>536.4</v>
      </c>
      <c r="LQ37" s="81">
        <v>529.20000000000005</v>
      </c>
      <c r="LR37" s="81">
        <v>560.21</v>
      </c>
      <c r="LS37" s="81">
        <v>525.1</v>
      </c>
      <c r="LT37" s="81">
        <v>523.75</v>
      </c>
      <c r="LU37" s="81">
        <v>508.15</v>
      </c>
      <c r="LV37" s="81">
        <v>505.17</v>
      </c>
      <c r="LW37" s="81">
        <v>503.57</v>
      </c>
      <c r="LX37" s="81">
        <v>500.83</v>
      </c>
      <c r="LY37" s="81">
        <v>484.65</v>
      </c>
      <c r="LZ37" s="81">
        <v>493.2</v>
      </c>
      <c r="MA37" s="81">
        <v>490.42</v>
      </c>
      <c r="MB37" s="81">
        <v>493.56</v>
      </c>
      <c r="MC37" s="81">
        <v>524.48</v>
      </c>
      <c r="MD37" s="81">
        <v>482.8</v>
      </c>
      <c r="ME37" s="81">
        <v>484.82</v>
      </c>
      <c r="MF37" s="81">
        <v>487.87</v>
      </c>
      <c r="MG37" s="81">
        <v>478.93</v>
      </c>
      <c r="MH37" s="81">
        <v>500.27</v>
      </c>
      <c r="MI37" s="81">
        <v>467.75</v>
      </c>
      <c r="MJ37" s="81">
        <v>456.07</v>
      </c>
      <c r="MK37" s="81">
        <v>488.31</v>
      </c>
      <c r="ML37" s="81">
        <v>464.24</v>
      </c>
      <c r="MM37" s="81">
        <v>454.11</v>
      </c>
      <c r="MN37" s="81">
        <v>435.46</v>
      </c>
      <c r="MO37" s="81">
        <v>453.02</v>
      </c>
      <c r="MP37" s="81">
        <v>420.56</v>
      </c>
      <c r="MQ37" s="81">
        <v>426.76</v>
      </c>
      <c r="MR37" s="81">
        <v>423.45</v>
      </c>
      <c r="MS37" s="81">
        <v>430.02</v>
      </c>
      <c r="MT37" s="81">
        <v>436.05</v>
      </c>
      <c r="MU37" s="81">
        <v>423.31</v>
      </c>
      <c r="MV37" s="81">
        <v>392.11</v>
      </c>
      <c r="MW37" s="81">
        <v>385.98</v>
      </c>
      <c r="MX37" s="81">
        <v>396.5</v>
      </c>
      <c r="MY37" s="81">
        <v>387.45</v>
      </c>
      <c r="MZ37" s="81">
        <v>386.11</v>
      </c>
      <c r="NA37" s="81">
        <v>389.78</v>
      </c>
      <c r="NB37" s="81">
        <v>387.53</v>
      </c>
      <c r="NC37" s="81">
        <v>391.6</v>
      </c>
    </row>
    <row r="38" spans="1:367" x14ac:dyDescent="0.4">
      <c r="A38" s="22">
        <v>46003</v>
      </c>
      <c r="B38" s="23">
        <v>644648.56999999995</v>
      </c>
      <c r="C38" s="23">
        <v>415689.35</v>
      </c>
      <c r="D38" s="23">
        <v>104247</v>
      </c>
      <c r="E38" s="23">
        <v>78324.289999999994</v>
      </c>
      <c r="F38" s="23">
        <v>61734.47</v>
      </c>
      <c r="G38" s="23">
        <v>51052.72</v>
      </c>
      <c r="H38" s="23">
        <v>49113.96</v>
      </c>
      <c r="I38" s="23">
        <v>48102.37</v>
      </c>
      <c r="J38" s="23">
        <v>49552.43</v>
      </c>
      <c r="K38" s="23">
        <v>50867</v>
      </c>
      <c r="L38" s="23">
        <v>43143.51</v>
      </c>
      <c r="M38" s="23">
        <v>43344.02</v>
      </c>
      <c r="N38" s="23">
        <v>40822.58</v>
      </c>
      <c r="O38" s="23">
        <v>38350.47</v>
      </c>
      <c r="P38" s="23">
        <v>37722.959999999999</v>
      </c>
      <c r="Q38" s="23">
        <v>34961.769999999997</v>
      </c>
      <c r="R38" s="23">
        <v>31937.71</v>
      </c>
      <c r="S38" s="23">
        <v>34251.550000000003</v>
      </c>
      <c r="T38" s="23">
        <v>31100</v>
      </c>
      <c r="U38" s="23">
        <v>31812.52</v>
      </c>
      <c r="V38" s="23">
        <v>31216.82</v>
      </c>
      <c r="W38" s="23">
        <v>26456.94</v>
      </c>
      <c r="X38" s="23">
        <v>29363.07</v>
      </c>
      <c r="Y38" s="23">
        <v>26225.06</v>
      </c>
      <c r="Z38" s="23">
        <v>25800.799999999999</v>
      </c>
      <c r="AA38" s="23">
        <v>25858.080000000002</v>
      </c>
      <c r="AB38" s="23">
        <v>24820.34</v>
      </c>
      <c r="AC38" s="23">
        <v>23168.01</v>
      </c>
      <c r="AD38" s="23">
        <v>22522.46</v>
      </c>
      <c r="AE38" s="23">
        <v>23144</v>
      </c>
      <c r="AF38" s="23">
        <v>20344.12</v>
      </c>
      <c r="AG38" s="23">
        <v>20297.21</v>
      </c>
      <c r="AH38" s="23">
        <v>19255.11</v>
      </c>
      <c r="AI38" s="23">
        <v>19701.59</v>
      </c>
      <c r="AJ38" s="23">
        <v>20316.689999999999</v>
      </c>
      <c r="AK38" s="23">
        <v>19394.47</v>
      </c>
      <c r="AL38" s="23">
        <v>19449.62</v>
      </c>
      <c r="AM38" s="23">
        <v>19572.189999999999</v>
      </c>
      <c r="AN38" s="23">
        <v>18294.759999999998</v>
      </c>
      <c r="AO38" s="23">
        <v>17213.04</v>
      </c>
      <c r="AP38" s="23">
        <v>16865.560000000001</v>
      </c>
      <c r="AQ38" s="23">
        <v>16705.490000000002</v>
      </c>
      <c r="AR38" s="23">
        <v>16549.05</v>
      </c>
      <c r="AS38" s="23">
        <v>15702.25</v>
      </c>
      <c r="AT38" s="23">
        <v>15180</v>
      </c>
      <c r="AU38" s="23">
        <v>14121.02</v>
      </c>
      <c r="AV38" s="23">
        <v>13672.5</v>
      </c>
      <c r="AW38" s="23">
        <v>13595.28</v>
      </c>
      <c r="AX38" s="23">
        <v>13256.34</v>
      </c>
      <c r="AY38" s="23">
        <v>12954.61</v>
      </c>
      <c r="AZ38" s="23">
        <v>16447.7</v>
      </c>
      <c r="BA38" s="23">
        <v>12661.02</v>
      </c>
      <c r="BB38" s="81">
        <v>12747.3</v>
      </c>
      <c r="BC38" s="81">
        <v>11803.09</v>
      </c>
      <c r="BD38" s="81">
        <v>11598.66</v>
      </c>
      <c r="BE38" s="81">
        <v>11219.38</v>
      </c>
      <c r="BF38" s="81">
        <v>10431.32</v>
      </c>
      <c r="BG38" s="81">
        <v>9917.59</v>
      </c>
      <c r="BH38" s="81">
        <v>10473.780000000001</v>
      </c>
      <c r="BI38" s="81">
        <v>9264.09</v>
      </c>
      <c r="BJ38" s="81">
        <v>9589.5300000000007</v>
      </c>
      <c r="BK38" s="81">
        <v>9482.24</v>
      </c>
      <c r="BL38" s="81">
        <v>9356.31</v>
      </c>
      <c r="BM38" s="81">
        <v>10031.620000000001</v>
      </c>
      <c r="BN38" s="81">
        <v>9328.5300000000007</v>
      </c>
      <c r="BO38" s="81">
        <v>9186.76</v>
      </c>
      <c r="BP38" s="81">
        <v>8907.1</v>
      </c>
      <c r="BQ38" s="81">
        <v>9100.33</v>
      </c>
      <c r="BR38" s="81">
        <v>8694.24</v>
      </c>
      <c r="BS38" s="81">
        <v>8426</v>
      </c>
      <c r="BT38" s="81">
        <v>8062.65</v>
      </c>
      <c r="BU38" s="81">
        <v>8685.75</v>
      </c>
      <c r="BV38" s="81">
        <v>8321.7900000000009</v>
      </c>
      <c r="BW38" s="81">
        <v>7615.8</v>
      </c>
      <c r="BX38" s="81">
        <v>7590.14</v>
      </c>
      <c r="BY38" s="81">
        <v>7618.32</v>
      </c>
      <c r="BZ38" s="81">
        <v>7152.93</v>
      </c>
      <c r="CA38" s="81">
        <v>7124.42</v>
      </c>
      <c r="CB38" s="81">
        <v>6969.96</v>
      </c>
      <c r="CC38" s="81">
        <v>6450.74</v>
      </c>
      <c r="CD38" s="81">
        <v>6405.86</v>
      </c>
      <c r="CE38" s="81">
        <v>6486.11</v>
      </c>
      <c r="CF38" s="81">
        <v>6260</v>
      </c>
      <c r="CG38" s="81">
        <v>6757.57</v>
      </c>
      <c r="CH38" s="81">
        <v>6198.57</v>
      </c>
      <c r="CI38" s="81">
        <v>6356.5</v>
      </c>
      <c r="CJ38" s="81">
        <v>6636.69</v>
      </c>
      <c r="CK38" s="81">
        <v>6181.5</v>
      </c>
      <c r="CL38" s="81">
        <v>5971.83</v>
      </c>
      <c r="CM38" s="81">
        <v>5266.45</v>
      </c>
      <c r="CN38" s="81">
        <v>5707.3</v>
      </c>
      <c r="CO38" s="81">
        <v>5268.3</v>
      </c>
      <c r="CP38" s="81">
        <v>5092.34</v>
      </c>
      <c r="CQ38" s="81">
        <v>4978.3999999999996</v>
      </c>
      <c r="CR38" s="81">
        <v>4847.07</v>
      </c>
      <c r="CS38" s="81">
        <v>4798.13</v>
      </c>
      <c r="CT38" s="81">
        <v>4823.07</v>
      </c>
      <c r="CU38" s="81">
        <v>4838.7700000000004</v>
      </c>
      <c r="CV38" s="81">
        <v>4658.12</v>
      </c>
      <c r="CW38" s="81">
        <v>4201.08</v>
      </c>
      <c r="CX38" s="81">
        <v>4474.74</v>
      </c>
      <c r="CY38" s="81">
        <v>4314.87</v>
      </c>
      <c r="CZ38" s="81">
        <v>4407.45</v>
      </c>
      <c r="DA38" s="81">
        <v>4112.5</v>
      </c>
      <c r="DB38" s="81">
        <v>4223.5600000000004</v>
      </c>
      <c r="DC38" s="81">
        <v>4090.87</v>
      </c>
      <c r="DD38" s="81">
        <v>4024.55</v>
      </c>
      <c r="DE38" s="81">
        <v>3853.36</v>
      </c>
      <c r="DF38" s="81">
        <v>4103.8500000000004</v>
      </c>
      <c r="DG38" s="81">
        <v>4093.52</v>
      </c>
      <c r="DH38" s="81">
        <v>3988.03</v>
      </c>
      <c r="DI38" s="81">
        <v>3877.15</v>
      </c>
      <c r="DJ38" s="81">
        <v>3892.27</v>
      </c>
      <c r="DK38" s="81">
        <v>3846.65</v>
      </c>
      <c r="DL38" s="81">
        <v>3971.06</v>
      </c>
      <c r="DM38" s="81">
        <v>3851.09</v>
      </c>
      <c r="DN38" s="81">
        <v>3655.14</v>
      </c>
      <c r="DO38" s="81">
        <v>3714.17</v>
      </c>
      <c r="DP38" s="81">
        <v>3326.28</v>
      </c>
      <c r="DQ38" s="81">
        <v>3146.32</v>
      </c>
      <c r="DR38" s="81">
        <v>3220.13</v>
      </c>
      <c r="DS38" s="81">
        <v>3182.49</v>
      </c>
      <c r="DT38" s="81">
        <v>3062.84</v>
      </c>
      <c r="DU38" s="81">
        <v>2984.67</v>
      </c>
      <c r="DV38" s="81">
        <v>2894.91</v>
      </c>
      <c r="DW38" s="81">
        <v>2940.91</v>
      </c>
      <c r="DX38" s="81">
        <v>2685.84</v>
      </c>
      <c r="DY38" s="81">
        <v>3008.84</v>
      </c>
      <c r="DZ38" s="81">
        <v>2962.67</v>
      </c>
      <c r="EA38" s="81">
        <v>2807.91</v>
      </c>
      <c r="EB38" s="81">
        <v>2474.64</v>
      </c>
      <c r="EC38" s="81">
        <v>2786.86</v>
      </c>
      <c r="ED38" s="81">
        <v>2581.12</v>
      </c>
      <c r="EE38" s="81">
        <v>2496.8000000000002</v>
      </c>
      <c r="EF38" s="81">
        <v>2607.09</v>
      </c>
      <c r="EG38" s="81">
        <v>2651.7</v>
      </c>
      <c r="EH38" s="81">
        <v>2696.79</v>
      </c>
      <c r="EI38" s="81">
        <v>2615.54</v>
      </c>
      <c r="EJ38" s="81">
        <v>2632.83</v>
      </c>
      <c r="EK38" s="81">
        <v>2880.2</v>
      </c>
      <c r="EL38" s="81">
        <v>2635.32</v>
      </c>
      <c r="EM38" s="81">
        <v>2492.7600000000002</v>
      </c>
      <c r="EN38" s="81">
        <v>2459.0300000000002</v>
      </c>
      <c r="EO38" s="81">
        <v>2446.94</v>
      </c>
      <c r="EP38" s="81">
        <v>2222.84</v>
      </c>
      <c r="EQ38" s="81">
        <v>2474.06</v>
      </c>
      <c r="ER38" s="81">
        <v>2457</v>
      </c>
      <c r="ES38" s="81">
        <v>2409.29</v>
      </c>
      <c r="ET38" s="81">
        <v>2342.36</v>
      </c>
      <c r="EU38" s="81">
        <v>2423.3200000000002</v>
      </c>
      <c r="EV38" s="81">
        <v>2639.06</v>
      </c>
      <c r="EW38" s="81">
        <v>2478.81</v>
      </c>
      <c r="EX38" s="81">
        <v>2304.42</v>
      </c>
      <c r="EY38" s="81">
        <v>2376.4699999999998</v>
      </c>
      <c r="EZ38" s="81">
        <v>2255.37</v>
      </c>
      <c r="FA38" s="81">
        <v>2206.39</v>
      </c>
      <c r="FB38" s="81">
        <v>2302.44</v>
      </c>
      <c r="FC38" s="81">
        <v>2268.38</v>
      </c>
      <c r="FD38" s="81">
        <v>2204.9899999999998</v>
      </c>
      <c r="FE38" s="81">
        <v>2167.6799999999998</v>
      </c>
      <c r="FF38" s="81">
        <v>2177.15</v>
      </c>
      <c r="FG38" s="81">
        <v>2174.02</v>
      </c>
      <c r="FH38" s="81">
        <v>2046.06</v>
      </c>
      <c r="FI38" s="81">
        <v>2053.54</v>
      </c>
      <c r="FJ38" s="81">
        <v>2102.35</v>
      </c>
      <c r="FK38" s="81">
        <v>2140.04</v>
      </c>
      <c r="FL38" s="81">
        <v>1970.35</v>
      </c>
      <c r="FM38" s="81">
        <v>2132.9699999999998</v>
      </c>
      <c r="FN38" s="81">
        <v>2299.3200000000002</v>
      </c>
      <c r="FO38" s="81">
        <v>2149.7399999999998</v>
      </c>
      <c r="FP38" s="81">
        <v>1940.9</v>
      </c>
      <c r="FQ38" s="81">
        <v>1885.16</v>
      </c>
      <c r="FR38" s="81">
        <v>1902.96</v>
      </c>
      <c r="FS38" s="81">
        <v>1835.18</v>
      </c>
      <c r="FT38" s="81">
        <v>1856.78</v>
      </c>
      <c r="FU38" s="81">
        <v>1932.37</v>
      </c>
      <c r="FV38" s="81">
        <v>1939.88</v>
      </c>
      <c r="FW38" s="81">
        <v>1808.47</v>
      </c>
      <c r="FX38" s="81">
        <v>1916.02</v>
      </c>
      <c r="FY38" s="81">
        <v>1861.22</v>
      </c>
      <c r="FZ38" s="81">
        <v>1822.78</v>
      </c>
      <c r="GA38" s="81">
        <v>1803.45</v>
      </c>
      <c r="GB38" s="81">
        <v>1718.7</v>
      </c>
      <c r="GC38" s="81">
        <v>1700.31</v>
      </c>
      <c r="GD38" s="81">
        <v>1746.54</v>
      </c>
      <c r="GE38" s="81">
        <v>1609.98</v>
      </c>
      <c r="GF38" s="81">
        <v>1698.71</v>
      </c>
      <c r="GG38" s="81">
        <v>1697.36</v>
      </c>
      <c r="GH38" s="81">
        <v>1762.98</v>
      </c>
      <c r="GI38" s="81">
        <v>1863.93</v>
      </c>
      <c r="GJ38" s="81">
        <v>1871.15</v>
      </c>
      <c r="GK38" s="81">
        <v>1636.22</v>
      </c>
      <c r="GL38" s="81">
        <v>1654.39</v>
      </c>
      <c r="GM38" s="81">
        <v>1623.68</v>
      </c>
      <c r="GN38" s="81">
        <v>1671.62</v>
      </c>
      <c r="GO38" s="81">
        <v>1986.63</v>
      </c>
      <c r="GP38" s="81">
        <v>1745.08</v>
      </c>
      <c r="GQ38" s="81">
        <v>1518.24</v>
      </c>
      <c r="GR38" s="81">
        <v>1893.22</v>
      </c>
      <c r="GS38" s="81">
        <v>1515.45</v>
      </c>
      <c r="GT38" s="81">
        <v>1616.77</v>
      </c>
      <c r="GU38" s="81">
        <v>1565.04</v>
      </c>
      <c r="GV38" s="81">
        <v>1519.62</v>
      </c>
      <c r="GW38" s="81">
        <v>1432.1</v>
      </c>
      <c r="GX38" s="81">
        <v>1432.51</v>
      </c>
      <c r="GY38" s="81">
        <v>1461.82</v>
      </c>
      <c r="GZ38" s="81">
        <v>1330.6</v>
      </c>
      <c r="HA38" s="81">
        <v>1496.65</v>
      </c>
      <c r="HB38" s="81">
        <v>1350.84</v>
      </c>
      <c r="HC38" s="81">
        <v>1328.33</v>
      </c>
      <c r="HD38" s="81">
        <v>1436.78</v>
      </c>
      <c r="HE38" s="81">
        <v>1305.6500000000001</v>
      </c>
      <c r="HF38" s="81">
        <v>1345.45</v>
      </c>
      <c r="HG38" s="81">
        <v>1218.3800000000001</v>
      </c>
      <c r="HH38" s="81">
        <v>1255.1400000000001</v>
      </c>
      <c r="HI38" s="81">
        <v>1315.9</v>
      </c>
      <c r="HJ38" s="81">
        <v>1205.72</v>
      </c>
      <c r="HK38" s="81">
        <v>1224.21</v>
      </c>
      <c r="HL38" s="81">
        <v>1257.44</v>
      </c>
      <c r="HM38" s="81">
        <v>1302.76</v>
      </c>
      <c r="HN38" s="81">
        <v>1213.26</v>
      </c>
      <c r="HO38" s="81">
        <v>1170.33</v>
      </c>
      <c r="HP38" s="81">
        <v>1276.8900000000001</v>
      </c>
      <c r="HQ38" s="81">
        <v>1160.08</v>
      </c>
      <c r="HR38" s="81">
        <v>1170.78</v>
      </c>
      <c r="HS38" s="81">
        <v>1188.75</v>
      </c>
      <c r="HT38" s="81">
        <v>1169.3800000000001</v>
      </c>
      <c r="HU38" s="81">
        <v>1245.81</v>
      </c>
      <c r="HV38" s="81">
        <v>1604.83</v>
      </c>
      <c r="HW38" s="81">
        <v>1139.81</v>
      </c>
      <c r="HX38" s="81">
        <v>1163.75</v>
      </c>
      <c r="HY38" s="81">
        <v>1194.57</v>
      </c>
      <c r="HZ38" s="81">
        <v>1099.03</v>
      </c>
      <c r="IA38" s="81">
        <v>1111.79</v>
      </c>
      <c r="IB38" s="81">
        <v>1081.0999999999999</v>
      </c>
      <c r="IC38" s="81">
        <v>978.35</v>
      </c>
      <c r="ID38" s="81">
        <v>1048.8599999999999</v>
      </c>
      <c r="IE38" s="81">
        <v>982.59</v>
      </c>
      <c r="IF38" s="81">
        <v>1040.3499999999999</v>
      </c>
      <c r="IG38" s="81">
        <v>1045.81</v>
      </c>
      <c r="IH38" s="81">
        <v>1068.1400000000001</v>
      </c>
      <c r="II38" s="81">
        <v>936.87</v>
      </c>
      <c r="IJ38" s="81">
        <v>999.69</v>
      </c>
      <c r="IK38" s="81">
        <v>952.87</v>
      </c>
      <c r="IL38" s="81">
        <v>928.26</v>
      </c>
      <c r="IM38" s="81">
        <v>1064.82</v>
      </c>
      <c r="IN38" s="81">
        <v>1007.24</v>
      </c>
      <c r="IO38" s="81">
        <v>897.53</v>
      </c>
      <c r="IP38" s="81">
        <v>943.6</v>
      </c>
      <c r="IQ38" s="81">
        <v>931.89</v>
      </c>
      <c r="IR38" s="81">
        <v>879.87</v>
      </c>
      <c r="IS38" s="81">
        <v>1034.8800000000001</v>
      </c>
      <c r="IT38" s="81">
        <v>983.45</v>
      </c>
      <c r="IU38" s="81">
        <v>919.69</v>
      </c>
      <c r="IV38" s="81">
        <v>895.9</v>
      </c>
      <c r="IW38" s="81">
        <v>863.41</v>
      </c>
      <c r="IX38" s="81">
        <v>887.63</v>
      </c>
      <c r="IY38" s="81">
        <v>899.9</v>
      </c>
      <c r="IZ38" s="81">
        <v>855.38</v>
      </c>
      <c r="JA38" s="81">
        <v>877.62</v>
      </c>
      <c r="JB38" s="81">
        <v>1401.57</v>
      </c>
      <c r="JC38" s="81">
        <v>863.61</v>
      </c>
      <c r="JD38" s="81">
        <v>853.72</v>
      </c>
      <c r="JE38" s="81">
        <v>847.5</v>
      </c>
      <c r="JF38" s="81">
        <v>838.12</v>
      </c>
      <c r="JG38" s="81">
        <v>802.33</v>
      </c>
      <c r="JH38" s="81">
        <v>861.29</v>
      </c>
      <c r="JI38" s="81">
        <v>796.71</v>
      </c>
      <c r="JJ38" s="81">
        <v>895.48</v>
      </c>
      <c r="JK38" s="81">
        <v>407.81</v>
      </c>
      <c r="JL38" s="81">
        <v>818.73</v>
      </c>
      <c r="JM38" s="81">
        <v>769.67</v>
      </c>
      <c r="JN38" s="81">
        <v>818.61</v>
      </c>
      <c r="JO38" s="81">
        <v>858.71</v>
      </c>
      <c r="JP38" s="81">
        <v>798.75</v>
      </c>
      <c r="JQ38" s="81">
        <v>731.37</v>
      </c>
      <c r="JR38" s="81">
        <v>788.38</v>
      </c>
      <c r="JS38" s="81">
        <v>741.31</v>
      </c>
      <c r="JT38" s="81">
        <v>797.61</v>
      </c>
      <c r="JU38" s="81">
        <v>797.95</v>
      </c>
      <c r="JV38" s="81">
        <v>781.34</v>
      </c>
      <c r="JW38" s="81">
        <v>794.72</v>
      </c>
      <c r="JX38" s="81">
        <v>860.36</v>
      </c>
      <c r="JY38" s="81">
        <v>720.9</v>
      </c>
      <c r="JZ38" s="81">
        <v>857.76</v>
      </c>
      <c r="KA38" s="81">
        <v>758.8</v>
      </c>
      <c r="KB38" s="81">
        <v>729.01</v>
      </c>
      <c r="KC38" s="81">
        <v>705.53</v>
      </c>
      <c r="KD38" s="81">
        <v>725.01</v>
      </c>
      <c r="KE38" s="81">
        <v>744.93</v>
      </c>
      <c r="KF38" s="81">
        <v>714.77</v>
      </c>
      <c r="KG38" s="81">
        <v>680.87</v>
      </c>
      <c r="KH38" s="81">
        <v>706.72</v>
      </c>
      <c r="KI38" s="81">
        <v>707.04</v>
      </c>
      <c r="KJ38" s="81">
        <v>650.97</v>
      </c>
      <c r="KK38" s="81">
        <v>699.96</v>
      </c>
      <c r="KL38" s="81">
        <v>677.04</v>
      </c>
      <c r="KM38" s="81">
        <v>741.3</v>
      </c>
      <c r="KN38" s="81">
        <v>647.09</v>
      </c>
      <c r="KO38" s="81">
        <v>620.44000000000005</v>
      </c>
      <c r="KP38" s="81">
        <v>647.95000000000005</v>
      </c>
      <c r="KQ38" s="81">
        <v>669.6</v>
      </c>
      <c r="KR38" s="81">
        <v>744.28</v>
      </c>
      <c r="KS38" s="81">
        <v>645</v>
      </c>
      <c r="KT38" s="81">
        <v>628.51</v>
      </c>
      <c r="KU38" s="81">
        <v>606.39</v>
      </c>
      <c r="KV38" s="81">
        <v>631.75</v>
      </c>
      <c r="KW38" s="81">
        <v>639.99</v>
      </c>
      <c r="KX38" s="81">
        <v>596.59</v>
      </c>
      <c r="KY38" s="81">
        <v>626.89</v>
      </c>
      <c r="KZ38" s="81">
        <v>648.74</v>
      </c>
      <c r="LA38" s="81">
        <v>569.27</v>
      </c>
      <c r="LB38" s="81">
        <v>612.25</v>
      </c>
      <c r="LC38" s="81">
        <v>567.84</v>
      </c>
      <c r="LD38" s="81">
        <v>583.94000000000005</v>
      </c>
      <c r="LE38" s="81">
        <v>569.46</v>
      </c>
      <c r="LF38" s="81">
        <v>589.96</v>
      </c>
      <c r="LG38" s="81">
        <v>572.41999999999996</v>
      </c>
      <c r="LH38" s="81">
        <v>585.11</v>
      </c>
      <c r="LI38" s="81">
        <v>533.65</v>
      </c>
      <c r="LJ38" s="81">
        <v>682.23</v>
      </c>
      <c r="LK38" s="81">
        <v>544.03</v>
      </c>
      <c r="LL38" s="81">
        <v>525.66</v>
      </c>
      <c r="LM38" s="81">
        <v>635.16999999999996</v>
      </c>
      <c r="LN38" s="81">
        <v>546.30999999999995</v>
      </c>
      <c r="LO38" s="81">
        <v>559.23</v>
      </c>
      <c r="LP38" s="81">
        <v>516.32000000000005</v>
      </c>
      <c r="LQ38" s="81">
        <v>526.79999999999995</v>
      </c>
      <c r="LR38" s="81">
        <v>598.22</v>
      </c>
      <c r="LS38" s="81">
        <v>486.09</v>
      </c>
      <c r="LT38" s="81">
        <v>536.84</v>
      </c>
      <c r="LU38" s="81">
        <v>509.79</v>
      </c>
      <c r="LV38" s="81">
        <v>491.33</v>
      </c>
      <c r="LW38" s="81">
        <v>502.05</v>
      </c>
      <c r="LX38" s="81">
        <v>498.07</v>
      </c>
      <c r="LY38" s="81">
        <v>489.81</v>
      </c>
      <c r="LZ38" s="81">
        <v>518.41999999999996</v>
      </c>
      <c r="MA38" s="81">
        <v>486.01</v>
      </c>
      <c r="MB38" s="81">
        <v>469.41</v>
      </c>
      <c r="MC38" s="81">
        <v>459.29</v>
      </c>
      <c r="MD38" s="81">
        <v>567.5</v>
      </c>
      <c r="ME38" s="81">
        <v>482.2</v>
      </c>
      <c r="MF38" s="81">
        <v>484.23</v>
      </c>
      <c r="MG38" s="81">
        <v>472.13</v>
      </c>
      <c r="MH38" s="81">
        <v>513.09</v>
      </c>
      <c r="MI38" s="81">
        <v>463.22</v>
      </c>
      <c r="MJ38" s="81">
        <v>462.29</v>
      </c>
      <c r="MK38" s="81">
        <v>449.62</v>
      </c>
      <c r="ML38" s="81">
        <v>479.77</v>
      </c>
      <c r="MM38" s="81">
        <v>462.9</v>
      </c>
      <c r="MN38" s="81">
        <v>441.91</v>
      </c>
      <c r="MO38" s="81">
        <v>470.83</v>
      </c>
      <c r="MP38" s="81">
        <v>535.21</v>
      </c>
      <c r="MQ38" s="81">
        <v>417.23</v>
      </c>
      <c r="MR38" s="81">
        <v>463.82</v>
      </c>
      <c r="MS38" s="81">
        <v>425.93</v>
      </c>
      <c r="MT38" s="81">
        <v>424.64</v>
      </c>
      <c r="MU38" s="81">
        <v>414.56</v>
      </c>
      <c r="MV38" s="81">
        <v>384.54</v>
      </c>
      <c r="MW38" s="81">
        <v>383.07</v>
      </c>
      <c r="MX38" s="81">
        <v>380.38</v>
      </c>
      <c r="MY38" s="81">
        <v>352.96</v>
      </c>
      <c r="MZ38" s="81">
        <v>404.9</v>
      </c>
      <c r="NA38" s="81">
        <v>382.13</v>
      </c>
      <c r="NB38" s="81">
        <v>387.53</v>
      </c>
      <c r="NC38" s="81">
        <v>385.59</v>
      </c>
    </row>
    <row r="39" spans="1:367" x14ac:dyDescent="0.4">
      <c r="A39" s="22">
        <v>46010</v>
      </c>
      <c r="B39" s="23">
        <v>629257.51</v>
      </c>
      <c r="C39" s="23">
        <v>398217.29</v>
      </c>
      <c r="D39" s="23">
        <v>88686</v>
      </c>
      <c r="E39" s="23">
        <v>80222.22</v>
      </c>
      <c r="F39" s="23">
        <v>59072.62</v>
      </c>
      <c r="G39" s="23">
        <v>49579.43</v>
      </c>
      <c r="H39" s="23">
        <v>47239.97</v>
      </c>
      <c r="I39" s="23">
        <v>47759.06</v>
      </c>
      <c r="J39" s="23">
        <v>45582.05</v>
      </c>
      <c r="K39" s="23">
        <v>54684.800000000003</v>
      </c>
      <c r="L39" s="23">
        <v>42612.3</v>
      </c>
      <c r="M39" s="23">
        <v>42324.160000000003</v>
      </c>
      <c r="N39" s="23">
        <v>38371.31</v>
      </c>
      <c r="O39" s="23">
        <v>36938.800000000003</v>
      </c>
      <c r="P39" s="23">
        <v>37528.76</v>
      </c>
      <c r="Q39" s="23">
        <v>33552.269999999997</v>
      </c>
      <c r="R39" s="23">
        <v>31648.83</v>
      </c>
      <c r="S39" s="23">
        <v>33253.49</v>
      </c>
      <c r="T39" s="23">
        <v>31000</v>
      </c>
      <c r="U39" s="23">
        <v>29795.48</v>
      </c>
      <c r="V39" s="23">
        <v>29090.04</v>
      </c>
      <c r="W39" s="23">
        <v>25749.07</v>
      </c>
      <c r="X39" s="23">
        <v>25339.67</v>
      </c>
      <c r="Y39" s="23">
        <v>23895.51</v>
      </c>
      <c r="Z39" s="23">
        <v>25717.31</v>
      </c>
      <c r="AA39" s="23">
        <v>24482.22</v>
      </c>
      <c r="AB39" s="23">
        <v>22523.66</v>
      </c>
      <c r="AC39" s="23">
        <v>23970.59</v>
      </c>
      <c r="AD39" s="23">
        <v>22453.439999999999</v>
      </c>
      <c r="AE39" s="23">
        <v>22352</v>
      </c>
      <c r="AF39" s="23">
        <v>19569.21</v>
      </c>
      <c r="AG39" s="23">
        <v>20370.62</v>
      </c>
      <c r="AH39" s="23">
        <v>17885.78</v>
      </c>
      <c r="AI39" s="23">
        <v>16997.62</v>
      </c>
      <c r="AJ39" s="23">
        <v>18897.509999999998</v>
      </c>
      <c r="AK39" s="23">
        <v>18125.68</v>
      </c>
      <c r="AL39" s="23">
        <v>19204.310000000001</v>
      </c>
      <c r="AM39" s="23">
        <v>19383.54</v>
      </c>
      <c r="AN39" s="23">
        <v>17250.41</v>
      </c>
      <c r="AO39" s="23">
        <v>15159.21</v>
      </c>
      <c r="AP39" s="23">
        <v>16706.07</v>
      </c>
      <c r="AQ39" s="23">
        <v>17307.169999999998</v>
      </c>
      <c r="AR39" s="23">
        <v>15703.83</v>
      </c>
      <c r="AS39" s="23">
        <v>15360.19</v>
      </c>
      <c r="AT39" s="23">
        <v>14130</v>
      </c>
      <c r="AU39" s="23">
        <v>12307.31</v>
      </c>
      <c r="AV39" s="23">
        <v>13350</v>
      </c>
      <c r="AW39" s="23">
        <v>13293.51</v>
      </c>
      <c r="AX39" s="23">
        <v>13558.77</v>
      </c>
      <c r="AY39" s="23">
        <v>12599.9</v>
      </c>
      <c r="AZ39" s="23">
        <v>16746.29</v>
      </c>
      <c r="BA39" s="23">
        <v>12872.85</v>
      </c>
      <c r="BB39" s="81">
        <v>13343.17</v>
      </c>
      <c r="BC39" s="81">
        <v>11708.29</v>
      </c>
      <c r="BD39" s="81">
        <v>11491.27</v>
      </c>
      <c r="BE39" s="81">
        <v>10605.29</v>
      </c>
      <c r="BF39" s="81">
        <v>10094.58</v>
      </c>
      <c r="BG39" s="81">
        <v>8911.8799999999992</v>
      </c>
      <c r="BH39" s="81">
        <v>10495.83</v>
      </c>
      <c r="BI39" s="81">
        <v>9095.65</v>
      </c>
      <c r="BJ39" s="81">
        <v>9431.33</v>
      </c>
      <c r="BK39" s="81">
        <v>8848.92</v>
      </c>
      <c r="BL39" s="81">
        <v>9308.33</v>
      </c>
      <c r="BM39" s="81">
        <v>10258.32</v>
      </c>
      <c r="BN39" s="81">
        <v>9066.6200000000008</v>
      </c>
      <c r="BO39" s="81">
        <v>9175.5</v>
      </c>
      <c r="BP39" s="81"/>
      <c r="BQ39" s="81">
        <v>8723.76</v>
      </c>
      <c r="BR39" s="81">
        <v>8757.9599999999991</v>
      </c>
      <c r="BS39" s="81">
        <v>9152</v>
      </c>
      <c r="BT39" s="81">
        <v>8364.31</v>
      </c>
      <c r="BU39" s="81">
        <v>7728.09</v>
      </c>
      <c r="BV39" s="81">
        <v>8321.7900000000009</v>
      </c>
      <c r="BW39" s="81">
        <v>7923.77</v>
      </c>
      <c r="BX39" s="81">
        <v>7483.23</v>
      </c>
      <c r="BY39" s="81">
        <v>7581.15</v>
      </c>
      <c r="BZ39" s="81">
        <v>7045.77</v>
      </c>
      <c r="CA39" s="81">
        <v>7089.32</v>
      </c>
      <c r="CB39" s="81">
        <v>6650.46</v>
      </c>
      <c r="CC39" s="81">
        <v>6286</v>
      </c>
      <c r="CD39" s="81">
        <v>6203.14</v>
      </c>
      <c r="CE39" s="81">
        <v>6503.3</v>
      </c>
      <c r="CF39" s="81">
        <v>5985</v>
      </c>
      <c r="CG39" s="81">
        <v>6216.63</v>
      </c>
      <c r="CH39" s="81">
        <v>6378.34</v>
      </c>
      <c r="CI39" s="81">
        <v>6026.68</v>
      </c>
      <c r="CJ39" s="81">
        <v>6249.14</v>
      </c>
      <c r="CK39" s="81">
        <v>5886.69</v>
      </c>
      <c r="CL39" s="81">
        <v>5741.78</v>
      </c>
      <c r="CM39" s="81">
        <v>5033.03</v>
      </c>
      <c r="CN39" s="81">
        <v>5649.65</v>
      </c>
      <c r="CO39" s="81">
        <v>5138.22</v>
      </c>
      <c r="CP39" s="81">
        <v>4302.3999999999996</v>
      </c>
      <c r="CQ39" s="81">
        <v>4890.2</v>
      </c>
      <c r="CR39" s="81">
        <v>4534.6099999999997</v>
      </c>
      <c r="CS39" s="81">
        <v>5021.37</v>
      </c>
      <c r="CT39" s="81">
        <v>4709.1400000000003</v>
      </c>
      <c r="CU39" s="81">
        <v>4623.91</v>
      </c>
      <c r="CV39" s="81">
        <v>4064.43</v>
      </c>
      <c r="CW39" s="81">
        <v>4190.3100000000004</v>
      </c>
      <c r="CX39" s="81">
        <v>4223.03</v>
      </c>
      <c r="CY39" s="81">
        <v>4224.6099999999997</v>
      </c>
      <c r="CZ39" s="81">
        <v>4086.91</v>
      </c>
      <c r="DA39" s="81">
        <v>3938.3</v>
      </c>
      <c r="DB39" s="81">
        <v>4076.77</v>
      </c>
      <c r="DC39" s="81">
        <v>3996.83</v>
      </c>
      <c r="DD39" s="81">
        <v>4039.85</v>
      </c>
      <c r="DE39" s="81">
        <v>3954.52</v>
      </c>
      <c r="DF39" s="81">
        <v>4190.83</v>
      </c>
      <c r="DG39" s="81">
        <v>3963.65</v>
      </c>
      <c r="DH39" s="81">
        <v>3943.72</v>
      </c>
      <c r="DI39" s="81">
        <v>3747.91</v>
      </c>
      <c r="DJ39" s="81">
        <v>3696.77</v>
      </c>
      <c r="DK39" s="81">
        <v>3968.6</v>
      </c>
      <c r="DL39" s="81">
        <v>3432.16</v>
      </c>
      <c r="DM39" s="81">
        <v>3525.64</v>
      </c>
      <c r="DN39" s="81">
        <v>3467.49</v>
      </c>
      <c r="DO39" s="81">
        <v>3779.68</v>
      </c>
      <c r="DP39" s="81">
        <v>3055.25</v>
      </c>
      <c r="DQ39" s="81">
        <v>3161.38</v>
      </c>
      <c r="DR39" s="81">
        <v>3290.41</v>
      </c>
      <c r="DS39" s="81">
        <v>3045.61</v>
      </c>
      <c r="DT39" s="81">
        <v>2827.23</v>
      </c>
      <c r="DU39" s="81">
        <v>2926.97</v>
      </c>
      <c r="DV39" s="81">
        <v>2852.87</v>
      </c>
      <c r="DW39" s="81">
        <v>2840.85</v>
      </c>
      <c r="DX39" s="81">
        <v>2549.12</v>
      </c>
      <c r="DY39" s="81">
        <v>2883.33</v>
      </c>
      <c r="DZ39" s="81">
        <v>2866.36</v>
      </c>
      <c r="EA39" s="81">
        <v>3018.6</v>
      </c>
      <c r="EB39" s="81">
        <v>2559.16</v>
      </c>
      <c r="EC39" s="81">
        <v>2866.84</v>
      </c>
      <c r="ED39" s="81">
        <v>2671.26</v>
      </c>
      <c r="EE39" s="81">
        <v>2549.0100000000002</v>
      </c>
      <c r="EF39" s="81">
        <v>2488.08</v>
      </c>
      <c r="EG39" s="81">
        <v>2663.2</v>
      </c>
      <c r="EH39" s="81">
        <v>2787.98</v>
      </c>
      <c r="EI39" s="81">
        <v>2621.62</v>
      </c>
      <c r="EJ39" s="81">
        <v>2708.82</v>
      </c>
      <c r="EK39" s="81">
        <v>2608.39</v>
      </c>
      <c r="EL39" s="81">
        <v>2643.61</v>
      </c>
      <c r="EM39" s="81">
        <v>2480.52</v>
      </c>
      <c r="EN39" s="81">
        <v>2396.41</v>
      </c>
      <c r="EO39" s="81">
        <v>2090.59</v>
      </c>
      <c r="EP39" s="81">
        <v>2228.06</v>
      </c>
      <c r="EQ39" s="81">
        <v>2216.4299999999998</v>
      </c>
      <c r="ER39" s="81">
        <v>2376</v>
      </c>
      <c r="ES39" s="81">
        <v>2335.41</v>
      </c>
      <c r="ET39" s="81">
        <v>2297.89</v>
      </c>
      <c r="EU39" s="81">
        <v>2494.38</v>
      </c>
      <c r="EV39" s="81">
        <v>2731.69</v>
      </c>
      <c r="EW39" s="81">
        <v>2411.3000000000002</v>
      </c>
      <c r="EX39" s="81">
        <v>2387.0700000000002</v>
      </c>
      <c r="EY39" s="81">
        <v>2680.97</v>
      </c>
      <c r="EZ39" s="81">
        <v>2149.38</v>
      </c>
      <c r="FA39" s="81">
        <v>1992.11</v>
      </c>
      <c r="FB39" s="81">
        <v>2160.94</v>
      </c>
      <c r="FC39" s="81">
        <v>2359.44</v>
      </c>
      <c r="FD39" s="81">
        <v>2163.39</v>
      </c>
      <c r="FE39" s="81">
        <v>2098.19</v>
      </c>
      <c r="FF39" s="81">
        <v>2212.91</v>
      </c>
      <c r="FG39" s="81">
        <v>2178.58</v>
      </c>
      <c r="FH39" s="81">
        <v>2004.25</v>
      </c>
      <c r="FI39" s="81">
        <v>1995.2</v>
      </c>
      <c r="FJ39" s="81">
        <v>1971.36</v>
      </c>
      <c r="FK39" s="81">
        <v>2092.54</v>
      </c>
      <c r="FL39" s="81">
        <v>1943.57</v>
      </c>
      <c r="FM39" s="81">
        <v>2101.85</v>
      </c>
      <c r="FN39" s="81">
        <v>1876.56</v>
      </c>
      <c r="FO39" s="81">
        <v>2072.8000000000002</v>
      </c>
      <c r="FP39" s="81">
        <v>1904.91</v>
      </c>
      <c r="FQ39" s="81">
        <v>1654.75</v>
      </c>
      <c r="FR39" s="81">
        <v>1923.7</v>
      </c>
      <c r="FS39" s="81">
        <v>1818.46</v>
      </c>
      <c r="FT39" s="81">
        <v>1914.66</v>
      </c>
      <c r="FU39" s="81">
        <v>2143.34</v>
      </c>
      <c r="FV39" s="81">
        <v>1925.12</v>
      </c>
      <c r="FW39" s="81">
        <v>1939.01</v>
      </c>
      <c r="FX39" s="81">
        <v>1982.24</v>
      </c>
      <c r="FY39" s="81">
        <v>1829.41</v>
      </c>
      <c r="FZ39" s="81">
        <v>1627.12</v>
      </c>
      <c r="GA39" s="81">
        <v>1760.28</v>
      </c>
      <c r="GB39" s="81">
        <v>1682.04</v>
      </c>
      <c r="GC39" s="81">
        <v>1515</v>
      </c>
      <c r="GD39" s="81">
        <v>1798.25</v>
      </c>
      <c r="GE39" s="81">
        <v>1521.05</v>
      </c>
      <c r="GF39" s="81">
        <v>1643.84</v>
      </c>
      <c r="GG39" s="81">
        <v>1678.82</v>
      </c>
      <c r="GH39" s="81">
        <v>1715.91</v>
      </c>
      <c r="GI39" s="81">
        <v>1987.37</v>
      </c>
      <c r="GJ39" s="81">
        <v>1713.2</v>
      </c>
      <c r="GK39" s="81">
        <v>1549.93</v>
      </c>
      <c r="GL39" s="81">
        <v>1698.7</v>
      </c>
      <c r="GM39" s="81">
        <v>1535.91</v>
      </c>
      <c r="GN39" s="81">
        <v>1549.64</v>
      </c>
      <c r="GO39" s="81">
        <v>1698.85</v>
      </c>
      <c r="GP39" s="81">
        <v>1615.46</v>
      </c>
      <c r="GQ39" s="81">
        <v>1476.26</v>
      </c>
      <c r="GR39" s="81">
        <v>1951.65</v>
      </c>
      <c r="GS39" s="81">
        <v>1482.4</v>
      </c>
      <c r="GT39" s="81">
        <v>1562.74</v>
      </c>
      <c r="GU39" s="81">
        <v>1777.86</v>
      </c>
      <c r="GV39" s="81">
        <v>1454.89</v>
      </c>
      <c r="GW39" s="81">
        <v>1385.41</v>
      </c>
      <c r="GX39" s="81">
        <v>1479.37</v>
      </c>
      <c r="GY39" s="81">
        <v>1470.32</v>
      </c>
      <c r="GZ39" s="81">
        <v>1271.52</v>
      </c>
      <c r="HA39" s="81">
        <v>1428.98</v>
      </c>
      <c r="HB39" s="81">
        <v>1396.89</v>
      </c>
      <c r="HC39" s="81">
        <v>1333.94</v>
      </c>
      <c r="HD39" s="81">
        <v>1403.83</v>
      </c>
      <c r="HE39" s="81">
        <v>1284.76</v>
      </c>
      <c r="HF39" s="81">
        <v>1325.19</v>
      </c>
      <c r="HG39" s="81">
        <v>1260.49</v>
      </c>
      <c r="HH39" s="81">
        <v>1187.98</v>
      </c>
      <c r="HI39" s="81">
        <v>1271.33</v>
      </c>
      <c r="HJ39" s="81">
        <v>1203.99</v>
      </c>
      <c r="HK39" s="81">
        <v>1207.44</v>
      </c>
      <c r="HL39" s="81">
        <v>1514.71</v>
      </c>
      <c r="HM39" s="81">
        <v>1238.73</v>
      </c>
      <c r="HN39" s="81">
        <v>1200.8399999999999</v>
      </c>
      <c r="HO39" s="81">
        <v>1029.46</v>
      </c>
      <c r="HP39" s="81">
        <v>1264.5</v>
      </c>
      <c r="HQ39" s="81">
        <v>1169.1600000000001</v>
      </c>
      <c r="HR39" s="81">
        <v>1259.45</v>
      </c>
      <c r="HS39" s="81">
        <v>1183.1400000000001</v>
      </c>
      <c r="HT39" s="81">
        <v>1169.3800000000001</v>
      </c>
      <c r="HU39" s="81">
        <v>1287.05</v>
      </c>
      <c r="HV39" s="81">
        <v>1576.14</v>
      </c>
      <c r="HW39" s="81">
        <v>1114.69</v>
      </c>
      <c r="HX39" s="81">
        <v>1093.31</v>
      </c>
      <c r="HY39" s="81">
        <v>1165.6500000000001</v>
      </c>
      <c r="HZ39" s="81">
        <v>1097.8599999999999</v>
      </c>
      <c r="IA39" s="81">
        <v>1035.92</v>
      </c>
      <c r="IB39" s="81">
        <v>1085.94</v>
      </c>
      <c r="IC39" s="81">
        <v>951.03</v>
      </c>
      <c r="ID39" s="81">
        <v>1025.6199999999999</v>
      </c>
      <c r="IE39" s="81">
        <v>943.29</v>
      </c>
      <c r="IF39" s="81">
        <v>1011.92</v>
      </c>
      <c r="IG39" s="81">
        <v>1053.47</v>
      </c>
      <c r="IH39" s="81">
        <v>1036.25</v>
      </c>
      <c r="II39" s="81">
        <v>928.91</v>
      </c>
      <c r="IJ39" s="81">
        <v>1021.33</v>
      </c>
      <c r="IK39" s="81">
        <v>852.73</v>
      </c>
      <c r="IL39" s="81">
        <v>906.7</v>
      </c>
      <c r="IM39" s="81">
        <v>1011</v>
      </c>
      <c r="IN39" s="81">
        <v>1176.6600000000001</v>
      </c>
      <c r="IO39" s="81">
        <v>878.7</v>
      </c>
      <c r="IP39" s="81">
        <v>929.6</v>
      </c>
      <c r="IQ39" s="81">
        <v>884.36</v>
      </c>
      <c r="IR39" s="81">
        <v>829.09</v>
      </c>
      <c r="IS39" s="81">
        <v>1010.05</v>
      </c>
      <c r="IT39" s="81">
        <v>958.75</v>
      </c>
      <c r="IU39" s="81">
        <v>909.55</v>
      </c>
      <c r="IV39" s="81">
        <v>924.8</v>
      </c>
      <c r="IW39" s="81">
        <v>806.56</v>
      </c>
      <c r="IX39" s="81">
        <v>927.22</v>
      </c>
      <c r="IY39" s="81">
        <v>883.12</v>
      </c>
      <c r="IZ39" s="81">
        <v>807.92</v>
      </c>
      <c r="JA39" s="81">
        <v>846.71</v>
      </c>
      <c r="JB39" s="81">
        <v>1188.02</v>
      </c>
      <c r="JC39" s="81">
        <v>845.65</v>
      </c>
      <c r="JD39" s="81">
        <v>818.75</v>
      </c>
      <c r="JE39" s="81">
        <v>825.27</v>
      </c>
      <c r="JF39" s="81">
        <v>808.72</v>
      </c>
      <c r="JG39" s="81">
        <v>798.89</v>
      </c>
      <c r="JH39" s="81">
        <v>818.33</v>
      </c>
      <c r="JI39" s="81">
        <v>753.06</v>
      </c>
      <c r="JJ39" s="81">
        <v>803.45</v>
      </c>
      <c r="JK39" s="81">
        <v>449.21</v>
      </c>
      <c r="JL39" s="81">
        <v>812.87</v>
      </c>
      <c r="JM39" s="81">
        <v>709.04</v>
      </c>
      <c r="JN39" s="81">
        <v>797.1</v>
      </c>
      <c r="JO39" s="81">
        <v>844.13</v>
      </c>
      <c r="JP39" s="81">
        <v>763.46</v>
      </c>
      <c r="JQ39" s="81">
        <v>664.09</v>
      </c>
      <c r="JR39" s="81">
        <v>793.53</v>
      </c>
      <c r="JS39" s="81">
        <v>762.07</v>
      </c>
      <c r="JT39" s="81">
        <v>883.07</v>
      </c>
      <c r="JU39" s="81">
        <v>801.63</v>
      </c>
      <c r="JV39" s="81">
        <v>778.41</v>
      </c>
      <c r="JW39" s="81">
        <v>848.7</v>
      </c>
      <c r="JX39" s="81">
        <v>845.32</v>
      </c>
      <c r="JY39" s="81">
        <v>757.21</v>
      </c>
      <c r="JZ39" s="81">
        <v>841.75</v>
      </c>
      <c r="KA39" s="81">
        <v>756</v>
      </c>
      <c r="KB39" s="81">
        <v>642.30999999999995</v>
      </c>
      <c r="KC39" s="81">
        <v>688.31</v>
      </c>
      <c r="KD39" s="81">
        <v>695.67</v>
      </c>
      <c r="KE39" s="81">
        <v>741.47</v>
      </c>
      <c r="KF39" s="81">
        <v>736.74</v>
      </c>
      <c r="KG39" s="81">
        <v>647.97</v>
      </c>
      <c r="KH39" s="81">
        <v>700.62</v>
      </c>
      <c r="KI39" s="81">
        <v>707.04</v>
      </c>
      <c r="KJ39" s="81">
        <v>618.82000000000005</v>
      </c>
      <c r="KK39" s="81">
        <v>657.67</v>
      </c>
      <c r="KL39" s="81">
        <v>667.12</v>
      </c>
      <c r="KM39" s="81">
        <v>705.55</v>
      </c>
      <c r="KN39" s="81">
        <v>589.57000000000005</v>
      </c>
      <c r="KO39" s="81">
        <v>587.01</v>
      </c>
      <c r="KP39" s="81">
        <v>660.81</v>
      </c>
      <c r="KQ39" s="81">
        <v>663.6</v>
      </c>
      <c r="KR39" s="81">
        <v>751.03</v>
      </c>
      <c r="KS39" s="81">
        <v>561.19000000000005</v>
      </c>
      <c r="KT39" s="81">
        <v>597.99</v>
      </c>
      <c r="KU39" s="81">
        <v>581.29999999999995</v>
      </c>
      <c r="KV39" s="81">
        <v>593.32000000000005</v>
      </c>
      <c r="KW39" s="81">
        <v>614.82000000000005</v>
      </c>
      <c r="KX39" s="81">
        <v>585.17999999999995</v>
      </c>
      <c r="KY39" s="81">
        <v>632.72</v>
      </c>
      <c r="KZ39" s="81">
        <v>644.24</v>
      </c>
      <c r="LA39" s="81">
        <v>553.88</v>
      </c>
      <c r="LB39" s="81">
        <v>586.75</v>
      </c>
      <c r="LC39" s="81">
        <v>525.5</v>
      </c>
      <c r="LD39" s="81">
        <v>563.39</v>
      </c>
      <c r="LE39" s="81">
        <v>525.92999999999995</v>
      </c>
      <c r="LF39" s="81">
        <v>605.04999999999995</v>
      </c>
      <c r="LG39" s="81">
        <v>511.56</v>
      </c>
      <c r="LH39" s="81">
        <v>586.09</v>
      </c>
      <c r="LI39" s="81">
        <v>528.39</v>
      </c>
      <c r="LJ39" s="81">
        <v>729.02</v>
      </c>
      <c r="LK39" s="81">
        <v>510.27</v>
      </c>
      <c r="LL39" s="81">
        <v>544.23</v>
      </c>
      <c r="LM39" s="81">
        <v>640.65</v>
      </c>
      <c r="LN39" s="81">
        <v>493.7</v>
      </c>
      <c r="LO39" s="81">
        <v>513.21</v>
      </c>
      <c r="LP39" s="81">
        <v>504.85</v>
      </c>
      <c r="LQ39" s="81">
        <v>597.6</v>
      </c>
      <c r="LR39" s="81">
        <v>554.20000000000005</v>
      </c>
      <c r="LS39" s="81">
        <v>452.71</v>
      </c>
      <c r="LT39" s="81">
        <v>520.01</v>
      </c>
      <c r="LU39" s="81">
        <v>477.11</v>
      </c>
      <c r="LV39" s="81">
        <v>473.69</v>
      </c>
      <c r="LW39" s="81">
        <v>498.24</v>
      </c>
      <c r="LX39" s="81">
        <v>480.16</v>
      </c>
      <c r="LY39" s="81">
        <v>484.59</v>
      </c>
      <c r="LZ39" s="81">
        <v>545.25</v>
      </c>
      <c r="MA39" s="81">
        <v>465.46</v>
      </c>
      <c r="MB39" s="81">
        <v>469.97</v>
      </c>
      <c r="MC39" s="81">
        <v>421.62</v>
      </c>
      <c r="MD39" s="81">
        <v>580.6</v>
      </c>
      <c r="ME39" s="81">
        <v>472.23</v>
      </c>
      <c r="MF39" s="81">
        <v>472.69</v>
      </c>
      <c r="MG39" s="81">
        <v>438.15</v>
      </c>
      <c r="MH39" s="81">
        <v>485.14</v>
      </c>
      <c r="MI39" s="81">
        <v>452.79</v>
      </c>
      <c r="MJ39" s="81">
        <v>470.06</v>
      </c>
      <c r="MK39" s="81">
        <v>432.11</v>
      </c>
      <c r="ML39" s="81">
        <v>461.65</v>
      </c>
      <c r="MM39" s="81">
        <v>473.73</v>
      </c>
      <c r="MN39" s="81">
        <v>426.59</v>
      </c>
      <c r="MO39" s="81">
        <v>467.5</v>
      </c>
      <c r="MP39" s="81">
        <v>500.4</v>
      </c>
      <c r="MQ39" s="81">
        <v>387.57</v>
      </c>
      <c r="MR39" s="81">
        <v>466.99</v>
      </c>
      <c r="MS39" s="81">
        <v>421.85</v>
      </c>
      <c r="MT39" s="81">
        <v>382.17</v>
      </c>
      <c r="MU39" s="81">
        <v>381.27</v>
      </c>
      <c r="MV39" s="81">
        <v>374.46</v>
      </c>
      <c r="MW39" s="81">
        <v>364.41</v>
      </c>
      <c r="MX39" s="81">
        <v>362.23</v>
      </c>
      <c r="MY39" s="81">
        <v>345.93</v>
      </c>
      <c r="MZ39" s="81">
        <v>427.81</v>
      </c>
      <c r="NA39" s="81">
        <v>373.22</v>
      </c>
      <c r="NB39" s="81">
        <v>382.61</v>
      </c>
      <c r="NC39" s="81">
        <v>403.26</v>
      </c>
    </row>
    <row r="40" spans="1:367" x14ac:dyDescent="0.4">
      <c r="A40" s="22">
        <v>46017</v>
      </c>
      <c r="B40" s="23">
        <v>692597.64</v>
      </c>
      <c r="C40" s="23">
        <v>436073.42</v>
      </c>
      <c r="D40" s="23">
        <v>89739</v>
      </c>
      <c r="E40" s="23">
        <v>78324.289999999994</v>
      </c>
      <c r="F40" s="23">
        <v>58560.72</v>
      </c>
      <c r="G40" s="23">
        <v>47145.3</v>
      </c>
      <c r="H40" s="23">
        <v>46771.48</v>
      </c>
      <c r="I40" s="23">
        <v>47530.18</v>
      </c>
      <c r="J40" s="23">
        <v>44860.160000000003</v>
      </c>
      <c r="K40" s="23">
        <v>53740.15</v>
      </c>
      <c r="L40" s="23">
        <v>41572.97</v>
      </c>
      <c r="M40" s="23">
        <v>40879.360000000001</v>
      </c>
      <c r="N40" s="23">
        <v>44183.14</v>
      </c>
      <c r="O40" s="23">
        <v>36311.39</v>
      </c>
      <c r="P40" s="23">
        <v>37286.01</v>
      </c>
      <c r="Q40" s="23">
        <v>35697.160000000003</v>
      </c>
      <c r="R40" s="23">
        <v>31135.26</v>
      </c>
      <c r="S40" s="23">
        <v>32482.26</v>
      </c>
      <c r="T40" s="23">
        <v>32500</v>
      </c>
      <c r="U40" s="23">
        <v>28521.57</v>
      </c>
      <c r="V40" s="23">
        <v>27540.01</v>
      </c>
      <c r="W40" s="23">
        <v>25704.82</v>
      </c>
      <c r="X40" s="23">
        <v>24038.27</v>
      </c>
      <c r="Y40" s="23">
        <v>23719.03</v>
      </c>
      <c r="Z40" s="23">
        <v>26106.959999999999</v>
      </c>
      <c r="AA40" s="23">
        <v>24927.35</v>
      </c>
      <c r="AB40" s="23">
        <v>22080.44</v>
      </c>
      <c r="AC40" s="23">
        <v>23489.040000000001</v>
      </c>
      <c r="AD40" s="23">
        <v>22614.48</v>
      </c>
      <c r="AE40" s="23">
        <v>21076</v>
      </c>
      <c r="AF40" s="23">
        <v>19623.78</v>
      </c>
      <c r="AG40" s="23">
        <v>20774.36</v>
      </c>
      <c r="AH40" s="23">
        <v>17463.150000000001</v>
      </c>
      <c r="AI40" s="23">
        <v>17451.25</v>
      </c>
      <c r="AJ40" s="23">
        <v>19345.669999999998</v>
      </c>
      <c r="AK40" s="23">
        <v>17763.16</v>
      </c>
      <c r="AL40" s="23">
        <v>18959</v>
      </c>
      <c r="AM40" s="23">
        <v>19147.73</v>
      </c>
      <c r="AN40" s="23">
        <v>16383.23</v>
      </c>
      <c r="AO40" s="23">
        <v>15286.35</v>
      </c>
      <c r="AP40" s="23">
        <v>16905.43</v>
      </c>
      <c r="AQ40" s="23">
        <v>17083.02</v>
      </c>
      <c r="AR40" s="23">
        <v>14890.2</v>
      </c>
      <c r="AS40" s="23">
        <v>14920.39</v>
      </c>
      <c r="AT40" s="23">
        <v>13650</v>
      </c>
      <c r="AU40" s="23">
        <v>12744.55</v>
      </c>
      <c r="AV40" s="23">
        <v>13395</v>
      </c>
      <c r="AW40" s="23">
        <v>13200.65</v>
      </c>
      <c r="AX40" s="23">
        <v>13457.96</v>
      </c>
      <c r="AY40" s="23">
        <v>12569.06</v>
      </c>
      <c r="AZ40" s="23">
        <v>16920.47</v>
      </c>
      <c r="BA40" s="23">
        <v>12986.26</v>
      </c>
      <c r="BB40" s="81">
        <v>13387.75</v>
      </c>
      <c r="BC40" s="81">
        <v>11495.43</v>
      </c>
      <c r="BD40" s="81">
        <v>11405.35</v>
      </c>
      <c r="BE40" s="81">
        <v>10732.01</v>
      </c>
      <c r="BF40" s="81">
        <v>9796.99</v>
      </c>
      <c r="BG40" s="81">
        <v>8809.11</v>
      </c>
      <c r="BH40" s="81">
        <v>10969.91</v>
      </c>
      <c r="BI40" s="81">
        <v>8609.0499999999993</v>
      </c>
      <c r="BJ40" s="81">
        <v>9288.2099999999991</v>
      </c>
      <c r="BK40" s="81">
        <v>8813.73</v>
      </c>
      <c r="BL40" s="81">
        <v>9012.44</v>
      </c>
      <c r="BM40" s="81">
        <v>10333.89</v>
      </c>
      <c r="BN40" s="81">
        <v>8815.85</v>
      </c>
      <c r="BO40" s="81">
        <v>9231.7900000000009</v>
      </c>
      <c r="BP40" s="81"/>
      <c r="BQ40" s="81">
        <v>8602.73</v>
      </c>
      <c r="BR40" s="81">
        <v>9104.8799999999992</v>
      </c>
      <c r="BS40" s="81">
        <v>8756</v>
      </c>
      <c r="BT40" s="81">
        <v>7952.95</v>
      </c>
      <c r="BU40" s="81">
        <v>7650.14</v>
      </c>
      <c r="BV40" s="81">
        <v>8413.84</v>
      </c>
      <c r="BW40" s="81">
        <v>7977.22</v>
      </c>
      <c r="BX40" s="81">
        <v>7518.87</v>
      </c>
      <c r="BY40" s="81">
        <v>7197.14</v>
      </c>
      <c r="BZ40" s="81">
        <v>7135.07</v>
      </c>
      <c r="CA40" s="81">
        <v>6954.79</v>
      </c>
      <c r="CB40" s="81">
        <v>6449.29</v>
      </c>
      <c r="CC40" s="81">
        <v>6589.86</v>
      </c>
      <c r="CD40" s="81">
        <v>6507.24</v>
      </c>
      <c r="CE40" s="81">
        <v>6473.22</v>
      </c>
      <c r="CF40" s="81">
        <v>5885</v>
      </c>
      <c r="CG40" s="81">
        <v>6241.59</v>
      </c>
      <c r="CH40" s="81">
        <v>6292.05</v>
      </c>
      <c r="CI40" s="81">
        <v>6056.67</v>
      </c>
      <c r="CJ40" s="81">
        <v>6016.62</v>
      </c>
      <c r="CK40" s="81">
        <v>5997.64</v>
      </c>
      <c r="CL40" s="81">
        <v>5415.87</v>
      </c>
      <c r="CM40" s="81">
        <v>4872.5600000000004</v>
      </c>
      <c r="CN40" s="81">
        <v>5771.35</v>
      </c>
      <c r="CO40" s="81">
        <v>4970.97</v>
      </c>
      <c r="CP40" s="81">
        <v>4161.66</v>
      </c>
      <c r="CQ40" s="81">
        <v>4782.3999999999996</v>
      </c>
      <c r="CR40" s="81">
        <v>4656.54</v>
      </c>
      <c r="CS40" s="81">
        <v>5030.8</v>
      </c>
      <c r="CT40" s="81">
        <v>4946.49</v>
      </c>
      <c r="CU40" s="81">
        <v>4580.9399999999996</v>
      </c>
      <c r="CV40" s="81">
        <v>3954.83</v>
      </c>
      <c r="CW40" s="81">
        <v>4405.75</v>
      </c>
      <c r="CX40" s="81">
        <v>4083.2</v>
      </c>
      <c r="CY40" s="81">
        <v>4155.8500000000004</v>
      </c>
      <c r="CZ40" s="81">
        <v>3912.07</v>
      </c>
      <c r="DA40" s="81">
        <v>3998.89</v>
      </c>
      <c r="DB40" s="81">
        <v>4163.51</v>
      </c>
      <c r="DC40" s="81">
        <v>3849</v>
      </c>
      <c r="DD40" s="81">
        <v>3978.64</v>
      </c>
      <c r="DE40" s="81">
        <v>4202.83</v>
      </c>
      <c r="DF40" s="81">
        <v>4218.51</v>
      </c>
      <c r="DG40" s="81">
        <v>3932.48</v>
      </c>
      <c r="DH40" s="81">
        <v>3704.44</v>
      </c>
      <c r="DI40" s="81">
        <v>3757.14</v>
      </c>
      <c r="DJ40" s="81">
        <v>3647.9</v>
      </c>
      <c r="DK40" s="81">
        <v>3966.46</v>
      </c>
      <c r="DL40" s="81">
        <v>3439.8</v>
      </c>
      <c r="DM40" s="81">
        <v>3579.88</v>
      </c>
      <c r="DN40" s="81">
        <v>3553.5</v>
      </c>
      <c r="DO40" s="81">
        <v>3478.35</v>
      </c>
      <c r="DP40" s="81">
        <v>3203.08</v>
      </c>
      <c r="DQ40" s="81">
        <v>3168.91</v>
      </c>
      <c r="DR40" s="81">
        <v>3191.49</v>
      </c>
      <c r="DS40" s="81">
        <v>3101.22</v>
      </c>
      <c r="DT40" s="81">
        <v>3332.8</v>
      </c>
      <c r="DU40" s="81">
        <v>2900.74</v>
      </c>
      <c r="DV40" s="81">
        <v>2964.97</v>
      </c>
      <c r="DW40" s="81">
        <v>2927.86</v>
      </c>
      <c r="DX40" s="81">
        <v>2549.12</v>
      </c>
      <c r="DY40" s="81">
        <v>3181.84</v>
      </c>
      <c r="DZ40" s="81">
        <v>2646.76</v>
      </c>
      <c r="EA40" s="81">
        <v>2792.59</v>
      </c>
      <c r="EB40" s="81">
        <v>2530.9899999999998</v>
      </c>
      <c r="EC40" s="81">
        <v>2793.02</v>
      </c>
      <c r="ED40" s="81">
        <v>2626.19</v>
      </c>
      <c r="EE40" s="81">
        <v>2406.61</v>
      </c>
      <c r="EF40" s="81">
        <v>2510.75</v>
      </c>
      <c r="EG40" s="81">
        <v>2588.4299999999998</v>
      </c>
      <c r="EH40" s="81">
        <v>2840.09</v>
      </c>
      <c r="EI40" s="81">
        <v>2633.78</v>
      </c>
      <c r="EJ40" s="81">
        <v>2713.29</v>
      </c>
      <c r="EK40" s="81">
        <v>2508.25</v>
      </c>
      <c r="EL40" s="81">
        <v>2502.83</v>
      </c>
      <c r="EM40" s="81">
        <v>2318.42</v>
      </c>
      <c r="EN40" s="81">
        <v>2587.75</v>
      </c>
      <c r="EO40" s="81">
        <v>2009.14</v>
      </c>
      <c r="EP40" s="81">
        <v>2204.5500000000002</v>
      </c>
      <c r="EQ40" s="81">
        <v>2163.27</v>
      </c>
      <c r="ER40" s="81">
        <v>2358</v>
      </c>
      <c r="ES40" s="81">
        <v>2383.6</v>
      </c>
      <c r="ET40" s="81">
        <v>2292.9499999999998</v>
      </c>
      <c r="EU40" s="81">
        <v>2526.36</v>
      </c>
      <c r="EV40" s="81">
        <v>2721.6</v>
      </c>
      <c r="EW40" s="81">
        <v>2387.1799999999998</v>
      </c>
      <c r="EX40" s="81">
        <v>2515.09</v>
      </c>
      <c r="EY40" s="81">
        <v>2848.1</v>
      </c>
      <c r="EZ40" s="81">
        <v>2227.81</v>
      </c>
      <c r="FA40" s="81">
        <v>1963.65</v>
      </c>
      <c r="FB40" s="81">
        <v>2096.08</v>
      </c>
      <c r="FC40" s="81">
        <v>2293.21</v>
      </c>
      <c r="FD40" s="81">
        <v>2117.16</v>
      </c>
      <c r="FE40" s="81">
        <v>2087.4899999999998</v>
      </c>
      <c r="FF40" s="81">
        <v>2145.37</v>
      </c>
      <c r="FG40" s="81">
        <v>2153.4899999999998</v>
      </c>
      <c r="FH40" s="81">
        <v>2006.58</v>
      </c>
      <c r="FI40" s="81">
        <v>2026.32</v>
      </c>
      <c r="FJ40" s="81">
        <v>1860.02</v>
      </c>
      <c r="FK40" s="81">
        <v>2018.38</v>
      </c>
      <c r="FL40" s="81">
        <v>1851.95</v>
      </c>
      <c r="FM40" s="81">
        <v>2079.2199999999998</v>
      </c>
      <c r="FN40" s="81">
        <v>1668.06</v>
      </c>
      <c r="FO40" s="81">
        <v>2047.91</v>
      </c>
      <c r="FP40" s="81">
        <v>1961.46</v>
      </c>
      <c r="FQ40" s="81">
        <v>1675.69</v>
      </c>
      <c r="FR40" s="81">
        <v>1861.48</v>
      </c>
      <c r="FS40" s="81">
        <v>1734.85</v>
      </c>
      <c r="FT40" s="81">
        <v>1842.03</v>
      </c>
      <c r="FU40" s="81">
        <v>2165.75</v>
      </c>
      <c r="FV40" s="81">
        <v>1796.5</v>
      </c>
      <c r="FW40" s="81">
        <v>1998.84</v>
      </c>
      <c r="FX40" s="81">
        <v>1867.46</v>
      </c>
      <c r="FY40" s="81">
        <v>1765.78</v>
      </c>
      <c r="FZ40" s="81">
        <v>1585.92</v>
      </c>
      <c r="GA40" s="81">
        <v>1760.28</v>
      </c>
      <c r="GB40" s="81">
        <v>1732.45</v>
      </c>
      <c r="GC40" s="81">
        <v>1495.49</v>
      </c>
      <c r="GD40" s="81">
        <v>1694.84</v>
      </c>
      <c r="GE40" s="81">
        <v>1635.92</v>
      </c>
      <c r="GF40" s="81">
        <v>1704.55</v>
      </c>
      <c r="GG40" s="81">
        <v>1610.85</v>
      </c>
      <c r="GH40" s="81">
        <v>1647.44</v>
      </c>
      <c r="GI40" s="81">
        <v>1734.32</v>
      </c>
      <c r="GJ40" s="81">
        <v>1617.73</v>
      </c>
      <c r="GK40" s="81">
        <v>1666.09</v>
      </c>
      <c r="GL40" s="81">
        <v>1541.14</v>
      </c>
      <c r="GM40" s="81">
        <v>1433.52</v>
      </c>
      <c r="GN40" s="81">
        <v>1493.27</v>
      </c>
      <c r="GO40" s="81">
        <v>1581.26</v>
      </c>
      <c r="GP40" s="81">
        <v>1578.7</v>
      </c>
      <c r="GQ40" s="81">
        <v>1497.25</v>
      </c>
      <c r="GR40" s="81">
        <v>1791.55</v>
      </c>
      <c r="GS40" s="81">
        <v>1442.27</v>
      </c>
      <c r="GT40" s="81">
        <v>1537.8</v>
      </c>
      <c r="GU40" s="81">
        <v>1629.93</v>
      </c>
      <c r="GV40" s="81">
        <v>1413.59</v>
      </c>
      <c r="GW40" s="81">
        <v>1356.68</v>
      </c>
      <c r="GX40" s="81">
        <v>1486.97</v>
      </c>
      <c r="GY40" s="81">
        <v>1419.33</v>
      </c>
      <c r="GZ40" s="81">
        <v>1321.15</v>
      </c>
      <c r="HA40" s="81">
        <v>1417.95</v>
      </c>
      <c r="HB40" s="81">
        <v>1383.73</v>
      </c>
      <c r="HC40" s="81">
        <v>1328.33</v>
      </c>
      <c r="HD40" s="81">
        <v>1364.28</v>
      </c>
      <c r="HE40" s="81">
        <v>1271.7</v>
      </c>
      <c r="HF40" s="81">
        <v>1308.04</v>
      </c>
      <c r="HG40" s="81">
        <v>1217.47</v>
      </c>
      <c r="HH40" s="81">
        <v>1134.72</v>
      </c>
      <c r="HI40" s="81">
        <v>1234.51</v>
      </c>
      <c r="HJ40" s="81">
        <v>1152.0999999999999</v>
      </c>
      <c r="HK40" s="81">
        <v>1170.03</v>
      </c>
      <c r="HL40" s="81">
        <v>2145.1</v>
      </c>
      <c r="HM40" s="81">
        <v>1299.97</v>
      </c>
      <c r="HN40" s="81">
        <v>1180.1400000000001</v>
      </c>
      <c r="HO40" s="81">
        <v>1037.2</v>
      </c>
      <c r="HP40" s="81">
        <v>1274.1300000000001</v>
      </c>
      <c r="HQ40" s="81">
        <v>1163.72</v>
      </c>
      <c r="HR40" s="81">
        <v>1256.45</v>
      </c>
      <c r="HS40" s="81">
        <v>1205.57</v>
      </c>
      <c r="HT40" s="81">
        <v>1169.3800000000001</v>
      </c>
      <c r="HU40" s="81">
        <v>1210.83</v>
      </c>
      <c r="HV40" s="81">
        <v>1768</v>
      </c>
      <c r="HW40" s="81">
        <v>1084.9100000000001</v>
      </c>
      <c r="HX40" s="81">
        <v>1053.5</v>
      </c>
      <c r="HY40" s="81">
        <v>1107.22</v>
      </c>
      <c r="HZ40" s="81">
        <v>1141.4000000000001</v>
      </c>
      <c r="IA40" s="81">
        <v>1081.33</v>
      </c>
      <c r="IB40" s="81">
        <v>1060.1300000000001</v>
      </c>
      <c r="IC40" s="81">
        <v>924.96</v>
      </c>
      <c r="ID40" s="81">
        <v>1002.39</v>
      </c>
      <c r="IE40" s="81">
        <v>931.83</v>
      </c>
      <c r="IF40" s="81">
        <v>1002.82</v>
      </c>
      <c r="IG40" s="81">
        <v>1220.8499999999999</v>
      </c>
      <c r="IH40" s="81">
        <v>1008.57</v>
      </c>
      <c r="II40" s="81">
        <v>914.31</v>
      </c>
      <c r="IJ40" s="81">
        <v>1017.01</v>
      </c>
      <c r="IK40" s="81">
        <v>836.86</v>
      </c>
      <c r="IL40" s="81">
        <v>999.42</v>
      </c>
      <c r="IM40" s="81">
        <v>1060.1400000000001</v>
      </c>
      <c r="IN40" s="81">
        <v>1132.57</v>
      </c>
      <c r="IO40" s="81">
        <v>913.22</v>
      </c>
      <c r="IP40" s="81">
        <v>905.8</v>
      </c>
      <c r="IQ40" s="81">
        <v>855.5</v>
      </c>
      <c r="IR40" s="81">
        <v>947.19</v>
      </c>
      <c r="IS40" s="81">
        <v>991.83</v>
      </c>
      <c r="IT40" s="81">
        <v>965.25</v>
      </c>
      <c r="IU40" s="81">
        <v>1037.01</v>
      </c>
      <c r="IV40" s="81">
        <v>935</v>
      </c>
      <c r="IW40" s="81">
        <v>800.12</v>
      </c>
      <c r="IX40" s="81">
        <v>902.47</v>
      </c>
      <c r="IY40" s="81">
        <v>858.3</v>
      </c>
      <c r="IZ40" s="81">
        <v>849.45</v>
      </c>
      <c r="JA40" s="81">
        <v>847.16</v>
      </c>
      <c r="JB40" s="81">
        <v>1237.06</v>
      </c>
      <c r="JC40" s="81">
        <v>858.22</v>
      </c>
      <c r="JD40" s="81">
        <v>807.1</v>
      </c>
      <c r="JE40" s="81">
        <v>911.28</v>
      </c>
      <c r="JF40" s="81">
        <v>787.91</v>
      </c>
      <c r="JG40" s="81">
        <v>788.54</v>
      </c>
      <c r="JH40" s="81">
        <v>788.99</v>
      </c>
      <c r="JI40" s="81">
        <v>728.8</v>
      </c>
      <c r="JJ40" s="81">
        <v>764.15</v>
      </c>
      <c r="JK40" s="81">
        <v>417.19</v>
      </c>
      <c r="JL40" s="81">
        <v>803.1</v>
      </c>
      <c r="JM40" s="81">
        <v>663.83</v>
      </c>
      <c r="JN40" s="81">
        <v>785.14</v>
      </c>
      <c r="JO40" s="81">
        <v>889.19</v>
      </c>
      <c r="JP40" s="81">
        <v>720.32</v>
      </c>
      <c r="JQ40" s="81">
        <v>665.42</v>
      </c>
      <c r="JR40" s="81">
        <v>773.8</v>
      </c>
      <c r="JS40" s="81">
        <v>873.76</v>
      </c>
      <c r="JT40" s="81">
        <v>931.73</v>
      </c>
      <c r="JU40" s="81">
        <v>783.64</v>
      </c>
      <c r="JV40" s="81">
        <v>740.32</v>
      </c>
      <c r="JW40" s="81">
        <v>790.22</v>
      </c>
      <c r="JX40" s="81">
        <v>827.65</v>
      </c>
      <c r="JY40" s="81">
        <v>694.2</v>
      </c>
      <c r="JZ40" s="81">
        <v>969.88</v>
      </c>
      <c r="KA40" s="81">
        <v>742.8</v>
      </c>
      <c r="KB40" s="81">
        <v>639.87</v>
      </c>
      <c r="KC40" s="81">
        <v>717.84</v>
      </c>
      <c r="KD40" s="81">
        <v>758.54</v>
      </c>
      <c r="KE40" s="81">
        <v>741.47</v>
      </c>
      <c r="KF40" s="81">
        <v>739.61</v>
      </c>
      <c r="KG40" s="81">
        <v>717.05</v>
      </c>
      <c r="KH40" s="81">
        <v>712.82</v>
      </c>
      <c r="KI40" s="81">
        <v>701.98</v>
      </c>
      <c r="KJ40" s="81">
        <v>602.75</v>
      </c>
      <c r="KK40" s="81">
        <v>636.08000000000004</v>
      </c>
      <c r="KL40" s="81">
        <v>662.16</v>
      </c>
      <c r="KM40" s="81">
        <v>680.74</v>
      </c>
      <c r="KN40" s="81">
        <v>640.46</v>
      </c>
      <c r="KO40" s="81">
        <v>582.09</v>
      </c>
      <c r="KP40" s="81">
        <v>668.67</v>
      </c>
      <c r="KQ40" s="81">
        <v>667.2</v>
      </c>
      <c r="KR40" s="81">
        <v>718.96</v>
      </c>
      <c r="KS40" s="81">
        <v>593.64</v>
      </c>
      <c r="KT40" s="81">
        <v>602.41</v>
      </c>
      <c r="KU40" s="81">
        <v>594.89</v>
      </c>
      <c r="KV40" s="81">
        <v>560.62</v>
      </c>
      <c r="KW40" s="81">
        <v>618.64</v>
      </c>
      <c r="KX40" s="81">
        <v>588.69000000000005</v>
      </c>
      <c r="KY40" s="81">
        <v>635.05999999999995</v>
      </c>
      <c r="KZ40" s="81">
        <v>622.14</v>
      </c>
      <c r="LA40" s="81">
        <v>534.88</v>
      </c>
      <c r="LB40" s="81">
        <v>568.04</v>
      </c>
      <c r="LC40" s="81">
        <v>638.02</v>
      </c>
      <c r="LD40" s="81">
        <v>558.54999999999995</v>
      </c>
      <c r="LE40" s="81">
        <v>525.92999999999995</v>
      </c>
      <c r="LF40" s="81">
        <v>570.07000000000005</v>
      </c>
      <c r="LG40" s="81">
        <v>506.63</v>
      </c>
      <c r="LH40" s="81">
        <v>574.86</v>
      </c>
      <c r="LI40" s="81">
        <v>538.9</v>
      </c>
      <c r="LJ40" s="81">
        <v>738.07</v>
      </c>
      <c r="LK40" s="81">
        <v>483.71</v>
      </c>
      <c r="LL40" s="81">
        <v>542.04999999999995</v>
      </c>
      <c r="LM40" s="81">
        <v>698.69</v>
      </c>
      <c r="LN40" s="81">
        <v>523.07000000000005</v>
      </c>
      <c r="LO40" s="81">
        <v>528.83000000000004</v>
      </c>
      <c r="LP40" s="81">
        <v>506.76</v>
      </c>
      <c r="LQ40" s="81">
        <v>557.20000000000005</v>
      </c>
      <c r="LR40" s="81">
        <v>506.19</v>
      </c>
      <c r="LS40" s="81">
        <v>450.09</v>
      </c>
      <c r="LT40" s="81">
        <v>502.24</v>
      </c>
      <c r="LU40" s="81">
        <v>478.74</v>
      </c>
      <c r="LV40" s="81">
        <v>474.72</v>
      </c>
      <c r="LW40" s="81">
        <v>496.33</v>
      </c>
      <c r="LX40" s="81">
        <v>489.12</v>
      </c>
      <c r="LY40" s="81">
        <v>528.09</v>
      </c>
      <c r="LZ40" s="81">
        <v>611.79999999999995</v>
      </c>
      <c r="MA40" s="81">
        <v>468.39</v>
      </c>
      <c r="MB40" s="81">
        <v>446.39</v>
      </c>
      <c r="MC40" s="81">
        <v>439.56</v>
      </c>
      <c r="MD40" s="81">
        <v>568.21</v>
      </c>
      <c r="ME40" s="81">
        <v>472.23</v>
      </c>
      <c r="MF40" s="81">
        <v>456.89</v>
      </c>
      <c r="MG40" s="81">
        <v>452.98</v>
      </c>
      <c r="MH40" s="81">
        <v>464.1</v>
      </c>
      <c r="MI40" s="81">
        <v>434.21</v>
      </c>
      <c r="MJ40" s="81">
        <v>449.33</v>
      </c>
      <c r="MK40" s="81">
        <v>409.08</v>
      </c>
      <c r="ML40" s="81">
        <v>460.79</v>
      </c>
      <c r="MM40" s="81">
        <v>460.87</v>
      </c>
      <c r="MN40" s="81">
        <v>440.3</v>
      </c>
      <c r="MO40" s="81">
        <v>463.44</v>
      </c>
      <c r="MP40" s="81">
        <v>491.7</v>
      </c>
      <c r="MQ40" s="81">
        <v>390.29</v>
      </c>
      <c r="MR40" s="81">
        <v>478.07</v>
      </c>
      <c r="MS40" s="81">
        <v>427.3</v>
      </c>
      <c r="MT40" s="81">
        <v>392.95</v>
      </c>
      <c r="MU40" s="81">
        <v>390.03</v>
      </c>
      <c r="MV40" s="81">
        <v>388.96</v>
      </c>
      <c r="MW40" s="81">
        <v>373.15</v>
      </c>
      <c r="MX40" s="81">
        <v>474.46</v>
      </c>
      <c r="MY40" s="81">
        <v>344.44</v>
      </c>
      <c r="MZ40" s="81">
        <v>453.71</v>
      </c>
      <c r="NA40" s="81">
        <v>374.49</v>
      </c>
      <c r="NB40" s="81">
        <v>385.24</v>
      </c>
      <c r="NC40" s="81">
        <v>401.5</v>
      </c>
    </row>
    <row r="41" spans="1:367" x14ac:dyDescent="0.4">
      <c r="A41" s="22">
        <v>46024</v>
      </c>
      <c r="B41" s="23">
        <v>760673.47</v>
      </c>
      <c r="C41" s="23">
        <v>492857.59999999998</v>
      </c>
      <c r="D41" s="23">
        <v>84474</v>
      </c>
      <c r="E41" s="23">
        <v>77907.67</v>
      </c>
      <c r="F41" s="23">
        <v>61120.19</v>
      </c>
      <c r="G41" s="23">
        <v>48170.2</v>
      </c>
      <c r="H41" s="23">
        <v>47083.81</v>
      </c>
      <c r="I41" s="23">
        <v>47034.28</v>
      </c>
      <c r="J41" s="23">
        <v>48778.98</v>
      </c>
      <c r="K41" s="23">
        <v>52900.46</v>
      </c>
      <c r="L41" s="23">
        <v>46769.599999999999</v>
      </c>
      <c r="M41" s="23">
        <v>41644.25</v>
      </c>
      <c r="N41" s="23">
        <v>51778.15</v>
      </c>
      <c r="O41" s="23">
        <v>38742.6</v>
      </c>
      <c r="P41" s="23">
        <v>37188.910000000003</v>
      </c>
      <c r="Q41" s="23">
        <v>35145.620000000003</v>
      </c>
      <c r="R41" s="23">
        <v>29851.33</v>
      </c>
      <c r="S41" s="23">
        <v>33480.32</v>
      </c>
      <c r="T41" s="23">
        <v>31260</v>
      </c>
      <c r="U41" s="23">
        <v>27849.22</v>
      </c>
      <c r="V41" s="23">
        <v>29522.6</v>
      </c>
      <c r="W41" s="23">
        <v>27474.52</v>
      </c>
      <c r="X41" s="23">
        <v>24019.61</v>
      </c>
      <c r="Y41" s="23">
        <v>22766.03</v>
      </c>
      <c r="Z41" s="23">
        <v>25995.63</v>
      </c>
      <c r="AA41" s="23">
        <v>24077.55</v>
      </c>
      <c r="AB41" s="23">
        <v>21153.7</v>
      </c>
      <c r="AC41" s="23">
        <v>24452.15</v>
      </c>
      <c r="AD41" s="23">
        <v>22867.54</v>
      </c>
      <c r="AE41" s="23">
        <v>21252</v>
      </c>
      <c r="AF41" s="23">
        <v>21108.12</v>
      </c>
      <c r="AG41" s="23">
        <v>20590.84</v>
      </c>
      <c r="AH41" s="23">
        <v>16888.37</v>
      </c>
      <c r="AI41" s="23">
        <v>15734.59</v>
      </c>
      <c r="AJ41" s="23">
        <v>20167.3</v>
      </c>
      <c r="AK41" s="23">
        <v>18778.2</v>
      </c>
      <c r="AL41" s="23">
        <v>19554.75</v>
      </c>
      <c r="AM41" s="23">
        <v>19053.41</v>
      </c>
      <c r="AN41" s="23">
        <v>17203.79</v>
      </c>
      <c r="AO41" s="23">
        <v>13858.45</v>
      </c>
      <c r="AP41" s="23">
        <v>16546.59</v>
      </c>
      <c r="AQ41" s="23">
        <v>16563.919999999998</v>
      </c>
      <c r="AR41" s="23">
        <v>14550.53</v>
      </c>
      <c r="AS41" s="23">
        <v>14887.82</v>
      </c>
      <c r="AT41" s="23">
        <v>14775</v>
      </c>
      <c r="AU41" s="23">
        <v>12355.9</v>
      </c>
      <c r="AV41" s="23">
        <v>13567.5</v>
      </c>
      <c r="AW41" s="23">
        <v>13548.85</v>
      </c>
      <c r="AX41" s="23">
        <v>12928.71</v>
      </c>
      <c r="AY41" s="23">
        <v>12491.95</v>
      </c>
      <c r="AZ41" s="23">
        <v>17791.38</v>
      </c>
      <c r="BA41" s="23">
        <v>13978.66</v>
      </c>
      <c r="BB41" s="81">
        <v>14728.66</v>
      </c>
      <c r="BC41" s="81">
        <v>11756.15</v>
      </c>
      <c r="BD41" s="81">
        <v>11448.31</v>
      </c>
      <c r="BE41" s="81">
        <v>11385.09</v>
      </c>
      <c r="BF41" s="81">
        <v>9624.7000000000007</v>
      </c>
      <c r="BG41" s="81">
        <v>8919.2199999999993</v>
      </c>
      <c r="BH41" s="81">
        <v>10776.97</v>
      </c>
      <c r="BI41" s="81">
        <v>8721.34</v>
      </c>
      <c r="BJ41" s="81">
        <v>9612.1299999999992</v>
      </c>
      <c r="BK41" s="81">
        <v>8497.07</v>
      </c>
      <c r="BL41" s="81">
        <v>9020.44</v>
      </c>
      <c r="BM41" s="81">
        <v>10447.24</v>
      </c>
      <c r="BN41" s="81">
        <v>9194.7900000000009</v>
      </c>
      <c r="BO41" s="81">
        <v>9040.4</v>
      </c>
      <c r="BP41" s="81"/>
      <c r="BQ41" s="81">
        <v>8674.4500000000007</v>
      </c>
      <c r="BR41" s="81">
        <v>9048.24</v>
      </c>
      <c r="BS41" s="81">
        <v>9658</v>
      </c>
      <c r="BT41" s="81">
        <v>9091.0499999999993</v>
      </c>
      <c r="BU41" s="81">
        <v>7683.55</v>
      </c>
      <c r="BV41" s="81">
        <v>8174.5</v>
      </c>
      <c r="BW41" s="81">
        <v>8057.4</v>
      </c>
      <c r="BX41" s="81">
        <v>7590.14</v>
      </c>
      <c r="BY41" s="81">
        <v>7060.88</v>
      </c>
      <c r="BZ41" s="81">
        <v>6777.87</v>
      </c>
      <c r="CA41" s="81">
        <v>7422.73</v>
      </c>
      <c r="CB41" s="81">
        <v>6330.95</v>
      </c>
      <c r="CC41" s="81">
        <v>6253.05</v>
      </c>
      <c r="CD41" s="81">
        <v>6865.37</v>
      </c>
      <c r="CE41" s="81">
        <v>6202.42</v>
      </c>
      <c r="CF41" s="81">
        <v>5915</v>
      </c>
      <c r="CG41" s="81">
        <v>5950.32</v>
      </c>
      <c r="CH41" s="81">
        <v>6148.23</v>
      </c>
      <c r="CI41" s="81">
        <v>6086.65</v>
      </c>
      <c r="CJ41" s="81">
        <v>6065.06</v>
      </c>
      <c r="CK41" s="81">
        <v>6609.45</v>
      </c>
      <c r="CL41" s="81">
        <v>5444.62</v>
      </c>
      <c r="CM41" s="81">
        <v>5056.37</v>
      </c>
      <c r="CN41" s="81">
        <v>5675.27</v>
      </c>
      <c r="CO41" s="81">
        <v>5138.22</v>
      </c>
      <c r="CP41" s="81">
        <v>3793.83</v>
      </c>
      <c r="CQ41" s="81">
        <v>4557</v>
      </c>
      <c r="CR41" s="81">
        <v>4946.1499999999996</v>
      </c>
      <c r="CS41" s="81">
        <v>4945.91</v>
      </c>
      <c r="CT41" s="81">
        <v>4785.09</v>
      </c>
      <c r="CU41" s="81">
        <v>4598.13</v>
      </c>
      <c r="CV41" s="81">
        <v>4195.3500000000004</v>
      </c>
      <c r="CW41" s="81">
        <v>4664.28</v>
      </c>
      <c r="CX41" s="81">
        <v>4437.45</v>
      </c>
      <c r="CY41" s="81">
        <v>4259</v>
      </c>
      <c r="CZ41" s="81">
        <v>3926.64</v>
      </c>
      <c r="DA41" s="81">
        <v>3900.43</v>
      </c>
      <c r="DB41" s="81">
        <v>4083.44</v>
      </c>
      <c r="DC41" s="81">
        <v>3763.82</v>
      </c>
      <c r="DD41" s="81">
        <v>4131.66</v>
      </c>
      <c r="DE41" s="81">
        <v>3954.52</v>
      </c>
      <c r="DF41" s="81">
        <v>4076.18</v>
      </c>
      <c r="DG41" s="81">
        <v>4509.1099999999997</v>
      </c>
      <c r="DH41" s="81">
        <v>3513.9</v>
      </c>
      <c r="DI41" s="81">
        <v>3544.82</v>
      </c>
      <c r="DJ41" s="81">
        <v>3492.38</v>
      </c>
      <c r="DK41" s="81">
        <v>3936.51</v>
      </c>
      <c r="DL41" s="81">
        <v>3432.16</v>
      </c>
      <c r="DM41" s="81">
        <v>3508.95</v>
      </c>
      <c r="DN41" s="81">
        <v>3432.31</v>
      </c>
      <c r="DO41" s="81">
        <v>3838.63</v>
      </c>
      <c r="DP41" s="81">
        <v>3560.35</v>
      </c>
      <c r="DQ41" s="81">
        <v>3116.22</v>
      </c>
      <c r="DR41" s="81">
        <v>3050.92</v>
      </c>
      <c r="DS41" s="81">
        <v>2887.34</v>
      </c>
      <c r="DT41" s="81">
        <v>3926.71</v>
      </c>
      <c r="DU41" s="81">
        <v>2732.89</v>
      </c>
      <c r="DV41" s="81">
        <v>2990.19</v>
      </c>
      <c r="DW41" s="81">
        <v>3206.29</v>
      </c>
      <c r="DX41" s="81">
        <v>2734.45</v>
      </c>
      <c r="DY41" s="81">
        <v>2883.33</v>
      </c>
      <c r="DZ41" s="81">
        <v>2565.85</v>
      </c>
      <c r="EA41" s="81">
        <v>2539.7600000000002</v>
      </c>
      <c r="EB41" s="81">
        <v>3071</v>
      </c>
      <c r="EC41" s="81">
        <v>2891.45</v>
      </c>
      <c r="ED41" s="81">
        <v>2466.9299999999998</v>
      </c>
      <c r="EE41" s="81">
        <v>2382.87</v>
      </c>
      <c r="EF41" s="81">
        <v>2720.45</v>
      </c>
      <c r="EG41" s="81">
        <v>2398.61</v>
      </c>
      <c r="EH41" s="81">
        <v>2822.72</v>
      </c>
      <c r="EI41" s="81">
        <v>2606.41</v>
      </c>
      <c r="EJ41" s="81">
        <v>2731.17</v>
      </c>
      <c r="EK41" s="81">
        <v>2770.52</v>
      </c>
      <c r="EL41" s="81">
        <v>2380.69</v>
      </c>
      <c r="EM41" s="81">
        <v>2468.29</v>
      </c>
      <c r="EN41" s="81">
        <v>2880.38</v>
      </c>
      <c r="EO41" s="81">
        <v>1992.17</v>
      </c>
      <c r="EP41" s="81">
        <v>2204.5500000000002</v>
      </c>
      <c r="EQ41" s="81">
        <v>1975.16</v>
      </c>
      <c r="ER41" s="81">
        <v>2200.5</v>
      </c>
      <c r="ES41" s="81">
        <v>2557.06</v>
      </c>
      <c r="ET41" s="81">
        <v>2369.54</v>
      </c>
      <c r="EU41" s="81">
        <v>2753.77</v>
      </c>
      <c r="EV41" s="81">
        <v>2822.55</v>
      </c>
      <c r="EW41" s="81">
        <v>2228.04</v>
      </c>
      <c r="EX41" s="81">
        <v>2481.06</v>
      </c>
      <c r="EY41" s="81">
        <v>3031.26</v>
      </c>
      <c r="EZ41" s="81">
        <v>2543.65</v>
      </c>
      <c r="FA41" s="81">
        <v>1883.3</v>
      </c>
      <c r="FB41" s="81">
        <v>2107.87</v>
      </c>
      <c r="FC41" s="81">
        <v>2213.1799999999998</v>
      </c>
      <c r="FD41" s="81">
        <v>2024.71</v>
      </c>
      <c r="FE41" s="81">
        <v>2028.69</v>
      </c>
      <c r="FF41" s="81">
        <v>2304.29</v>
      </c>
      <c r="FG41" s="81">
        <v>2167.17</v>
      </c>
      <c r="FH41" s="81">
        <v>1941.55</v>
      </c>
      <c r="FI41" s="81">
        <v>2170.2199999999998</v>
      </c>
      <c r="FJ41" s="81">
        <v>1899.32</v>
      </c>
      <c r="FK41" s="81">
        <v>1923.37</v>
      </c>
      <c r="FL41" s="81">
        <v>1896.98</v>
      </c>
      <c r="FM41" s="81">
        <v>1940.61</v>
      </c>
      <c r="FN41" s="81">
        <v>1656.58</v>
      </c>
      <c r="FO41" s="81">
        <v>1921.19</v>
      </c>
      <c r="FP41" s="81">
        <v>2038.58</v>
      </c>
      <c r="FQ41" s="81">
        <v>1570.96</v>
      </c>
      <c r="FR41" s="81">
        <v>1800.98</v>
      </c>
      <c r="FS41" s="81">
        <v>1652.08</v>
      </c>
      <c r="FT41" s="81">
        <v>2020.21</v>
      </c>
      <c r="FU41" s="81">
        <v>1969.71</v>
      </c>
      <c r="FV41" s="81">
        <v>1705.83</v>
      </c>
      <c r="FW41" s="81">
        <v>2156.5700000000002</v>
      </c>
      <c r="FX41" s="81">
        <v>1832.14</v>
      </c>
      <c r="FY41" s="81">
        <v>1797.59</v>
      </c>
      <c r="FZ41" s="81">
        <v>1863.98</v>
      </c>
      <c r="GA41" s="81">
        <v>1787.75</v>
      </c>
      <c r="GB41" s="81">
        <v>1961.61</v>
      </c>
      <c r="GC41" s="81">
        <v>1354.07</v>
      </c>
      <c r="GD41" s="81">
        <v>1654.62</v>
      </c>
      <c r="GE41" s="81">
        <v>1886.03</v>
      </c>
      <c r="GF41" s="81">
        <v>1705.72</v>
      </c>
      <c r="GG41" s="81">
        <v>1619.09</v>
      </c>
      <c r="GH41" s="81">
        <v>1610.64</v>
      </c>
      <c r="GI41" s="81">
        <v>1891.09</v>
      </c>
      <c r="GJ41" s="81">
        <v>1690.63</v>
      </c>
      <c r="GK41" s="81">
        <v>1768.98</v>
      </c>
      <c r="GL41" s="81">
        <v>1536.22</v>
      </c>
      <c r="GM41" s="81">
        <v>1380.86</v>
      </c>
      <c r="GN41" s="81">
        <v>1539.48</v>
      </c>
      <c r="GO41" s="81">
        <v>1630.77</v>
      </c>
      <c r="GP41" s="81">
        <v>1543.88</v>
      </c>
      <c r="GQ41" s="81">
        <v>1567.21</v>
      </c>
      <c r="GR41" s="81">
        <v>1862.83</v>
      </c>
      <c r="GS41" s="81">
        <v>1543.77</v>
      </c>
      <c r="GT41" s="81">
        <v>1554.43</v>
      </c>
      <c r="GU41" s="81">
        <v>1440.46</v>
      </c>
      <c r="GV41" s="81">
        <v>1438.74</v>
      </c>
      <c r="GW41" s="81">
        <v>1381.82</v>
      </c>
      <c r="GX41" s="81">
        <v>1556.64</v>
      </c>
      <c r="GY41" s="81">
        <v>1412.25</v>
      </c>
      <c r="GZ41" s="81">
        <v>1439.32</v>
      </c>
      <c r="HA41" s="81">
        <v>1264.98</v>
      </c>
      <c r="HB41" s="81">
        <v>1462.67</v>
      </c>
      <c r="HC41" s="81">
        <v>1279.94</v>
      </c>
      <c r="HD41" s="81">
        <v>1377.46</v>
      </c>
      <c r="HE41" s="81">
        <v>1276.93</v>
      </c>
      <c r="HF41" s="81">
        <v>1250.3499999999999</v>
      </c>
      <c r="HG41" s="81">
        <v>1290.7</v>
      </c>
      <c r="HH41" s="81">
        <v>1095.3499999999999</v>
      </c>
      <c r="HI41" s="81">
        <v>1240.32</v>
      </c>
      <c r="HJ41" s="81">
        <v>1143.45</v>
      </c>
      <c r="HK41" s="81">
        <v>1108.1099999999999</v>
      </c>
      <c r="HL41" s="81">
        <v>2639.61</v>
      </c>
      <c r="HM41" s="81">
        <v>1243.3699999999999</v>
      </c>
      <c r="HN41" s="81">
        <v>1142.8699999999999</v>
      </c>
      <c r="HO41" s="81">
        <v>944.32</v>
      </c>
      <c r="HP41" s="81">
        <v>1169.56</v>
      </c>
      <c r="HQ41" s="81">
        <v>1089.28</v>
      </c>
      <c r="HR41" s="81">
        <v>1399.22</v>
      </c>
      <c r="HS41" s="81">
        <v>1315.85</v>
      </c>
      <c r="HT41" s="81">
        <v>1171.53</v>
      </c>
      <c r="HU41" s="81">
        <v>1228.32</v>
      </c>
      <c r="HV41" s="81">
        <v>2004.69</v>
      </c>
      <c r="HW41" s="81">
        <v>1043.04</v>
      </c>
      <c r="HX41" s="81">
        <v>1094.8399999999999</v>
      </c>
      <c r="HY41" s="81">
        <v>1183</v>
      </c>
      <c r="HZ41" s="81">
        <v>1063.73</v>
      </c>
      <c r="IA41" s="81">
        <v>1045.48</v>
      </c>
      <c r="IB41" s="81">
        <v>1032.69</v>
      </c>
      <c r="IC41" s="81">
        <v>938.62</v>
      </c>
      <c r="ID41" s="81">
        <v>982.47</v>
      </c>
      <c r="IE41" s="81">
        <v>1010.43</v>
      </c>
      <c r="IF41" s="81">
        <v>981.22</v>
      </c>
      <c r="IG41" s="81">
        <v>1110.3599999999999</v>
      </c>
      <c r="IH41" s="81">
        <v>962.03</v>
      </c>
      <c r="II41" s="81">
        <v>907.68</v>
      </c>
      <c r="IJ41" s="81">
        <v>926.12</v>
      </c>
      <c r="IK41" s="81">
        <v>824.96</v>
      </c>
      <c r="IL41" s="81">
        <v>1084.5899999999999</v>
      </c>
      <c r="IM41" s="81">
        <v>1080.04</v>
      </c>
      <c r="IN41" s="81">
        <v>1230.04</v>
      </c>
      <c r="IO41" s="81">
        <v>991.67</v>
      </c>
      <c r="IP41" s="81">
        <v>873.6</v>
      </c>
      <c r="IQ41" s="81">
        <v>909.82</v>
      </c>
      <c r="IR41" s="81">
        <v>1127.8900000000001</v>
      </c>
      <c r="IS41" s="81">
        <v>963.68</v>
      </c>
      <c r="IT41" s="81">
        <v>903.5</v>
      </c>
      <c r="IU41" s="81">
        <v>1126.81</v>
      </c>
      <c r="IV41" s="81">
        <v>931.6</v>
      </c>
      <c r="IW41" s="81">
        <v>793.69</v>
      </c>
      <c r="IX41" s="81">
        <v>908.04</v>
      </c>
      <c r="IY41" s="81">
        <v>893.34</v>
      </c>
      <c r="IZ41" s="81">
        <v>896.92</v>
      </c>
      <c r="JA41" s="81">
        <v>802.36</v>
      </c>
      <c r="JB41" s="81">
        <v>1224.4000000000001</v>
      </c>
      <c r="JC41" s="81">
        <v>867.2</v>
      </c>
      <c r="JD41" s="81">
        <v>815.84</v>
      </c>
      <c r="JE41" s="81">
        <v>1045.5999999999999</v>
      </c>
      <c r="JF41" s="81">
        <v>772.54</v>
      </c>
      <c r="JG41" s="81">
        <v>791.99</v>
      </c>
      <c r="JH41" s="81">
        <v>764.89</v>
      </c>
      <c r="JI41" s="81">
        <v>773.67</v>
      </c>
      <c r="JJ41" s="81">
        <v>745.54</v>
      </c>
      <c r="JK41" s="81">
        <v>749.01</v>
      </c>
      <c r="JL41" s="81">
        <v>759.16</v>
      </c>
      <c r="JM41" s="81">
        <v>666.4</v>
      </c>
      <c r="JN41" s="81">
        <v>777.01</v>
      </c>
      <c r="JO41" s="81">
        <v>928.95</v>
      </c>
      <c r="JP41" s="81">
        <v>703.97</v>
      </c>
      <c r="JQ41" s="81">
        <v>656.1</v>
      </c>
      <c r="JR41" s="81">
        <v>802.11</v>
      </c>
      <c r="JS41" s="81">
        <v>1051.67</v>
      </c>
      <c r="JT41" s="81">
        <v>951.91</v>
      </c>
      <c r="JU41" s="81">
        <v>746.44</v>
      </c>
      <c r="JV41" s="81">
        <v>727.63</v>
      </c>
      <c r="JW41" s="81">
        <v>721.25</v>
      </c>
      <c r="JX41" s="81">
        <v>836.81</v>
      </c>
      <c r="JY41" s="81">
        <v>747.6</v>
      </c>
      <c r="JZ41" s="81">
        <v>883.57</v>
      </c>
      <c r="KA41" s="81">
        <v>732</v>
      </c>
      <c r="KB41" s="81">
        <v>583.08000000000004</v>
      </c>
      <c r="KC41" s="81">
        <v>676</v>
      </c>
      <c r="KD41" s="81">
        <v>770.06</v>
      </c>
      <c r="KE41" s="81">
        <v>713.75</v>
      </c>
      <c r="KF41" s="81">
        <v>696.61</v>
      </c>
      <c r="KG41" s="81">
        <v>800.92</v>
      </c>
      <c r="KH41" s="81">
        <v>744.56</v>
      </c>
      <c r="KI41" s="81">
        <v>670.62</v>
      </c>
      <c r="KJ41" s="81">
        <v>644.67999999999995</v>
      </c>
      <c r="KK41" s="81">
        <v>742.24</v>
      </c>
      <c r="KL41" s="81">
        <v>680.76</v>
      </c>
      <c r="KM41" s="81">
        <v>704.09</v>
      </c>
      <c r="KN41" s="81">
        <v>701.29</v>
      </c>
      <c r="KO41" s="81">
        <v>579.14</v>
      </c>
      <c r="KP41" s="81">
        <v>706.53</v>
      </c>
      <c r="KQ41" s="81">
        <v>649.20000000000005</v>
      </c>
      <c r="KR41" s="81">
        <v>688.58</v>
      </c>
      <c r="KS41" s="81">
        <v>562.79</v>
      </c>
      <c r="KT41" s="81">
        <v>616.87</v>
      </c>
      <c r="KU41" s="81">
        <v>598.02</v>
      </c>
      <c r="KV41" s="81">
        <v>538.04</v>
      </c>
      <c r="KW41" s="81">
        <v>606.42999999999995</v>
      </c>
      <c r="KX41" s="81">
        <v>528.16</v>
      </c>
      <c r="KY41" s="81">
        <v>642.05999999999995</v>
      </c>
      <c r="KZ41" s="81">
        <v>647.11</v>
      </c>
      <c r="LA41" s="81">
        <v>521.29999999999995</v>
      </c>
      <c r="LB41" s="81">
        <v>563.84</v>
      </c>
      <c r="LC41" s="81">
        <v>612.5</v>
      </c>
      <c r="LD41" s="81">
        <v>570.64</v>
      </c>
      <c r="LE41" s="81">
        <v>499.25</v>
      </c>
      <c r="LF41" s="81">
        <v>554.29</v>
      </c>
      <c r="LG41" s="81">
        <v>510.74</v>
      </c>
      <c r="LH41" s="81">
        <v>608.04999999999995</v>
      </c>
      <c r="LI41" s="81">
        <v>599.37</v>
      </c>
      <c r="LJ41" s="81">
        <v>700.34</v>
      </c>
      <c r="LK41" s="81">
        <v>531.29999999999995</v>
      </c>
      <c r="LL41" s="81">
        <v>555.16</v>
      </c>
      <c r="LM41" s="81">
        <v>975.76</v>
      </c>
      <c r="LN41" s="81">
        <v>508.99</v>
      </c>
      <c r="LO41" s="81">
        <v>558.82000000000005</v>
      </c>
      <c r="LP41" s="81">
        <v>506.76</v>
      </c>
      <c r="LQ41" s="81">
        <v>523.20000000000005</v>
      </c>
      <c r="LR41" s="81">
        <v>489.18</v>
      </c>
      <c r="LS41" s="81">
        <v>527.35</v>
      </c>
      <c r="LT41" s="81">
        <v>482.6</v>
      </c>
      <c r="LU41" s="81">
        <v>513.87</v>
      </c>
      <c r="LV41" s="81">
        <v>449.47</v>
      </c>
      <c r="LW41" s="81">
        <v>494.8</v>
      </c>
      <c r="LX41" s="81">
        <v>489.81</v>
      </c>
      <c r="LY41" s="81">
        <v>504.64</v>
      </c>
      <c r="LZ41" s="81">
        <v>732.01</v>
      </c>
      <c r="MA41" s="81">
        <v>456.65</v>
      </c>
      <c r="MB41" s="81">
        <v>462.67</v>
      </c>
      <c r="MC41" s="81">
        <v>450.32</v>
      </c>
      <c r="MD41" s="81">
        <v>520.89</v>
      </c>
      <c r="ME41" s="81">
        <v>474.85</v>
      </c>
      <c r="MF41" s="81">
        <v>475.12</v>
      </c>
      <c r="MG41" s="81">
        <v>474.61</v>
      </c>
      <c r="MH41" s="81">
        <v>531.29</v>
      </c>
      <c r="MI41" s="81">
        <v>404.75</v>
      </c>
      <c r="MJ41" s="81">
        <v>422.38</v>
      </c>
      <c r="MK41" s="81">
        <v>427.04</v>
      </c>
      <c r="ML41" s="81">
        <v>445.26</v>
      </c>
      <c r="MM41" s="81">
        <v>453.43</v>
      </c>
      <c r="MN41" s="81">
        <v>435.46</v>
      </c>
      <c r="MO41" s="81">
        <v>443.13</v>
      </c>
      <c r="MP41" s="81">
        <v>572.20000000000005</v>
      </c>
      <c r="MQ41" s="81">
        <v>404.17</v>
      </c>
      <c r="MR41" s="81">
        <v>527.14</v>
      </c>
      <c r="MS41" s="81">
        <v>448.42</v>
      </c>
      <c r="MT41" s="81">
        <v>401.82</v>
      </c>
      <c r="MU41" s="81">
        <v>406.96</v>
      </c>
      <c r="MV41" s="81">
        <v>433.08</v>
      </c>
      <c r="MW41" s="81">
        <v>371.99</v>
      </c>
      <c r="MX41" s="81">
        <v>448.25</v>
      </c>
      <c r="MY41" s="81">
        <v>335.93</v>
      </c>
      <c r="MZ41" s="81">
        <v>449.12</v>
      </c>
      <c r="NA41" s="81">
        <v>381.5</v>
      </c>
      <c r="NB41" s="81">
        <v>387.53</v>
      </c>
      <c r="NC41" s="81">
        <v>374.99</v>
      </c>
    </row>
    <row r="42" spans="1:367" x14ac:dyDescent="0.4">
      <c r="A42" s="22">
        <v>46031</v>
      </c>
      <c r="B42" s="23">
        <v>822829.67</v>
      </c>
      <c r="C42" s="23">
        <v>541633.76</v>
      </c>
      <c r="D42" s="23">
        <v>84942</v>
      </c>
      <c r="E42" s="23">
        <v>86934.41</v>
      </c>
      <c r="F42" s="23">
        <v>74941.34</v>
      </c>
      <c r="G42" s="23">
        <v>53935.25</v>
      </c>
      <c r="H42" s="23">
        <v>52003.01</v>
      </c>
      <c r="I42" s="23">
        <v>48293.1</v>
      </c>
      <c r="J42" s="23">
        <v>62597.97</v>
      </c>
      <c r="K42" s="23">
        <v>63921.39</v>
      </c>
      <c r="L42" s="23">
        <v>50118.53</v>
      </c>
      <c r="M42" s="23">
        <v>45638.7</v>
      </c>
      <c r="N42" s="23">
        <v>56863.5</v>
      </c>
      <c r="O42" s="23">
        <v>39840.57</v>
      </c>
      <c r="P42" s="23">
        <v>37771.51</v>
      </c>
      <c r="Q42" s="23">
        <v>41181.96</v>
      </c>
      <c r="R42" s="23">
        <v>31713.03</v>
      </c>
      <c r="S42" s="23">
        <v>36247.67</v>
      </c>
      <c r="T42" s="23">
        <v>31900</v>
      </c>
      <c r="U42" s="23">
        <v>31635.58</v>
      </c>
      <c r="V42" s="23">
        <v>30567.97</v>
      </c>
      <c r="W42" s="23">
        <v>25753.22</v>
      </c>
      <c r="X42" s="23">
        <v>23836.93</v>
      </c>
      <c r="Y42" s="23">
        <v>22060.11</v>
      </c>
      <c r="Z42" s="23">
        <v>25856.47</v>
      </c>
      <c r="AA42" s="23">
        <v>24603.62</v>
      </c>
      <c r="AB42" s="23">
        <v>21556.63</v>
      </c>
      <c r="AC42" s="23">
        <v>27341.46</v>
      </c>
      <c r="AD42" s="23">
        <v>21625.24</v>
      </c>
      <c r="AE42" s="23">
        <v>25212</v>
      </c>
      <c r="AF42" s="23">
        <v>23902.16</v>
      </c>
      <c r="AG42" s="23">
        <v>20040.28</v>
      </c>
      <c r="AH42" s="23">
        <v>16854.560000000001</v>
      </c>
      <c r="AI42" s="23">
        <v>15645.64</v>
      </c>
      <c r="AJ42" s="23">
        <v>19868.52</v>
      </c>
      <c r="AK42" s="23">
        <v>20590.77</v>
      </c>
      <c r="AL42" s="23">
        <v>17785.009999999998</v>
      </c>
      <c r="AM42" s="23">
        <v>18864.759999999998</v>
      </c>
      <c r="AN42" s="23">
        <v>17576.77</v>
      </c>
      <c r="AO42" s="23">
        <v>13878.01</v>
      </c>
      <c r="AP42" s="23">
        <v>16267.49</v>
      </c>
      <c r="AQ42" s="23">
        <v>16776.28</v>
      </c>
      <c r="AR42" s="23">
        <v>16193.58</v>
      </c>
      <c r="AS42" s="23">
        <v>14513.18</v>
      </c>
      <c r="AT42" s="23">
        <v>14280</v>
      </c>
      <c r="AU42" s="23">
        <v>12096.79</v>
      </c>
      <c r="AV42" s="23">
        <v>16987.5</v>
      </c>
      <c r="AW42" s="23">
        <v>13363.15</v>
      </c>
      <c r="AX42" s="23">
        <v>13105.13</v>
      </c>
      <c r="AY42" s="23">
        <v>12383.99</v>
      </c>
      <c r="AZ42" s="23">
        <v>17119.54</v>
      </c>
      <c r="BA42" s="23">
        <v>15368.02</v>
      </c>
      <c r="BB42" s="81">
        <v>14090.89</v>
      </c>
      <c r="BC42" s="81">
        <v>10902.88</v>
      </c>
      <c r="BD42" s="81">
        <v>11383.87</v>
      </c>
      <c r="BE42" s="81">
        <v>14601.77</v>
      </c>
      <c r="BF42" s="81">
        <v>9796.99</v>
      </c>
      <c r="BG42" s="81">
        <v>8030.97</v>
      </c>
      <c r="BH42" s="81">
        <v>11273.1</v>
      </c>
      <c r="BI42" s="81">
        <v>8552.9</v>
      </c>
      <c r="BJ42" s="81">
        <v>9084.82</v>
      </c>
      <c r="BK42" s="81">
        <v>8567.44</v>
      </c>
      <c r="BL42" s="81">
        <v>9060.42</v>
      </c>
      <c r="BM42" s="81">
        <v>14527.9</v>
      </c>
      <c r="BN42" s="81">
        <v>9501.2800000000007</v>
      </c>
      <c r="BO42" s="81">
        <v>9456.9500000000007</v>
      </c>
      <c r="BP42" s="81"/>
      <c r="BQ42" s="81">
        <v>8616.17</v>
      </c>
      <c r="BR42" s="81">
        <v>8750.8799999999992</v>
      </c>
      <c r="BS42" s="81">
        <v>11924</v>
      </c>
      <c r="BT42" s="81">
        <v>12930.41</v>
      </c>
      <c r="BU42" s="81">
        <v>8440.77</v>
      </c>
      <c r="BV42" s="81">
        <v>8137.68</v>
      </c>
      <c r="BW42" s="81">
        <v>8439.98</v>
      </c>
      <c r="BX42" s="81">
        <v>7429.78</v>
      </c>
      <c r="BY42" s="81">
        <v>7197.14</v>
      </c>
      <c r="BZ42" s="81">
        <v>6867.17</v>
      </c>
      <c r="CA42" s="81">
        <v>6972.34</v>
      </c>
      <c r="CB42" s="81">
        <v>6188.95</v>
      </c>
      <c r="CC42" s="81">
        <v>6655.76</v>
      </c>
      <c r="CD42" s="81">
        <v>6655.9</v>
      </c>
      <c r="CE42" s="81">
        <v>6168.04</v>
      </c>
      <c r="CF42" s="81">
        <v>5890</v>
      </c>
      <c r="CG42" s="81">
        <v>6125.09</v>
      </c>
      <c r="CH42" s="81">
        <v>5723.97</v>
      </c>
      <c r="CI42" s="81">
        <v>6851.23</v>
      </c>
      <c r="CJ42" s="81">
        <v>5822.85</v>
      </c>
      <c r="CK42" s="81">
        <v>6435.1</v>
      </c>
      <c r="CL42" s="81">
        <v>5435.04</v>
      </c>
      <c r="CM42" s="81">
        <v>5228.5200000000004</v>
      </c>
      <c r="CN42" s="81">
        <v>6110.84</v>
      </c>
      <c r="CO42" s="81">
        <v>5314.76</v>
      </c>
      <c r="CP42" s="81">
        <v>4332.93</v>
      </c>
      <c r="CQ42" s="81">
        <v>4821.6000000000004</v>
      </c>
      <c r="CR42" s="81">
        <v>4778.4799999999996</v>
      </c>
      <c r="CS42" s="81">
        <v>4810.7</v>
      </c>
      <c r="CT42" s="81">
        <v>4661.67</v>
      </c>
      <c r="CU42" s="81">
        <v>4486.3999999999996</v>
      </c>
      <c r="CV42" s="81">
        <v>4116.1899999999996</v>
      </c>
      <c r="CW42" s="81">
        <v>4804.32</v>
      </c>
      <c r="CX42" s="81">
        <v>4856.95</v>
      </c>
      <c r="CY42" s="81">
        <v>4177.34</v>
      </c>
      <c r="CZ42" s="81">
        <v>3525.96</v>
      </c>
      <c r="DA42" s="81">
        <v>3870.14</v>
      </c>
      <c r="DB42" s="81">
        <v>3896.62</v>
      </c>
      <c r="DC42" s="81">
        <v>3768.79</v>
      </c>
      <c r="DD42" s="81">
        <v>4009.24</v>
      </c>
      <c r="DE42" s="81">
        <v>4239.6099999999997</v>
      </c>
      <c r="DF42" s="81">
        <v>4076.18</v>
      </c>
      <c r="DG42" s="81">
        <v>5054.5600000000004</v>
      </c>
      <c r="DH42" s="81">
        <v>3770.91</v>
      </c>
      <c r="DI42" s="81">
        <v>3526.36</v>
      </c>
      <c r="DJ42" s="81">
        <v>3554.59</v>
      </c>
      <c r="DK42" s="81">
        <v>3844.51</v>
      </c>
      <c r="DL42" s="81">
        <v>3722.63</v>
      </c>
      <c r="DM42" s="81">
        <v>4147.32</v>
      </c>
      <c r="DN42" s="81">
        <v>3393.22</v>
      </c>
      <c r="DO42" s="81">
        <v>3805.88</v>
      </c>
      <c r="DP42" s="81">
        <v>3812.9</v>
      </c>
      <c r="DQ42" s="81">
        <v>3123.74</v>
      </c>
      <c r="DR42" s="81">
        <v>3168.06</v>
      </c>
      <c r="DS42" s="81">
        <v>2861.68</v>
      </c>
      <c r="DT42" s="81">
        <v>3681.29</v>
      </c>
      <c r="DU42" s="81">
        <v>2648.96</v>
      </c>
      <c r="DV42" s="81">
        <v>3388.14</v>
      </c>
      <c r="DW42" s="81">
        <v>3127.98</v>
      </c>
      <c r="DX42" s="81">
        <v>2786.1</v>
      </c>
      <c r="DY42" s="81">
        <v>3409.11</v>
      </c>
      <c r="DZ42" s="81">
        <v>2588.9699999999998</v>
      </c>
      <c r="EA42" s="81">
        <v>2451.65</v>
      </c>
      <c r="EB42" s="81">
        <v>2671.86</v>
      </c>
      <c r="EC42" s="81">
        <v>2983.73</v>
      </c>
      <c r="ED42" s="81">
        <v>2539.0500000000002</v>
      </c>
      <c r="EE42" s="81">
        <v>2378.13</v>
      </c>
      <c r="EF42" s="81">
        <v>2590.09</v>
      </c>
      <c r="EG42" s="81">
        <v>2335.34</v>
      </c>
      <c r="EH42" s="81">
        <v>2675.07</v>
      </c>
      <c r="EI42" s="81">
        <v>2472.59</v>
      </c>
      <c r="EJ42" s="81">
        <v>2436.15</v>
      </c>
      <c r="EK42" s="81">
        <v>2875.43</v>
      </c>
      <c r="EL42" s="81">
        <v>2728.48</v>
      </c>
      <c r="EM42" s="81">
        <v>2670.15</v>
      </c>
      <c r="EN42" s="81">
        <v>2767.51</v>
      </c>
      <c r="EO42" s="81">
        <v>1910.72</v>
      </c>
      <c r="EP42" s="81">
        <v>2638.15</v>
      </c>
      <c r="EQ42" s="81">
        <v>1913.82</v>
      </c>
      <c r="ER42" s="81">
        <v>2243.25</v>
      </c>
      <c r="ES42" s="81">
        <v>2425.36</v>
      </c>
      <c r="ET42" s="81">
        <v>2075.5100000000002</v>
      </c>
      <c r="EU42" s="81">
        <v>2465.9499999999998</v>
      </c>
      <c r="EV42" s="81">
        <v>3119.34</v>
      </c>
      <c r="EW42" s="81">
        <v>2512.5700000000002</v>
      </c>
      <c r="EX42" s="81">
        <v>2327.4499999999998</v>
      </c>
      <c r="EY42" s="81">
        <v>2619.15</v>
      </c>
      <c r="EZ42" s="81">
        <v>2321.08</v>
      </c>
      <c r="FA42" s="81">
        <v>2017.22</v>
      </c>
      <c r="FB42" s="81">
        <v>1972.26</v>
      </c>
      <c r="FC42" s="81">
        <v>2257.34</v>
      </c>
      <c r="FD42" s="81">
        <v>2043.2</v>
      </c>
      <c r="FE42" s="81">
        <v>2074.13</v>
      </c>
      <c r="FF42" s="81">
        <v>2069.89</v>
      </c>
      <c r="FG42" s="81">
        <v>2132.9499999999998</v>
      </c>
      <c r="FH42" s="81">
        <v>2138.9499999999998</v>
      </c>
      <c r="FI42" s="81">
        <v>2205.2199999999998</v>
      </c>
      <c r="FJ42" s="81">
        <v>2036.85</v>
      </c>
      <c r="FK42" s="81">
        <v>1999.84</v>
      </c>
      <c r="FL42" s="81">
        <v>1609.45</v>
      </c>
      <c r="FM42" s="81">
        <v>1937.78</v>
      </c>
      <c r="FN42" s="81">
        <v>1750.31</v>
      </c>
      <c r="FO42" s="81">
        <v>2077.33</v>
      </c>
      <c r="FP42" s="81">
        <v>2066.86</v>
      </c>
      <c r="FQ42" s="81">
        <v>1505.51</v>
      </c>
      <c r="FR42" s="81">
        <v>1787.16</v>
      </c>
      <c r="FS42" s="81">
        <v>1660.44</v>
      </c>
      <c r="FT42" s="81">
        <v>1981.62</v>
      </c>
      <c r="FU42" s="81">
        <v>1898.76</v>
      </c>
      <c r="FV42" s="81">
        <v>1674.2</v>
      </c>
      <c r="FW42" s="81">
        <v>2491.0700000000002</v>
      </c>
      <c r="FX42" s="81">
        <v>1790.2</v>
      </c>
      <c r="FY42" s="81">
        <v>1702.14</v>
      </c>
      <c r="FZ42" s="81">
        <v>1754.13</v>
      </c>
      <c r="GA42" s="81">
        <v>1760.28</v>
      </c>
      <c r="GB42" s="81">
        <v>1885.99</v>
      </c>
      <c r="GC42" s="81">
        <v>1355.7</v>
      </c>
      <c r="GD42" s="81">
        <v>1617.28</v>
      </c>
      <c r="GE42" s="81">
        <v>1778.57</v>
      </c>
      <c r="GF42" s="81">
        <v>1685.86</v>
      </c>
      <c r="GG42" s="81">
        <v>1571.71</v>
      </c>
      <c r="GH42" s="81">
        <v>1597.81</v>
      </c>
      <c r="GI42" s="81">
        <v>1868.87</v>
      </c>
      <c r="GJ42" s="81">
        <v>1909.34</v>
      </c>
      <c r="GK42" s="81">
        <v>1792.21</v>
      </c>
      <c r="GL42" s="81">
        <v>1533.75</v>
      </c>
      <c r="GM42" s="81">
        <v>1462.77</v>
      </c>
      <c r="GN42" s="81">
        <v>1533.01</v>
      </c>
      <c r="GO42" s="81">
        <v>1674.09</v>
      </c>
      <c r="GP42" s="81">
        <v>1590.31</v>
      </c>
      <c r="GQ42" s="81">
        <v>1549.72</v>
      </c>
      <c r="GR42" s="81">
        <v>1827.77</v>
      </c>
      <c r="GS42" s="81">
        <v>1494.2</v>
      </c>
      <c r="GT42" s="81">
        <v>1566.9</v>
      </c>
      <c r="GU42" s="81">
        <v>1993.28</v>
      </c>
      <c r="GV42" s="81">
        <v>1413.59</v>
      </c>
      <c r="GW42" s="81">
        <v>1292.93</v>
      </c>
      <c r="GX42" s="81">
        <v>1394.51</v>
      </c>
      <c r="GY42" s="81">
        <v>1526.98</v>
      </c>
      <c r="GZ42" s="81">
        <v>1578.76</v>
      </c>
      <c r="HA42" s="81">
        <v>1216.44</v>
      </c>
      <c r="HB42" s="81">
        <v>1350.84</v>
      </c>
      <c r="HC42" s="81">
        <v>1236.46</v>
      </c>
      <c r="HD42" s="81">
        <v>1360.99</v>
      </c>
      <c r="HE42" s="81">
        <v>1253.42</v>
      </c>
      <c r="HF42" s="81">
        <v>1236.32</v>
      </c>
      <c r="HG42" s="81">
        <v>1568.06</v>
      </c>
      <c r="HH42" s="81">
        <v>1120.82</v>
      </c>
      <c r="HI42" s="81">
        <v>1242.26</v>
      </c>
      <c r="HJ42" s="81">
        <v>1145.18</v>
      </c>
      <c r="HK42" s="81">
        <v>1095.21</v>
      </c>
      <c r="HL42" s="81">
        <v>2617.34</v>
      </c>
      <c r="HM42" s="81">
        <v>1159.8599999999999</v>
      </c>
      <c r="HN42" s="81">
        <v>1138.73</v>
      </c>
      <c r="HO42" s="81">
        <v>927.29</v>
      </c>
      <c r="HP42" s="81">
        <v>1129.6600000000001</v>
      </c>
      <c r="HQ42" s="81">
        <v>1107.44</v>
      </c>
      <c r="HR42" s="81">
        <v>1304.54</v>
      </c>
      <c r="HS42" s="81">
        <v>1256.04</v>
      </c>
      <c r="HT42" s="81">
        <v>1141.43</v>
      </c>
      <c r="HU42" s="81">
        <v>1330.78</v>
      </c>
      <c r="HV42" s="81">
        <v>2212.69</v>
      </c>
      <c r="HW42" s="81">
        <v>994.66</v>
      </c>
      <c r="HX42" s="81">
        <v>1079.53</v>
      </c>
      <c r="HY42" s="81">
        <v>1118.79</v>
      </c>
      <c r="HZ42" s="81">
        <v>995.49</v>
      </c>
      <c r="IA42" s="81">
        <v>955.27</v>
      </c>
      <c r="IB42" s="81">
        <v>993.97</v>
      </c>
      <c r="IC42" s="81">
        <v>901.37</v>
      </c>
      <c r="ID42" s="81">
        <v>957.03</v>
      </c>
      <c r="IE42" s="81">
        <v>1067.75</v>
      </c>
      <c r="IF42" s="81">
        <v>1159.73</v>
      </c>
      <c r="IG42" s="81">
        <v>1041.44</v>
      </c>
      <c r="IH42" s="81">
        <v>969.09</v>
      </c>
      <c r="II42" s="81">
        <v>928.91</v>
      </c>
      <c r="IJ42" s="81">
        <v>991.04</v>
      </c>
      <c r="IK42" s="81">
        <v>862.64</v>
      </c>
      <c r="IL42" s="81">
        <v>1056.56</v>
      </c>
      <c r="IM42" s="81">
        <v>995.79</v>
      </c>
      <c r="IN42" s="81">
        <v>1308.95</v>
      </c>
      <c r="IO42" s="81">
        <v>996.9</v>
      </c>
      <c r="IP42" s="81">
        <v>866.6</v>
      </c>
      <c r="IQ42" s="81">
        <v>957.35</v>
      </c>
      <c r="IR42" s="81">
        <v>1101.9100000000001</v>
      </c>
      <c r="IS42" s="81">
        <v>963.68</v>
      </c>
      <c r="IT42" s="81">
        <v>839.15</v>
      </c>
      <c r="IU42" s="81">
        <v>1244.1199999999999</v>
      </c>
      <c r="IV42" s="81">
        <v>805.8</v>
      </c>
      <c r="IW42" s="81">
        <v>780.82</v>
      </c>
      <c r="IX42" s="81">
        <v>869.07</v>
      </c>
      <c r="IY42" s="81">
        <v>875.82</v>
      </c>
      <c r="IZ42" s="81">
        <v>902.85</v>
      </c>
      <c r="JA42" s="81">
        <v>819.38</v>
      </c>
      <c r="JB42" s="81">
        <v>1319.32</v>
      </c>
      <c r="JC42" s="81">
        <v>840.26</v>
      </c>
      <c r="JD42" s="81">
        <v>833.32</v>
      </c>
      <c r="JE42" s="81">
        <v>968.29</v>
      </c>
      <c r="JF42" s="81">
        <v>761.68</v>
      </c>
      <c r="JG42" s="81">
        <v>766.7</v>
      </c>
      <c r="JH42" s="81">
        <v>730.31</v>
      </c>
      <c r="JI42" s="81">
        <v>774.89</v>
      </c>
      <c r="JJ42" s="81">
        <v>812.75</v>
      </c>
      <c r="JK42" s="81">
        <v>915.86</v>
      </c>
      <c r="JL42" s="81">
        <v>747.94</v>
      </c>
      <c r="JM42" s="81">
        <v>595.6</v>
      </c>
      <c r="JN42" s="81">
        <v>743.54</v>
      </c>
      <c r="JO42" s="81">
        <v>1003.16</v>
      </c>
      <c r="JP42" s="81">
        <v>696.78</v>
      </c>
      <c r="JQ42" s="81">
        <v>646.77</v>
      </c>
      <c r="JR42" s="81">
        <v>755.79</v>
      </c>
      <c r="JS42" s="81">
        <v>1033.8800000000001</v>
      </c>
      <c r="JT42" s="81">
        <v>858.14</v>
      </c>
      <c r="JU42" s="81">
        <v>751.35</v>
      </c>
      <c r="JV42" s="81">
        <v>708.09</v>
      </c>
      <c r="JW42" s="81">
        <v>862.2</v>
      </c>
      <c r="JX42" s="81">
        <v>826.52</v>
      </c>
      <c r="JY42" s="81">
        <v>747.6</v>
      </c>
      <c r="JZ42" s="81">
        <v>989.9</v>
      </c>
      <c r="KA42" s="81">
        <v>724</v>
      </c>
      <c r="KB42" s="81">
        <v>579.41999999999996</v>
      </c>
      <c r="KC42" s="81">
        <v>736.71</v>
      </c>
      <c r="KD42" s="81">
        <v>732.34</v>
      </c>
      <c r="KE42" s="81">
        <v>718.95</v>
      </c>
      <c r="KF42" s="81">
        <v>707.12</v>
      </c>
      <c r="KG42" s="81">
        <v>902.89</v>
      </c>
      <c r="KH42" s="81">
        <v>661.56</v>
      </c>
      <c r="KI42" s="81">
        <v>701.98</v>
      </c>
      <c r="KJ42" s="81">
        <v>618.12</v>
      </c>
      <c r="KK42" s="81">
        <v>733.25</v>
      </c>
      <c r="KL42" s="81">
        <v>683.24</v>
      </c>
      <c r="KM42" s="81">
        <v>696.06</v>
      </c>
      <c r="KN42" s="81">
        <v>661.47</v>
      </c>
      <c r="KO42" s="81">
        <v>558.49</v>
      </c>
      <c r="KP42" s="81">
        <v>677.24</v>
      </c>
      <c r="KQ42" s="81">
        <v>630</v>
      </c>
      <c r="KR42" s="81">
        <v>693.65</v>
      </c>
      <c r="KS42" s="81">
        <v>559.67999999999995</v>
      </c>
      <c r="KT42" s="81">
        <v>606.83000000000004</v>
      </c>
      <c r="KU42" s="81">
        <v>630.42999999999995</v>
      </c>
      <c r="KV42" s="81">
        <v>554.89</v>
      </c>
      <c r="KW42" s="81">
        <v>599.57000000000005</v>
      </c>
      <c r="KX42" s="81">
        <v>503.59</v>
      </c>
      <c r="KY42" s="81">
        <v>614.04999999999995</v>
      </c>
      <c r="KZ42" s="81">
        <v>605.36</v>
      </c>
      <c r="LA42" s="81">
        <v>483.29</v>
      </c>
      <c r="LB42" s="81">
        <v>568.04</v>
      </c>
      <c r="LC42" s="81">
        <v>712.27</v>
      </c>
      <c r="LD42" s="81">
        <v>535.58000000000004</v>
      </c>
      <c r="LE42" s="81">
        <v>495.73</v>
      </c>
      <c r="LF42" s="81">
        <v>541.94000000000005</v>
      </c>
      <c r="LG42" s="81">
        <v>528.01</v>
      </c>
      <c r="LH42" s="81">
        <v>528.99</v>
      </c>
      <c r="LI42" s="81">
        <v>588.85</v>
      </c>
      <c r="LJ42" s="81">
        <v>688.26</v>
      </c>
      <c r="LK42" s="81">
        <v>507.51</v>
      </c>
      <c r="LL42" s="81">
        <v>546.41999999999996</v>
      </c>
      <c r="LM42" s="81">
        <v>1229.83</v>
      </c>
      <c r="LN42" s="81">
        <v>499.21</v>
      </c>
      <c r="LO42" s="81">
        <v>514.86</v>
      </c>
      <c r="LP42" s="81">
        <v>451.78</v>
      </c>
      <c r="LQ42" s="81">
        <v>558.79999999999995</v>
      </c>
      <c r="LR42" s="81">
        <v>537.20000000000005</v>
      </c>
      <c r="LS42" s="81">
        <v>499.22</v>
      </c>
      <c r="LT42" s="81">
        <v>491.01</v>
      </c>
      <c r="LU42" s="81">
        <v>498.35</v>
      </c>
      <c r="LV42" s="81">
        <v>428.7</v>
      </c>
      <c r="LW42" s="81">
        <v>499.38</v>
      </c>
      <c r="LX42" s="81">
        <v>473.27</v>
      </c>
      <c r="LY42" s="81">
        <v>523.79</v>
      </c>
      <c r="LZ42" s="81">
        <v>788.9</v>
      </c>
      <c r="MA42" s="81">
        <v>444.31</v>
      </c>
      <c r="MB42" s="81">
        <v>461.55</v>
      </c>
      <c r="MC42" s="81">
        <v>455.7</v>
      </c>
      <c r="MD42" s="81">
        <v>505.96</v>
      </c>
      <c r="ME42" s="81">
        <v>463.31</v>
      </c>
      <c r="MF42" s="81">
        <v>444.74</v>
      </c>
      <c r="MG42" s="81">
        <v>450.51</v>
      </c>
      <c r="MH42" s="81">
        <v>547.45000000000005</v>
      </c>
      <c r="MI42" s="81">
        <v>397.95</v>
      </c>
      <c r="MJ42" s="81">
        <v>412.54</v>
      </c>
      <c r="MK42" s="81">
        <v>394.34</v>
      </c>
      <c r="ML42" s="81">
        <v>441.81</v>
      </c>
      <c r="MM42" s="81">
        <v>449.37</v>
      </c>
      <c r="MN42" s="81">
        <v>427.4</v>
      </c>
      <c r="MO42" s="81">
        <v>431.32</v>
      </c>
      <c r="MP42" s="81">
        <v>558.05999999999995</v>
      </c>
      <c r="MQ42" s="81">
        <v>366.07</v>
      </c>
      <c r="MR42" s="81">
        <v>485.98</v>
      </c>
      <c r="MS42" s="81">
        <v>436.16</v>
      </c>
      <c r="MT42" s="81">
        <v>422.74</v>
      </c>
      <c r="MU42" s="81">
        <v>365.51</v>
      </c>
      <c r="MV42" s="81">
        <v>421.11</v>
      </c>
      <c r="MW42" s="81">
        <v>353.91</v>
      </c>
      <c r="MX42" s="81">
        <v>422.04</v>
      </c>
      <c r="MY42" s="81">
        <v>353.39</v>
      </c>
      <c r="MZ42" s="81">
        <v>248.16</v>
      </c>
      <c r="NA42" s="81">
        <v>384.04</v>
      </c>
      <c r="NB42" s="81">
        <v>380.31</v>
      </c>
      <c r="NC42" s="81">
        <v>373.93</v>
      </c>
    </row>
    <row r="43" spans="1:367" x14ac:dyDescent="0.4">
      <c r="A43" s="22">
        <v>46038</v>
      </c>
      <c r="B43" s="23">
        <v>881434.09</v>
      </c>
      <c r="C43" s="23">
        <v>550369.79</v>
      </c>
      <c r="D43" s="23">
        <v>91494</v>
      </c>
      <c r="E43" s="23">
        <v>90128.48</v>
      </c>
      <c r="F43" s="23">
        <v>84564.96</v>
      </c>
      <c r="G43" s="23">
        <v>61045.48</v>
      </c>
      <c r="H43" s="23">
        <v>58991.4</v>
      </c>
      <c r="I43" s="23">
        <v>49933.39</v>
      </c>
      <c r="J43" s="23">
        <v>66980.86</v>
      </c>
      <c r="K43" s="23">
        <v>65285.88</v>
      </c>
      <c r="L43" s="23">
        <v>48270.84</v>
      </c>
      <c r="M43" s="23">
        <v>49293.2</v>
      </c>
      <c r="N43" s="23">
        <v>58976.9</v>
      </c>
      <c r="O43" s="23">
        <v>38507.32</v>
      </c>
      <c r="P43" s="23">
        <v>38451.199999999997</v>
      </c>
      <c r="Q43" s="23">
        <v>45042.77</v>
      </c>
      <c r="R43" s="23">
        <v>35115.440000000002</v>
      </c>
      <c r="S43" s="23">
        <v>39105.74</v>
      </c>
      <c r="T43" s="23">
        <v>34120</v>
      </c>
      <c r="U43" s="23">
        <v>31034.01</v>
      </c>
      <c r="V43" s="23">
        <v>32658.7</v>
      </c>
      <c r="W43" s="23">
        <v>25354.98</v>
      </c>
      <c r="X43" s="23">
        <v>33083.660000000003</v>
      </c>
      <c r="Y43" s="23">
        <v>23542.55</v>
      </c>
      <c r="Z43" s="23">
        <v>26830.61</v>
      </c>
      <c r="AA43" s="23">
        <v>26829.27</v>
      </c>
      <c r="AB43" s="23">
        <v>23289.22</v>
      </c>
      <c r="AC43" s="23">
        <v>27716</v>
      </c>
      <c r="AD43" s="23">
        <v>22384.43</v>
      </c>
      <c r="AE43" s="23">
        <v>26180</v>
      </c>
      <c r="AF43" s="23">
        <v>23465.59</v>
      </c>
      <c r="AG43" s="23">
        <v>20480.73</v>
      </c>
      <c r="AH43" s="23">
        <v>17818.16</v>
      </c>
      <c r="AI43" s="23">
        <v>16784.150000000001</v>
      </c>
      <c r="AJ43" s="23">
        <v>21623.82</v>
      </c>
      <c r="AK43" s="23">
        <v>21678.31</v>
      </c>
      <c r="AL43" s="23">
        <v>18468.37</v>
      </c>
      <c r="AM43" s="23">
        <v>18864.759999999998</v>
      </c>
      <c r="AN43" s="23">
        <v>21754.17</v>
      </c>
      <c r="AO43" s="23">
        <v>14259.44</v>
      </c>
      <c r="AP43" s="23">
        <v>16347.23</v>
      </c>
      <c r="AQ43" s="23">
        <v>16788.080000000002</v>
      </c>
      <c r="AR43" s="23">
        <v>18642.37</v>
      </c>
      <c r="AS43" s="23">
        <v>16028.02</v>
      </c>
      <c r="AT43" s="23">
        <v>15990</v>
      </c>
      <c r="AU43" s="23">
        <v>13408.5</v>
      </c>
      <c r="AV43" s="23">
        <v>19275</v>
      </c>
      <c r="AW43" s="23">
        <v>13928</v>
      </c>
      <c r="AX43" s="23">
        <v>13583.97</v>
      </c>
      <c r="AY43" s="23">
        <v>13494.39</v>
      </c>
      <c r="AZ43" s="23">
        <v>16198.86</v>
      </c>
      <c r="BA43" s="23">
        <v>17693.07</v>
      </c>
      <c r="BB43" s="81">
        <v>14325.03</v>
      </c>
      <c r="BC43" s="81">
        <v>11092.5</v>
      </c>
      <c r="BD43" s="81">
        <v>11877.89</v>
      </c>
      <c r="BE43" s="81">
        <v>15196.37</v>
      </c>
      <c r="BF43" s="81">
        <v>9428.92</v>
      </c>
      <c r="BG43" s="81">
        <v>8867.83</v>
      </c>
      <c r="BH43" s="81">
        <v>10887.22</v>
      </c>
      <c r="BI43" s="81">
        <v>9002.07</v>
      </c>
      <c r="BJ43" s="81">
        <v>9001.9500000000007</v>
      </c>
      <c r="BK43" s="81">
        <v>10080.379999999999</v>
      </c>
      <c r="BL43" s="81">
        <v>8628.59</v>
      </c>
      <c r="BM43" s="81">
        <v>17172.77</v>
      </c>
      <c r="BN43" s="81">
        <v>10181.14</v>
      </c>
      <c r="BO43" s="81">
        <v>10098.68</v>
      </c>
      <c r="BP43" s="81"/>
      <c r="BQ43" s="81">
        <v>8499.6200000000008</v>
      </c>
      <c r="BR43" s="81">
        <v>8765.0400000000009</v>
      </c>
      <c r="BS43" s="81">
        <v>11770</v>
      </c>
      <c r="BT43" s="81">
        <v>13067.53</v>
      </c>
      <c r="BU43" s="81">
        <v>11614.41</v>
      </c>
      <c r="BV43" s="81">
        <v>8947.76</v>
      </c>
      <c r="BW43" s="81">
        <v>8841.89</v>
      </c>
      <c r="BX43" s="81">
        <v>8071.2</v>
      </c>
      <c r="BY43" s="81">
        <v>7680.25</v>
      </c>
      <c r="BZ43" s="81">
        <v>7465.48</v>
      </c>
      <c r="CA43" s="81">
        <v>7101.02</v>
      </c>
      <c r="CB43" s="81">
        <v>6768.79</v>
      </c>
      <c r="CC43" s="81">
        <v>6106.6</v>
      </c>
      <c r="CD43" s="81">
        <v>6568.05</v>
      </c>
      <c r="CE43" s="81">
        <v>6417.34</v>
      </c>
      <c r="CF43" s="81">
        <v>6260</v>
      </c>
      <c r="CG43" s="81">
        <v>6216.63</v>
      </c>
      <c r="CH43" s="81">
        <v>5472.29</v>
      </c>
      <c r="CI43" s="81">
        <v>9339.86</v>
      </c>
      <c r="CJ43" s="81">
        <v>6588.24</v>
      </c>
      <c r="CK43" s="81">
        <v>7037.4</v>
      </c>
      <c r="CL43" s="81">
        <v>5933.49</v>
      </c>
      <c r="CM43" s="81">
        <v>5461.93</v>
      </c>
      <c r="CN43" s="81">
        <v>5592</v>
      </c>
      <c r="CO43" s="81">
        <v>5537.76</v>
      </c>
      <c r="CP43" s="81">
        <v>4373.16</v>
      </c>
      <c r="CQ43" s="81">
        <v>5017.6000000000004</v>
      </c>
      <c r="CR43" s="81">
        <v>4930.91</v>
      </c>
      <c r="CS43" s="81">
        <v>4636.29</v>
      </c>
      <c r="CT43" s="81">
        <v>4547.74</v>
      </c>
      <c r="CU43" s="81">
        <v>4924.72</v>
      </c>
      <c r="CV43" s="81">
        <v>4368.8900000000003</v>
      </c>
      <c r="CW43" s="81">
        <v>5095.16</v>
      </c>
      <c r="CX43" s="81">
        <v>4801.0200000000004</v>
      </c>
      <c r="CY43" s="81">
        <v>4306.2700000000004</v>
      </c>
      <c r="CZ43" s="81">
        <v>3751.8</v>
      </c>
      <c r="DA43" s="81">
        <v>4014.04</v>
      </c>
      <c r="DB43" s="81">
        <v>4116.8</v>
      </c>
      <c r="DC43" s="81">
        <v>3827.61</v>
      </c>
      <c r="DD43" s="81">
        <v>4047.5</v>
      </c>
      <c r="DE43" s="81">
        <v>3605.13</v>
      </c>
      <c r="DF43" s="81">
        <v>4321.3</v>
      </c>
      <c r="DG43" s="81">
        <v>4368.8500000000004</v>
      </c>
      <c r="DH43" s="81">
        <v>3744.32</v>
      </c>
      <c r="DI43" s="81">
        <v>3604.82</v>
      </c>
      <c r="DJ43" s="81">
        <v>3901.16</v>
      </c>
      <c r="DK43" s="81">
        <v>3803.86</v>
      </c>
      <c r="DL43" s="81">
        <v>4842.47</v>
      </c>
      <c r="DM43" s="81">
        <v>4422.7</v>
      </c>
      <c r="DN43" s="81">
        <v>3475.31</v>
      </c>
      <c r="DO43" s="81">
        <v>3910.69</v>
      </c>
      <c r="DP43" s="81">
        <v>3695.87</v>
      </c>
      <c r="DQ43" s="81">
        <v>3138.8</v>
      </c>
      <c r="DR43" s="81">
        <v>3647.05</v>
      </c>
      <c r="DS43" s="81">
        <v>3178.21</v>
      </c>
      <c r="DT43" s="81">
        <v>3764.74</v>
      </c>
      <c r="DU43" s="81">
        <v>2921.72</v>
      </c>
      <c r="DV43" s="81">
        <v>3458.2</v>
      </c>
      <c r="DW43" s="81">
        <v>3706.59</v>
      </c>
      <c r="DX43" s="81">
        <v>2792.18</v>
      </c>
      <c r="DY43" s="81">
        <v>3056.33</v>
      </c>
      <c r="DZ43" s="81">
        <v>2658.32</v>
      </c>
      <c r="EA43" s="81">
        <v>2524.44</v>
      </c>
      <c r="EB43" s="81">
        <v>3014.65</v>
      </c>
      <c r="EC43" s="81">
        <v>2977.58</v>
      </c>
      <c r="ED43" s="81">
        <v>2671.26</v>
      </c>
      <c r="EE43" s="81">
        <v>2544.2600000000002</v>
      </c>
      <c r="EF43" s="81">
        <v>2794.13</v>
      </c>
      <c r="EG43" s="81">
        <v>2392.86</v>
      </c>
      <c r="EH43" s="81">
        <v>2801.01</v>
      </c>
      <c r="EI43" s="81">
        <v>2509.09</v>
      </c>
      <c r="EJ43" s="81">
        <v>2395.92</v>
      </c>
      <c r="EK43" s="81">
        <v>2975.57</v>
      </c>
      <c r="EL43" s="81">
        <v>2533.89</v>
      </c>
      <c r="EM43" s="81">
        <v>2572.2800000000002</v>
      </c>
      <c r="EN43" s="81">
        <v>2989.08</v>
      </c>
      <c r="EO43" s="81">
        <v>3212.2</v>
      </c>
      <c r="EP43" s="81">
        <v>2716.51</v>
      </c>
      <c r="EQ43" s="81">
        <v>1950.62</v>
      </c>
      <c r="ER43" s="81">
        <v>2497.5</v>
      </c>
      <c r="ES43" s="81">
        <v>2528.15</v>
      </c>
      <c r="ET43" s="81">
        <v>2559.8000000000002</v>
      </c>
      <c r="EU43" s="81">
        <v>2441.08</v>
      </c>
      <c r="EV43" s="81">
        <v>2780.15</v>
      </c>
      <c r="EW43" s="81">
        <v>2753.7</v>
      </c>
      <c r="EX43" s="81">
        <v>2266.41</v>
      </c>
      <c r="EY43" s="81">
        <v>2571.0700000000002</v>
      </c>
      <c r="EZ43" s="81">
        <v>2232.0500000000002</v>
      </c>
      <c r="FA43" s="81">
        <v>2439.08</v>
      </c>
      <c r="FB43" s="81">
        <v>2016.48</v>
      </c>
      <c r="FC43" s="81">
        <v>2304.25</v>
      </c>
      <c r="FD43" s="81">
        <v>2080.1799999999998</v>
      </c>
      <c r="FE43" s="81">
        <v>2221.14</v>
      </c>
      <c r="FF43" s="81">
        <v>2053.9899999999998</v>
      </c>
      <c r="FG43" s="81">
        <v>2221.92</v>
      </c>
      <c r="FH43" s="81">
        <v>2322.4299999999998</v>
      </c>
      <c r="FI43" s="81">
        <v>2271.34</v>
      </c>
      <c r="FJ43" s="81">
        <v>2315.1999999999998</v>
      </c>
      <c r="FK43" s="81">
        <v>1902.52</v>
      </c>
      <c r="FL43" s="81">
        <v>1926.86</v>
      </c>
      <c r="FM43" s="81">
        <v>2118.83</v>
      </c>
      <c r="FN43" s="81">
        <v>1681.45</v>
      </c>
      <c r="FO43" s="81">
        <v>2174.63</v>
      </c>
      <c r="FP43" s="81">
        <v>2061.7199999999998</v>
      </c>
      <c r="FQ43" s="81">
        <v>1767.33</v>
      </c>
      <c r="FR43" s="81">
        <v>1991.11</v>
      </c>
      <c r="FS43" s="81">
        <v>1764.12</v>
      </c>
      <c r="FT43" s="81">
        <v>2125.7600000000002</v>
      </c>
      <c r="FU43" s="81">
        <v>2122.81</v>
      </c>
      <c r="FV43" s="81">
        <v>1720.59</v>
      </c>
      <c r="FW43" s="81">
        <v>2412.1999999999998</v>
      </c>
      <c r="FX43" s="81">
        <v>1810.07</v>
      </c>
      <c r="FY43" s="81">
        <v>1662.38</v>
      </c>
      <c r="FZ43" s="81">
        <v>1949.8</v>
      </c>
      <c r="GA43" s="81">
        <v>1825.04</v>
      </c>
      <c r="GB43" s="81">
        <v>1879.12</v>
      </c>
      <c r="GC43" s="81">
        <v>1412.59</v>
      </c>
      <c r="GD43" s="81">
        <v>1752.29</v>
      </c>
      <c r="GE43" s="81">
        <v>1832.3</v>
      </c>
      <c r="GF43" s="81">
        <v>1888.2</v>
      </c>
      <c r="GG43" s="81">
        <v>1610.85</v>
      </c>
      <c r="GH43" s="81">
        <v>1633.75</v>
      </c>
      <c r="GI43" s="81">
        <v>1744.2</v>
      </c>
      <c r="GJ43" s="81">
        <v>2077.71</v>
      </c>
      <c r="GK43" s="81">
        <v>1855.27</v>
      </c>
      <c r="GL43" s="81">
        <v>1371.28</v>
      </c>
      <c r="GM43" s="81">
        <v>1380.86</v>
      </c>
      <c r="GN43" s="81">
        <v>1550.57</v>
      </c>
      <c r="GO43" s="81">
        <v>1838.1</v>
      </c>
      <c r="GP43" s="81">
        <v>1659.96</v>
      </c>
      <c r="GQ43" s="81">
        <v>1679.15</v>
      </c>
      <c r="GR43" s="81">
        <v>1873.35</v>
      </c>
      <c r="GS43" s="81">
        <v>1508.36</v>
      </c>
      <c r="GT43" s="81">
        <v>1870.3</v>
      </c>
      <c r="GU43" s="81">
        <v>1814.2</v>
      </c>
      <c r="GV43" s="81">
        <v>1547.69</v>
      </c>
      <c r="GW43" s="81">
        <v>1283.95</v>
      </c>
      <c r="GX43" s="81">
        <v>1644.03</v>
      </c>
      <c r="GY43" s="81">
        <v>1330.09</v>
      </c>
      <c r="GZ43" s="81">
        <v>1510.22</v>
      </c>
      <c r="HA43" s="81">
        <v>1235.56</v>
      </c>
      <c r="HB43" s="81">
        <v>1370.57</v>
      </c>
      <c r="HC43" s="81">
        <v>1260.3</v>
      </c>
      <c r="HD43" s="81">
        <v>1354.4</v>
      </c>
      <c r="HE43" s="81">
        <v>1248.2</v>
      </c>
      <c r="HF43" s="81">
        <v>1343.9</v>
      </c>
      <c r="HG43" s="81">
        <v>1501.24</v>
      </c>
      <c r="HH43" s="81">
        <v>1197.24</v>
      </c>
      <c r="HI43" s="81">
        <v>1381.79</v>
      </c>
      <c r="HJ43" s="81">
        <v>1174.5899999999999</v>
      </c>
      <c r="HK43" s="81">
        <v>1153.26</v>
      </c>
      <c r="HL43" s="81">
        <v>3229.91</v>
      </c>
      <c r="HM43" s="81">
        <v>1171.92</v>
      </c>
      <c r="HN43" s="81">
        <v>1149.77</v>
      </c>
      <c r="HO43" s="81">
        <v>919.55</v>
      </c>
      <c r="HP43" s="81">
        <v>1201.21</v>
      </c>
      <c r="HQ43" s="81">
        <v>1078.3900000000001</v>
      </c>
      <c r="HR43" s="81">
        <v>1369.16</v>
      </c>
      <c r="HS43" s="81">
        <v>1285.94</v>
      </c>
      <c r="HT43" s="81">
        <v>1096.29</v>
      </c>
      <c r="HU43" s="81">
        <v>1258.93</v>
      </c>
      <c r="HV43" s="81">
        <v>2435.04</v>
      </c>
      <c r="HW43" s="81">
        <v>1008.62</v>
      </c>
      <c r="HX43" s="81">
        <v>1142.31</v>
      </c>
      <c r="HY43" s="81">
        <v>1066.1500000000001</v>
      </c>
      <c r="HZ43" s="81">
        <v>1048.44</v>
      </c>
      <c r="IA43" s="81">
        <v>1004.86</v>
      </c>
      <c r="IB43" s="81">
        <v>1058.51</v>
      </c>
      <c r="IC43" s="81">
        <v>881.51</v>
      </c>
      <c r="ID43" s="81">
        <v>986.9</v>
      </c>
      <c r="IE43" s="81">
        <v>998.97</v>
      </c>
      <c r="IF43" s="81">
        <v>1131.8699999999999</v>
      </c>
      <c r="IG43" s="81">
        <v>933.14</v>
      </c>
      <c r="IH43" s="81">
        <v>932.57</v>
      </c>
      <c r="II43" s="81">
        <v>960.76</v>
      </c>
      <c r="IJ43" s="81">
        <v>1246.3699999999999</v>
      </c>
      <c r="IK43" s="81">
        <v>869.58</v>
      </c>
      <c r="IL43" s="81">
        <v>1250.6199999999999</v>
      </c>
      <c r="IM43" s="81">
        <v>1041.42</v>
      </c>
      <c r="IN43" s="81">
        <v>1143.01</v>
      </c>
      <c r="IO43" s="81">
        <v>1035.6099999999999</v>
      </c>
      <c r="IP43" s="81">
        <v>890.4</v>
      </c>
      <c r="IQ43" s="81">
        <v>896.24</v>
      </c>
      <c r="IR43" s="81">
        <v>1473.93</v>
      </c>
      <c r="IS43" s="81">
        <v>996.8</v>
      </c>
      <c r="IT43" s="81">
        <v>1020.5</v>
      </c>
      <c r="IU43" s="81">
        <v>1206.46</v>
      </c>
      <c r="IV43" s="81">
        <v>924.8</v>
      </c>
      <c r="IW43" s="81">
        <v>796.91</v>
      </c>
      <c r="IX43" s="81">
        <v>824.54</v>
      </c>
      <c r="IY43" s="81">
        <v>873.63</v>
      </c>
      <c r="IZ43" s="81">
        <v>1083.82</v>
      </c>
      <c r="JA43" s="81">
        <v>902.71</v>
      </c>
      <c r="JB43" s="81">
        <v>1233.8900000000001</v>
      </c>
      <c r="JC43" s="81">
        <v>845.65</v>
      </c>
      <c r="JD43" s="81">
        <v>818.75</v>
      </c>
      <c r="JE43" s="81">
        <v>991.49</v>
      </c>
      <c r="JF43" s="81">
        <v>747.66</v>
      </c>
      <c r="JG43" s="81">
        <v>747.16</v>
      </c>
      <c r="JH43" s="81">
        <v>763.84</v>
      </c>
      <c r="JI43" s="81">
        <v>751.84</v>
      </c>
      <c r="JJ43" s="81">
        <v>791.04</v>
      </c>
      <c r="JK43" s="81">
        <v>887.75</v>
      </c>
      <c r="JL43" s="81">
        <v>731.34</v>
      </c>
      <c r="JM43" s="81">
        <v>595.6</v>
      </c>
      <c r="JN43" s="81">
        <v>709.11</v>
      </c>
      <c r="JO43" s="81">
        <v>930.27</v>
      </c>
      <c r="JP43" s="81">
        <v>676.52</v>
      </c>
      <c r="JQ43" s="81">
        <v>605.47</v>
      </c>
      <c r="JR43" s="81">
        <v>746.35</v>
      </c>
      <c r="JS43" s="81">
        <v>1002.25</v>
      </c>
      <c r="JT43" s="81">
        <v>797.61</v>
      </c>
      <c r="JU43" s="81">
        <v>754.21</v>
      </c>
      <c r="JV43" s="81">
        <v>777.44</v>
      </c>
      <c r="JW43" s="81">
        <v>802.22</v>
      </c>
      <c r="JX43" s="81">
        <v>892.1</v>
      </c>
      <c r="JY43" s="81">
        <v>712.36</v>
      </c>
      <c r="JZ43" s="81">
        <v>892.02</v>
      </c>
      <c r="KA43" s="81">
        <v>739.6</v>
      </c>
      <c r="KB43" s="81">
        <v>593.46</v>
      </c>
      <c r="KC43" s="81">
        <v>663.69</v>
      </c>
      <c r="KD43" s="81">
        <v>745.96</v>
      </c>
      <c r="KE43" s="81">
        <v>767.45</v>
      </c>
      <c r="KF43" s="81">
        <v>731.01</v>
      </c>
      <c r="KG43" s="81">
        <v>906.18</v>
      </c>
      <c r="KH43" s="81">
        <v>651.79</v>
      </c>
      <c r="KI43" s="81">
        <v>756.6</v>
      </c>
      <c r="KJ43" s="81">
        <v>564.66</v>
      </c>
      <c r="KK43" s="81">
        <v>727.85</v>
      </c>
      <c r="KL43" s="81">
        <v>677.04</v>
      </c>
      <c r="KM43" s="81">
        <v>715.03</v>
      </c>
      <c r="KN43" s="81">
        <v>660.37</v>
      </c>
      <c r="KO43" s="81">
        <v>573.24</v>
      </c>
      <c r="KP43" s="81">
        <v>675.81</v>
      </c>
      <c r="KQ43" s="81">
        <v>632.4</v>
      </c>
      <c r="KR43" s="81">
        <v>680.14</v>
      </c>
      <c r="KS43" s="81">
        <v>557.64</v>
      </c>
      <c r="KT43" s="81">
        <v>583.13</v>
      </c>
      <c r="KU43" s="81">
        <v>564.57000000000005</v>
      </c>
      <c r="KV43" s="81">
        <v>551.52</v>
      </c>
      <c r="KW43" s="81">
        <v>614.82000000000005</v>
      </c>
      <c r="KX43" s="81">
        <v>495.69</v>
      </c>
      <c r="KY43" s="81">
        <v>667.75</v>
      </c>
      <c r="KZ43" s="81">
        <v>588.16999999999996</v>
      </c>
      <c r="LA43" s="81">
        <v>476.95</v>
      </c>
      <c r="LB43" s="81">
        <v>588.69000000000005</v>
      </c>
      <c r="LC43" s="81">
        <v>700.67</v>
      </c>
      <c r="LD43" s="81">
        <v>547.66999999999996</v>
      </c>
      <c r="LE43" s="81">
        <v>502.05</v>
      </c>
      <c r="LF43" s="81">
        <v>561.83000000000004</v>
      </c>
      <c r="LG43" s="81">
        <v>556.79999999999995</v>
      </c>
      <c r="LH43" s="81">
        <v>571.45000000000005</v>
      </c>
      <c r="LI43" s="81">
        <v>640.11</v>
      </c>
      <c r="LJ43" s="81">
        <v>691.28</v>
      </c>
      <c r="LK43" s="81">
        <v>511.38</v>
      </c>
      <c r="LL43" s="81">
        <v>550.79</v>
      </c>
      <c r="LM43" s="81">
        <v>1286.78</v>
      </c>
      <c r="LN43" s="81">
        <v>531.63</v>
      </c>
      <c r="LO43" s="81">
        <v>566.22</v>
      </c>
      <c r="LP43" s="81">
        <v>476.64</v>
      </c>
      <c r="LQ43" s="81">
        <v>561.6</v>
      </c>
      <c r="LR43" s="81">
        <v>584.22</v>
      </c>
      <c r="LS43" s="81">
        <v>480.47</v>
      </c>
      <c r="LT43" s="81">
        <v>476.05</v>
      </c>
      <c r="LU43" s="81">
        <v>513.87</v>
      </c>
      <c r="LV43" s="81">
        <v>420.4</v>
      </c>
      <c r="LW43" s="81">
        <v>500.52</v>
      </c>
      <c r="LX43" s="81">
        <v>496.01</v>
      </c>
      <c r="LY43" s="81">
        <v>524.66</v>
      </c>
      <c r="LZ43" s="81">
        <v>739.53</v>
      </c>
      <c r="MA43" s="81">
        <v>457.53</v>
      </c>
      <c r="MB43" s="81">
        <v>453.69</v>
      </c>
      <c r="MC43" s="81">
        <v>412.64</v>
      </c>
      <c r="MD43" s="81">
        <v>497.38</v>
      </c>
      <c r="ME43" s="81">
        <v>490.6</v>
      </c>
      <c r="MF43" s="81">
        <v>442.31</v>
      </c>
      <c r="MG43" s="81">
        <v>425.79</v>
      </c>
      <c r="MH43" s="81">
        <v>579.77</v>
      </c>
      <c r="MI43" s="81">
        <v>394.33</v>
      </c>
      <c r="MJ43" s="81">
        <v>402.69</v>
      </c>
      <c r="MK43" s="81">
        <v>418.75</v>
      </c>
      <c r="ML43" s="81">
        <v>438.35</v>
      </c>
      <c r="MM43" s="81">
        <v>471.7</v>
      </c>
      <c r="MN43" s="81">
        <v>475.78</v>
      </c>
      <c r="MO43" s="81">
        <v>438.7</v>
      </c>
      <c r="MP43" s="81">
        <v>487.35</v>
      </c>
      <c r="MQ43" s="81">
        <v>511.37</v>
      </c>
      <c r="MR43" s="81">
        <v>465.99</v>
      </c>
      <c r="MS43" s="81">
        <v>414.35</v>
      </c>
      <c r="MT43" s="81">
        <v>583.08000000000004</v>
      </c>
      <c r="MU43" s="81">
        <v>373.68</v>
      </c>
      <c r="MV43" s="81">
        <v>413.54</v>
      </c>
      <c r="MW43" s="81">
        <v>345.17</v>
      </c>
      <c r="MX43" s="81">
        <v>432.79</v>
      </c>
      <c r="MY43" s="81">
        <v>331.67</v>
      </c>
      <c r="MZ43" s="81">
        <v>245.41</v>
      </c>
      <c r="NA43" s="81">
        <v>392.96</v>
      </c>
      <c r="NB43" s="81">
        <v>399.69</v>
      </c>
      <c r="NC43" s="81">
        <v>385.59</v>
      </c>
    </row>
    <row r="44" spans="1:367" x14ac:dyDescent="0.4">
      <c r="A44" s="22">
        <v>46045</v>
      </c>
      <c r="B44" s="23">
        <v>900376.93</v>
      </c>
      <c r="C44" s="23">
        <v>558377.81000000006</v>
      </c>
      <c r="D44" s="23">
        <v>96408</v>
      </c>
      <c r="E44" s="23">
        <v>83416.289999999994</v>
      </c>
      <c r="F44" s="23">
        <v>104426.46</v>
      </c>
      <c r="G44" s="23">
        <v>59764.35</v>
      </c>
      <c r="H44" s="23">
        <v>62075.67</v>
      </c>
      <c r="I44" s="23">
        <v>51726.26</v>
      </c>
      <c r="J44" s="23">
        <v>64712.07</v>
      </c>
      <c r="K44" s="23">
        <v>65810.69</v>
      </c>
      <c r="L44" s="23">
        <v>48963.73</v>
      </c>
      <c r="M44" s="23">
        <v>51927.83</v>
      </c>
      <c r="N44" s="23">
        <v>58844.81</v>
      </c>
      <c r="O44" s="23">
        <v>41722.800000000003</v>
      </c>
      <c r="P44" s="23">
        <v>40733.019999999997</v>
      </c>
      <c r="Q44" s="23">
        <v>42989.8</v>
      </c>
      <c r="R44" s="23">
        <v>39288.199999999997</v>
      </c>
      <c r="S44" s="23">
        <v>41510.160000000003</v>
      </c>
      <c r="T44" s="23">
        <v>37020</v>
      </c>
      <c r="U44" s="23">
        <v>30857.08</v>
      </c>
      <c r="V44" s="23">
        <v>31865.67</v>
      </c>
      <c r="W44" s="23">
        <v>26992.21</v>
      </c>
      <c r="X44" s="23">
        <v>32979.29</v>
      </c>
      <c r="Y44" s="23">
        <v>25272.06</v>
      </c>
      <c r="Z44" s="23">
        <v>28138.74</v>
      </c>
      <c r="AA44" s="23">
        <v>29783.33</v>
      </c>
      <c r="AB44" s="23">
        <v>30058.400000000001</v>
      </c>
      <c r="AC44" s="23">
        <v>20733.490000000002</v>
      </c>
      <c r="AD44" s="23">
        <v>22637.49</v>
      </c>
      <c r="AE44" s="23">
        <v>26752</v>
      </c>
      <c r="AF44" s="23">
        <v>22647.03</v>
      </c>
      <c r="AG44" s="23">
        <v>21691.96</v>
      </c>
      <c r="AH44" s="23">
        <v>18832.48</v>
      </c>
      <c r="AI44" s="23">
        <v>19034.490000000002</v>
      </c>
      <c r="AJ44" s="23">
        <v>20316.689999999999</v>
      </c>
      <c r="AK44" s="23">
        <v>21497.05</v>
      </c>
      <c r="AL44" s="23">
        <v>18818.82</v>
      </c>
      <c r="AM44" s="23">
        <v>19194.89</v>
      </c>
      <c r="AN44" s="23">
        <v>21884.71</v>
      </c>
      <c r="AO44" s="23">
        <v>17046.77</v>
      </c>
      <c r="AP44" s="23">
        <v>16785.810000000001</v>
      </c>
      <c r="AQ44" s="23">
        <v>17094.82</v>
      </c>
      <c r="AR44" s="23">
        <v>19708.77</v>
      </c>
      <c r="AS44" s="23">
        <v>17200.8</v>
      </c>
      <c r="AT44" s="23">
        <v>15270</v>
      </c>
      <c r="AU44" s="23">
        <v>15319.37</v>
      </c>
      <c r="AV44" s="23">
        <v>18862.5</v>
      </c>
      <c r="AW44" s="23">
        <v>13502.43</v>
      </c>
      <c r="AX44" s="23">
        <v>13659.58</v>
      </c>
      <c r="AY44" s="23">
        <v>14388.87</v>
      </c>
      <c r="AZ44" s="23">
        <v>15875.39</v>
      </c>
      <c r="BA44" s="23">
        <v>19734.580000000002</v>
      </c>
      <c r="BB44" s="81">
        <v>16229.68</v>
      </c>
      <c r="BC44" s="81">
        <v>11305.81</v>
      </c>
      <c r="BD44" s="81">
        <v>13467.34</v>
      </c>
      <c r="BE44" s="81">
        <v>15878.69</v>
      </c>
      <c r="BF44" s="81">
        <v>9428.92</v>
      </c>
      <c r="BG44" s="81">
        <v>8801.77</v>
      </c>
      <c r="BH44" s="81">
        <v>10914.78</v>
      </c>
      <c r="BI44" s="81">
        <v>10349.58</v>
      </c>
      <c r="BJ44" s="81">
        <v>9303.27</v>
      </c>
      <c r="BK44" s="81">
        <v>11135.91</v>
      </c>
      <c r="BL44" s="81">
        <v>8652.58</v>
      </c>
      <c r="BM44" s="81">
        <v>17078.310000000001</v>
      </c>
      <c r="BN44" s="81">
        <v>10911.15</v>
      </c>
      <c r="BO44" s="81">
        <v>11201.99</v>
      </c>
      <c r="BP44" s="81"/>
      <c r="BQ44" s="81">
        <v>8365.5300000000007</v>
      </c>
      <c r="BR44" s="81">
        <v>9019.92</v>
      </c>
      <c r="BS44" s="81">
        <v>11616</v>
      </c>
      <c r="BT44" s="81">
        <v>12272.23</v>
      </c>
      <c r="BU44" s="81">
        <v>12160.05</v>
      </c>
      <c r="BV44" s="81">
        <v>8874.1200000000008</v>
      </c>
      <c r="BW44" s="81">
        <v>9283.34</v>
      </c>
      <c r="BX44" s="81">
        <v>8552.26</v>
      </c>
      <c r="BY44" s="81">
        <v>8324.4</v>
      </c>
      <c r="BZ44" s="81">
        <v>7688.73</v>
      </c>
      <c r="CA44" s="81">
        <v>7797.08</v>
      </c>
      <c r="CB44" s="81">
        <v>6555.79</v>
      </c>
      <c r="CC44" s="81">
        <v>6073.66</v>
      </c>
      <c r="CD44" s="81">
        <v>9162.84</v>
      </c>
      <c r="CE44" s="81">
        <v>6593.57</v>
      </c>
      <c r="CF44" s="81">
        <v>6265</v>
      </c>
      <c r="CG44" s="81">
        <v>6915.69</v>
      </c>
      <c r="CH44" s="81">
        <v>5565.77</v>
      </c>
      <c r="CI44" s="81">
        <v>8935.08</v>
      </c>
      <c r="CJ44" s="81">
        <v>7140.49</v>
      </c>
      <c r="CK44" s="81">
        <v>7227.6</v>
      </c>
      <c r="CL44" s="81">
        <v>5875.98</v>
      </c>
      <c r="CM44" s="81">
        <v>5639.91</v>
      </c>
      <c r="CN44" s="81">
        <v>5963.52</v>
      </c>
      <c r="CO44" s="81">
        <v>5779.34</v>
      </c>
      <c r="CP44" s="81">
        <v>4836.72</v>
      </c>
      <c r="CQ44" s="81">
        <v>5292</v>
      </c>
      <c r="CR44" s="81">
        <v>5235.75</v>
      </c>
      <c r="CS44" s="81">
        <v>4934.2</v>
      </c>
      <c r="CT44" s="81">
        <v>4614.2</v>
      </c>
      <c r="CU44" s="81">
        <v>5105.21</v>
      </c>
      <c r="CV44" s="81">
        <v>4389.3500000000004</v>
      </c>
      <c r="CW44" s="81">
        <v>4890.49</v>
      </c>
      <c r="CX44" s="81">
        <v>5090.01</v>
      </c>
      <c r="CY44" s="81">
        <v>4452.3900000000003</v>
      </c>
      <c r="CZ44" s="81">
        <v>3620.67</v>
      </c>
      <c r="DA44" s="81">
        <v>4279.12</v>
      </c>
      <c r="DB44" s="81">
        <v>4663.93</v>
      </c>
      <c r="DC44" s="81">
        <v>4039.39</v>
      </c>
      <c r="DD44" s="81">
        <v>4192.87</v>
      </c>
      <c r="DE44" s="81">
        <v>3658.47</v>
      </c>
      <c r="DF44" s="81">
        <v>4602.01</v>
      </c>
      <c r="DG44" s="81">
        <v>4919.5</v>
      </c>
      <c r="DH44" s="81">
        <v>3757.61</v>
      </c>
      <c r="DI44" s="81">
        <v>3770.99</v>
      </c>
      <c r="DJ44" s="81">
        <v>4216.63</v>
      </c>
      <c r="DK44" s="81">
        <v>3795.3</v>
      </c>
      <c r="DL44" s="81">
        <v>5366.09</v>
      </c>
      <c r="DM44" s="81">
        <v>4464.42</v>
      </c>
      <c r="DN44" s="81">
        <v>3659.05</v>
      </c>
      <c r="DO44" s="81">
        <v>4113.76</v>
      </c>
      <c r="DP44" s="81">
        <v>3689.71</v>
      </c>
      <c r="DQ44" s="81">
        <v>3244.18</v>
      </c>
      <c r="DR44" s="81">
        <v>3831.87</v>
      </c>
      <c r="DS44" s="81">
        <v>3434.87</v>
      </c>
      <c r="DT44" s="81">
        <v>3759.83</v>
      </c>
      <c r="DU44" s="81">
        <v>3173.5</v>
      </c>
      <c r="DV44" s="81">
        <v>3385.33</v>
      </c>
      <c r="DW44" s="81">
        <v>3958.92</v>
      </c>
      <c r="DX44" s="81">
        <v>2977.51</v>
      </c>
      <c r="DY44" s="81">
        <v>3141.13</v>
      </c>
      <c r="DZ44" s="81">
        <v>2712.25</v>
      </c>
      <c r="EA44" s="81">
        <v>2543.59</v>
      </c>
      <c r="EB44" s="81">
        <v>3075.69</v>
      </c>
      <c r="EC44" s="81">
        <v>3242.11</v>
      </c>
      <c r="ED44" s="81">
        <v>2450.19</v>
      </c>
      <c r="EE44" s="81">
        <v>2525.2800000000002</v>
      </c>
      <c r="EF44" s="81">
        <v>3049.17</v>
      </c>
      <c r="EG44" s="81">
        <v>2415.87</v>
      </c>
      <c r="EH44" s="81">
        <v>2987.74</v>
      </c>
      <c r="EI44" s="81">
        <v>2506.0500000000002</v>
      </c>
      <c r="EJ44" s="81">
        <v>2498.73</v>
      </c>
      <c r="EK44" s="81">
        <v>2942.19</v>
      </c>
      <c r="EL44" s="81">
        <v>2889.96</v>
      </c>
      <c r="EM44" s="81">
        <v>3015.78</v>
      </c>
      <c r="EN44" s="81">
        <v>2855.97</v>
      </c>
      <c r="EO44" s="81">
        <v>3479.03</v>
      </c>
      <c r="EP44" s="81">
        <v>2627.7</v>
      </c>
      <c r="EQ44" s="81">
        <v>2130.5500000000002</v>
      </c>
      <c r="ER44" s="81">
        <v>2601</v>
      </c>
      <c r="ES44" s="81">
        <v>2823.69</v>
      </c>
      <c r="ET44" s="81">
        <v>2495.5500000000002</v>
      </c>
      <c r="EU44" s="81">
        <v>2462.4</v>
      </c>
      <c r="EV44" s="81">
        <v>2572.19</v>
      </c>
      <c r="EW44" s="81">
        <v>2797.1</v>
      </c>
      <c r="EX44" s="81">
        <v>2312.9899999999998</v>
      </c>
      <c r="EY44" s="81">
        <v>2502.39</v>
      </c>
      <c r="EZ44" s="81">
        <v>2210.85</v>
      </c>
      <c r="FA44" s="81">
        <v>2584.7199999999998</v>
      </c>
      <c r="FB44" s="81">
        <v>2013.53</v>
      </c>
      <c r="FC44" s="81">
        <v>2406.36</v>
      </c>
      <c r="FD44" s="81">
        <v>2140.27</v>
      </c>
      <c r="FE44" s="81">
        <v>2370.8200000000002</v>
      </c>
      <c r="FF44" s="81">
        <v>2284.42</v>
      </c>
      <c r="FG44" s="81">
        <v>2342.83</v>
      </c>
      <c r="FH44" s="81">
        <v>2615.0500000000002</v>
      </c>
      <c r="FI44" s="81">
        <v>2566.9299999999998</v>
      </c>
      <c r="FJ44" s="81">
        <v>2495.31</v>
      </c>
      <c r="FK44" s="81">
        <v>1936.12</v>
      </c>
      <c r="FL44" s="81">
        <v>1882.05</v>
      </c>
      <c r="FM44" s="81">
        <v>2231.98</v>
      </c>
      <c r="FN44" s="81">
        <v>1681.45</v>
      </c>
      <c r="FO44" s="81">
        <v>2059.2199999999998</v>
      </c>
      <c r="FP44" s="81">
        <v>2102.85</v>
      </c>
      <c r="FQ44" s="81">
        <v>2037.02</v>
      </c>
      <c r="FR44" s="81">
        <v>2025.67</v>
      </c>
      <c r="FS44" s="81">
        <v>1764.12</v>
      </c>
      <c r="FT44" s="81">
        <v>2199.5300000000002</v>
      </c>
      <c r="FU44" s="81">
        <v>2307.64</v>
      </c>
      <c r="FV44" s="81">
        <v>1720.59</v>
      </c>
      <c r="FW44" s="81">
        <v>2385.0100000000002</v>
      </c>
      <c r="FX44" s="81">
        <v>1825.52</v>
      </c>
      <c r="FY44" s="81">
        <v>1817.48</v>
      </c>
      <c r="FZ44" s="81">
        <v>1984.12</v>
      </c>
      <c r="GA44" s="81">
        <v>1817.19</v>
      </c>
      <c r="GB44" s="81">
        <v>1730.16</v>
      </c>
      <c r="GC44" s="81">
        <v>1573.52</v>
      </c>
      <c r="GD44" s="81">
        <v>1769.52</v>
      </c>
      <c r="GE44" s="81">
        <v>1378.4</v>
      </c>
      <c r="GF44" s="81">
        <v>2026.83</v>
      </c>
      <c r="GG44" s="81">
        <v>1590.25</v>
      </c>
      <c r="GH44" s="81">
        <v>1642.31</v>
      </c>
      <c r="GI44" s="81">
        <v>1829.16</v>
      </c>
      <c r="GJ44" s="81">
        <v>2063.8200000000002</v>
      </c>
      <c r="GK44" s="81">
        <v>1715.88</v>
      </c>
      <c r="GL44" s="81">
        <v>1416</v>
      </c>
      <c r="GM44" s="81">
        <v>1497.88</v>
      </c>
      <c r="GN44" s="81">
        <v>1583.83</v>
      </c>
      <c r="GO44" s="81">
        <v>2048.52</v>
      </c>
      <c r="GP44" s="81">
        <v>1745.08</v>
      </c>
      <c r="GQ44" s="81">
        <v>1714.14</v>
      </c>
      <c r="GR44" s="81">
        <v>1887.38</v>
      </c>
      <c r="GS44" s="81">
        <v>1574.46</v>
      </c>
      <c r="GT44" s="81">
        <v>2148.77</v>
      </c>
      <c r="GU44" s="81">
        <v>1814.2</v>
      </c>
      <c r="GV44" s="81">
        <v>1787.94</v>
      </c>
      <c r="GW44" s="81">
        <v>1346.8</v>
      </c>
      <c r="GX44" s="81">
        <v>1975.88</v>
      </c>
      <c r="GY44" s="81">
        <v>1395.25</v>
      </c>
      <c r="GZ44" s="81">
        <v>1496.04</v>
      </c>
      <c r="HA44" s="81">
        <v>1232.6199999999999</v>
      </c>
      <c r="HB44" s="81">
        <v>1427.59</v>
      </c>
      <c r="HC44" s="81">
        <v>1266.6099999999999</v>
      </c>
      <c r="HD44" s="81">
        <v>1347.8</v>
      </c>
      <c r="HE44" s="81">
        <v>1297.82</v>
      </c>
      <c r="HF44" s="81">
        <v>1361.04</v>
      </c>
      <c r="HG44" s="81">
        <v>1312.67</v>
      </c>
      <c r="HH44" s="81">
        <v>1242.4000000000001</v>
      </c>
      <c r="HI44" s="81">
        <v>1401.17</v>
      </c>
      <c r="HJ44" s="81">
        <v>1178.05</v>
      </c>
      <c r="HK44" s="81">
        <v>1193.25</v>
      </c>
      <c r="HL44" s="81">
        <v>3736.67</v>
      </c>
      <c r="HM44" s="81">
        <v>1218.32</v>
      </c>
      <c r="HN44" s="81">
        <v>1192.56</v>
      </c>
      <c r="HO44" s="81">
        <v>1091.3800000000001</v>
      </c>
      <c r="HP44" s="81">
        <v>1301.6500000000001</v>
      </c>
      <c r="HQ44" s="81">
        <v>1112.8800000000001</v>
      </c>
      <c r="HR44" s="81">
        <v>1382.69</v>
      </c>
      <c r="HS44" s="81">
        <v>1321.46</v>
      </c>
      <c r="HT44" s="81">
        <v>1128.54</v>
      </c>
      <c r="HU44" s="81">
        <v>1200.83</v>
      </c>
      <c r="HV44" s="81">
        <v>2689.66</v>
      </c>
      <c r="HW44" s="81">
        <v>1066.3</v>
      </c>
      <c r="HX44" s="81">
        <v>1211.21</v>
      </c>
      <c r="HY44" s="81">
        <v>1197.46</v>
      </c>
      <c r="HZ44" s="81">
        <v>1069.6199999999999</v>
      </c>
      <c r="IA44" s="81">
        <v>1075.3499999999999</v>
      </c>
      <c r="IB44" s="81">
        <v>1102.08</v>
      </c>
      <c r="IC44" s="81">
        <v>908.82</v>
      </c>
      <c r="ID44" s="81">
        <v>1038.9000000000001</v>
      </c>
      <c r="IE44" s="81">
        <v>1025.17</v>
      </c>
      <c r="IF44" s="81">
        <v>1105.1500000000001</v>
      </c>
      <c r="IG44" s="81">
        <v>911.26</v>
      </c>
      <c r="IH44" s="81">
        <v>1015.63</v>
      </c>
      <c r="II44" s="81">
        <v>1008.53</v>
      </c>
      <c r="IJ44" s="81">
        <v>1570.95</v>
      </c>
      <c r="IK44" s="81">
        <v>841.82</v>
      </c>
      <c r="IL44" s="81">
        <v>1302.3699999999999</v>
      </c>
      <c r="IM44" s="81">
        <v>1076.53</v>
      </c>
      <c r="IN44" s="81">
        <v>1174.3399999999999</v>
      </c>
      <c r="IO44" s="81">
        <v>1040.8399999999999</v>
      </c>
      <c r="IP44" s="81">
        <v>898.8</v>
      </c>
      <c r="IQ44" s="81">
        <v>928.49</v>
      </c>
      <c r="IR44" s="81">
        <v>1502.28</v>
      </c>
      <c r="IS44" s="81">
        <v>1026.6099999999999</v>
      </c>
      <c r="IT44" s="81">
        <v>1041.3</v>
      </c>
      <c r="IU44" s="81">
        <v>1151.43</v>
      </c>
      <c r="IV44" s="81">
        <v>950.3</v>
      </c>
      <c r="IW44" s="81">
        <v>829.08</v>
      </c>
      <c r="IX44" s="81">
        <v>801.03</v>
      </c>
      <c r="IY44" s="81">
        <v>911.58</v>
      </c>
      <c r="IZ44" s="81">
        <v>1073.93</v>
      </c>
      <c r="JA44" s="81">
        <v>983.35</v>
      </c>
      <c r="JB44" s="81">
        <v>1167.45</v>
      </c>
      <c r="JC44" s="81">
        <v>967.74</v>
      </c>
      <c r="JD44" s="81">
        <v>831.87</v>
      </c>
      <c r="JE44" s="81">
        <v>1053.33</v>
      </c>
      <c r="JF44" s="81">
        <v>772.54</v>
      </c>
      <c r="JG44" s="81">
        <v>772.45</v>
      </c>
      <c r="JH44" s="81">
        <v>808.9</v>
      </c>
      <c r="JI44" s="81">
        <v>817.33</v>
      </c>
      <c r="JJ44" s="81">
        <v>825.16</v>
      </c>
      <c r="JK44" s="81">
        <v>927.19</v>
      </c>
      <c r="JL44" s="81">
        <v>743.54</v>
      </c>
      <c r="JM44" s="81">
        <v>665.55</v>
      </c>
      <c r="JN44" s="81">
        <v>750.71</v>
      </c>
      <c r="JO44" s="81">
        <v>926.3</v>
      </c>
      <c r="JP44" s="81">
        <v>700.71</v>
      </c>
      <c r="JQ44" s="81">
        <v>610.14</v>
      </c>
      <c r="JR44" s="81">
        <v>788.38</v>
      </c>
      <c r="JS44" s="81">
        <v>942.94</v>
      </c>
      <c r="JT44" s="81">
        <v>815.41</v>
      </c>
      <c r="JU44" s="81">
        <v>759.12</v>
      </c>
      <c r="JV44" s="81">
        <v>805.76</v>
      </c>
      <c r="JW44" s="81">
        <v>808.22</v>
      </c>
      <c r="JX44" s="81">
        <v>968.71</v>
      </c>
      <c r="JY44" s="81">
        <v>866.15</v>
      </c>
      <c r="JZ44" s="81">
        <v>840.3</v>
      </c>
      <c r="KA44" s="81">
        <v>750</v>
      </c>
      <c r="KB44" s="81">
        <v>699.7</v>
      </c>
      <c r="KC44" s="81">
        <v>641.54</v>
      </c>
      <c r="KD44" s="81">
        <v>764.82</v>
      </c>
      <c r="KE44" s="81">
        <v>762.26</v>
      </c>
      <c r="KF44" s="81">
        <v>732.92</v>
      </c>
      <c r="KG44" s="81">
        <v>860.13</v>
      </c>
      <c r="KH44" s="81">
        <v>601.75</v>
      </c>
      <c r="KI44" s="81">
        <v>761.66</v>
      </c>
      <c r="KJ44" s="81">
        <v>613.23</v>
      </c>
      <c r="KK44" s="81">
        <v>773.73</v>
      </c>
      <c r="KL44" s="81">
        <v>740.28</v>
      </c>
      <c r="KM44" s="81">
        <v>770.49</v>
      </c>
      <c r="KN44" s="81">
        <v>809.7</v>
      </c>
      <c r="KO44" s="81">
        <v>557.51</v>
      </c>
      <c r="KP44" s="81">
        <v>710.82</v>
      </c>
      <c r="KQ44" s="81">
        <v>651.6</v>
      </c>
      <c r="KR44" s="81">
        <v>674.74</v>
      </c>
      <c r="KS44" s="81">
        <v>613.75</v>
      </c>
      <c r="KT44" s="81">
        <v>742.57</v>
      </c>
      <c r="KU44" s="81">
        <v>576.07000000000005</v>
      </c>
      <c r="KV44" s="81">
        <v>554.22</v>
      </c>
      <c r="KW44" s="81">
        <v>634.66</v>
      </c>
      <c r="KX44" s="81">
        <v>521.14</v>
      </c>
      <c r="KY44" s="81">
        <v>699.27</v>
      </c>
      <c r="KZ44" s="81">
        <v>645.47</v>
      </c>
      <c r="LA44" s="81">
        <v>514.05999999999995</v>
      </c>
      <c r="LB44" s="81">
        <v>605.47</v>
      </c>
      <c r="LC44" s="81">
        <v>723.87</v>
      </c>
      <c r="LD44" s="81">
        <v>576.69000000000005</v>
      </c>
      <c r="LE44" s="81">
        <v>547.70000000000005</v>
      </c>
      <c r="LF44" s="81">
        <v>589.27</v>
      </c>
      <c r="LG44" s="81">
        <v>598.74</v>
      </c>
      <c r="LH44" s="81">
        <v>638.79</v>
      </c>
      <c r="LI44" s="81">
        <v>644.05999999999995</v>
      </c>
      <c r="LJ44" s="81">
        <v>677.7</v>
      </c>
      <c r="LK44" s="81">
        <v>530.75</v>
      </c>
      <c r="LL44" s="81">
        <v>581.39</v>
      </c>
      <c r="LM44" s="81">
        <v>1566.03</v>
      </c>
      <c r="LN44" s="81">
        <v>698.64</v>
      </c>
      <c r="LO44" s="81">
        <v>745.78</v>
      </c>
      <c r="LP44" s="81">
        <v>570.82000000000005</v>
      </c>
      <c r="LQ44" s="81">
        <v>555.6</v>
      </c>
      <c r="LR44" s="81">
        <v>621.23</v>
      </c>
      <c r="LS44" s="81">
        <v>489.84</v>
      </c>
      <c r="LT44" s="81">
        <v>486.34</v>
      </c>
      <c r="LU44" s="81">
        <v>541.65</v>
      </c>
      <c r="LV44" s="81">
        <v>438.39</v>
      </c>
      <c r="LW44" s="81">
        <v>498.24</v>
      </c>
      <c r="LX44" s="81">
        <v>505.65</v>
      </c>
      <c r="LY44" s="81">
        <v>525.53</v>
      </c>
      <c r="LZ44" s="81">
        <v>812.51</v>
      </c>
      <c r="MA44" s="81">
        <v>475.73</v>
      </c>
      <c r="MB44" s="81">
        <v>467.17</v>
      </c>
      <c r="MC44" s="81">
        <v>413.24</v>
      </c>
      <c r="MD44" s="81">
        <v>472.61</v>
      </c>
      <c r="ME44" s="81">
        <v>500.57</v>
      </c>
      <c r="MF44" s="81">
        <v>469.65</v>
      </c>
      <c r="MG44" s="81">
        <v>459.16</v>
      </c>
      <c r="MH44" s="81">
        <v>577.08000000000004</v>
      </c>
      <c r="MI44" s="81">
        <v>432.85</v>
      </c>
      <c r="MJ44" s="81">
        <v>427.05</v>
      </c>
      <c r="MK44" s="81">
        <v>424.28</v>
      </c>
      <c r="ML44" s="81">
        <v>439.22</v>
      </c>
      <c r="MM44" s="81">
        <v>521.11</v>
      </c>
      <c r="MN44" s="81">
        <v>462.88</v>
      </c>
      <c r="MO44" s="81">
        <v>440.18</v>
      </c>
      <c r="MP44" s="81">
        <v>496.05</v>
      </c>
      <c r="MQ44" s="81">
        <v>498.6</v>
      </c>
      <c r="MR44" s="81">
        <v>459.01</v>
      </c>
      <c r="MS44" s="81">
        <v>441.61</v>
      </c>
      <c r="MT44" s="81">
        <v>619.84</v>
      </c>
      <c r="MU44" s="81">
        <v>485.79</v>
      </c>
      <c r="MV44" s="81">
        <v>460.82</v>
      </c>
      <c r="MW44" s="81">
        <v>358</v>
      </c>
      <c r="MX44" s="81">
        <v>477.82</v>
      </c>
      <c r="MY44" s="81">
        <v>346.79</v>
      </c>
      <c r="MZ44" s="81">
        <v>239.23</v>
      </c>
      <c r="NA44" s="81">
        <v>424.8</v>
      </c>
      <c r="NB44" s="81">
        <v>401</v>
      </c>
      <c r="NC44" s="81">
        <v>402.91</v>
      </c>
    </row>
    <row r="45" spans="1:367" x14ac:dyDescent="0.4">
      <c r="A45" s="22">
        <v>46052</v>
      </c>
      <c r="B45" s="23">
        <v>950101.89</v>
      </c>
      <c r="C45" s="23">
        <v>661754.15</v>
      </c>
      <c r="D45" s="23">
        <v>93132</v>
      </c>
      <c r="E45" s="23">
        <v>80777.710000000006</v>
      </c>
      <c r="F45" s="23">
        <v>102378.88</v>
      </c>
      <c r="G45" s="23">
        <v>58034.84</v>
      </c>
      <c r="H45" s="23">
        <v>59577.02</v>
      </c>
      <c r="I45" s="23">
        <v>51573.68</v>
      </c>
      <c r="J45" s="23">
        <v>67032.42</v>
      </c>
      <c r="K45" s="23">
        <v>60352.7</v>
      </c>
      <c r="L45" s="23">
        <v>48501.8</v>
      </c>
      <c r="M45" s="23">
        <v>51247.93</v>
      </c>
      <c r="N45" s="23">
        <v>75289.66</v>
      </c>
      <c r="O45" s="23">
        <v>43134.48</v>
      </c>
      <c r="P45" s="23">
        <v>40927.22</v>
      </c>
      <c r="Q45" s="23">
        <v>42438.26</v>
      </c>
      <c r="R45" s="23">
        <v>37426.51</v>
      </c>
      <c r="S45" s="23">
        <v>40738.93</v>
      </c>
      <c r="T45" s="23">
        <v>37660</v>
      </c>
      <c r="U45" s="23">
        <v>29264.68</v>
      </c>
      <c r="V45" s="23">
        <v>32045.9</v>
      </c>
      <c r="W45" s="23">
        <v>27169.21</v>
      </c>
      <c r="X45" s="23">
        <v>39324.67</v>
      </c>
      <c r="Y45" s="23">
        <v>21918.92</v>
      </c>
      <c r="Z45" s="23">
        <v>27860.41</v>
      </c>
      <c r="AA45" s="23">
        <v>28124.2</v>
      </c>
      <c r="AB45" s="23">
        <v>31428.36</v>
      </c>
      <c r="AC45" s="23">
        <v>22097.89</v>
      </c>
      <c r="AD45" s="23">
        <v>23051.59</v>
      </c>
      <c r="AE45" s="23">
        <v>25916</v>
      </c>
      <c r="AF45" s="23">
        <v>25157.3</v>
      </c>
      <c r="AG45" s="23">
        <v>22205.81</v>
      </c>
      <c r="AH45" s="23">
        <v>18933.91</v>
      </c>
      <c r="AI45" s="23">
        <v>19879.48</v>
      </c>
      <c r="AJ45" s="23">
        <v>20839.54</v>
      </c>
      <c r="AK45" s="23">
        <v>24179.65</v>
      </c>
      <c r="AL45" s="23">
        <v>20430.86</v>
      </c>
      <c r="AM45" s="23">
        <v>18864.759999999998</v>
      </c>
      <c r="AN45" s="23">
        <v>24271.8</v>
      </c>
      <c r="AO45" s="23">
        <v>22689.91</v>
      </c>
      <c r="AP45" s="23">
        <v>17662.98</v>
      </c>
      <c r="AQ45" s="23">
        <v>18156.61</v>
      </c>
      <c r="AR45" s="23">
        <v>18484.38</v>
      </c>
      <c r="AS45" s="23">
        <v>16142.04</v>
      </c>
      <c r="AT45" s="23">
        <v>16980</v>
      </c>
      <c r="AU45" s="23">
        <v>13780.95</v>
      </c>
      <c r="AV45" s="23">
        <v>18150</v>
      </c>
      <c r="AW45" s="23">
        <v>13394.1</v>
      </c>
      <c r="AX45" s="23">
        <v>14340.03</v>
      </c>
      <c r="AY45" s="23">
        <v>14142.12</v>
      </c>
      <c r="AZ45" s="23">
        <v>15079.13</v>
      </c>
      <c r="BA45" s="23">
        <v>24242.92</v>
      </c>
      <c r="BB45" s="81">
        <v>15982</v>
      </c>
      <c r="BC45" s="81">
        <v>12040.57</v>
      </c>
      <c r="BD45" s="81">
        <v>15572.28</v>
      </c>
      <c r="BE45" s="81">
        <v>16405.060000000001</v>
      </c>
      <c r="BF45" s="81">
        <v>9240.9599999999991</v>
      </c>
      <c r="BG45" s="81">
        <v>8625.58</v>
      </c>
      <c r="BH45" s="81">
        <v>10932.36</v>
      </c>
      <c r="BI45" s="81">
        <v>10106.280000000001</v>
      </c>
      <c r="BJ45" s="81">
        <v>8888.9599999999991</v>
      </c>
      <c r="BK45" s="81">
        <v>10977.58</v>
      </c>
      <c r="BL45" s="81">
        <v>8636.59</v>
      </c>
      <c r="BM45" s="81">
        <v>17796.21</v>
      </c>
      <c r="BN45" s="81">
        <v>12008.95</v>
      </c>
      <c r="BO45" s="81">
        <v>11922.52</v>
      </c>
      <c r="BP45" s="81"/>
      <c r="BQ45" s="81">
        <v>8222.07</v>
      </c>
      <c r="BR45" s="81">
        <v>9894.16</v>
      </c>
      <c r="BS45" s="81">
        <v>10593</v>
      </c>
      <c r="BT45" s="81">
        <v>12656.17</v>
      </c>
      <c r="BU45" s="81">
        <v>11425.1</v>
      </c>
      <c r="BV45" s="81">
        <v>8579.5400000000009</v>
      </c>
      <c r="BW45" s="81">
        <v>11985.91</v>
      </c>
      <c r="BX45" s="81">
        <v>9639.1200000000008</v>
      </c>
      <c r="BY45" s="81">
        <v>7866.07</v>
      </c>
      <c r="BZ45" s="81">
        <v>8090.58</v>
      </c>
      <c r="CA45" s="81">
        <v>8118.79</v>
      </c>
      <c r="CB45" s="81">
        <v>5798.44</v>
      </c>
      <c r="CC45" s="81">
        <v>7431.9</v>
      </c>
      <c r="CD45" s="81">
        <v>8568.2000000000007</v>
      </c>
      <c r="CE45" s="81">
        <v>6877.25</v>
      </c>
      <c r="CF45" s="81">
        <v>5835</v>
      </c>
      <c r="CG45" s="81">
        <v>8738.23</v>
      </c>
      <c r="CH45" s="81">
        <v>5997.22</v>
      </c>
      <c r="CI45" s="81">
        <v>8582.7800000000007</v>
      </c>
      <c r="CJ45" s="81">
        <v>6752.95</v>
      </c>
      <c r="CK45" s="81">
        <v>7259.3</v>
      </c>
      <c r="CL45" s="81">
        <v>5636.34</v>
      </c>
      <c r="CM45" s="81">
        <v>6346</v>
      </c>
      <c r="CN45" s="81">
        <v>6200.52</v>
      </c>
      <c r="CO45" s="81">
        <v>6383.29</v>
      </c>
      <c r="CP45" s="81">
        <v>5082.28</v>
      </c>
      <c r="CQ45" s="81">
        <v>6036.8</v>
      </c>
      <c r="CR45" s="81">
        <v>8070.83</v>
      </c>
      <c r="CS45" s="81">
        <v>5154.53</v>
      </c>
      <c r="CT45" s="81">
        <v>4775.6000000000004</v>
      </c>
      <c r="CU45" s="81">
        <v>4752.83</v>
      </c>
      <c r="CV45" s="81">
        <v>4505.42</v>
      </c>
      <c r="CW45" s="81">
        <v>5052.07</v>
      </c>
      <c r="CX45" s="81">
        <v>5481.55</v>
      </c>
      <c r="CY45" s="81">
        <v>4538.34</v>
      </c>
      <c r="CZ45" s="81">
        <v>4931.97</v>
      </c>
      <c r="DA45" s="81">
        <v>4434.38</v>
      </c>
      <c r="DB45" s="81">
        <v>4170.18</v>
      </c>
      <c r="DC45" s="81">
        <v>3976.64</v>
      </c>
      <c r="DD45" s="81">
        <v>4016.9</v>
      </c>
      <c r="DE45" s="81">
        <v>4120.1499999999996</v>
      </c>
      <c r="DF45" s="81">
        <v>4645.5</v>
      </c>
      <c r="DG45" s="81">
        <v>4919.5</v>
      </c>
      <c r="DH45" s="81">
        <v>4027.91</v>
      </c>
      <c r="DI45" s="81">
        <v>3706.37</v>
      </c>
      <c r="DJ45" s="81">
        <v>4345.4799999999996</v>
      </c>
      <c r="DK45" s="81">
        <v>3731.12</v>
      </c>
      <c r="DL45" s="81">
        <v>5022.1099999999997</v>
      </c>
      <c r="DM45" s="81">
        <v>4539.5200000000004</v>
      </c>
      <c r="DN45" s="81">
        <v>3690.32</v>
      </c>
      <c r="DO45" s="81">
        <v>4867.07</v>
      </c>
      <c r="DP45" s="81">
        <v>4632.1499999999996</v>
      </c>
      <c r="DQ45" s="81">
        <v>3214.07</v>
      </c>
      <c r="DR45" s="81">
        <v>3751.17</v>
      </c>
      <c r="DS45" s="81">
        <v>3567.47</v>
      </c>
      <c r="DT45" s="81">
        <v>5615.2</v>
      </c>
      <c r="DU45" s="81">
        <v>3294.15</v>
      </c>
      <c r="DV45" s="81">
        <v>3676.79</v>
      </c>
      <c r="DW45" s="81">
        <v>4602.79</v>
      </c>
      <c r="DX45" s="81">
        <v>2959.28</v>
      </c>
      <c r="DY45" s="81">
        <v>3002.05</v>
      </c>
      <c r="DZ45" s="81">
        <v>2681.43</v>
      </c>
      <c r="EA45" s="81">
        <v>2800.25</v>
      </c>
      <c r="EB45" s="81">
        <v>2995.86</v>
      </c>
      <c r="EC45" s="81">
        <v>3402.07</v>
      </c>
      <c r="ED45" s="81">
        <v>2492.66</v>
      </c>
      <c r="EE45" s="81">
        <v>2558.5</v>
      </c>
      <c r="EF45" s="81">
        <v>3202.19</v>
      </c>
      <c r="EG45" s="81">
        <v>2525.15</v>
      </c>
      <c r="EH45" s="81">
        <v>3026.83</v>
      </c>
      <c r="EI45" s="81">
        <v>2478.6799999999998</v>
      </c>
      <c r="EJ45" s="81">
        <v>2516.61</v>
      </c>
      <c r="EK45" s="81">
        <v>3194.92</v>
      </c>
      <c r="EL45" s="81">
        <v>3303.99</v>
      </c>
      <c r="EM45" s="81">
        <v>3242.11</v>
      </c>
      <c r="EN45" s="81">
        <v>3905.96</v>
      </c>
      <c r="EO45" s="81">
        <v>3361.01</v>
      </c>
      <c r="EP45" s="81">
        <v>2690.39</v>
      </c>
      <c r="EQ45" s="81">
        <v>2236.88</v>
      </c>
      <c r="ER45" s="81">
        <v>2520</v>
      </c>
      <c r="ES45" s="81">
        <v>3674.98</v>
      </c>
      <c r="ET45" s="81">
        <v>3128.09</v>
      </c>
      <c r="EU45" s="81">
        <v>2622.3</v>
      </c>
      <c r="EV45" s="81">
        <v>2784.18</v>
      </c>
      <c r="EW45" s="81">
        <v>3081.64</v>
      </c>
      <c r="EX45" s="81">
        <v>2489.6799999999998</v>
      </c>
      <c r="EY45" s="81">
        <v>2655.78</v>
      </c>
      <c r="EZ45" s="81">
        <v>3194.4</v>
      </c>
      <c r="FA45" s="81">
        <v>2557.9299999999998</v>
      </c>
      <c r="FB45" s="81">
        <v>2051.86</v>
      </c>
      <c r="FC45" s="81">
        <v>2511.2199999999998</v>
      </c>
      <c r="FD45" s="81">
        <v>2154.14</v>
      </c>
      <c r="FE45" s="81">
        <v>2512.48</v>
      </c>
      <c r="FF45" s="81">
        <v>2280.4499999999998</v>
      </c>
      <c r="FG45" s="81">
        <v>2367.92</v>
      </c>
      <c r="FH45" s="81">
        <v>2568.6</v>
      </c>
      <c r="FI45" s="81">
        <v>3799.83</v>
      </c>
      <c r="FJ45" s="81">
        <v>2223.5100000000002</v>
      </c>
      <c r="FK45" s="81">
        <v>1956.97</v>
      </c>
      <c r="FL45" s="81">
        <v>2259.1999999999998</v>
      </c>
      <c r="FM45" s="81">
        <v>2376.2600000000002</v>
      </c>
      <c r="FN45" s="81">
        <v>2127.15</v>
      </c>
      <c r="FO45" s="81">
        <v>2120.3200000000002</v>
      </c>
      <c r="FP45" s="81">
        <v>2879.21</v>
      </c>
      <c r="FQ45" s="81">
        <v>2034.4</v>
      </c>
      <c r="FR45" s="81">
        <v>2098.27</v>
      </c>
      <c r="FS45" s="81">
        <v>1851.9</v>
      </c>
      <c r="FT45" s="81">
        <v>2298.2800000000002</v>
      </c>
      <c r="FU45" s="81">
        <v>2154.54</v>
      </c>
      <c r="FV45" s="81">
        <v>1714.27</v>
      </c>
      <c r="FW45" s="81">
        <v>2330.62</v>
      </c>
      <c r="FX45" s="81">
        <v>1834.35</v>
      </c>
      <c r="FY45" s="81">
        <v>2000.42</v>
      </c>
      <c r="FZ45" s="81">
        <v>2310.23</v>
      </c>
      <c r="GA45" s="81">
        <v>1813.26</v>
      </c>
      <c r="GB45" s="81">
        <v>2543.6799999999998</v>
      </c>
      <c r="GC45" s="81">
        <v>1658.05</v>
      </c>
      <c r="GD45" s="81">
        <v>1729.31</v>
      </c>
      <c r="GE45" s="81">
        <v>1852.68</v>
      </c>
      <c r="GF45" s="81">
        <v>2660.7</v>
      </c>
      <c r="GG45" s="81">
        <v>1571.71</v>
      </c>
      <c r="GH45" s="81">
        <v>1606.36</v>
      </c>
      <c r="GI45" s="81">
        <v>1995.22</v>
      </c>
      <c r="GJ45" s="81">
        <v>5190.8</v>
      </c>
      <c r="GK45" s="81">
        <v>2506.15</v>
      </c>
      <c r="GL45" s="81">
        <v>2290.44</v>
      </c>
      <c r="GM45" s="81">
        <v>1471.55</v>
      </c>
      <c r="GN45" s="81">
        <v>1639.27</v>
      </c>
      <c r="GO45" s="81">
        <v>2221.81</v>
      </c>
      <c r="GP45" s="81">
        <v>1718</v>
      </c>
      <c r="GQ45" s="81">
        <v>2123.4299999999998</v>
      </c>
      <c r="GR45" s="81">
        <v>1927.11</v>
      </c>
      <c r="GS45" s="81">
        <v>1649.99</v>
      </c>
      <c r="GT45" s="81">
        <v>2065.64</v>
      </c>
      <c r="GU45" s="81">
        <v>1757.1</v>
      </c>
      <c r="GV45" s="81">
        <v>2131.5700000000002</v>
      </c>
      <c r="GW45" s="81">
        <v>1594.62</v>
      </c>
      <c r="GX45" s="81">
        <v>2078.4699999999998</v>
      </c>
      <c r="GY45" s="81">
        <v>1594.97</v>
      </c>
      <c r="GZ45" s="81">
        <v>1954.55</v>
      </c>
      <c r="HA45" s="81">
        <v>1259.83</v>
      </c>
      <c r="HB45" s="81">
        <v>1640.3</v>
      </c>
      <c r="HC45" s="81">
        <v>1234.3499999999999</v>
      </c>
      <c r="HD45" s="81">
        <v>1357.69</v>
      </c>
      <c r="HE45" s="81">
        <v>1493.66</v>
      </c>
      <c r="HF45" s="81">
        <v>1446.79</v>
      </c>
      <c r="HG45" s="81">
        <v>1284.29</v>
      </c>
      <c r="HH45" s="81">
        <v>1155.56</v>
      </c>
      <c r="HI45" s="81">
        <v>1482.57</v>
      </c>
      <c r="HJ45" s="81">
        <v>1162.48</v>
      </c>
      <c r="HK45" s="81">
        <v>1224.21</v>
      </c>
      <c r="HL45" s="81">
        <v>3519.48</v>
      </c>
      <c r="HM45" s="81">
        <v>1238.73</v>
      </c>
      <c r="HN45" s="81">
        <v>1180.1400000000001</v>
      </c>
      <c r="HO45" s="81">
        <v>1173.43</v>
      </c>
      <c r="HP45" s="81">
        <v>1513.55</v>
      </c>
      <c r="HQ45" s="81">
        <v>1120.1400000000001</v>
      </c>
      <c r="HR45" s="81">
        <v>1481.88</v>
      </c>
      <c r="HS45" s="81">
        <v>1396.22</v>
      </c>
      <c r="HT45" s="81">
        <v>1132.78</v>
      </c>
      <c r="HU45" s="81">
        <v>1174.5899999999999</v>
      </c>
      <c r="HV45" s="81">
        <v>2610.7600000000002</v>
      </c>
      <c r="HW45" s="81">
        <v>1082.1199999999999</v>
      </c>
      <c r="HX45" s="81">
        <v>1263.28</v>
      </c>
      <c r="HY45" s="81">
        <v>1408.61</v>
      </c>
      <c r="HZ45" s="81">
        <v>1096.68</v>
      </c>
      <c r="IA45" s="81">
        <v>1135.69</v>
      </c>
      <c r="IB45" s="81">
        <v>1111.76</v>
      </c>
      <c r="IC45" s="81">
        <v>969.66</v>
      </c>
      <c r="ID45" s="81">
        <v>1239.1600000000001</v>
      </c>
      <c r="IE45" s="81">
        <v>1057.93</v>
      </c>
      <c r="IF45" s="81">
        <v>1101.74</v>
      </c>
      <c r="IG45" s="81">
        <v>860.94</v>
      </c>
      <c r="IH45" s="81">
        <v>1020.94</v>
      </c>
      <c r="II45" s="81">
        <v>930.24</v>
      </c>
      <c r="IJ45" s="81">
        <v>1633.7</v>
      </c>
      <c r="IK45" s="81">
        <v>1015.34</v>
      </c>
      <c r="IL45" s="81">
        <v>1701.27</v>
      </c>
      <c r="IM45" s="81">
        <v>1291.83</v>
      </c>
      <c r="IN45" s="81">
        <v>1360.88</v>
      </c>
      <c r="IO45" s="81">
        <v>1325.37</v>
      </c>
      <c r="IP45" s="81">
        <v>884.27</v>
      </c>
      <c r="IQ45" s="81">
        <v>1108.42</v>
      </c>
      <c r="IR45" s="81">
        <v>1669.99</v>
      </c>
      <c r="IS45" s="81">
        <v>1001.77</v>
      </c>
      <c r="IT45" s="81">
        <v>1015.95</v>
      </c>
      <c r="IU45" s="81">
        <v>1781.45</v>
      </c>
      <c r="IV45" s="81">
        <v>1096.5</v>
      </c>
      <c r="IW45" s="81">
        <v>908.45</v>
      </c>
      <c r="IX45" s="81">
        <v>794.85</v>
      </c>
      <c r="IY45" s="81">
        <v>980.19</v>
      </c>
      <c r="IZ45" s="81">
        <v>1323.13</v>
      </c>
      <c r="JA45" s="81">
        <v>1061.75</v>
      </c>
      <c r="JB45" s="81">
        <v>1203.8399999999999</v>
      </c>
      <c r="JC45" s="81">
        <v>1213.72</v>
      </c>
      <c r="JD45" s="81">
        <v>842.06</v>
      </c>
      <c r="JE45" s="81">
        <v>1310.3900000000001</v>
      </c>
      <c r="JF45" s="81">
        <v>849.88</v>
      </c>
      <c r="JG45" s="81">
        <v>849.46</v>
      </c>
      <c r="JH45" s="81">
        <v>869.67</v>
      </c>
      <c r="JI45" s="81">
        <v>922.83</v>
      </c>
      <c r="JJ45" s="81">
        <v>871.7</v>
      </c>
      <c r="JK45" s="81">
        <v>952.13</v>
      </c>
      <c r="JL45" s="81">
        <v>751.84</v>
      </c>
      <c r="JM45" s="81">
        <v>780.34</v>
      </c>
      <c r="JN45" s="81">
        <v>755.5</v>
      </c>
      <c r="JO45" s="81">
        <v>1268.19</v>
      </c>
      <c r="JP45" s="81">
        <v>710.51</v>
      </c>
      <c r="JQ45" s="81">
        <v>611.62</v>
      </c>
      <c r="JR45" s="81">
        <v>793.53</v>
      </c>
      <c r="JS45" s="81">
        <v>1427.27</v>
      </c>
      <c r="JT45" s="81">
        <v>893.75</v>
      </c>
      <c r="JU45" s="81">
        <v>817.57</v>
      </c>
      <c r="JV45" s="81">
        <v>784.27</v>
      </c>
      <c r="JW45" s="81">
        <v>850.2</v>
      </c>
      <c r="JX45" s="81">
        <v>1142.06</v>
      </c>
      <c r="JY45" s="81">
        <v>1029.55</v>
      </c>
      <c r="JZ45" s="81">
        <v>824.59</v>
      </c>
      <c r="KA45" s="81">
        <v>760.4</v>
      </c>
      <c r="KB45" s="81">
        <v>843.79</v>
      </c>
      <c r="KC45" s="81">
        <v>621.03</v>
      </c>
      <c r="KD45" s="81">
        <v>1031.98</v>
      </c>
      <c r="KE45" s="81">
        <v>750.13</v>
      </c>
      <c r="KF45" s="81">
        <v>714.77</v>
      </c>
      <c r="KG45" s="81">
        <v>1289.3699999999999</v>
      </c>
      <c r="KH45" s="81">
        <v>733.57</v>
      </c>
      <c r="KI45" s="81">
        <v>756.6</v>
      </c>
      <c r="KJ45" s="81">
        <v>719.8</v>
      </c>
      <c r="KK45" s="81">
        <v>919.48</v>
      </c>
      <c r="KL45" s="81">
        <v>813.44</v>
      </c>
      <c r="KM45" s="81">
        <v>738.38</v>
      </c>
      <c r="KN45" s="81">
        <v>866.11</v>
      </c>
      <c r="KO45" s="81">
        <v>587.01</v>
      </c>
      <c r="KP45" s="81">
        <v>841.55</v>
      </c>
      <c r="KQ45" s="81">
        <v>696</v>
      </c>
      <c r="KR45" s="81">
        <v>685.21</v>
      </c>
      <c r="KS45" s="81">
        <v>692.13</v>
      </c>
      <c r="KT45" s="81">
        <v>915.66</v>
      </c>
      <c r="KU45" s="81">
        <v>633.57000000000005</v>
      </c>
      <c r="KV45" s="81">
        <v>615.24</v>
      </c>
      <c r="KW45" s="81">
        <v>665.17</v>
      </c>
      <c r="KX45" s="81">
        <v>705.64</v>
      </c>
      <c r="KY45" s="81">
        <v>709.77</v>
      </c>
      <c r="KZ45" s="81">
        <v>774.4</v>
      </c>
      <c r="LA45" s="81">
        <v>627.19000000000005</v>
      </c>
      <c r="LB45" s="81">
        <v>630.33000000000004</v>
      </c>
      <c r="LC45" s="81">
        <v>842.19</v>
      </c>
      <c r="LD45" s="81">
        <v>626.26</v>
      </c>
      <c r="LE45" s="81">
        <v>572.27</v>
      </c>
      <c r="LF45" s="81">
        <v>609.16999999999996</v>
      </c>
      <c r="LG45" s="81">
        <v>602.03</v>
      </c>
      <c r="LH45" s="81">
        <v>650.02</v>
      </c>
      <c r="LI45" s="81">
        <v>749.21</v>
      </c>
      <c r="LJ45" s="81">
        <v>709.39</v>
      </c>
      <c r="LK45" s="81">
        <v>532.41</v>
      </c>
      <c r="LL45" s="81">
        <v>666.63</v>
      </c>
      <c r="LM45" s="81">
        <v>2151.9299999999998</v>
      </c>
      <c r="LN45" s="81">
        <v>866.27</v>
      </c>
      <c r="LO45" s="81">
        <v>814.81</v>
      </c>
      <c r="LP45" s="81">
        <v>589.1</v>
      </c>
      <c r="LQ45" s="81">
        <v>559.20000000000005</v>
      </c>
      <c r="LR45" s="81">
        <v>613.23</v>
      </c>
      <c r="LS45" s="81">
        <v>537.48</v>
      </c>
      <c r="LT45" s="81">
        <v>512.53</v>
      </c>
      <c r="LU45" s="81">
        <v>575.14</v>
      </c>
      <c r="LV45" s="81">
        <v>598.94000000000005</v>
      </c>
      <c r="LW45" s="81">
        <v>499.38</v>
      </c>
      <c r="LX45" s="81">
        <v>545.38</v>
      </c>
      <c r="LY45" s="81">
        <v>529.88</v>
      </c>
      <c r="LZ45" s="81">
        <v>1128.07</v>
      </c>
      <c r="MA45" s="81">
        <v>476.32</v>
      </c>
      <c r="MB45" s="81">
        <v>491.31</v>
      </c>
      <c r="MC45" s="81">
        <v>462.88</v>
      </c>
      <c r="MD45" s="81">
        <v>486.9</v>
      </c>
      <c r="ME45" s="81">
        <v>480.63</v>
      </c>
      <c r="MF45" s="81">
        <v>516.42999999999995</v>
      </c>
      <c r="MG45" s="81">
        <v>521.01</v>
      </c>
      <c r="MH45" s="81">
        <v>641.04999999999995</v>
      </c>
      <c r="MI45" s="81">
        <v>466.84</v>
      </c>
      <c r="MJ45" s="81">
        <v>483.02</v>
      </c>
      <c r="MK45" s="81">
        <v>419.21</v>
      </c>
      <c r="ML45" s="81">
        <v>435.76</v>
      </c>
      <c r="MM45" s="81">
        <v>540.73</v>
      </c>
      <c r="MN45" s="81">
        <v>437.07</v>
      </c>
      <c r="MO45" s="81">
        <v>462.33</v>
      </c>
      <c r="MP45" s="81">
        <v>652.70000000000005</v>
      </c>
      <c r="MQ45" s="81">
        <v>466.01</v>
      </c>
      <c r="MR45" s="81">
        <v>588.49</v>
      </c>
      <c r="MS45" s="81">
        <v>518.62</v>
      </c>
      <c r="MT45" s="81">
        <v>683.22</v>
      </c>
      <c r="MU45" s="81">
        <v>554.69000000000005</v>
      </c>
      <c r="MV45" s="81">
        <v>506.21</v>
      </c>
      <c r="MW45" s="81">
        <v>453.03</v>
      </c>
      <c r="MX45" s="81">
        <v>514.78</v>
      </c>
      <c r="MY45" s="81">
        <v>400.01</v>
      </c>
      <c r="MZ45" s="81">
        <v>360.21</v>
      </c>
      <c r="NA45" s="81">
        <v>446.17</v>
      </c>
      <c r="NB45" s="81">
        <v>391.48</v>
      </c>
      <c r="NC45" s="81">
        <v>430.83</v>
      </c>
    </row>
    <row r="46" spans="1:367" x14ac:dyDescent="0.4">
      <c r="A46" s="22">
        <v>46059</v>
      </c>
      <c r="B46" s="23">
        <v>938854.57</v>
      </c>
      <c r="C46" s="23">
        <v>610793.98</v>
      </c>
      <c r="D46" s="23">
        <v>90090</v>
      </c>
      <c r="E46" s="23">
        <v>77213.31</v>
      </c>
      <c r="F46" s="23">
        <v>95724.26</v>
      </c>
      <c r="G46" s="23">
        <v>57009.94</v>
      </c>
      <c r="H46" s="23">
        <v>59303.73</v>
      </c>
      <c r="I46" s="23">
        <v>55666.57</v>
      </c>
      <c r="J46" s="23">
        <v>60896.38</v>
      </c>
      <c r="K46" s="23">
        <v>56574.1</v>
      </c>
      <c r="L46" s="23">
        <v>50811.41</v>
      </c>
      <c r="M46" s="23">
        <v>49208.21</v>
      </c>
      <c r="N46" s="23">
        <v>67892.78</v>
      </c>
      <c r="O46" s="23">
        <v>39056.31</v>
      </c>
      <c r="P46" s="23">
        <v>45442.33</v>
      </c>
      <c r="Q46" s="23">
        <v>40017.589999999997</v>
      </c>
      <c r="R46" s="23">
        <v>38967.22</v>
      </c>
      <c r="S46" s="23">
        <v>38652.080000000002</v>
      </c>
      <c r="T46" s="23">
        <v>36860</v>
      </c>
      <c r="U46" s="23">
        <v>27990.77</v>
      </c>
      <c r="V46" s="23">
        <v>30279.59</v>
      </c>
      <c r="W46" s="23">
        <v>24874.44</v>
      </c>
      <c r="X46" s="23">
        <v>34252.54</v>
      </c>
      <c r="Y46" s="23">
        <v>21460.07</v>
      </c>
      <c r="Z46" s="23">
        <v>31896.14</v>
      </c>
      <c r="AA46" s="23">
        <v>29095.4</v>
      </c>
      <c r="AB46" s="23">
        <v>29816.65</v>
      </c>
      <c r="AC46" s="23">
        <v>19315.59</v>
      </c>
      <c r="AD46" s="23">
        <v>23879.79</v>
      </c>
      <c r="AE46" s="23">
        <v>24200</v>
      </c>
      <c r="AF46" s="23">
        <v>22101.31</v>
      </c>
      <c r="AG46" s="23">
        <v>23820.78</v>
      </c>
      <c r="AH46" s="23">
        <v>17953.41</v>
      </c>
      <c r="AI46" s="23">
        <v>19390.28</v>
      </c>
      <c r="AJ46" s="23">
        <v>21213.01</v>
      </c>
      <c r="AK46" s="23">
        <v>22838.35</v>
      </c>
      <c r="AL46" s="23">
        <v>21482.19</v>
      </c>
      <c r="AM46" s="23">
        <v>18959.080000000002</v>
      </c>
      <c r="AN46" s="23">
        <v>20616.580000000002</v>
      </c>
      <c r="AO46" s="23">
        <v>19384.23</v>
      </c>
      <c r="AP46" s="23">
        <v>18340.79</v>
      </c>
      <c r="AQ46" s="23">
        <v>19265.59</v>
      </c>
      <c r="AR46" s="23">
        <v>18839.849999999999</v>
      </c>
      <c r="AS46" s="23">
        <v>16158.33</v>
      </c>
      <c r="AT46" s="23">
        <v>17850</v>
      </c>
      <c r="AU46" s="23">
        <v>13408.5</v>
      </c>
      <c r="AV46" s="23">
        <v>17887.5</v>
      </c>
      <c r="AW46" s="23">
        <v>12806.03</v>
      </c>
      <c r="AX46" s="23">
        <v>14188.82</v>
      </c>
      <c r="AY46" s="23">
        <v>13833.68</v>
      </c>
      <c r="AZ46" s="23">
        <v>13884.74</v>
      </c>
      <c r="BA46" s="23">
        <v>27220.12</v>
      </c>
      <c r="BB46" s="81">
        <v>15243.63</v>
      </c>
      <c r="BC46" s="81">
        <v>11282.11</v>
      </c>
      <c r="BD46" s="81">
        <v>14863.47</v>
      </c>
      <c r="BE46" s="81">
        <v>15430.31</v>
      </c>
      <c r="BF46" s="81">
        <v>8496.99</v>
      </c>
      <c r="BG46" s="81">
        <v>8420.0400000000009</v>
      </c>
      <c r="BH46" s="81">
        <v>9820.8700000000008</v>
      </c>
      <c r="BI46" s="81">
        <v>9600.9599999999991</v>
      </c>
      <c r="BJ46" s="81">
        <v>7985</v>
      </c>
      <c r="BK46" s="81">
        <v>11259.06</v>
      </c>
      <c r="BL46" s="81">
        <v>8347.07</v>
      </c>
      <c r="BM46" s="81">
        <v>19458.7</v>
      </c>
      <c r="BN46" s="81">
        <v>11451.69</v>
      </c>
      <c r="BO46" s="81">
        <v>11033.11</v>
      </c>
      <c r="BP46" s="81"/>
      <c r="BQ46" s="81">
        <v>7356.82</v>
      </c>
      <c r="BR46" s="81">
        <v>11385.91</v>
      </c>
      <c r="BS46" s="81">
        <v>9394</v>
      </c>
      <c r="BT46" s="81">
        <v>10736.49</v>
      </c>
      <c r="BU46" s="81">
        <v>11870.52</v>
      </c>
      <c r="BV46" s="81">
        <v>8653.19</v>
      </c>
      <c r="BW46" s="81">
        <v>10953.49</v>
      </c>
      <c r="BX46" s="81">
        <v>9247.14</v>
      </c>
      <c r="BY46" s="81">
        <v>8324.4</v>
      </c>
      <c r="BZ46" s="81">
        <v>7920.91</v>
      </c>
      <c r="CA46" s="81">
        <v>8031.06</v>
      </c>
      <c r="CB46" s="81">
        <v>5502.6</v>
      </c>
      <c r="CC46" s="81">
        <v>6216.44</v>
      </c>
      <c r="CD46" s="81">
        <v>8770.92</v>
      </c>
      <c r="CE46" s="81">
        <v>6666.64</v>
      </c>
      <c r="CF46" s="81">
        <v>5600</v>
      </c>
      <c r="CG46" s="81">
        <v>7847.77</v>
      </c>
      <c r="CH46" s="81">
        <v>5623.29</v>
      </c>
      <c r="CI46" s="81">
        <v>8485.33</v>
      </c>
      <c r="CJ46" s="81">
        <v>6539.8</v>
      </c>
      <c r="CK46" s="81">
        <v>6799.65</v>
      </c>
      <c r="CL46" s="81">
        <v>5703.44</v>
      </c>
      <c r="CM46" s="81">
        <v>6068.82</v>
      </c>
      <c r="CN46" s="81">
        <v>7071.67</v>
      </c>
      <c r="CO46" s="81">
        <v>6290.37</v>
      </c>
      <c r="CP46" s="81">
        <v>4579.28</v>
      </c>
      <c r="CQ46" s="81">
        <v>6242.6</v>
      </c>
      <c r="CR46" s="81">
        <v>7293.47</v>
      </c>
      <c r="CS46" s="81">
        <v>5741.05</v>
      </c>
      <c r="CT46" s="81">
        <v>5392.72</v>
      </c>
      <c r="CU46" s="81">
        <v>7219.49</v>
      </c>
      <c r="CV46" s="81">
        <v>4352.6899999999996</v>
      </c>
      <c r="CW46" s="81">
        <v>4664.28</v>
      </c>
      <c r="CX46" s="81">
        <v>5640.03</v>
      </c>
      <c r="CY46" s="81">
        <v>4701.66</v>
      </c>
      <c r="CZ46" s="81">
        <v>3999.32</v>
      </c>
      <c r="DA46" s="81">
        <v>4074.63</v>
      </c>
      <c r="DB46" s="81">
        <v>4123.47</v>
      </c>
      <c r="DC46" s="81">
        <v>3835.46</v>
      </c>
      <c r="DD46" s="81">
        <v>4001.59</v>
      </c>
      <c r="DE46" s="81">
        <v>3761.48</v>
      </c>
      <c r="DF46" s="81">
        <v>4902.4799999999996</v>
      </c>
      <c r="DG46" s="81">
        <v>3532.48</v>
      </c>
      <c r="DH46" s="81">
        <v>3899.41</v>
      </c>
      <c r="DI46" s="81">
        <v>3761.75</v>
      </c>
      <c r="DJ46" s="81">
        <v>4109.99</v>
      </c>
      <c r="DK46" s="81">
        <v>3784.61</v>
      </c>
      <c r="DL46" s="81">
        <v>5587.76</v>
      </c>
      <c r="DM46" s="81">
        <v>4422.7</v>
      </c>
      <c r="DN46" s="81">
        <v>3995.24</v>
      </c>
      <c r="DO46" s="81">
        <v>4362.68</v>
      </c>
      <c r="DP46" s="81">
        <v>4872.38</v>
      </c>
      <c r="DQ46" s="81">
        <v>3289.34</v>
      </c>
      <c r="DR46" s="81">
        <v>3516.89</v>
      </c>
      <c r="DS46" s="81">
        <v>3118.33</v>
      </c>
      <c r="DT46" s="81">
        <v>5340.33</v>
      </c>
      <c r="DU46" s="81">
        <v>3252.19</v>
      </c>
      <c r="DV46" s="81">
        <v>3009.81</v>
      </c>
      <c r="DW46" s="81">
        <v>4480.97</v>
      </c>
      <c r="DX46" s="81">
        <v>2540</v>
      </c>
      <c r="DY46" s="81">
        <v>2710.33</v>
      </c>
      <c r="DZ46" s="81">
        <v>2746.93</v>
      </c>
      <c r="EA46" s="81">
        <v>2796.42</v>
      </c>
      <c r="EB46" s="81">
        <v>2728.21</v>
      </c>
      <c r="EC46" s="81">
        <v>2996.03</v>
      </c>
      <c r="ED46" s="81">
        <v>2681.14</v>
      </c>
      <c r="EE46" s="81">
        <v>2544.2600000000002</v>
      </c>
      <c r="EF46" s="81">
        <v>3168.19</v>
      </c>
      <c r="EG46" s="81">
        <v>2387.11</v>
      </c>
      <c r="EH46" s="81">
        <v>3113.68</v>
      </c>
      <c r="EI46" s="81">
        <v>2554.71</v>
      </c>
      <c r="EJ46" s="81">
        <v>2664.12</v>
      </c>
      <c r="EK46" s="81">
        <v>3037.56</v>
      </c>
      <c r="EL46" s="81">
        <v>3037.26</v>
      </c>
      <c r="EM46" s="81">
        <v>2526.4</v>
      </c>
      <c r="EN46" s="81">
        <v>3851.36</v>
      </c>
      <c r="EO46" s="81">
        <v>3858.75</v>
      </c>
      <c r="EP46" s="81">
        <v>2549.34</v>
      </c>
      <c r="EQ46" s="81">
        <v>1991.52</v>
      </c>
      <c r="ER46" s="81">
        <v>2569.5</v>
      </c>
      <c r="ES46" s="81">
        <v>3424.41</v>
      </c>
      <c r="ET46" s="81">
        <v>2910.66</v>
      </c>
      <c r="EU46" s="81">
        <v>2426.87</v>
      </c>
      <c r="EV46" s="81">
        <v>2471.2399999999998</v>
      </c>
      <c r="EW46" s="81">
        <v>3178.09</v>
      </c>
      <c r="EX46" s="81">
        <v>2810.93</v>
      </c>
      <c r="EY46" s="81">
        <v>2413.1</v>
      </c>
      <c r="EZ46" s="81">
        <v>3465.72</v>
      </c>
      <c r="FA46" s="81">
        <v>2343.66</v>
      </c>
      <c r="FB46" s="81">
        <v>1901.51</v>
      </c>
      <c r="FC46" s="81">
        <v>2820.29</v>
      </c>
      <c r="FD46" s="81">
        <v>2047.82</v>
      </c>
      <c r="FE46" s="81">
        <v>2611.37</v>
      </c>
      <c r="FF46" s="81">
        <v>2419.5</v>
      </c>
      <c r="FG46" s="81">
        <v>2481.98</v>
      </c>
      <c r="FH46" s="81">
        <v>2392.1</v>
      </c>
      <c r="FI46" s="81">
        <v>3165.88</v>
      </c>
      <c r="FJ46" s="81">
        <v>2308.65</v>
      </c>
      <c r="FK46" s="81">
        <v>1892.09</v>
      </c>
      <c r="FL46" s="81">
        <v>1975.4</v>
      </c>
      <c r="FM46" s="81">
        <v>2744.01</v>
      </c>
      <c r="FN46" s="81">
        <v>2000.9</v>
      </c>
      <c r="FO46" s="81">
        <v>2260.62</v>
      </c>
      <c r="FP46" s="81">
        <v>2642.7</v>
      </c>
      <c r="FQ46" s="81">
        <v>2427.14</v>
      </c>
      <c r="FR46" s="81">
        <v>2115.5500000000002</v>
      </c>
      <c r="FS46" s="81">
        <v>1739.03</v>
      </c>
      <c r="FT46" s="81">
        <v>2249.4699999999998</v>
      </c>
      <c r="FU46" s="81">
        <v>2821.07</v>
      </c>
      <c r="FV46" s="81">
        <v>1743.79</v>
      </c>
      <c r="FW46" s="81">
        <v>2208.2399999999998</v>
      </c>
      <c r="FX46" s="81">
        <v>1838.76</v>
      </c>
      <c r="FY46" s="81">
        <v>2075.98</v>
      </c>
      <c r="FZ46" s="81">
        <v>2251.88</v>
      </c>
      <c r="GA46" s="81">
        <v>1925.12</v>
      </c>
      <c r="GB46" s="81">
        <v>2332.85</v>
      </c>
      <c r="GC46" s="81">
        <v>1612.53</v>
      </c>
      <c r="GD46" s="81">
        <v>1792.5</v>
      </c>
      <c r="GE46" s="81">
        <v>1628.51</v>
      </c>
      <c r="GF46" s="81">
        <v>2342.09</v>
      </c>
      <c r="GG46" s="81">
        <v>1555.23</v>
      </c>
      <c r="GH46" s="81">
        <v>1635.46</v>
      </c>
      <c r="GI46" s="81">
        <v>2095.6</v>
      </c>
      <c r="GJ46" s="81">
        <v>5982.37</v>
      </c>
      <c r="GK46" s="81">
        <v>2200.77</v>
      </c>
      <c r="GL46" s="81">
        <v>2119.0300000000002</v>
      </c>
      <c r="GM46" s="81">
        <v>1541.76</v>
      </c>
      <c r="GN46" s="81">
        <v>1880.45</v>
      </c>
      <c r="GO46" s="81">
        <v>2336.3000000000002</v>
      </c>
      <c r="GP46" s="81">
        <v>1743.15</v>
      </c>
      <c r="GQ46" s="81">
        <v>1707.14</v>
      </c>
      <c r="GR46" s="81">
        <v>1920.1</v>
      </c>
      <c r="GS46" s="81">
        <v>1631.11</v>
      </c>
      <c r="GT46" s="81">
        <v>2294.2399999999998</v>
      </c>
      <c r="GU46" s="81">
        <v>1783.06</v>
      </c>
      <c r="GV46" s="81">
        <v>1929.12</v>
      </c>
      <c r="GW46" s="81">
        <v>1377.33</v>
      </c>
      <c r="GX46" s="81">
        <v>1939.15</v>
      </c>
      <c r="GY46" s="81">
        <v>1498.65</v>
      </c>
      <c r="GZ46" s="81">
        <v>2223.9699999999998</v>
      </c>
      <c r="HA46" s="81">
        <v>1290.72</v>
      </c>
      <c r="HB46" s="81">
        <v>1570.13</v>
      </c>
      <c r="HC46" s="81">
        <v>1244.8699999999999</v>
      </c>
      <c r="HD46" s="81">
        <v>1377.46</v>
      </c>
      <c r="HE46" s="81">
        <v>1350.04</v>
      </c>
      <c r="HF46" s="81">
        <v>1551.25</v>
      </c>
      <c r="HG46" s="81">
        <v>1063.68</v>
      </c>
      <c r="HH46" s="81">
        <v>1253.98</v>
      </c>
      <c r="HI46" s="81">
        <v>1585.28</v>
      </c>
      <c r="HJ46" s="81">
        <v>1120.96</v>
      </c>
      <c r="HK46" s="81">
        <v>1175.19</v>
      </c>
      <c r="HL46" s="81">
        <v>3458.23</v>
      </c>
      <c r="HM46" s="81">
        <v>1244.3</v>
      </c>
      <c r="HN46" s="81">
        <v>1200.8399999999999</v>
      </c>
      <c r="HO46" s="81">
        <v>1106.8599999999999</v>
      </c>
      <c r="HP46" s="81">
        <v>1524.56</v>
      </c>
      <c r="HQ46" s="81">
        <v>1165.53</v>
      </c>
      <c r="HR46" s="81">
        <v>1360.15</v>
      </c>
      <c r="HS46" s="81">
        <v>1310.24</v>
      </c>
      <c r="HT46" s="81">
        <v>1177.24</v>
      </c>
      <c r="HU46" s="81">
        <v>1054.01</v>
      </c>
      <c r="HV46" s="81">
        <v>3005.25</v>
      </c>
      <c r="HW46" s="81">
        <v>1120.27</v>
      </c>
      <c r="HX46" s="81">
        <v>1254.0899999999999</v>
      </c>
      <c r="HY46" s="81">
        <v>1243.74</v>
      </c>
      <c r="HZ46" s="81">
        <v>1044.9100000000001</v>
      </c>
      <c r="IA46" s="81">
        <v>1143.46</v>
      </c>
      <c r="IB46" s="81">
        <v>1169.8499999999999</v>
      </c>
      <c r="IC46" s="81">
        <v>911.3</v>
      </c>
      <c r="ID46" s="81">
        <v>1124.0899999999999</v>
      </c>
      <c r="IE46" s="81">
        <v>1023.54</v>
      </c>
      <c r="IF46" s="81">
        <v>1010.21</v>
      </c>
      <c r="IG46" s="81">
        <v>790.92</v>
      </c>
      <c r="IH46" s="81">
        <v>954.96</v>
      </c>
      <c r="II46" s="81">
        <v>881.14</v>
      </c>
      <c r="IJ46" s="81">
        <v>1666.16</v>
      </c>
      <c r="IK46" s="81">
        <v>1229.51</v>
      </c>
      <c r="IL46" s="81">
        <v>1492.12</v>
      </c>
      <c r="IM46" s="81">
        <v>1125.67</v>
      </c>
      <c r="IN46" s="81">
        <v>1379.55</v>
      </c>
      <c r="IO46" s="81">
        <v>1134.98</v>
      </c>
      <c r="IP46" s="81">
        <v>873.18</v>
      </c>
      <c r="IQ46" s="81">
        <v>957.35</v>
      </c>
      <c r="IR46" s="81">
        <v>1251.9000000000001</v>
      </c>
      <c r="IS46" s="81">
        <v>981.9</v>
      </c>
      <c r="IT46" s="81">
        <v>947.05</v>
      </c>
      <c r="IU46" s="81">
        <v>1601.86</v>
      </c>
      <c r="IV46" s="81">
        <v>1052.3</v>
      </c>
      <c r="IW46" s="81">
        <v>855.9</v>
      </c>
      <c r="IX46" s="81">
        <v>797.32</v>
      </c>
      <c r="IY46" s="81">
        <v>922.53</v>
      </c>
      <c r="IZ46" s="81">
        <v>1204.46</v>
      </c>
      <c r="JA46" s="81">
        <v>1102.07</v>
      </c>
      <c r="JB46" s="81">
        <v>1132.6500000000001</v>
      </c>
      <c r="JC46" s="81">
        <v>1093.42</v>
      </c>
      <c r="JD46" s="81">
        <v>862.46</v>
      </c>
      <c r="JE46" s="81">
        <v>1175.0999999999999</v>
      </c>
      <c r="JF46" s="81">
        <v>789.27</v>
      </c>
      <c r="JG46" s="81">
        <v>765.55</v>
      </c>
      <c r="JH46" s="81">
        <v>903.2</v>
      </c>
      <c r="JI46" s="81">
        <v>833.09</v>
      </c>
      <c r="JJ46" s="81">
        <v>859.29</v>
      </c>
      <c r="JK46" s="81">
        <v>888.65</v>
      </c>
      <c r="JL46" s="81">
        <v>733.29</v>
      </c>
      <c r="JM46" s="81">
        <v>653.73</v>
      </c>
      <c r="JN46" s="81">
        <v>771.28</v>
      </c>
      <c r="JO46" s="81">
        <v>1221.81</v>
      </c>
      <c r="JP46" s="81">
        <v>696.13</v>
      </c>
      <c r="JQ46" s="81">
        <v>738.76</v>
      </c>
      <c r="JR46" s="81">
        <v>797.82</v>
      </c>
      <c r="JS46" s="81">
        <v>1332.38</v>
      </c>
      <c r="JT46" s="81">
        <v>974.46</v>
      </c>
      <c r="JU46" s="81">
        <v>825.75</v>
      </c>
      <c r="JV46" s="81">
        <v>875.1</v>
      </c>
      <c r="JW46" s="81">
        <v>845.7</v>
      </c>
      <c r="JX46" s="81">
        <v>1147.9100000000001</v>
      </c>
      <c r="JY46" s="81">
        <v>1030.6199999999999</v>
      </c>
      <c r="JZ46" s="81">
        <v>743.34</v>
      </c>
      <c r="KA46" s="81">
        <v>775.2</v>
      </c>
      <c r="KB46" s="81">
        <v>782.74</v>
      </c>
      <c r="KC46" s="81">
        <v>593.96</v>
      </c>
      <c r="KD46" s="81">
        <v>830.83</v>
      </c>
      <c r="KE46" s="81">
        <v>770.92</v>
      </c>
      <c r="KF46" s="81">
        <v>749.17</v>
      </c>
      <c r="KG46" s="81">
        <v>1133.1300000000001</v>
      </c>
      <c r="KH46" s="81">
        <v>665.22</v>
      </c>
      <c r="KI46" s="81">
        <v>722.21</v>
      </c>
      <c r="KJ46" s="81">
        <v>659</v>
      </c>
      <c r="KK46" s="81">
        <v>726.05</v>
      </c>
      <c r="KL46" s="81">
        <v>725.4</v>
      </c>
      <c r="KM46" s="81">
        <v>828.86</v>
      </c>
      <c r="KN46" s="81">
        <v>993.32</v>
      </c>
      <c r="KO46" s="81">
        <v>548.66</v>
      </c>
      <c r="KP46" s="81">
        <v>814.41</v>
      </c>
      <c r="KQ46" s="81">
        <v>702</v>
      </c>
      <c r="KR46" s="81">
        <v>680.14</v>
      </c>
      <c r="KS46" s="81">
        <v>607.38</v>
      </c>
      <c r="KT46" s="81">
        <v>843.37</v>
      </c>
      <c r="KU46" s="81">
        <v>626.25</v>
      </c>
      <c r="KV46" s="81">
        <v>573.1</v>
      </c>
      <c r="KW46" s="81">
        <v>643.80999999999995</v>
      </c>
      <c r="KX46" s="81">
        <v>657.73</v>
      </c>
      <c r="KY46" s="81">
        <v>723.78</v>
      </c>
      <c r="KZ46" s="81">
        <v>753.11</v>
      </c>
      <c r="LA46" s="81">
        <v>589.17999999999995</v>
      </c>
      <c r="LB46" s="81">
        <v>660.02</v>
      </c>
      <c r="LC46" s="81">
        <v>749.39</v>
      </c>
      <c r="LD46" s="81">
        <v>556.13</v>
      </c>
      <c r="LE46" s="81">
        <v>544.17999999999995</v>
      </c>
      <c r="LF46" s="81">
        <v>671.59</v>
      </c>
      <c r="LG46" s="81">
        <v>621.77</v>
      </c>
      <c r="LH46" s="81">
        <v>620.74</v>
      </c>
      <c r="LI46" s="81">
        <v>762.35</v>
      </c>
      <c r="LJ46" s="81">
        <v>822.6</v>
      </c>
      <c r="LK46" s="81">
        <v>532.41</v>
      </c>
      <c r="LL46" s="81">
        <v>603.25</v>
      </c>
      <c r="LM46" s="81">
        <v>2047.89</v>
      </c>
      <c r="LN46" s="81">
        <v>737.8</v>
      </c>
      <c r="LO46" s="81">
        <v>751.95</v>
      </c>
      <c r="LP46" s="81">
        <v>875.98</v>
      </c>
      <c r="LQ46" s="81">
        <v>606</v>
      </c>
      <c r="LR46" s="81">
        <v>568.21</v>
      </c>
      <c r="LS46" s="81">
        <v>500.72</v>
      </c>
      <c r="LT46" s="81">
        <v>522.80999999999995</v>
      </c>
      <c r="LU46" s="81">
        <v>531.03</v>
      </c>
      <c r="LV46" s="81">
        <v>501.71</v>
      </c>
      <c r="LW46" s="81">
        <v>487.56</v>
      </c>
      <c r="LX46" s="81">
        <v>528.83000000000004</v>
      </c>
      <c r="LY46" s="81">
        <v>494.2</v>
      </c>
      <c r="LZ46" s="81">
        <v>1060.45</v>
      </c>
      <c r="MA46" s="81">
        <v>555.9</v>
      </c>
      <c r="MB46" s="81">
        <v>436.84</v>
      </c>
      <c r="MC46" s="81">
        <v>507.13</v>
      </c>
      <c r="MD46" s="81">
        <v>418.93</v>
      </c>
      <c r="ME46" s="81">
        <v>479.58</v>
      </c>
      <c r="MF46" s="81">
        <v>569.9</v>
      </c>
      <c r="MG46" s="81">
        <v>477.75</v>
      </c>
      <c r="MH46" s="81">
        <v>762.93</v>
      </c>
      <c r="MI46" s="81">
        <v>445.09</v>
      </c>
      <c r="MJ46" s="81">
        <v>462.81</v>
      </c>
      <c r="MK46" s="81">
        <v>408.16</v>
      </c>
      <c r="ML46" s="81">
        <v>431.02</v>
      </c>
      <c r="MM46" s="81">
        <v>541.41</v>
      </c>
      <c r="MN46" s="81">
        <v>448.36</v>
      </c>
      <c r="MO46" s="81">
        <v>475.63</v>
      </c>
      <c r="MP46" s="81">
        <v>834.37</v>
      </c>
      <c r="MQ46" s="81">
        <v>460.3</v>
      </c>
      <c r="MR46" s="81">
        <v>521.04</v>
      </c>
      <c r="MS46" s="81">
        <v>464.78</v>
      </c>
      <c r="MT46" s="81">
        <v>741.53</v>
      </c>
      <c r="MU46" s="81">
        <v>625.91999999999996</v>
      </c>
      <c r="MV46" s="81">
        <v>527.64</v>
      </c>
      <c r="MW46" s="81">
        <v>415.72</v>
      </c>
      <c r="MX46" s="81">
        <v>475.13</v>
      </c>
      <c r="MY46" s="81">
        <v>407.88</v>
      </c>
      <c r="MZ46" s="81">
        <v>447.52</v>
      </c>
      <c r="NA46" s="81">
        <v>408.69</v>
      </c>
      <c r="NB46" s="81">
        <v>388.85</v>
      </c>
      <c r="NC46" s="81">
        <v>445.32</v>
      </c>
    </row>
    <row r="47" spans="1:367" x14ac:dyDescent="0.4">
      <c r="A47" s="22">
        <v>46066</v>
      </c>
      <c r="B47" s="23">
        <v>1072638.3899999999</v>
      </c>
      <c r="C47" s="23">
        <v>640642.07999999996</v>
      </c>
      <c r="D47" s="23">
        <v>92430</v>
      </c>
      <c r="E47" s="23">
        <v>79157.53</v>
      </c>
      <c r="F47" s="23">
        <v>102174.13</v>
      </c>
      <c r="G47" s="23">
        <v>61942.26</v>
      </c>
      <c r="H47" s="23">
        <v>64066.77</v>
      </c>
      <c r="I47" s="23">
        <v>62601.59</v>
      </c>
      <c r="J47" s="23">
        <v>56977.56</v>
      </c>
      <c r="K47" s="23">
        <v>56993.95</v>
      </c>
      <c r="L47" s="23">
        <v>54989.49</v>
      </c>
      <c r="M47" s="23">
        <v>54052.54</v>
      </c>
      <c r="N47" s="23">
        <v>73704.61</v>
      </c>
      <c r="O47" s="23">
        <v>39605.29</v>
      </c>
      <c r="P47" s="23">
        <v>49763.23</v>
      </c>
      <c r="Q47" s="23">
        <v>39772.46</v>
      </c>
      <c r="R47" s="23">
        <v>38389.449999999997</v>
      </c>
      <c r="S47" s="23">
        <v>39468.67</v>
      </c>
      <c r="T47" s="23">
        <v>41100</v>
      </c>
      <c r="U47" s="23">
        <v>28132.31</v>
      </c>
      <c r="V47" s="23">
        <v>34208.730000000003</v>
      </c>
      <c r="W47" s="23">
        <v>25405.57</v>
      </c>
      <c r="X47" s="23">
        <v>34857.86</v>
      </c>
      <c r="Y47" s="23">
        <v>22907.22</v>
      </c>
      <c r="Z47" s="23">
        <v>35514.370000000003</v>
      </c>
      <c r="AA47" s="23">
        <v>30390.32</v>
      </c>
      <c r="AB47" s="23">
        <v>30179.279999999999</v>
      </c>
      <c r="AC47" s="23">
        <v>20439.21</v>
      </c>
      <c r="AD47" s="23">
        <v>25720.240000000002</v>
      </c>
      <c r="AE47" s="23">
        <v>24376</v>
      </c>
      <c r="AF47" s="23">
        <v>21992.17</v>
      </c>
      <c r="AG47" s="23">
        <v>28592.27</v>
      </c>
      <c r="AH47" s="23">
        <v>19238.21</v>
      </c>
      <c r="AI47" s="23">
        <v>19923.95</v>
      </c>
      <c r="AJ47" s="23">
        <v>23117.7</v>
      </c>
      <c r="AK47" s="23">
        <v>25339.69</v>
      </c>
      <c r="AL47" s="23">
        <v>23882.73</v>
      </c>
      <c r="AM47" s="23">
        <v>20232.45</v>
      </c>
      <c r="AN47" s="23">
        <v>22229.72</v>
      </c>
      <c r="AO47" s="23">
        <v>19178.84</v>
      </c>
      <c r="AP47" s="23">
        <v>20852.689999999999</v>
      </c>
      <c r="AQ47" s="23">
        <v>20504.34</v>
      </c>
      <c r="AR47" s="23">
        <v>20222.23</v>
      </c>
      <c r="AS47" s="23">
        <v>19090.28</v>
      </c>
      <c r="AT47" s="23">
        <v>19830</v>
      </c>
      <c r="AU47" s="23">
        <v>15254.59</v>
      </c>
      <c r="AV47" s="23">
        <v>19125</v>
      </c>
      <c r="AW47" s="23">
        <v>13185.18</v>
      </c>
      <c r="AX47" s="23">
        <v>16255.4</v>
      </c>
      <c r="AY47" s="23">
        <v>14759.01</v>
      </c>
      <c r="AZ47" s="23">
        <v>15004.48</v>
      </c>
      <c r="BA47" s="23">
        <v>34932.480000000003</v>
      </c>
      <c r="BB47" s="81">
        <v>16785.400000000001</v>
      </c>
      <c r="BC47" s="81">
        <v>12182.78</v>
      </c>
      <c r="BD47" s="81">
        <v>18579.34</v>
      </c>
      <c r="BE47" s="81">
        <v>17223.849999999999</v>
      </c>
      <c r="BF47" s="81">
        <v>8551.81</v>
      </c>
      <c r="BG47" s="81">
        <v>7458.38</v>
      </c>
      <c r="BH47" s="81">
        <v>10196.9</v>
      </c>
      <c r="BI47" s="81">
        <v>10181.14</v>
      </c>
      <c r="BJ47" s="81">
        <v>8964.2900000000009</v>
      </c>
      <c r="BK47" s="81">
        <v>11575.72</v>
      </c>
      <c r="BL47" s="81">
        <v>8665.66</v>
      </c>
      <c r="BM47" s="81">
        <v>19534.259999999998</v>
      </c>
      <c r="BN47" s="81">
        <v>14349.44</v>
      </c>
      <c r="BO47" s="81">
        <v>11956.29</v>
      </c>
      <c r="BP47" s="81"/>
      <c r="BQ47" s="81">
        <v>7679.61</v>
      </c>
      <c r="BR47" s="81">
        <v>12634.83</v>
      </c>
      <c r="BS47" s="81">
        <v>10120</v>
      </c>
      <c r="BT47" s="81">
        <v>11970.57</v>
      </c>
      <c r="BU47" s="81">
        <v>12727.96</v>
      </c>
      <c r="BV47" s="81">
        <v>9131.8700000000008</v>
      </c>
      <c r="BW47" s="81">
        <v>12729.15</v>
      </c>
      <c r="BX47" s="81">
        <v>11011.04</v>
      </c>
      <c r="BY47" s="81">
        <v>8931.39</v>
      </c>
      <c r="BZ47" s="81">
        <v>9019.2999999999993</v>
      </c>
      <c r="CA47" s="81">
        <v>9417.33</v>
      </c>
      <c r="CB47" s="81">
        <v>5739.27</v>
      </c>
      <c r="CC47" s="81">
        <v>6465.39</v>
      </c>
      <c r="CD47" s="81">
        <v>8446.9500000000007</v>
      </c>
      <c r="CE47" s="81">
        <v>7380.15</v>
      </c>
      <c r="CF47" s="81">
        <v>5800</v>
      </c>
      <c r="CG47" s="81">
        <v>7448.3</v>
      </c>
      <c r="CH47" s="81">
        <v>6443.06</v>
      </c>
      <c r="CI47" s="81">
        <v>8830.14</v>
      </c>
      <c r="CJ47" s="81">
        <v>6888.59</v>
      </c>
      <c r="CK47" s="81">
        <v>7861.6</v>
      </c>
      <c r="CL47" s="81">
        <v>6201.89</v>
      </c>
      <c r="CM47" s="81">
        <v>6652.36</v>
      </c>
      <c r="CN47" s="81">
        <v>7699.41</v>
      </c>
      <c r="CO47" s="81">
        <v>6596.99</v>
      </c>
      <c r="CP47" s="81">
        <v>4551.1099999999997</v>
      </c>
      <c r="CQ47" s="81">
        <v>6644.4</v>
      </c>
      <c r="CR47" s="81">
        <v>7430.66</v>
      </c>
      <c r="CS47" s="81">
        <v>6842.71</v>
      </c>
      <c r="CT47" s="81">
        <v>6579.5</v>
      </c>
      <c r="CU47" s="81">
        <v>7889.87</v>
      </c>
      <c r="CV47" s="81">
        <v>4444.33</v>
      </c>
      <c r="CW47" s="81">
        <v>4567.33</v>
      </c>
      <c r="CX47" s="81">
        <v>5882.41</v>
      </c>
      <c r="CY47" s="81">
        <v>4916.54</v>
      </c>
      <c r="CZ47" s="81">
        <v>3977.35</v>
      </c>
      <c r="DA47" s="81">
        <v>4097.3500000000004</v>
      </c>
      <c r="DB47" s="81">
        <v>4470.43</v>
      </c>
      <c r="DC47" s="81">
        <v>3862.91</v>
      </c>
      <c r="DD47" s="81">
        <v>4231.13</v>
      </c>
      <c r="DE47" s="81">
        <v>3908.62</v>
      </c>
      <c r="DF47" s="81">
        <v>5503.43</v>
      </c>
      <c r="DG47" s="81">
        <v>3584.43</v>
      </c>
      <c r="DH47" s="81">
        <v>4019.05</v>
      </c>
      <c r="DI47" s="81">
        <v>3877.15</v>
      </c>
      <c r="DJ47" s="81">
        <v>5003.08</v>
      </c>
      <c r="DK47" s="81">
        <v>4034.92</v>
      </c>
      <c r="DL47" s="81">
        <v>5648.92</v>
      </c>
      <c r="DM47" s="81">
        <v>4506.1499999999996</v>
      </c>
      <c r="DN47" s="81">
        <v>4038.24</v>
      </c>
      <c r="DO47" s="81">
        <v>4153.0600000000004</v>
      </c>
      <c r="DP47" s="81">
        <v>4496.6400000000003</v>
      </c>
      <c r="DQ47" s="81">
        <v>3349.56</v>
      </c>
      <c r="DR47" s="81">
        <v>3753.78</v>
      </c>
      <c r="DS47" s="81">
        <v>3434.87</v>
      </c>
      <c r="DT47" s="81">
        <v>5359.96</v>
      </c>
      <c r="DU47" s="81">
        <v>3781.98</v>
      </c>
      <c r="DV47" s="81">
        <v>3079.87</v>
      </c>
      <c r="DW47" s="81">
        <v>4045.93</v>
      </c>
      <c r="DX47" s="81">
        <v>2694.95</v>
      </c>
      <c r="DY47" s="81">
        <v>2805.31</v>
      </c>
      <c r="DZ47" s="81">
        <v>2908.74</v>
      </c>
      <c r="EA47" s="81">
        <v>2685.33</v>
      </c>
      <c r="EB47" s="81">
        <v>2732.9</v>
      </c>
      <c r="EC47" s="81">
        <v>3119.07</v>
      </c>
      <c r="ED47" s="81">
        <v>2813.87</v>
      </c>
      <c r="EE47" s="81">
        <v>2900.27</v>
      </c>
      <c r="EF47" s="81">
        <v>3428.9</v>
      </c>
      <c r="EG47" s="81">
        <v>2553.92</v>
      </c>
      <c r="EH47" s="81">
        <v>4195</v>
      </c>
      <c r="EI47" s="81">
        <v>2740.23</v>
      </c>
      <c r="EJ47" s="81">
        <v>3169.23</v>
      </c>
      <c r="EK47" s="81">
        <v>3409.51</v>
      </c>
      <c r="EL47" s="81">
        <v>3046.84</v>
      </c>
      <c r="EM47" s="81">
        <v>2630.39</v>
      </c>
      <c r="EN47" s="81">
        <v>3578.36</v>
      </c>
      <c r="EO47" s="81">
        <v>4577.13</v>
      </c>
      <c r="EP47" s="81">
        <v>2847.11</v>
      </c>
      <c r="EQ47" s="81">
        <v>2122.38</v>
      </c>
      <c r="ER47" s="81">
        <v>2623.5</v>
      </c>
      <c r="ES47" s="81">
        <v>3205.97</v>
      </c>
      <c r="ET47" s="81">
        <v>2841.47</v>
      </c>
      <c r="EU47" s="81">
        <v>2512.15</v>
      </c>
      <c r="EV47" s="81">
        <v>2570.17</v>
      </c>
      <c r="EW47" s="81">
        <v>3510.85</v>
      </c>
      <c r="EX47" s="81">
        <v>3340.99</v>
      </c>
      <c r="EY47" s="81">
        <v>2669.52</v>
      </c>
      <c r="EZ47" s="81">
        <v>3618.34</v>
      </c>
      <c r="FA47" s="81">
        <v>2710.27</v>
      </c>
      <c r="FB47" s="81">
        <v>1960.47</v>
      </c>
      <c r="FC47" s="81">
        <v>3071.41</v>
      </c>
      <c r="FD47" s="81">
        <v>2135.65</v>
      </c>
      <c r="FE47" s="81">
        <v>2715.61</v>
      </c>
      <c r="FF47" s="81">
        <v>2737.33</v>
      </c>
      <c r="FG47" s="81">
        <v>3202.85</v>
      </c>
      <c r="FH47" s="81">
        <v>2438.5500000000002</v>
      </c>
      <c r="FI47" s="81">
        <v>3095.87</v>
      </c>
      <c r="FJ47" s="81">
        <v>2318.48</v>
      </c>
      <c r="FK47" s="81">
        <v>1963.92</v>
      </c>
      <c r="FL47" s="81">
        <v>1889.52</v>
      </c>
      <c r="FM47" s="81">
        <v>3205.12</v>
      </c>
      <c r="FN47" s="81">
        <v>1928.21</v>
      </c>
      <c r="FO47" s="81">
        <v>2484.64</v>
      </c>
      <c r="FP47" s="81">
        <v>2647.85</v>
      </c>
      <c r="FQ47" s="81">
        <v>2222.91</v>
      </c>
      <c r="FR47" s="81">
        <v>2409.38</v>
      </c>
      <c r="FS47" s="81">
        <v>1856.08</v>
      </c>
      <c r="FT47" s="81">
        <v>2303.9499999999998</v>
      </c>
      <c r="FU47" s="81">
        <v>2811.74</v>
      </c>
      <c r="FV47" s="81">
        <v>1796.5</v>
      </c>
      <c r="FW47" s="81">
        <v>2281.67</v>
      </c>
      <c r="FX47" s="81">
        <v>1955.76</v>
      </c>
      <c r="FY47" s="81">
        <v>2001.98</v>
      </c>
      <c r="FZ47" s="81">
        <v>2131.73</v>
      </c>
      <c r="GA47" s="81">
        <v>1915.31</v>
      </c>
      <c r="GB47" s="81">
        <v>2566.6</v>
      </c>
      <c r="GC47" s="81">
        <v>1713.32</v>
      </c>
      <c r="GD47" s="81">
        <v>2013.69</v>
      </c>
      <c r="GE47" s="81">
        <v>1559.96</v>
      </c>
      <c r="GF47" s="81">
        <v>2297.37</v>
      </c>
      <c r="GG47" s="81">
        <v>1596.43</v>
      </c>
      <c r="GH47" s="81">
        <v>1878.51</v>
      </c>
      <c r="GI47" s="81">
        <v>2152.61</v>
      </c>
      <c r="GJ47" s="81">
        <v>6759.55</v>
      </c>
      <c r="GK47" s="81">
        <v>2198.3000000000002</v>
      </c>
      <c r="GL47" s="81">
        <v>2382.35</v>
      </c>
      <c r="GM47" s="81">
        <v>1919.16</v>
      </c>
      <c r="GN47" s="81">
        <v>1894.31</v>
      </c>
      <c r="GO47" s="81">
        <v>2330.11</v>
      </c>
      <c r="GP47" s="81">
        <v>1913.4</v>
      </c>
      <c r="GQ47" s="81">
        <v>1798.09</v>
      </c>
      <c r="GR47" s="81">
        <v>2036.96</v>
      </c>
      <c r="GS47" s="81">
        <v>1709.01</v>
      </c>
      <c r="GT47" s="81">
        <v>3034.05</v>
      </c>
      <c r="GU47" s="81">
        <v>1811.6</v>
      </c>
      <c r="GV47" s="81">
        <v>2115.4699999999998</v>
      </c>
      <c r="GW47" s="81">
        <v>1360.27</v>
      </c>
      <c r="GX47" s="81">
        <v>2078.4699999999998</v>
      </c>
      <c r="GY47" s="81">
        <v>1526.98</v>
      </c>
      <c r="GZ47" s="81">
        <v>2410.6799999999998</v>
      </c>
      <c r="HA47" s="81">
        <v>1325.28</v>
      </c>
      <c r="HB47" s="81">
        <v>1660.04</v>
      </c>
      <c r="HC47" s="81">
        <v>1270.82</v>
      </c>
      <c r="HD47" s="81">
        <v>1542.23</v>
      </c>
      <c r="HE47" s="81">
        <v>1430.99</v>
      </c>
      <c r="HF47" s="81">
        <v>2248.14</v>
      </c>
      <c r="HG47" s="81">
        <v>1268.73</v>
      </c>
      <c r="HH47" s="81">
        <v>1059.46</v>
      </c>
      <c r="HI47" s="81">
        <v>1767.46</v>
      </c>
      <c r="HJ47" s="81">
        <v>1089.82</v>
      </c>
      <c r="HK47" s="81">
        <v>1252.5899999999999</v>
      </c>
      <c r="HL47" s="81">
        <v>3057.27</v>
      </c>
      <c r="HM47" s="81">
        <v>1304.6099999999999</v>
      </c>
      <c r="HN47" s="81">
        <v>1297.46</v>
      </c>
      <c r="HO47" s="81">
        <v>1339.07</v>
      </c>
      <c r="HP47" s="81">
        <v>1725.45</v>
      </c>
      <c r="HQ47" s="81">
        <v>1227.26</v>
      </c>
      <c r="HR47" s="81">
        <v>1429.28</v>
      </c>
      <c r="HS47" s="81">
        <v>1362.58</v>
      </c>
      <c r="HT47" s="81">
        <v>1137.02</v>
      </c>
      <c r="HU47" s="81">
        <v>1120.23</v>
      </c>
      <c r="HV47" s="81">
        <v>2657.38</v>
      </c>
      <c r="HW47" s="81">
        <v>1227.27</v>
      </c>
      <c r="HX47" s="81">
        <v>1353.62</v>
      </c>
      <c r="HY47" s="81">
        <v>1246.6300000000001</v>
      </c>
      <c r="HZ47" s="81">
        <v>1143.75</v>
      </c>
      <c r="IA47" s="81">
        <v>1356.14</v>
      </c>
      <c r="IB47" s="81">
        <v>1181.1400000000001</v>
      </c>
      <c r="IC47" s="81">
        <v>1035.46</v>
      </c>
      <c r="ID47" s="81">
        <v>1199.33</v>
      </c>
      <c r="IE47" s="81">
        <v>1216.78</v>
      </c>
      <c r="IF47" s="81">
        <v>1025</v>
      </c>
      <c r="IG47" s="81">
        <v>765.76</v>
      </c>
      <c r="IH47" s="81">
        <v>1042.73</v>
      </c>
      <c r="II47" s="81">
        <v>927.58</v>
      </c>
      <c r="IJ47" s="81">
        <v>1748.38</v>
      </c>
      <c r="IK47" s="81">
        <v>1281.07</v>
      </c>
      <c r="IL47" s="81">
        <v>1593.46</v>
      </c>
      <c r="IM47" s="81">
        <v>1133.8599999999999</v>
      </c>
      <c r="IN47" s="81">
        <v>1526.61</v>
      </c>
      <c r="IO47" s="81">
        <v>1111.97</v>
      </c>
      <c r="IP47" s="81">
        <v>927.23</v>
      </c>
      <c r="IQ47" s="81">
        <v>936.98</v>
      </c>
      <c r="IR47" s="81">
        <v>1379.45</v>
      </c>
      <c r="IS47" s="81">
        <v>986.87</v>
      </c>
      <c r="IT47" s="81">
        <v>1067.3</v>
      </c>
      <c r="IU47" s="81">
        <v>1677.17</v>
      </c>
      <c r="IV47" s="81">
        <v>989.4</v>
      </c>
      <c r="IW47" s="81">
        <v>863.41</v>
      </c>
      <c r="IX47" s="81">
        <v>822.68</v>
      </c>
      <c r="IY47" s="81">
        <v>950.26</v>
      </c>
      <c r="IZ47" s="81">
        <v>1168.8599999999999</v>
      </c>
      <c r="JA47" s="81">
        <v>1151.3499999999999</v>
      </c>
      <c r="JB47" s="81">
        <v>1142.1400000000001</v>
      </c>
      <c r="JC47" s="81">
        <v>1104.19</v>
      </c>
      <c r="JD47" s="81">
        <v>984.84</v>
      </c>
      <c r="JE47" s="81">
        <v>1211.82</v>
      </c>
      <c r="JF47" s="81">
        <v>818.67</v>
      </c>
      <c r="JG47" s="81">
        <v>786.24</v>
      </c>
      <c r="JH47" s="81">
        <v>1031.03</v>
      </c>
      <c r="JI47" s="81">
        <v>823.39</v>
      </c>
      <c r="JJ47" s="81">
        <v>980.27</v>
      </c>
      <c r="JK47" s="81">
        <v>929.46</v>
      </c>
      <c r="JL47" s="81">
        <v>735.73</v>
      </c>
      <c r="JM47" s="81">
        <v>689.2</v>
      </c>
      <c r="JN47" s="81">
        <v>846.35</v>
      </c>
      <c r="JO47" s="81">
        <v>1333.12</v>
      </c>
      <c r="JP47" s="81">
        <v>723.58</v>
      </c>
      <c r="JQ47" s="81">
        <v>705.3</v>
      </c>
      <c r="JR47" s="81">
        <v>811.55</v>
      </c>
      <c r="JS47" s="81">
        <v>1279.7</v>
      </c>
      <c r="JT47" s="81">
        <v>992.27</v>
      </c>
      <c r="JU47" s="81">
        <v>812.67</v>
      </c>
      <c r="JV47" s="81">
        <v>889.75</v>
      </c>
      <c r="JW47" s="81">
        <v>832.21</v>
      </c>
      <c r="JX47" s="81">
        <v>1127.1300000000001</v>
      </c>
      <c r="JY47" s="81">
        <v>1066.93</v>
      </c>
      <c r="JZ47" s="81">
        <v>822.79</v>
      </c>
      <c r="KA47" s="81">
        <v>814</v>
      </c>
      <c r="KB47" s="81">
        <v>854.78</v>
      </c>
      <c r="KC47" s="81">
        <v>589.04</v>
      </c>
      <c r="KD47" s="81">
        <v>786.82</v>
      </c>
      <c r="KE47" s="81">
        <v>809.03</v>
      </c>
      <c r="KF47" s="81">
        <v>810.32</v>
      </c>
      <c r="KG47" s="81">
        <v>1164.3800000000001</v>
      </c>
      <c r="KH47" s="81">
        <v>831.22</v>
      </c>
      <c r="KI47" s="81">
        <v>748.51</v>
      </c>
      <c r="KJ47" s="81">
        <v>698.84</v>
      </c>
      <c r="KK47" s="81">
        <v>718.85</v>
      </c>
      <c r="KL47" s="81">
        <v>714.24</v>
      </c>
      <c r="KM47" s="81">
        <v>903.28</v>
      </c>
      <c r="KN47" s="81">
        <v>962.34</v>
      </c>
      <c r="KO47" s="81">
        <v>545.71</v>
      </c>
      <c r="KP47" s="81">
        <v>832.98</v>
      </c>
      <c r="KQ47" s="81">
        <v>951.6</v>
      </c>
      <c r="KR47" s="81">
        <v>967.05</v>
      </c>
      <c r="KS47" s="81">
        <v>610.38</v>
      </c>
      <c r="KT47" s="81">
        <v>837.35</v>
      </c>
      <c r="KU47" s="81">
        <v>644.03</v>
      </c>
      <c r="KV47" s="81">
        <v>702.89</v>
      </c>
      <c r="KW47" s="81">
        <v>690.34</v>
      </c>
      <c r="KX47" s="81">
        <v>657.06</v>
      </c>
      <c r="KY47" s="81">
        <v>882.55</v>
      </c>
      <c r="KZ47" s="81">
        <v>752.3</v>
      </c>
      <c r="LA47" s="81">
        <v>611.80999999999995</v>
      </c>
      <c r="LB47" s="81">
        <v>698.75</v>
      </c>
      <c r="LC47" s="81">
        <v>762.15</v>
      </c>
      <c r="LD47" s="81">
        <v>551.29999999999995</v>
      </c>
      <c r="LE47" s="81">
        <v>631.96</v>
      </c>
      <c r="LF47" s="81">
        <v>691.49</v>
      </c>
      <c r="LG47" s="81">
        <v>623.41</v>
      </c>
      <c r="LH47" s="81">
        <v>607.07000000000005</v>
      </c>
      <c r="LI47" s="81">
        <v>762.35</v>
      </c>
      <c r="LJ47" s="81">
        <v>908.63</v>
      </c>
      <c r="LK47" s="81">
        <v>546.79999999999995</v>
      </c>
      <c r="LL47" s="81">
        <v>571.55999999999995</v>
      </c>
      <c r="LM47" s="81">
        <v>2086.2199999999998</v>
      </c>
      <c r="LN47" s="81">
        <v>778.17</v>
      </c>
      <c r="LO47" s="81">
        <v>716.61</v>
      </c>
      <c r="LP47" s="81">
        <v>960.3</v>
      </c>
      <c r="LQ47" s="81">
        <v>506.4</v>
      </c>
      <c r="LR47" s="81">
        <v>648.24</v>
      </c>
      <c r="LS47" s="81">
        <v>540.1</v>
      </c>
      <c r="LT47" s="81">
        <v>492.88</v>
      </c>
      <c r="LU47" s="81">
        <v>531.03</v>
      </c>
      <c r="LV47" s="81">
        <v>501.02</v>
      </c>
      <c r="LW47" s="81">
        <v>502.43</v>
      </c>
      <c r="LX47" s="81">
        <v>563.99</v>
      </c>
      <c r="LY47" s="81">
        <v>505.51</v>
      </c>
      <c r="LZ47" s="81">
        <v>1334.15</v>
      </c>
      <c r="MA47" s="81">
        <v>590.26</v>
      </c>
      <c r="MB47" s="81">
        <v>470.53</v>
      </c>
      <c r="MC47" s="81">
        <v>524.48</v>
      </c>
      <c r="MD47" s="81">
        <v>439.58</v>
      </c>
      <c r="ME47" s="81">
        <v>491.12</v>
      </c>
      <c r="MF47" s="81">
        <v>553.49</v>
      </c>
      <c r="MG47" s="81">
        <v>488.26</v>
      </c>
      <c r="MH47" s="81">
        <v>752.83</v>
      </c>
      <c r="MI47" s="81">
        <v>447.81</v>
      </c>
      <c r="MJ47" s="81">
        <v>485.09</v>
      </c>
      <c r="MK47" s="81">
        <v>430.27</v>
      </c>
      <c r="ML47" s="81">
        <v>444.39</v>
      </c>
      <c r="MM47" s="81">
        <v>545.47</v>
      </c>
      <c r="MN47" s="81">
        <v>513.67999999999995</v>
      </c>
      <c r="MO47" s="81">
        <v>500</v>
      </c>
      <c r="MP47" s="81">
        <v>917.04</v>
      </c>
      <c r="MQ47" s="81">
        <v>484.49</v>
      </c>
      <c r="MR47" s="81">
        <v>536.54</v>
      </c>
      <c r="MS47" s="81">
        <v>463.42</v>
      </c>
      <c r="MT47" s="81">
        <v>727.59</v>
      </c>
      <c r="MU47" s="81">
        <v>687.09</v>
      </c>
      <c r="MV47" s="81">
        <v>558.53</v>
      </c>
      <c r="MW47" s="81">
        <v>421.55</v>
      </c>
      <c r="MX47" s="81">
        <v>523.52</v>
      </c>
      <c r="MY47" s="81">
        <v>435.35</v>
      </c>
      <c r="MZ47" s="81">
        <v>469.17</v>
      </c>
      <c r="NA47" s="81">
        <v>426.82</v>
      </c>
      <c r="NB47" s="81">
        <v>388.52</v>
      </c>
      <c r="NC47" s="81">
        <v>436.49</v>
      </c>
    </row>
    <row r="48" spans="1:367" x14ac:dyDescent="0.4">
      <c r="A48" s="22">
        <v>46073</v>
      </c>
      <c r="B48" s="23">
        <v>1125323.17</v>
      </c>
      <c r="C48" s="23">
        <v>690874.24</v>
      </c>
      <c r="D48" s="23">
        <v>93951</v>
      </c>
      <c r="E48" s="23">
        <v>80361.09</v>
      </c>
      <c r="F48" s="23">
        <v>104221.7</v>
      </c>
      <c r="G48" s="23">
        <v>66298.080000000002</v>
      </c>
      <c r="H48" s="23">
        <v>67072.95</v>
      </c>
      <c r="I48" s="23">
        <v>62937.16</v>
      </c>
      <c r="J48" s="23">
        <v>64041.74</v>
      </c>
      <c r="K48" s="23">
        <v>63186.66</v>
      </c>
      <c r="L48" s="23">
        <v>55913.68</v>
      </c>
      <c r="M48" s="23">
        <v>56262.239999999998</v>
      </c>
      <c r="N48" s="23">
        <v>76610.53</v>
      </c>
      <c r="O48" s="23">
        <v>39919</v>
      </c>
      <c r="P48" s="23">
        <v>49520.480000000003</v>
      </c>
      <c r="Q48" s="23">
        <v>45931.37</v>
      </c>
      <c r="R48" s="23">
        <v>40443.74</v>
      </c>
      <c r="S48" s="23">
        <v>40194.53</v>
      </c>
      <c r="T48" s="23">
        <v>43800</v>
      </c>
      <c r="U48" s="23">
        <v>31989.45</v>
      </c>
      <c r="V48" s="23">
        <v>36443.65</v>
      </c>
      <c r="W48" s="23">
        <v>25626.87</v>
      </c>
      <c r="X48" s="23">
        <v>34711.75</v>
      </c>
      <c r="Y48" s="23">
        <v>23789.62</v>
      </c>
      <c r="Z48" s="23">
        <v>36544.18</v>
      </c>
      <c r="AA48" s="23">
        <v>31887.58</v>
      </c>
      <c r="AB48" s="23">
        <v>32395.38</v>
      </c>
      <c r="AC48" s="23">
        <v>21509.33</v>
      </c>
      <c r="AD48" s="23">
        <v>28434.89</v>
      </c>
      <c r="AE48" s="23">
        <v>25960</v>
      </c>
      <c r="AF48" s="23">
        <v>24011.3</v>
      </c>
      <c r="AG48" s="23">
        <v>29950.31</v>
      </c>
      <c r="AH48" s="23">
        <v>21571.14</v>
      </c>
      <c r="AI48" s="23">
        <v>20724.47</v>
      </c>
      <c r="AJ48" s="23">
        <v>28159.52</v>
      </c>
      <c r="AK48" s="23">
        <v>27659.78</v>
      </c>
      <c r="AL48" s="23">
        <v>25617.42</v>
      </c>
      <c r="AM48" s="23">
        <v>21835.96</v>
      </c>
      <c r="AN48" s="23">
        <v>24551.53</v>
      </c>
      <c r="AO48" s="23">
        <v>20934.68</v>
      </c>
      <c r="AP48" s="23">
        <v>22766.51</v>
      </c>
      <c r="AQ48" s="23">
        <v>20893.66</v>
      </c>
      <c r="AR48" s="23">
        <v>23065.98</v>
      </c>
      <c r="AS48" s="23">
        <v>20132.759999999998</v>
      </c>
      <c r="AT48" s="23">
        <v>20730</v>
      </c>
      <c r="AU48" s="23">
        <v>16954.95</v>
      </c>
      <c r="AV48" s="23">
        <v>20250</v>
      </c>
      <c r="AW48" s="23">
        <v>13332.19</v>
      </c>
      <c r="AX48" s="23">
        <v>17364.29</v>
      </c>
      <c r="AY48" s="23">
        <v>15190.83</v>
      </c>
      <c r="AZ48" s="23">
        <v>15253.31</v>
      </c>
      <c r="BA48" s="23">
        <v>40206.379999999997</v>
      </c>
      <c r="BB48" s="81">
        <v>17151.23</v>
      </c>
      <c r="BC48" s="81">
        <v>12348.7</v>
      </c>
      <c r="BD48" s="81">
        <v>17355.04</v>
      </c>
      <c r="BE48" s="81">
        <v>17340.82</v>
      </c>
      <c r="BF48" s="81">
        <v>8755.42</v>
      </c>
      <c r="BG48" s="81">
        <v>7377.63</v>
      </c>
      <c r="BH48" s="81">
        <v>10395.969999999999</v>
      </c>
      <c r="BI48" s="81">
        <v>10799.47</v>
      </c>
      <c r="BJ48" s="81">
        <v>8768.43</v>
      </c>
      <c r="BK48" s="81">
        <v>13246.99</v>
      </c>
      <c r="BL48" s="81">
        <v>8904.6</v>
      </c>
      <c r="BM48" s="81">
        <v>22009.11</v>
      </c>
      <c r="BN48" s="81">
        <v>16299.85</v>
      </c>
      <c r="BO48" s="81">
        <v>13509.94</v>
      </c>
      <c r="BP48" s="81"/>
      <c r="BQ48" s="81">
        <v>7948.6</v>
      </c>
      <c r="BR48" s="81">
        <v>13342.54</v>
      </c>
      <c r="BS48" s="81">
        <v>10703</v>
      </c>
      <c r="BT48" s="81">
        <v>11902.01</v>
      </c>
      <c r="BU48" s="81">
        <v>14286.94</v>
      </c>
      <c r="BV48" s="81">
        <v>9260.75</v>
      </c>
      <c r="BW48" s="81">
        <v>13434.07</v>
      </c>
      <c r="BX48" s="81">
        <v>13968.7</v>
      </c>
      <c r="BY48" s="81">
        <v>9364.9599999999991</v>
      </c>
      <c r="BZ48" s="81">
        <v>10224.85</v>
      </c>
      <c r="CA48" s="81">
        <v>9124.8700000000008</v>
      </c>
      <c r="CB48" s="81">
        <v>6058.78</v>
      </c>
      <c r="CC48" s="81">
        <v>6340.91</v>
      </c>
      <c r="CD48" s="81">
        <v>9109.2000000000007</v>
      </c>
      <c r="CE48" s="81">
        <v>7522</v>
      </c>
      <c r="CF48" s="81">
        <v>6655</v>
      </c>
      <c r="CG48" s="81">
        <v>7539.85</v>
      </c>
      <c r="CH48" s="81">
        <v>6277.67</v>
      </c>
      <c r="CI48" s="81">
        <v>9504.77</v>
      </c>
      <c r="CJ48" s="81">
        <v>6937.03</v>
      </c>
      <c r="CK48" s="81">
        <v>8099.35</v>
      </c>
      <c r="CL48" s="81">
        <v>6278.57</v>
      </c>
      <c r="CM48" s="81">
        <v>6579.41</v>
      </c>
      <c r="CN48" s="81">
        <v>7814.7</v>
      </c>
      <c r="CO48" s="81">
        <v>7033.69</v>
      </c>
      <c r="CP48" s="81">
        <v>4615.5</v>
      </c>
      <c r="CQ48" s="81">
        <v>6977.6</v>
      </c>
      <c r="CR48" s="81">
        <v>7354.44</v>
      </c>
      <c r="CS48" s="81">
        <v>7028.91</v>
      </c>
      <c r="CT48" s="81">
        <v>7120.67</v>
      </c>
      <c r="CU48" s="81">
        <v>9110.2999999999993</v>
      </c>
      <c r="CV48" s="81">
        <v>4569.5600000000004</v>
      </c>
      <c r="CW48" s="81">
        <v>4998.21</v>
      </c>
      <c r="CX48" s="81">
        <v>6134.12</v>
      </c>
      <c r="CY48" s="81">
        <v>4925.1400000000003</v>
      </c>
      <c r="CZ48" s="81">
        <v>4094.54</v>
      </c>
      <c r="DA48" s="81">
        <v>4203.38</v>
      </c>
      <c r="DB48" s="81">
        <v>5197.71</v>
      </c>
      <c r="DC48" s="81">
        <v>3898.2</v>
      </c>
      <c r="DD48" s="81">
        <v>4177.57</v>
      </c>
      <c r="DE48" s="81">
        <v>4331.67</v>
      </c>
      <c r="DF48" s="81">
        <v>5515.29</v>
      </c>
      <c r="DG48" s="81">
        <v>3625.99</v>
      </c>
      <c r="DH48" s="81">
        <v>3846.24</v>
      </c>
      <c r="DI48" s="81">
        <v>4209.47</v>
      </c>
      <c r="DJ48" s="81">
        <v>5180.8100000000004</v>
      </c>
      <c r="DK48" s="81">
        <v>4148.3100000000004</v>
      </c>
      <c r="DL48" s="81">
        <v>6241.33</v>
      </c>
      <c r="DM48" s="81">
        <v>4789.87</v>
      </c>
      <c r="DN48" s="81">
        <v>4307.9799999999996</v>
      </c>
      <c r="DO48" s="81">
        <v>4552.6400000000003</v>
      </c>
      <c r="DP48" s="81">
        <v>4589.03</v>
      </c>
      <c r="DQ48" s="81">
        <v>3326.98</v>
      </c>
      <c r="DR48" s="81">
        <v>3787.62</v>
      </c>
      <c r="DS48" s="81">
        <v>3644.47</v>
      </c>
      <c r="DT48" s="81">
        <v>5855.71</v>
      </c>
      <c r="DU48" s="81">
        <v>3823.94</v>
      </c>
      <c r="DV48" s="81">
        <v>3231.2</v>
      </c>
      <c r="DW48" s="81">
        <v>4045.93</v>
      </c>
      <c r="DX48" s="81">
        <v>2916.75</v>
      </c>
      <c r="DY48" s="81">
        <v>3059.72</v>
      </c>
      <c r="DZ48" s="81">
        <v>3139.89</v>
      </c>
      <c r="EA48" s="81">
        <v>2689.16</v>
      </c>
      <c r="EB48" s="81">
        <v>2808.04</v>
      </c>
      <c r="EC48" s="81">
        <v>3186.74</v>
      </c>
      <c r="ED48" s="81">
        <v>2766.08</v>
      </c>
      <c r="EE48" s="81">
        <v>3289.51</v>
      </c>
      <c r="EF48" s="81">
        <v>3496.91</v>
      </c>
      <c r="EG48" s="81">
        <v>2582.6799999999998</v>
      </c>
      <c r="EH48" s="81">
        <v>5732.3</v>
      </c>
      <c r="EI48" s="81">
        <v>2691.57</v>
      </c>
      <c r="EJ48" s="81">
        <v>3468.72</v>
      </c>
      <c r="EK48" s="81">
        <v>3438.12</v>
      </c>
      <c r="EL48" s="81">
        <v>3115.38</v>
      </c>
      <c r="EM48" s="81">
        <v>2660.98</v>
      </c>
      <c r="EN48" s="81">
        <v>3855.56</v>
      </c>
      <c r="EO48" s="81">
        <v>5074.87</v>
      </c>
      <c r="EP48" s="81">
        <v>2878.46</v>
      </c>
      <c r="EQ48" s="81">
        <v>2171.4499999999998</v>
      </c>
      <c r="ER48" s="81">
        <v>2826</v>
      </c>
      <c r="ES48" s="81">
        <v>3379.44</v>
      </c>
      <c r="ET48" s="81">
        <v>2885.95</v>
      </c>
      <c r="EU48" s="81">
        <v>2515.6999999999998</v>
      </c>
      <c r="EV48" s="81">
        <v>2626.7</v>
      </c>
      <c r="EW48" s="81">
        <v>3390.28</v>
      </c>
      <c r="EX48" s="81">
        <v>3477.52</v>
      </c>
      <c r="EY48" s="81">
        <v>2626.02</v>
      </c>
      <c r="EZ48" s="81">
        <v>3963.85</v>
      </c>
      <c r="FA48" s="81">
        <v>2807.37</v>
      </c>
      <c r="FB48" s="81">
        <v>1981.1</v>
      </c>
      <c r="FC48" s="81">
        <v>3054.86</v>
      </c>
      <c r="FD48" s="81">
        <v>2269.71</v>
      </c>
      <c r="FE48" s="81">
        <v>2859.95</v>
      </c>
      <c r="FF48" s="81">
        <v>2685.69</v>
      </c>
      <c r="FG48" s="81">
        <v>3166.35</v>
      </c>
      <c r="FH48" s="81">
        <v>2838</v>
      </c>
      <c r="FI48" s="81">
        <v>3247.55</v>
      </c>
      <c r="FJ48" s="81">
        <v>2406.89</v>
      </c>
      <c r="FK48" s="81">
        <v>2004.48</v>
      </c>
      <c r="FL48" s="81">
        <v>1915.66</v>
      </c>
      <c r="FM48" s="81">
        <v>3103.28</v>
      </c>
      <c r="FN48" s="81">
        <v>2077.42</v>
      </c>
      <c r="FO48" s="81">
        <v>2409.9699999999998</v>
      </c>
      <c r="FP48" s="81">
        <v>2812.37</v>
      </c>
      <c r="FQ48" s="81">
        <v>2317.17</v>
      </c>
      <c r="FR48" s="81">
        <v>2367.9</v>
      </c>
      <c r="FS48" s="81">
        <v>1881.17</v>
      </c>
      <c r="FT48" s="81">
        <v>2210.88</v>
      </c>
      <c r="FU48" s="81">
        <v>2845.34</v>
      </c>
      <c r="FV48" s="81">
        <v>2015.79</v>
      </c>
      <c r="FW48" s="81">
        <v>2349.66</v>
      </c>
      <c r="FX48" s="81">
        <v>1973.41</v>
      </c>
      <c r="FY48" s="81">
        <v>1934.32</v>
      </c>
      <c r="FZ48" s="81">
        <v>2190.09</v>
      </c>
      <c r="GA48" s="81">
        <v>1889.8</v>
      </c>
      <c r="GB48" s="81">
        <v>3105.12</v>
      </c>
      <c r="GC48" s="81">
        <v>1765.33</v>
      </c>
      <c r="GD48" s="81">
        <v>2025.19</v>
      </c>
      <c r="GE48" s="81">
        <v>1706.32</v>
      </c>
      <c r="GF48" s="81">
        <v>2386.81</v>
      </c>
      <c r="GG48" s="81">
        <v>1594.37</v>
      </c>
      <c r="GH48" s="81">
        <v>1964.1</v>
      </c>
      <c r="GI48" s="81">
        <v>2129.06</v>
      </c>
      <c r="GJ48" s="81">
        <v>6956.25</v>
      </c>
      <c r="GK48" s="81">
        <v>2314.5300000000002</v>
      </c>
      <c r="GL48" s="81">
        <v>2938.82</v>
      </c>
      <c r="GM48" s="81">
        <v>1837.24</v>
      </c>
      <c r="GN48" s="81">
        <v>1885.07</v>
      </c>
      <c r="GO48" s="81">
        <v>2732.39</v>
      </c>
      <c r="GP48" s="81">
        <v>1969.51</v>
      </c>
      <c r="GQ48" s="81">
        <v>1959.01</v>
      </c>
      <c r="GR48" s="81">
        <v>2017.1</v>
      </c>
      <c r="GS48" s="81">
        <v>1709.01</v>
      </c>
      <c r="GT48" s="81">
        <v>3241.86</v>
      </c>
      <c r="GU48" s="81">
        <v>1985.5</v>
      </c>
      <c r="GV48" s="81">
        <v>2181.94</v>
      </c>
      <c r="GW48" s="81">
        <v>1410.55</v>
      </c>
      <c r="GX48" s="81">
        <v>1912.55</v>
      </c>
      <c r="GY48" s="81">
        <v>1611.97</v>
      </c>
      <c r="GZ48" s="81">
        <v>2637.57</v>
      </c>
      <c r="HA48" s="81">
        <v>1365.73</v>
      </c>
      <c r="HB48" s="81">
        <v>1655.65</v>
      </c>
      <c r="HC48" s="81">
        <v>1261.7</v>
      </c>
      <c r="HD48" s="81">
        <v>1585.07</v>
      </c>
      <c r="HE48" s="81">
        <v>1433.6</v>
      </c>
      <c r="HF48" s="81">
        <v>2235.67</v>
      </c>
      <c r="HG48" s="81">
        <v>1281.55</v>
      </c>
      <c r="HH48" s="81">
        <v>1067.56</v>
      </c>
      <c r="HI48" s="81">
        <v>1848.85</v>
      </c>
      <c r="HJ48" s="81">
        <v>1114.04</v>
      </c>
      <c r="HK48" s="81">
        <v>1290</v>
      </c>
      <c r="HL48" s="81">
        <v>3057.27</v>
      </c>
      <c r="HM48" s="81">
        <v>1317.6</v>
      </c>
      <c r="HN48" s="81">
        <v>1330.59</v>
      </c>
      <c r="HO48" s="81">
        <v>1430.41</v>
      </c>
      <c r="HP48" s="81">
        <v>1700.68</v>
      </c>
      <c r="HQ48" s="81">
        <v>1218.18</v>
      </c>
      <c r="HR48" s="81">
        <v>1415.76</v>
      </c>
      <c r="HS48" s="81">
        <v>1370.05</v>
      </c>
      <c r="HT48" s="81">
        <v>1156.07</v>
      </c>
      <c r="HU48" s="81">
        <v>1168.97</v>
      </c>
      <c r="HV48" s="81">
        <v>2664.56</v>
      </c>
      <c r="HW48" s="81">
        <v>1253.33</v>
      </c>
      <c r="HX48" s="81">
        <v>1367.4</v>
      </c>
      <c r="HY48" s="81">
        <v>1252.42</v>
      </c>
      <c r="HZ48" s="81">
        <v>1110.8</v>
      </c>
      <c r="IA48" s="81">
        <v>1389</v>
      </c>
      <c r="IB48" s="81">
        <v>1368.32</v>
      </c>
      <c r="IC48" s="81">
        <v>1082.6400000000001</v>
      </c>
      <c r="ID48" s="81">
        <v>1241.3699999999999</v>
      </c>
      <c r="IE48" s="81">
        <v>1388.73</v>
      </c>
      <c r="IF48" s="81">
        <v>1136.99</v>
      </c>
      <c r="IG48" s="81">
        <v>737.32</v>
      </c>
      <c r="IH48" s="81">
        <v>995.6</v>
      </c>
      <c r="II48" s="81">
        <v>959.43</v>
      </c>
      <c r="IJ48" s="81">
        <v>1702.94</v>
      </c>
      <c r="IK48" s="81">
        <v>1164.07</v>
      </c>
      <c r="IL48" s="81">
        <v>1953.55</v>
      </c>
      <c r="IM48" s="81">
        <v>1147.9000000000001</v>
      </c>
      <c r="IN48" s="81">
        <v>1542.95</v>
      </c>
      <c r="IO48" s="81">
        <v>1170.55</v>
      </c>
      <c r="IP48" s="81">
        <v>959.11</v>
      </c>
      <c r="IQ48" s="81">
        <v>947.16</v>
      </c>
      <c r="IR48" s="81">
        <v>1419.61</v>
      </c>
      <c r="IS48" s="81">
        <v>978.59</v>
      </c>
      <c r="IT48" s="81">
        <v>1097.8499999999999</v>
      </c>
      <c r="IU48" s="81">
        <v>1755.38</v>
      </c>
      <c r="IV48" s="81">
        <v>980.9</v>
      </c>
      <c r="IW48" s="81">
        <v>892.36</v>
      </c>
      <c r="IX48" s="81">
        <v>825.77</v>
      </c>
      <c r="IY48" s="81">
        <v>964.86</v>
      </c>
      <c r="IZ48" s="81">
        <v>1218.3</v>
      </c>
      <c r="JA48" s="81">
        <v>1140.1500000000001</v>
      </c>
      <c r="JB48" s="81">
        <v>1143.72</v>
      </c>
      <c r="JC48" s="81">
        <v>1134.72</v>
      </c>
      <c r="JD48" s="81">
        <v>995.03</v>
      </c>
      <c r="JE48" s="81">
        <v>1236.94</v>
      </c>
      <c r="JF48" s="81">
        <v>927.22</v>
      </c>
      <c r="JG48" s="81">
        <v>804.63</v>
      </c>
      <c r="JH48" s="81">
        <v>1051.99</v>
      </c>
      <c r="JI48" s="81">
        <v>856.13</v>
      </c>
      <c r="JJ48" s="81">
        <v>1019.56</v>
      </c>
      <c r="JK48" s="81">
        <v>952.13</v>
      </c>
      <c r="JL48" s="81">
        <v>737.68</v>
      </c>
      <c r="JM48" s="81">
        <v>761.62</v>
      </c>
      <c r="JN48" s="81">
        <v>857.35</v>
      </c>
      <c r="JO48" s="81">
        <v>1675.02</v>
      </c>
      <c r="JP48" s="81">
        <v>769.34</v>
      </c>
      <c r="JQ48" s="81">
        <v>766.86</v>
      </c>
      <c r="JR48" s="81">
        <v>887.9</v>
      </c>
      <c r="JS48" s="81">
        <v>1428.77</v>
      </c>
      <c r="JT48" s="81">
        <v>1001.76</v>
      </c>
      <c r="JU48" s="81">
        <v>831.88</v>
      </c>
      <c r="JV48" s="81">
        <v>903.43</v>
      </c>
      <c r="JW48" s="81">
        <v>887.69</v>
      </c>
      <c r="JX48" s="81">
        <v>1119.99</v>
      </c>
      <c r="JY48" s="81">
        <v>1082.95</v>
      </c>
      <c r="JZ48" s="81">
        <v>847.93</v>
      </c>
      <c r="KA48" s="81">
        <v>816</v>
      </c>
      <c r="KB48" s="81">
        <v>869.44</v>
      </c>
      <c r="KC48" s="81">
        <v>582.48</v>
      </c>
      <c r="KD48" s="81">
        <v>847.59</v>
      </c>
      <c r="KE48" s="81">
        <v>810.76</v>
      </c>
      <c r="KF48" s="81">
        <v>815.1</v>
      </c>
      <c r="KG48" s="81">
        <v>1202.2</v>
      </c>
      <c r="KH48" s="81">
        <v>861.73</v>
      </c>
      <c r="KI48" s="81">
        <v>770.76</v>
      </c>
      <c r="KJ48" s="81">
        <v>672.63</v>
      </c>
      <c r="KK48" s="81">
        <v>734.15</v>
      </c>
      <c r="KL48" s="81">
        <v>706.8</v>
      </c>
      <c r="KM48" s="81">
        <v>855.12</v>
      </c>
      <c r="KN48" s="81">
        <v>1004.38</v>
      </c>
      <c r="KO48" s="81">
        <v>607.66</v>
      </c>
      <c r="KP48" s="81">
        <v>860.13</v>
      </c>
      <c r="KQ48" s="81">
        <v>976.8</v>
      </c>
      <c r="KR48" s="81">
        <v>1014.31</v>
      </c>
      <c r="KS48" s="81">
        <v>633.08000000000004</v>
      </c>
      <c r="KT48" s="81">
        <v>915.66</v>
      </c>
      <c r="KU48" s="81">
        <v>654.48</v>
      </c>
      <c r="KV48" s="81">
        <v>677.6</v>
      </c>
      <c r="KW48" s="81">
        <v>719.33</v>
      </c>
      <c r="KX48" s="81">
        <v>657.06</v>
      </c>
      <c r="KY48" s="81">
        <v>1085.67</v>
      </c>
      <c r="KZ48" s="81">
        <v>863.3</v>
      </c>
      <c r="LA48" s="81">
        <v>607.28</v>
      </c>
      <c r="LB48" s="81">
        <v>743.93</v>
      </c>
      <c r="LC48" s="81">
        <v>783.03</v>
      </c>
      <c r="LD48" s="81">
        <v>569.42999999999995</v>
      </c>
      <c r="LE48" s="81">
        <v>643.89</v>
      </c>
      <c r="LF48" s="81">
        <v>771.75</v>
      </c>
      <c r="LG48" s="81">
        <v>642.33000000000004</v>
      </c>
      <c r="LH48" s="81">
        <v>621.22</v>
      </c>
      <c r="LI48" s="81">
        <v>828.07</v>
      </c>
      <c r="LJ48" s="81">
        <v>967.49</v>
      </c>
      <c r="LK48" s="81">
        <v>551.23</v>
      </c>
      <c r="LL48" s="81">
        <v>594.51</v>
      </c>
      <c r="LM48" s="81">
        <v>1954.8</v>
      </c>
      <c r="LN48" s="81">
        <v>813.66</v>
      </c>
      <c r="LO48" s="81">
        <v>716.2</v>
      </c>
      <c r="LP48" s="81">
        <v>1257.99</v>
      </c>
      <c r="LQ48" s="81">
        <v>518</v>
      </c>
      <c r="LR48" s="81">
        <v>728.27</v>
      </c>
      <c r="LS48" s="81">
        <v>529.6</v>
      </c>
      <c r="LT48" s="81">
        <v>488.21</v>
      </c>
      <c r="LU48" s="81">
        <v>539.20000000000005</v>
      </c>
      <c r="LV48" s="81">
        <v>490.64</v>
      </c>
      <c r="LW48" s="81">
        <v>511.96</v>
      </c>
      <c r="LX48" s="81">
        <v>575.72</v>
      </c>
      <c r="LY48" s="81">
        <v>495.07</v>
      </c>
      <c r="LZ48" s="81">
        <v>1304.6099999999999</v>
      </c>
      <c r="MA48" s="81">
        <v>587.33000000000004</v>
      </c>
      <c r="MB48" s="81">
        <v>485.69</v>
      </c>
      <c r="MC48" s="81">
        <v>536.44000000000005</v>
      </c>
      <c r="MD48" s="81">
        <v>434.5</v>
      </c>
      <c r="ME48" s="81">
        <v>498.47</v>
      </c>
      <c r="MF48" s="81">
        <v>580.22</v>
      </c>
      <c r="MG48" s="81">
        <v>511.12</v>
      </c>
      <c r="MH48" s="81">
        <v>754.85</v>
      </c>
      <c r="MI48" s="81">
        <v>434.66</v>
      </c>
      <c r="MJ48" s="81">
        <v>492.35</v>
      </c>
      <c r="MK48" s="81">
        <v>431.19</v>
      </c>
      <c r="ML48" s="81">
        <v>440.94</v>
      </c>
      <c r="MM48" s="81">
        <v>546.82000000000005</v>
      </c>
      <c r="MN48" s="81">
        <v>491.91</v>
      </c>
      <c r="MO48" s="81">
        <v>500.74</v>
      </c>
      <c r="MP48" s="81">
        <v>934.45</v>
      </c>
      <c r="MQ48" s="81">
        <v>452.91</v>
      </c>
      <c r="MR48" s="81">
        <v>552.04999999999995</v>
      </c>
      <c r="MS48" s="81">
        <v>430.7</v>
      </c>
      <c r="MT48" s="81">
        <v>747.87</v>
      </c>
      <c r="MU48" s="81">
        <v>665.41</v>
      </c>
      <c r="MV48" s="81">
        <v>560.42999999999995</v>
      </c>
      <c r="MW48" s="81">
        <v>433.21</v>
      </c>
      <c r="MX48" s="81">
        <v>575.94000000000005</v>
      </c>
      <c r="MY48" s="81">
        <v>439.6</v>
      </c>
      <c r="MZ48" s="81">
        <v>459.2</v>
      </c>
      <c r="NA48" s="81">
        <v>438.91</v>
      </c>
      <c r="NB48" s="81">
        <v>394.43</v>
      </c>
      <c r="NC48" s="81">
        <v>433.31</v>
      </c>
    </row>
    <row r="49" spans="1:367" x14ac:dyDescent="0.4">
      <c r="A49" s="22">
        <v>46080</v>
      </c>
      <c r="B49" s="23">
        <v>1281601.6100000001</v>
      </c>
      <c r="C49" s="23">
        <v>756177.21</v>
      </c>
      <c r="D49" s="23">
        <v>99918</v>
      </c>
      <c r="E49" s="23">
        <v>82305.31</v>
      </c>
      <c r="F49" s="23">
        <v>138006.73000000001</v>
      </c>
      <c r="G49" s="23">
        <v>68091.649999999994</v>
      </c>
      <c r="H49" s="23">
        <v>80229.87</v>
      </c>
      <c r="I49" s="23">
        <v>59283.22</v>
      </c>
      <c r="J49" s="23">
        <v>61618.26</v>
      </c>
      <c r="K49" s="23">
        <v>63291.62</v>
      </c>
      <c r="L49" s="23">
        <v>55105.01</v>
      </c>
      <c r="M49" s="23">
        <v>59576.78</v>
      </c>
      <c r="N49" s="23">
        <v>85196.19</v>
      </c>
      <c r="O49" s="23">
        <v>39919</v>
      </c>
      <c r="P49" s="23">
        <v>45994.01</v>
      </c>
      <c r="Q49" s="23">
        <v>43265.57</v>
      </c>
      <c r="R49" s="23">
        <v>37554.9</v>
      </c>
      <c r="S49" s="23">
        <v>46908.75</v>
      </c>
      <c r="T49" s="23">
        <v>46000</v>
      </c>
      <c r="U49" s="23">
        <v>31847.9</v>
      </c>
      <c r="V49" s="23">
        <v>37849.49</v>
      </c>
      <c r="W49" s="23">
        <v>27574.33</v>
      </c>
      <c r="X49" s="23">
        <v>42372.13</v>
      </c>
      <c r="Y49" s="23">
        <v>29472.3</v>
      </c>
      <c r="Z49" s="23">
        <v>33900.080000000002</v>
      </c>
      <c r="AA49" s="23">
        <v>33425.31</v>
      </c>
      <c r="AB49" s="23">
        <v>37552.86</v>
      </c>
      <c r="AC49" s="23">
        <v>21803.61</v>
      </c>
      <c r="AD49" s="23">
        <v>24385.91</v>
      </c>
      <c r="AE49" s="23">
        <v>25476</v>
      </c>
      <c r="AF49" s="23">
        <v>25157.3</v>
      </c>
      <c r="AG49" s="23">
        <v>26426.75</v>
      </c>
      <c r="AH49" s="23">
        <v>21588.04</v>
      </c>
      <c r="AI49" s="23">
        <v>21969.72</v>
      </c>
      <c r="AJ49" s="23">
        <v>33500.120000000003</v>
      </c>
      <c r="AK49" s="23">
        <v>29073.58</v>
      </c>
      <c r="AL49" s="23">
        <v>22270.69</v>
      </c>
      <c r="AM49" s="23">
        <v>20138.13</v>
      </c>
      <c r="AN49" s="23">
        <v>26323.200000000001</v>
      </c>
      <c r="AO49" s="23">
        <v>21668.37</v>
      </c>
      <c r="AP49" s="23">
        <v>20533.72</v>
      </c>
      <c r="AQ49" s="23">
        <v>19241.990000000002</v>
      </c>
      <c r="AR49" s="23">
        <v>23105.48</v>
      </c>
      <c r="AS49" s="23">
        <v>23732.55</v>
      </c>
      <c r="AT49" s="23">
        <v>23610</v>
      </c>
      <c r="AU49" s="23">
        <v>20695.72</v>
      </c>
      <c r="AV49" s="23">
        <v>21712.5</v>
      </c>
      <c r="AW49" s="23">
        <v>15088.67</v>
      </c>
      <c r="AX49" s="23">
        <v>16078.98</v>
      </c>
      <c r="AY49" s="23">
        <v>16609.66</v>
      </c>
      <c r="AZ49" s="23">
        <v>16796.060000000001</v>
      </c>
      <c r="BA49" s="23">
        <v>40830.17</v>
      </c>
      <c r="BB49" s="81">
        <v>16677.8</v>
      </c>
      <c r="BC49" s="81">
        <v>11780.04</v>
      </c>
      <c r="BD49" s="81">
        <v>17140.25</v>
      </c>
      <c r="BE49" s="81">
        <v>18666.48</v>
      </c>
      <c r="BF49" s="81">
        <v>9381.93</v>
      </c>
      <c r="BG49" s="81">
        <v>9367.02</v>
      </c>
      <c r="BH49" s="81">
        <v>10727.76</v>
      </c>
      <c r="BI49" s="81">
        <v>11697.86</v>
      </c>
      <c r="BJ49" s="81">
        <v>9197.81</v>
      </c>
      <c r="BK49" s="81">
        <v>12701.63</v>
      </c>
      <c r="BL49" s="81">
        <v>8777.17</v>
      </c>
      <c r="BM49" s="81">
        <v>21461.24</v>
      </c>
      <c r="BN49" s="81">
        <v>14405.17</v>
      </c>
      <c r="BO49" s="81">
        <v>12384.11</v>
      </c>
      <c r="BP49" s="81"/>
      <c r="BQ49" s="81">
        <v>8262.42</v>
      </c>
      <c r="BR49" s="81">
        <v>12704.21</v>
      </c>
      <c r="BS49" s="81">
        <v>11198</v>
      </c>
      <c r="BT49" s="81">
        <v>13739.41</v>
      </c>
      <c r="BU49" s="81">
        <v>18340.29</v>
      </c>
      <c r="BV49" s="81">
        <v>10347</v>
      </c>
      <c r="BW49" s="81">
        <v>12634.26</v>
      </c>
      <c r="BX49" s="81">
        <v>12650.23</v>
      </c>
      <c r="BY49" s="81">
        <v>9030.49</v>
      </c>
      <c r="BZ49" s="81">
        <v>9537.24</v>
      </c>
      <c r="CA49" s="81">
        <v>8855.7999999999993</v>
      </c>
      <c r="CB49" s="81">
        <v>7549.81</v>
      </c>
      <c r="CC49" s="81">
        <v>7018.2</v>
      </c>
      <c r="CD49" s="81">
        <v>9041.6200000000008</v>
      </c>
      <c r="CE49" s="81">
        <v>7109.36</v>
      </c>
      <c r="CF49" s="81">
        <v>7170</v>
      </c>
      <c r="CG49" s="81">
        <v>8908.43</v>
      </c>
      <c r="CH49" s="81">
        <v>5889.36</v>
      </c>
      <c r="CI49" s="81">
        <v>10239.36</v>
      </c>
      <c r="CJ49" s="81">
        <v>7218</v>
      </c>
      <c r="CK49" s="81">
        <v>9018.65</v>
      </c>
      <c r="CL49" s="81">
        <v>6230.64</v>
      </c>
      <c r="CM49" s="81">
        <v>6375.17</v>
      </c>
      <c r="CN49" s="81">
        <v>7596.92</v>
      </c>
      <c r="CO49" s="81">
        <v>6383.29</v>
      </c>
      <c r="CP49" s="81">
        <v>5062.38</v>
      </c>
      <c r="CQ49" s="81">
        <v>7134.4</v>
      </c>
      <c r="CR49" s="81">
        <v>8093.7</v>
      </c>
      <c r="CS49" s="81">
        <v>6184.82</v>
      </c>
      <c r="CT49" s="81">
        <v>5977.05</v>
      </c>
      <c r="CU49" s="81">
        <v>9110.2999999999993</v>
      </c>
      <c r="CV49" s="81">
        <v>5091.88</v>
      </c>
      <c r="CW49" s="81">
        <v>4976.67</v>
      </c>
      <c r="CX49" s="81">
        <v>6712.1</v>
      </c>
      <c r="CY49" s="81">
        <v>4521.1499999999996</v>
      </c>
      <c r="CZ49" s="81">
        <v>4227.3100000000004</v>
      </c>
      <c r="DA49" s="81">
        <v>4286.6899999999996</v>
      </c>
      <c r="DB49" s="81">
        <v>6205.23</v>
      </c>
      <c r="DC49" s="81">
        <v>3839.38</v>
      </c>
      <c r="DD49" s="81">
        <v>4085.76</v>
      </c>
      <c r="DE49" s="81">
        <v>6152.63</v>
      </c>
      <c r="DF49" s="81">
        <v>5274.12</v>
      </c>
      <c r="DG49" s="81">
        <v>3631.18</v>
      </c>
      <c r="DH49" s="81">
        <v>4293.78</v>
      </c>
      <c r="DI49" s="81">
        <v>3803.3</v>
      </c>
      <c r="DJ49" s="81">
        <v>5785.09</v>
      </c>
      <c r="DK49" s="81">
        <v>4075.57</v>
      </c>
      <c r="DL49" s="81">
        <v>6692.32</v>
      </c>
      <c r="DM49" s="81">
        <v>4506.1499999999996</v>
      </c>
      <c r="DN49" s="81">
        <v>3858.42</v>
      </c>
      <c r="DO49" s="81">
        <v>3825.53</v>
      </c>
      <c r="DP49" s="81">
        <v>5155.7299999999996</v>
      </c>
      <c r="DQ49" s="81">
        <v>3221.6</v>
      </c>
      <c r="DR49" s="81">
        <v>3993.27</v>
      </c>
      <c r="DS49" s="81">
        <v>4102.16</v>
      </c>
      <c r="DT49" s="81">
        <v>6164.94</v>
      </c>
      <c r="DU49" s="81">
        <v>3750.51</v>
      </c>
      <c r="DV49" s="81">
        <v>3245.21</v>
      </c>
      <c r="DW49" s="81">
        <v>4163.3900000000003</v>
      </c>
      <c r="DX49" s="81">
        <v>3597.32</v>
      </c>
      <c r="DY49" s="81">
        <v>2961.35</v>
      </c>
      <c r="DZ49" s="81">
        <v>3833.37</v>
      </c>
      <c r="EA49" s="81">
        <v>2708.31</v>
      </c>
      <c r="EB49" s="81">
        <v>2948.91</v>
      </c>
      <c r="EC49" s="81">
        <v>3322.09</v>
      </c>
      <c r="ED49" s="81">
        <v>2601.5</v>
      </c>
      <c r="EE49" s="81">
        <v>2971.47</v>
      </c>
      <c r="EF49" s="81">
        <v>3831.3</v>
      </c>
      <c r="EG49" s="81">
        <v>2525.15</v>
      </c>
      <c r="EH49" s="81">
        <v>4303.57</v>
      </c>
      <c r="EI49" s="81">
        <v>2615.54</v>
      </c>
      <c r="EJ49" s="81">
        <v>3070.89</v>
      </c>
      <c r="EK49" s="81">
        <v>4267.84</v>
      </c>
      <c r="EL49" s="81">
        <v>3164.29</v>
      </c>
      <c r="EM49" s="81">
        <v>2682.39</v>
      </c>
      <c r="EN49" s="81">
        <v>3767.36</v>
      </c>
      <c r="EO49" s="81">
        <v>4761.8599999999997</v>
      </c>
      <c r="EP49" s="81">
        <v>3223.25</v>
      </c>
      <c r="EQ49" s="81">
        <v>2216.4299999999998</v>
      </c>
      <c r="ER49" s="81">
        <v>2790</v>
      </c>
      <c r="ES49" s="81">
        <v>3443.69</v>
      </c>
      <c r="ET49" s="81">
        <v>3093.5</v>
      </c>
      <c r="EU49" s="81">
        <v>2480.17</v>
      </c>
      <c r="EV49" s="81">
        <v>3634.18</v>
      </c>
      <c r="EW49" s="81">
        <v>3554.25</v>
      </c>
      <c r="EX49" s="81">
        <v>2953.89</v>
      </c>
      <c r="EY49" s="81">
        <v>2644.34</v>
      </c>
      <c r="EZ49" s="81">
        <v>4086.79</v>
      </c>
      <c r="FA49" s="81">
        <v>2829.13</v>
      </c>
      <c r="FB49" s="81">
        <v>1908.14</v>
      </c>
      <c r="FC49" s="81">
        <v>2897.56</v>
      </c>
      <c r="FD49" s="81">
        <v>2154.14</v>
      </c>
      <c r="FE49" s="81">
        <v>2822.53</v>
      </c>
      <c r="FF49" s="81">
        <v>2491.0100000000002</v>
      </c>
      <c r="FG49" s="81">
        <v>3011.23</v>
      </c>
      <c r="FH49" s="81">
        <v>3409.32</v>
      </c>
      <c r="FI49" s="81">
        <v>3465.35</v>
      </c>
      <c r="FJ49" s="81">
        <v>2606.65</v>
      </c>
      <c r="FK49" s="81">
        <v>2042.71</v>
      </c>
      <c r="FL49" s="81">
        <v>2016.48</v>
      </c>
      <c r="FM49" s="81">
        <v>3046.7</v>
      </c>
      <c r="FN49" s="81">
        <v>2000.9</v>
      </c>
      <c r="FO49" s="81">
        <v>2489.17</v>
      </c>
      <c r="FP49" s="81">
        <v>2822.66</v>
      </c>
      <c r="FQ49" s="81">
        <v>2340.7399999999998</v>
      </c>
      <c r="FR49" s="81">
        <v>2157.0300000000002</v>
      </c>
      <c r="FS49" s="81">
        <v>1839.36</v>
      </c>
      <c r="FT49" s="81">
        <v>2156.41</v>
      </c>
      <c r="FU49" s="81">
        <v>2837.88</v>
      </c>
      <c r="FV49" s="81">
        <v>2264.6</v>
      </c>
      <c r="FW49" s="81">
        <v>2754.86</v>
      </c>
      <c r="FX49" s="81">
        <v>1893.95</v>
      </c>
      <c r="FY49" s="81">
        <v>1842.77</v>
      </c>
      <c r="FZ49" s="81">
        <v>2186.65</v>
      </c>
      <c r="GA49" s="81">
        <v>1881.95</v>
      </c>
      <c r="GB49" s="81">
        <v>3070.75</v>
      </c>
      <c r="GC49" s="81">
        <v>1898.63</v>
      </c>
      <c r="GD49" s="81">
        <v>2005.08</v>
      </c>
      <c r="GE49" s="81">
        <v>1726.7</v>
      </c>
      <c r="GF49" s="81">
        <v>2509.7800000000002</v>
      </c>
      <c r="GG49" s="81">
        <v>1598.49</v>
      </c>
      <c r="GH49" s="81">
        <v>1917.03</v>
      </c>
      <c r="GI49" s="81">
        <v>2100.56</v>
      </c>
      <c r="GJ49" s="81">
        <v>6749.96</v>
      </c>
      <c r="GK49" s="81">
        <v>2404.71</v>
      </c>
      <c r="GL49" s="81">
        <v>2449.4299999999998</v>
      </c>
      <c r="GM49" s="81">
        <v>1591.5</v>
      </c>
      <c r="GN49" s="81">
        <v>1843.49</v>
      </c>
      <c r="GO49" s="81">
        <v>2893.3</v>
      </c>
      <c r="GP49" s="81">
        <v>1977.24</v>
      </c>
      <c r="GQ49" s="81">
        <v>2018.48</v>
      </c>
      <c r="GR49" s="81">
        <v>1976.19</v>
      </c>
      <c r="GS49" s="81">
        <v>1801.07</v>
      </c>
      <c r="GT49" s="81">
        <v>4214.41</v>
      </c>
      <c r="GU49" s="81">
        <v>2174.96</v>
      </c>
      <c r="GV49" s="81">
        <v>2758.74</v>
      </c>
      <c r="GW49" s="81">
        <v>1313.58</v>
      </c>
      <c r="GX49" s="81">
        <v>1768.51</v>
      </c>
      <c r="GY49" s="81">
        <v>1529.81</v>
      </c>
      <c r="GZ49" s="81">
        <v>2651.75</v>
      </c>
      <c r="HA49" s="81">
        <v>1339.26</v>
      </c>
      <c r="HB49" s="81">
        <v>1592.06</v>
      </c>
      <c r="HC49" s="81">
        <v>1246.27</v>
      </c>
      <c r="HD49" s="81">
        <v>1525.75</v>
      </c>
      <c r="HE49" s="81">
        <v>1370.93</v>
      </c>
      <c r="HF49" s="81">
        <v>2494.4699999999998</v>
      </c>
      <c r="HG49" s="81">
        <v>1200.99</v>
      </c>
      <c r="HH49" s="81">
        <v>1079.1400000000001</v>
      </c>
      <c r="HI49" s="81">
        <v>1651.18</v>
      </c>
      <c r="HJ49" s="81">
        <v>1190.1600000000001</v>
      </c>
      <c r="HK49" s="81">
        <v>1318.38</v>
      </c>
      <c r="HL49" s="81">
        <v>3853.61</v>
      </c>
      <c r="HM49" s="81">
        <v>1290.69</v>
      </c>
      <c r="HN49" s="81">
        <v>1289.18</v>
      </c>
      <c r="HO49" s="81">
        <v>1558.9</v>
      </c>
      <c r="HP49" s="81">
        <v>1860.29</v>
      </c>
      <c r="HQ49" s="81">
        <v>1225.44</v>
      </c>
      <c r="HR49" s="81">
        <v>1342.11</v>
      </c>
      <c r="HS49" s="81">
        <v>1383.14</v>
      </c>
      <c r="HT49" s="81">
        <v>1122.19</v>
      </c>
      <c r="HU49" s="81">
        <v>1205.83</v>
      </c>
      <c r="HV49" s="81">
        <v>2478.0700000000002</v>
      </c>
      <c r="HW49" s="81">
        <v>1181.68</v>
      </c>
      <c r="HX49" s="81">
        <v>1417.93</v>
      </c>
      <c r="HY49" s="81">
        <v>1284.24</v>
      </c>
      <c r="HZ49" s="81">
        <v>1168.46</v>
      </c>
      <c r="IA49" s="81">
        <v>1472.63</v>
      </c>
      <c r="IB49" s="81">
        <v>1223.0999999999999</v>
      </c>
      <c r="IC49" s="81">
        <v>1036.7</v>
      </c>
      <c r="ID49" s="81">
        <v>1272.3499999999999</v>
      </c>
      <c r="IE49" s="81">
        <v>1241.3399999999999</v>
      </c>
      <c r="IF49" s="81">
        <v>1121.6400000000001</v>
      </c>
      <c r="IG49" s="81">
        <v>898.13</v>
      </c>
      <c r="IH49" s="81">
        <v>1007.98</v>
      </c>
      <c r="II49" s="81">
        <v>988.63</v>
      </c>
      <c r="IJ49" s="81">
        <v>1841.43</v>
      </c>
      <c r="IK49" s="81">
        <v>1017.32</v>
      </c>
      <c r="IL49" s="81">
        <v>1880.24</v>
      </c>
      <c r="IM49" s="81">
        <v>1230.98</v>
      </c>
      <c r="IN49" s="81">
        <v>1685.34</v>
      </c>
      <c r="IO49" s="81">
        <v>1163.23</v>
      </c>
      <c r="IP49" s="81">
        <v>954.95</v>
      </c>
      <c r="IQ49" s="81">
        <v>882.66</v>
      </c>
      <c r="IR49" s="81">
        <v>1391.26</v>
      </c>
      <c r="IS49" s="81">
        <v>917.33</v>
      </c>
      <c r="IT49" s="81">
        <v>1234.3499999999999</v>
      </c>
      <c r="IU49" s="81">
        <v>1856.77</v>
      </c>
      <c r="IV49" s="81">
        <v>1098.2</v>
      </c>
      <c r="IW49" s="81">
        <v>861.26</v>
      </c>
      <c r="IX49" s="81">
        <v>809.07</v>
      </c>
      <c r="IY49" s="81">
        <v>940.05</v>
      </c>
      <c r="IZ49" s="81">
        <v>1234.1300000000001</v>
      </c>
      <c r="JA49" s="81">
        <v>1124.47</v>
      </c>
      <c r="JB49" s="81">
        <v>1227.56</v>
      </c>
      <c r="JC49" s="81">
        <v>1213.72</v>
      </c>
      <c r="JD49" s="81">
        <v>936.76</v>
      </c>
      <c r="JE49" s="81">
        <v>1314.25</v>
      </c>
      <c r="JF49" s="81">
        <v>922.7</v>
      </c>
      <c r="JG49" s="81">
        <v>814.98</v>
      </c>
      <c r="JH49" s="81">
        <v>1083.42</v>
      </c>
      <c r="JI49" s="81">
        <v>803.99</v>
      </c>
      <c r="JJ49" s="81">
        <v>950.28</v>
      </c>
      <c r="JK49" s="81">
        <v>958.93</v>
      </c>
      <c r="JL49" s="81">
        <v>727.43</v>
      </c>
      <c r="JM49" s="81">
        <v>692.15</v>
      </c>
      <c r="JN49" s="81">
        <v>883.64</v>
      </c>
      <c r="JO49" s="81">
        <v>1505.4</v>
      </c>
      <c r="JP49" s="81">
        <v>764.11</v>
      </c>
      <c r="JQ49" s="81">
        <v>877.94</v>
      </c>
      <c r="JR49" s="81">
        <v>853.58</v>
      </c>
      <c r="JS49" s="81">
        <v>1424.9</v>
      </c>
      <c r="JT49" s="81">
        <v>911.55</v>
      </c>
      <c r="JU49" s="81">
        <v>775.47</v>
      </c>
      <c r="JV49" s="81">
        <v>877.06</v>
      </c>
      <c r="JW49" s="81">
        <v>883.19</v>
      </c>
      <c r="JX49" s="81">
        <v>1016.11</v>
      </c>
      <c r="JY49" s="81">
        <v>902.46</v>
      </c>
      <c r="JZ49" s="81">
        <v>1054.8599999999999</v>
      </c>
      <c r="KA49" s="81">
        <v>802</v>
      </c>
      <c r="KB49" s="81">
        <v>871.88</v>
      </c>
      <c r="KC49" s="81">
        <v>623.5</v>
      </c>
      <c r="KD49" s="81">
        <v>862.26</v>
      </c>
      <c r="KE49" s="81">
        <v>783.05</v>
      </c>
      <c r="KF49" s="81">
        <v>782.61</v>
      </c>
      <c r="KG49" s="81">
        <v>1299.24</v>
      </c>
      <c r="KH49" s="81">
        <v>1015.53</v>
      </c>
      <c r="KI49" s="81">
        <v>816.28</v>
      </c>
      <c r="KJ49" s="81">
        <v>604.49</v>
      </c>
      <c r="KK49" s="81">
        <v>696.36</v>
      </c>
      <c r="KL49" s="81">
        <v>646.04</v>
      </c>
      <c r="KM49" s="81">
        <v>874.09</v>
      </c>
      <c r="KN49" s="81">
        <v>962.34</v>
      </c>
      <c r="KO49" s="81">
        <v>595.86</v>
      </c>
      <c r="KP49" s="81">
        <v>834.41</v>
      </c>
      <c r="KQ49" s="81">
        <v>1020</v>
      </c>
      <c r="KR49" s="81">
        <v>972.12</v>
      </c>
      <c r="KS49" s="81">
        <v>643.83000000000004</v>
      </c>
      <c r="KT49" s="81">
        <v>859.44</v>
      </c>
      <c r="KU49" s="81">
        <v>612.66</v>
      </c>
      <c r="KV49" s="81">
        <v>651.98</v>
      </c>
      <c r="KW49" s="81">
        <v>693.39</v>
      </c>
      <c r="KX49" s="81">
        <v>622.04</v>
      </c>
      <c r="KY49" s="81">
        <v>888.38</v>
      </c>
      <c r="KZ49" s="81">
        <v>770.58</v>
      </c>
      <c r="LA49" s="81">
        <v>544.83000000000004</v>
      </c>
      <c r="LB49" s="81">
        <v>700.36</v>
      </c>
      <c r="LC49" s="81">
        <v>807.39</v>
      </c>
      <c r="LD49" s="81">
        <v>550.09</v>
      </c>
      <c r="LE49" s="81">
        <v>628.45000000000005</v>
      </c>
      <c r="LF49" s="81">
        <v>710.01</v>
      </c>
      <c r="LG49" s="81">
        <v>641.51</v>
      </c>
      <c r="LH49" s="81">
        <v>582.66999999999996</v>
      </c>
      <c r="LI49" s="81">
        <v>818.87</v>
      </c>
      <c r="LJ49" s="81">
        <v>940.32</v>
      </c>
      <c r="LK49" s="81">
        <v>517.82000000000005</v>
      </c>
      <c r="LL49" s="81">
        <v>572.65</v>
      </c>
      <c r="LM49" s="81">
        <v>2082.9299999999998</v>
      </c>
      <c r="LN49" s="81">
        <v>773.18</v>
      </c>
      <c r="LO49" s="81">
        <v>698.12</v>
      </c>
      <c r="LP49" s="81">
        <v>1299.4100000000001</v>
      </c>
      <c r="LQ49" s="81">
        <v>571.6</v>
      </c>
      <c r="LR49" s="81">
        <v>710.26</v>
      </c>
      <c r="LS49" s="81">
        <v>492.92</v>
      </c>
      <c r="LT49" s="81">
        <v>489.14</v>
      </c>
      <c r="LU49" s="81">
        <v>543.28</v>
      </c>
      <c r="LV49" s="81">
        <v>454.66</v>
      </c>
      <c r="LW49" s="81">
        <v>494.8</v>
      </c>
      <c r="LX49" s="81">
        <v>537.30999999999995</v>
      </c>
      <c r="LY49" s="81">
        <v>475.06</v>
      </c>
      <c r="LZ49" s="81">
        <v>1299.24</v>
      </c>
      <c r="MA49" s="81">
        <v>588.79</v>
      </c>
      <c r="MB49" s="81">
        <v>477.83</v>
      </c>
      <c r="MC49" s="81">
        <v>509.53</v>
      </c>
      <c r="MD49" s="81">
        <v>458.95</v>
      </c>
      <c r="ME49" s="81">
        <v>599.21</v>
      </c>
      <c r="MF49" s="81">
        <v>510.96</v>
      </c>
      <c r="MG49" s="81">
        <v>504.32</v>
      </c>
      <c r="MH49" s="81">
        <v>832.29</v>
      </c>
      <c r="MI49" s="81">
        <v>513.08000000000004</v>
      </c>
      <c r="MJ49" s="81">
        <v>497.53</v>
      </c>
      <c r="MK49" s="81">
        <v>456.53</v>
      </c>
      <c r="ML49" s="81">
        <v>463.38</v>
      </c>
      <c r="MM49" s="81">
        <v>555.62</v>
      </c>
      <c r="MN49" s="81">
        <v>491.1</v>
      </c>
      <c r="MO49" s="81">
        <v>468.24</v>
      </c>
      <c r="MP49" s="81">
        <v>909.43</v>
      </c>
      <c r="MQ49" s="81">
        <v>449.21</v>
      </c>
      <c r="MR49" s="81">
        <v>591.59</v>
      </c>
      <c r="MS49" s="81">
        <v>418.44</v>
      </c>
      <c r="MT49" s="81">
        <v>912.65</v>
      </c>
      <c r="MU49" s="81">
        <v>663</v>
      </c>
      <c r="MV49" s="81">
        <v>585.01</v>
      </c>
      <c r="MW49" s="81">
        <v>670.51</v>
      </c>
      <c r="MX49" s="81">
        <v>611.55999999999995</v>
      </c>
      <c r="MY49" s="81">
        <v>585.42999999999995</v>
      </c>
      <c r="MZ49" s="81">
        <v>442.71</v>
      </c>
      <c r="NA49" s="81">
        <v>434.08</v>
      </c>
      <c r="NB49" s="81">
        <v>387.21</v>
      </c>
      <c r="NC49" s="81">
        <v>469.71</v>
      </c>
    </row>
    <row r="50" spans="1:367" x14ac:dyDescent="0.4">
      <c r="A50" s="22">
        <v>46087</v>
      </c>
      <c r="B50" s="23">
        <v>1114075.8600000001</v>
      </c>
      <c r="C50" s="23">
        <v>658536.99</v>
      </c>
      <c r="D50" s="23">
        <v>88335</v>
      </c>
      <c r="E50" s="23">
        <v>76102.320000000007</v>
      </c>
      <c r="F50" s="23">
        <v>113231.03999999999</v>
      </c>
      <c r="G50" s="23">
        <v>62774.99</v>
      </c>
      <c r="H50" s="23">
        <v>65198.97</v>
      </c>
      <c r="I50" s="23">
        <v>54958.16</v>
      </c>
      <c r="J50" s="23">
        <v>76365.399999999994</v>
      </c>
      <c r="K50" s="23">
        <v>58148.52</v>
      </c>
      <c r="L50" s="23">
        <v>49097.760000000002</v>
      </c>
      <c r="M50" s="23">
        <v>48188.35</v>
      </c>
      <c r="N50" s="23">
        <v>73044.17</v>
      </c>
      <c r="O50" s="23">
        <v>34899.71</v>
      </c>
      <c r="P50" s="23">
        <v>43573.27</v>
      </c>
      <c r="Q50" s="23">
        <v>38822.58</v>
      </c>
      <c r="R50" s="23">
        <v>31327.85</v>
      </c>
      <c r="S50" s="23">
        <v>40285.269999999997</v>
      </c>
      <c r="T50" s="23">
        <v>42000</v>
      </c>
      <c r="U50" s="23">
        <v>28450.79</v>
      </c>
      <c r="V50" s="23">
        <v>34893.629999999997</v>
      </c>
      <c r="W50" s="23">
        <v>23723.66</v>
      </c>
      <c r="X50" s="23">
        <v>36569.440000000002</v>
      </c>
      <c r="Y50" s="23">
        <v>23048.400000000001</v>
      </c>
      <c r="Z50" s="23">
        <v>30699.34</v>
      </c>
      <c r="AA50" s="23">
        <v>28609.8</v>
      </c>
      <c r="AB50" s="23">
        <v>33080.36</v>
      </c>
      <c r="AC50" s="23">
        <v>19957.66</v>
      </c>
      <c r="AD50" s="23">
        <v>22844.54</v>
      </c>
      <c r="AE50" s="23">
        <v>24288</v>
      </c>
      <c r="AF50" s="23">
        <v>25430.15</v>
      </c>
      <c r="AG50" s="23">
        <v>24261.22</v>
      </c>
      <c r="AH50" s="23">
        <v>21114.69</v>
      </c>
      <c r="AI50" s="23">
        <v>19167.91</v>
      </c>
      <c r="AJ50" s="23">
        <v>30213.599999999999</v>
      </c>
      <c r="AK50" s="23">
        <v>25992.22</v>
      </c>
      <c r="AL50" s="23">
        <v>20045.37</v>
      </c>
      <c r="AM50" s="23">
        <v>19949.48</v>
      </c>
      <c r="AN50" s="23">
        <v>23106.23</v>
      </c>
      <c r="AO50" s="23">
        <v>19809.68</v>
      </c>
      <c r="AP50" s="23">
        <v>18859.12</v>
      </c>
      <c r="AQ50" s="23">
        <v>18250.990000000002</v>
      </c>
      <c r="AR50" s="23">
        <v>22039.07</v>
      </c>
      <c r="AS50" s="23">
        <v>19220.59</v>
      </c>
      <c r="AT50" s="23">
        <v>21120</v>
      </c>
      <c r="AU50" s="23">
        <v>17003.53</v>
      </c>
      <c r="AV50" s="23">
        <v>18262.5</v>
      </c>
      <c r="AW50" s="23">
        <v>12682.22</v>
      </c>
      <c r="AX50" s="23">
        <v>14869.28</v>
      </c>
      <c r="AY50" s="23">
        <v>14496.83</v>
      </c>
      <c r="AZ50" s="23">
        <v>13536.38</v>
      </c>
      <c r="BA50" s="23">
        <v>38051.449999999997</v>
      </c>
      <c r="BB50" s="81">
        <v>15196.18</v>
      </c>
      <c r="BC50" s="81">
        <v>10713.44</v>
      </c>
      <c r="BD50" s="81">
        <v>16431.439999999999</v>
      </c>
      <c r="BE50" s="81">
        <v>17867.189999999999</v>
      </c>
      <c r="BF50" s="81">
        <v>8058.43</v>
      </c>
      <c r="BG50" s="81">
        <v>8412.7000000000007</v>
      </c>
      <c r="BH50" s="81">
        <v>10523.16</v>
      </c>
      <c r="BI50" s="81">
        <v>11454.55</v>
      </c>
      <c r="BJ50" s="81">
        <v>7969.93</v>
      </c>
      <c r="BK50" s="81">
        <v>12895.14</v>
      </c>
      <c r="BL50" s="81">
        <v>7909.01</v>
      </c>
      <c r="BM50" s="81">
        <v>30019.29</v>
      </c>
      <c r="BN50" s="81">
        <v>12816.98</v>
      </c>
      <c r="BO50" s="81">
        <v>14601.99</v>
      </c>
      <c r="BP50" s="81"/>
      <c r="BQ50" s="81">
        <v>7576.5</v>
      </c>
      <c r="BR50" s="81">
        <v>13071.95</v>
      </c>
      <c r="BS50" s="81">
        <v>18348</v>
      </c>
      <c r="BT50" s="81">
        <v>11216.41</v>
      </c>
      <c r="BU50" s="81">
        <v>17460.580000000002</v>
      </c>
      <c r="BV50" s="81">
        <v>9021.41</v>
      </c>
      <c r="BW50" s="81">
        <v>11807.34</v>
      </c>
      <c r="BX50" s="81">
        <v>11474.29</v>
      </c>
      <c r="BY50" s="81">
        <v>7345.79</v>
      </c>
      <c r="BZ50" s="81">
        <v>8563.8700000000008</v>
      </c>
      <c r="CA50" s="81">
        <v>7697.65</v>
      </c>
      <c r="CB50" s="81">
        <v>6390.12</v>
      </c>
      <c r="CC50" s="81">
        <v>7292.78</v>
      </c>
      <c r="CD50" s="81">
        <v>8325.32</v>
      </c>
      <c r="CE50" s="81">
        <v>6486.11</v>
      </c>
      <c r="CF50" s="81">
        <v>5980</v>
      </c>
      <c r="CG50" s="81">
        <v>9407.9699999999993</v>
      </c>
      <c r="CH50" s="81">
        <v>5407.57</v>
      </c>
      <c r="CI50" s="81">
        <v>9939.5300000000007</v>
      </c>
      <c r="CJ50" s="81">
        <v>6287.9</v>
      </c>
      <c r="CK50" s="81">
        <v>7893.3</v>
      </c>
      <c r="CL50" s="81">
        <v>5693.85</v>
      </c>
      <c r="CM50" s="81">
        <v>5359.81</v>
      </c>
      <c r="CN50" s="81">
        <v>6610.47</v>
      </c>
      <c r="CO50" s="81">
        <v>6095.25</v>
      </c>
      <c r="CP50" s="81">
        <v>4776.4399999999996</v>
      </c>
      <c r="CQ50" s="81">
        <v>6556.2</v>
      </c>
      <c r="CR50" s="81">
        <v>9678.9</v>
      </c>
      <c r="CS50" s="81">
        <v>5716.22</v>
      </c>
      <c r="CT50" s="81">
        <v>5534.66</v>
      </c>
      <c r="CU50" s="81">
        <v>8904.0300000000007</v>
      </c>
      <c r="CV50" s="81">
        <v>4484.04</v>
      </c>
      <c r="CW50" s="81">
        <v>4621.1899999999996</v>
      </c>
      <c r="CX50" s="81">
        <v>5640.03</v>
      </c>
      <c r="CY50" s="81">
        <v>4425.8599999999997</v>
      </c>
      <c r="CZ50" s="81">
        <v>3670.51</v>
      </c>
      <c r="DA50" s="81">
        <v>3923.16</v>
      </c>
      <c r="DB50" s="81">
        <v>5304.47</v>
      </c>
      <c r="DC50" s="81">
        <v>3431.52</v>
      </c>
      <c r="DD50" s="81">
        <v>3795.01</v>
      </c>
      <c r="DE50" s="81">
        <v>6060.67</v>
      </c>
      <c r="DF50" s="81">
        <v>5001.32</v>
      </c>
      <c r="DG50" s="81">
        <v>3459.75</v>
      </c>
      <c r="DH50" s="81">
        <v>4267.1899999999996</v>
      </c>
      <c r="DI50" s="81">
        <v>3406.35</v>
      </c>
      <c r="DJ50" s="81">
        <v>4780.92</v>
      </c>
      <c r="DK50" s="81">
        <v>3868.04</v>
      </c>
      <c r="DL50" s="81">
        <v>5939.39</v>
      </c>
      <c r="DM50" s="81">
        <v>4038.84</v>
      </c>
      <c r="DN50" s="81">
        <v>3401.04</v>
      </c>
      <c r="DO50" s="81">
        <v>3622.46</v>
      </c>
      <c r="DP50" s="81">
        <v>5580.76</v>
      </c>
      <c r="DQ50" s="81">
        <v>2949.12</v>
      </c>
      <c r="DR50" s="81">
        <v>3188.89</v>
      </c>
      <c r="DS50" s="81">
        <v>3225.27</v>
      </c>
      <c r="DT50" s="81">
        <v>6763.76</v>
      </c>
      <c r="DU50" s="81">
        <v>3325.62</v>
      </c>
      <c r="DV50" s="81">
        <v>3396.54</v>
      </c>
      <c r="DW50" s="81">
        <v>3915.41</v>
      </c>
      <c r="DX50" s="81">
        <v>3606.44</v>
      </c>
      <c r="DY50" s="81">
        <v>2666.23</v>
      </c>
      <c r="DZ50" s="81">
        <v>3952.8</v>
      </c>
      <c r="EA50" s="81">
        <v>2405.6799999999998</v>
      </c>
      <c r="EB50" s="81">
        <v>2526.29</v>
      </c>
      <c r="EC50" s="81">
        <v>3217.5</v>
      </c>
      <c r="ED50" s="81">
        <v>2574.9499999999998</v>
      </c>
      <c r="EE50" s="81">
        <v>2468.3200000000002</v>
      </c>
      <c r="EF50" s="81">
        <v>3524.76</v>
      </c>
      <c r="EG50" s="81">
        <v>2323.83</v>
      </c>
      <c r="EH50" s="81">
        <v>4299.22</v>
      </c>
      <c r="EI50" s="81">
        <v>2399.6</v>
      </c>
      <c r="EJ50" s="81">
        <v>2757.99</v>
      </c>
      <c r="EK50" s="81">
        <v>3914.97</v>
      </c>
      <c r="EL50" s="81">
        <v>3324.27</v>
      </c>
      <c r="EM50" s="81">
        <v>2449.9299999999998</v>
      </c>
      <c r="EN50" s="81">
        <v>4019.36</v>
      </c>
      <c r="EO50" s="81">
        <v>4248.7299999999996</v>
      </c>
      <c r="EP50" s="81">
        <v>2894.13</v>
      </c>
      <c r="EQ50" s="81">
        <v>1917.91</v>
      </c>
      <c r="ER50" s="81">
        <v>2484</v>
      </c>
      <c r="ES50" s="81">
        <v>3777.77</v>
      </c>
      <c r="ET50" s="81">
        <v>3296.11</v>
      </c>
      <c r="EU50" s="81">
        <v>2316.7199999999998</v>
      </c>
      <c r="EV50" s="81">
        <v>4179.3100000000004</v>
      </c>
      <c r="EW50" s="81">
        <v>3221.49</v>
      </c>
      <c r="EX50" s="81">
        <v>2738.65</v>
      </c>
      <c r="EY50" s="81">
        <v>2397.0700000000002</v>
      </c>
      <c r="EZ50" s="81">
        <v>4483.18</v>
      </c>
      <c r="FA50" s="81">
        <v>2447.4499999999998</v>
      </c>
      <c r="FB50" s="81">
        <v>1860.96</v>
      </c>
      <c r="FC50" s="81">
        <v>2555.37</v>
      </c>
      <c r="FD50" s="81">
        <v>2140.27</v>
      </c>
      <c r="FE50" s="81">
        <v>2806.49</v>
      </c>
      <c r="FF50" s="81">
        <v>2161.2600000000002</v>
      </c>
      <c r="FG50" s="81">
        <v>2723.79</v>
      </c>
      <c r="FH50" s="81">
        <v>3167.79</v>
      </c>
      <c r="FI50" s="81">
        <v>3897.06</v>
      </c>
      <c r="FJ50" s="81">
        <v>2642.67</v>
      </c>
      <c r="FK50" s="81">
        <v>1967.4</v>
      </c>
      <c r="FL50" s="81">
        <v>2128.5100000000002</v>
      </c>
      <c r="FM50" s="81">
        <v>2738.35</v>
      </c>
      <c r="FN50" s="81">
        <v>1966.47</v>
      </c>
      <c r="FO50" s="81">
        <v>2025.28</v>
      </c>
      <c r="FP50" s="81">
        <v>2827.8</v>
      </c>
      <c r="FQ50" s="81">
        <v>2146.98</v>
      </c>
      <c r="FR50" s="81">
        <v>1987.65</v>
      </c>
      <c r="FS50" s="81">
        <v>1569.31</v>
      </c>
      <c r="FT50" s="81">
        <v>1916.93</v>
      </c>
      <c r="FU50" s="81">
        <v>2828.54</v>
      </c>
      <c r="FV50" s="81">
        <v>2192.91</v>
      </c>
      <c r="FW50" s="81">
        <v>2482.91</v>
      </c>
      <c r="FX50" s="81">
        <v>1710.73</v>
      </c>
      <c r="FY50" s="81">
        <v>1517.2</v>
      </c>
      <c r="FZ50" s="81">
        <v>2272.4699999999998</v>
      </c>
      <c r="GA50" s="81">
        <v>1650.38</v>
      </c>
      <c r="GB50" s="81">
        <v>3391.57</v>
      </c>
      <c r="GC50" s="81">
        <v>1719.82</v>
      </c>
      <c r="GD50" s="81">
        <v>1712.07</v>
      </c>
      <c r="GE50" s="81">
        <v>2634.51</v>
      </c>
      <c r="GF50" s="81">
        <v>2906.65</v>
      </c>
      <c r="GG50" s="81">
        <v>1452.23</v>
      </c>
      <c r="GH50" s="81">
        <v>1699.65</v>
      </c>
      <c r="GI50" s="81">
        <v>1862.62</v>
      </c>
      <c r="GJ50" s="81">
        <v>6059.13</v>
      </c>
      <c r="GK50" s="81">
        <v>2401.38</v>
      </c>
      <c r="GL50" s="81">
        <v>2188.59</v>
      </c>
      <c r="GM50" s="81">
        <v>1468.62</v>
      </c>
      <c r="GN50" s="81">
        <v>1567.2</v>
      </c>
      <c r="GO50" s="81">
        <v>2933.53</v>
      </c>
      <c r="GP50" s="81">
        <v>1772.17</v>
      </c>
      <c r="GQ50" s="81">
        <v>1959.01</v>
      </c>
      <c r="GR50" s="81">
        <v>1777.52</v>
      </c>
      <c r="GS50" s="81">
        <v>1652.36</v>
      </c>
      <c r="GT50" s="81">
        <v>3645.01</v>
      </c>
      <c r="GU50" s="81">
        <v>2169.77</v>
      </c>
      <c r="GV50" s="81">
        <v>2719.92</v>
      </c>
      <c r="GW50" s="81">
        <v>1201.3499999999999</v>
      </c>
      <c r="GX50" s="81">
        <v>1559.18</v>
      </c>
      <c r="GY50" s="81">
        <v>1441.99</v>
      </c>
      <c r="GZ50" s="81">
        <v>3171.7</v>
      </c>
      <c r="HA50" s="81">
        <v>1223.79</v>
      </c>
      <c r="HB50" s="81">
        <v>1447.32</v>
      </c>
      <c r="HC50" s="81">
        <v>1152.3</v>
      </c>
      <c r="HD50" s="81">
        <v>1420.3</v>
      </c>
      <c r="HE50" s="81">
        <v>1232.53</v>
      </c>
      <c r="HF50" s="81">
        <v>2262.17</v>
      </c>
      <c r="HG50" s="81">
        <v>1228.45</v>
      </c>
      <c r="HH50" s="81">
        <v>1009.67</v>
      </c>
      <c r="HI50" s="81">
        <v>1531.02</v>
      </c>
      <c r="HJ50" s="81">
        <v>1024.0899999999999</v>
      </c>
      <c r="HK50" s="81">
        <v>1172.6099999999999</v>
      </c>
      <c r="HL50" s="81">
        <v>3541.76</v>
      </c>
      <c r="HM50" s="81">
        <v>1162.6400000000001</v>
      </c>
      <c r="HN50" s="81">
        <v>1181.52</v>
      </c>
      <c r="HO50" s="81">
        <v>1839.09</v>
      </c>
      <c r="HP50" s="81">
        <v>1730.95</v>
      </c>
      <c r="HQ50" s="81">
        <v>1151.01</v>
      </c>
      <c r="HR50" s="81">
        <v>1230.9000000000001</v>
      </c>
      <c r="HS50" s="81">
        <v>1299.03</v>
      </c>
      <c r="HT50" s="81">
        <v>1058.67</v>
      </c>
      <c r="HU50" s="81">
        <v>1160.8399999999999</v>
      </c>
      <c r="HV50" s="81">
        <v>2219.87</v>
      </c>
      <c r="HW50" s="81">
        <v>1052.3499999999999</v>
      </c>
      <c r="HX50" s="81">
        <v>1295.43</v>
      </c>
      <c r="HY50" s="81">
        <v>1114.1600000000001</v>
      </c>
      <c r="HZ50" s="81">
        <v>1010.78</v>
      </c>
      <c r="IA50" s="81">
        <v>1433.8</v>
      </c>
      <c r="IB50" s="81">
        <v>1290.8699999999999</v>
      </c>
      <c r="IC50" s="81">
        <v>969.66</v>
      </c>
      <c r="ID50" s="81">
        <v>1159.5</v>
      </c>
      <c r="IE50" s="81">
        <v>1198.76</v>
      </c>
      <c r="IF50" s="81">
        <v>918.69</v>
      </c>
      <c r="IG50" s="81">
        <v>854.37</v>
      </c>
      <c r="IH50" s="81">
        <v>974.99</v>
      </c>
      <c r="II50" s="81">
        <v>895.73</v>
      </c>
      <c r="IJ50" s="81">
        <v>1415.15</v>
      </c>
      <c r="IK50" s="81">
        <v>911.23</v>
      </c>
      <c r="IL50" s="81">
        <v>2529.27</v>
      </c>
      <c r="IM50" s="81">
        <v>1118.6500000000001</v>
      </c>
      <c r="IN50" s="81">
        <v>1552.28</v>
      </c>
      <c r="IO50" s="81">
        <v>1134.98</v>
      </c>
      <c r="IP50" s="81">
        <v>859.32</v>
      </c>
      <c r="IQ50" s="81">
        <v>794.39</v>
      </c>
      <c r="IR50" s="81">
        <v>1303.8699999999999</v>
      </c>
      <c r="IS50" s="81">
        <v>832.88</v>
      </c>
      <c r="IT50" s="81">
        <v>804.7</v>
      </c>
      <c r="IU50" s="81">
        <v>2068.2199999999998</v>
      </c>
      <c r="IV50" s="81">
        <v>991.1</v>
      </c>
      <c r="IW50" s="81">
        <v>787.25</v>
      </c>
      <c r="IX50" s="81">
        <v>761.44</v>
      </c>
      <c r="IY50" s="81">
        <v>896.99</v>
      </c>
      <c r="IZ50" s="81">
        <v>1346.86</v>
      </c>
      <c r="JA50" s="81">
        <v>949.75</v>
      </c>
      <c r="JB50" s="81">
        <v>1048.81</v>
      </c>
      <c r="JC50" s="81">
        <v>1120.3499999999999</v>
      </c>
      <c r="JD50" s="81">
        <v>894.51</v>
      </c>
      <c r="JE50" s="81">
        <v>1325.85</v>
      </c>
      <c r="JF50" s="81">
        <v>897.37</v>
      </c>
      <c r="JG50" s="81">
        <v>749.46</v>
      </c>
      <c r="JH50" s="81">
        <v>911.58</v>
      </c>
      <c r="JI50" s="81">
        <v>694.85</v>
      </c>
      <c r="JJ50" s="81">
        <v>848.95</v>
      </c>
      <c r="JK50" s="81">
        <v>981.6</v>
      </c>
      <c r="JL50" s="81">
        <v>698.63</v>
      </c>
      <c r="JM50" s="81">
        <v>674.91</v>
      </c>
      <c r="JN50" s="81">
        <v>830.57</v>
      </c>
      <c r="JO50" s="81">
        <v>1898.57</v>
      </c>
      <c r="JP50" s="81">
        <v>698.74</v>
      </c>
      <c r="JQ50" s="81">
        <v>797.64</v>
      </c>
      <c r="JR50" s="81">
        <v>812.4</v>
      </c>
      <c r="JS50" s="81">
        <v>1492.66</v>
      </c>
      <c r="JT50" s="81">
        <v>883.07</v>
      </c>
      <c r="JU50" s="81">
        <v>712.11</v>
      </c>
      <c r="JV50" s="81">
        <v>735.44</v>
      </c>
      <c r="JW50" s="81">
        <v>743.74</v>
      </c>
      <c r="JX50" s="81">
        <v>950.53</v>
      </c>
      <c r="JY50" s="81">
        <v>818.09</v>
      </c>
      <c r="JZ50" s="81">
        <v>897.76</v>
      </c>
      <c r="KA50" s="81">
        <v>772</v>
      </c>
      <c r="KB50" s="81">
        <v>838.91</v>
      </c>
      <c r="KC50" s="81">
        <v>621.03</v>
      </c>
      <c r="KD50" s="81">
        <v>887.4</v>
      </c>
      <c r="KE50" s="81">
        <v>715.48</v>
      </c>
      <c r="KF50" s="81">
        <v>730.06</v>
      </c>
      <c r="KG50" s="81">
        <v>1233.45</v>
      </c>
      <c r="KH50" s="81">
        <v>1059.47</v>
      </c>
      <c r="KI50" s="81">
        <v>715.13</v>
      </c>
      <c r="KJ50" s="81">
        <v>535.30999999999995</v>
      </c>
      <c r="KK50" s="81">
        <v>655.87</v>
      </c>
      <c r="KL50" s="81">
        <v>605.12</v>
      </c>
      <c r="KM50" s="81">
        <v>773.4</v>
      </c>
      <c r="KN50" s="81">
        <v>1173.6199999999999</v>
      </c>
      <c r="KO50" s="81">
        <v>595.86</v>
      </c>
      <c r="KP50" s="81">
        <v>847.27</v>
      </c>
      <c r="KQ50" s="81">
        <v>930</v>
      </c>
      <c r="KR50" s="81">
        <v>921.49</v>
      </c>
      <c r="KS50" s="81">
        <v>590.66999999999996</v>
      </c>
      <c r="KT50" s="81">
        <v>813.25</v>
      </c>
      <c r="KU50" s="81">
        <v>582.34</v>
      </c>
      <c r="KV50" s="81">
        <v>568.04</v>
      </c>
      <c r="KW50" s="81">
        <v>629.32000000000005</v>
      </c>
      <c r="KX50" s="81">
        <v>542.79</v>
      </c>
      <c r="KY50" s="81">
        <v>846.36</v>
      </c>
      <c r="KZ50" s="81">
        <v>745.86</v>
      </c>
      <c r="LA50" s="81">
        <v>527.64</v>
      </c>
      <c r="LB50" s="81">
        <v>734.25</v>
      </c>
      <c r="LC50" s="81">
        <v>736.63</v>
      </c>
      <c r="LD50" s="81">
        <v>490.85</v>
      </c>
      <c r="LE50" s="81">
        <v>588.41999999999996</v>
      </c>
      <c r="LF50" s="81">
        <v>669.54</v>
      </c>
      <c r="LG50" s="81">
        <v>609.42999999999995</v>
      </c>
      <c r="LH50" s="81">
        <v>536.79999999999995</v>
      </c>
      <c r="LI50" s="81">
        <v>968.71</v>
      </c>
      <c r="LJ50" s="81">
        <v>875.42</v>
      </c>
      <c r="LK50" s="81">
        <v>514.74</v>
      </c>
      <c r="LL50" s="81">
        <v>607.62</v>
      </c>
      <c r="LM50" s="81">
        <v>1999.7</v>
      </c>
      <c r="LN50" s="81">
        <v>711.82</v>
      </c>
      <c r="LO50" s="81">
        <v>665.25</v>
      </c>
      <c r="LP50" s="81">
        <v>1272.92</v>
      </c>
      <c r="LQ50" s="81">
        <v>512.4</v>
      </c>
      <c r="LR50" s="81">
        <v>751.28</v>
      </c>
      <c r="LS50" s="81">
        <v>459.06</v>
      </c>
      <c r="LT50" s="81">
        <v>461.55</v>
      </c>
      <c r="LU50" s="81">
        <v>484.46</v>
      </c>
      <c r="LV50" s="81">
        <v>440.47</v>
      </c>
      <c r="LW50" s="81">
        <v>458.59</v>
      </c>
      <c r="LX50" s="81">
        <v>473.85</v>
      </c>
      <c r="LY50" s="81">
        <v>415.03</v>
      </c>
      <c r="LZ50" s="81">
        <v>1329.3</v>
      </c>
      <c r="MA50" s="81">
        <v>562.37</v>
      </c>
      <c r="MB50" s="81">
        <v>417.19</v>
      </c>
      <c r="MC50" s="81">
        <v>538.83000000000004</v>
      </c>
      <c r="MD50" s="81">
        <v>451.33</v>
      </c>
      <c r="ME50" s="81">
        <v>487.45</v>
      </c>
      <c r="MF50" s="81">
        <v>503.06</v>
      </c>
      <c r="MG50" s="81">
        <v>449.32</v>
      </c>
      <c r="MH50" s="81">
        <v>906.36</v>
      </c>
      <c r="MI50" s="81">
        <v>465.03</v>
      </c>
      <c r="MJ50" s="81">
        <v>480.95</v>
      </c>
      <c r="MK50" s="81">
        <v>400.33</v>
      </c>
      <c r="ML50" s="81">
        <v>439.22</v>
      </c>
      <c r="MM50" s="81">
        <v>531.92999999999995</v>
      </c>
      <c r="MN50" s="81">
        <v>426.59</v>
      </c>
      <c r="MO50" s="81">
        <v>436.12</v>
      </c>
      <c r="MP50" s="81">
        <v>869.18</v>
      </c>
      <c r="MQ50" s="81">
        <v>399.49</v>
      </c>
      <c r="MR50" s="81">
        <v>570.66</v>
      </c>
      <c r="MS50" s="81">
        <v>377.55</v>
      </c>
      <c r="MT50" s="81">
        <v>903.78</v>
      </c>
      <c r="MU50" s="81">
        <v>657.58</v>
      </c>
      <c r="MV50" s="81">
        <v>617.79</v>
      </c>
      <c r="MW50" s="81">
        <v>595.88</v>
      </c>
      <c r="MX50" s="81">
        <v>591.4</v>
      </c>
      <c r="MY50" s="81">
        <v>496.02</v>
      </c>
      <c r="MZ50" s="81">
        <v>381.18</v>
      </c>
      <c r="NA50" s="81">
        <v>405.06</v>
      </c>
      <c r="NB50" s="81">
        <v>375.05</v>
      </c>
      <c r="NC50" s="81">
        <v>436.49</v>
      </c>
    </row>
    <row r="51" spans="1:367" x14ac:dyDescent="0.4">
      <c r="A51" s="22">
        <v>46094</v>
      </c>
      <c r="B51" s="23">
        <v>1086253.56</v>
      </c>
      <c r="C51" s="23">
        <v>648559.15</v>
      </c>
      <c r="D51" s="23">
        <v>86346</v>
      </c>
      <c r="E51" s="23">
        <v>73695.19</v>
      </c>
      <c r="F51" s="23">
        <v>105859.77</v>
      </c>
      <c r="G51" s="23">
        <v>68219.759999999995</v>
      </c>
      <c r="H51" s="23">
        <v>64144.86</v>
      </c>
      <c r="I51" s="23">
        <v>55517.43</v>
      </c>
      <c r="J51" s="23">
        <v>76726.34</v>
      </c>
      <c r="K51" s="23">
        <v>62556.89</v>
      </c>
      <c r="L51" s="23">
        <v>47480.42</v>
      </c>
      <c r="M51" s="23">
        <v>47678.42</v>
      </c>
      <c r="N51" s="23">
        <v>70534.52</v>
      </c>
      <c r="O51" s="23">
        <v>34978.14</v>
      </c>
      <c r="P51" s="23">
        <v>43098.62</v>
      </c>
      <c r="Q51" s="23">
        <v>41947.99</v>
      </c>
      <c r="R51" s="23">
        <v>31006.86</v>
      </c>
      <c r="S51" s="23">
        <v>36655.96</v>
      </c>
      <c r="T51" s="23">
        <v>43200</v>
      </c>
      <c r="U51" s="23">
        <v>29441.62</v>
      </c>
      <c r="V51" s="23">
        <v>33487.79</v>
      </c>
      <c r="W51" s="23">
        <v>22403.98</v>
      </c>
      <c r="X51" s="23">
        <v>33981.19</v>
      </c>
      <c r="Y51" s="23">
        <v>21001.22</v>
      </c>
      <c r="Z51" s="23">
        <v>30309.68</v>
      </c>
      <c r="AA51" s="23">
        <v>27274.400000000001</v>
      </c>
      <c r="AB51" s="23">
        <v>31267.19</v>
      </c>
      <c r="AC51" s="23">
        <v>19342.34</v>
      </c>
      <c r="AD51" s="23">
        <v>21809.29</v>
      </c>
      <c r="AE51" s="23">
        <v>27016</v>
      </c>
      <c r="AF51" s="23">
        <v>21664.75</v>
      </c>
      <c r="AG51" s="23">
        <v>23637.26</v>
      </c>
      <c r="AH51" s="23">
        <v>19035.34</v>
      </c>
      <c r="AI51" s="23">
        <v>16979.830000000002</v>
      </c>
      <c r="AJ51" s="23">
        <v>29914.83</v>
      </c>
      <c r="AK51" s="23">
        <v>23998.39</v>
      </c>
      <c r="AL51" s="23">
        <v>19624.84</v>
      </c>
      <c r="AM51" s="23">
        <v>19855.16</v>
      </c>
      <c r="AN51" s="23">
        <v>24178.55</v>
      </c>
      <c r="AO51" s="23">
        <v>18714.03</v>
      </c>
      <c r="AP51" s="23">
        <v>18420.54</v>
      </c>
      <c r="AQ51" s="23">
        <v>17545.53</v>
      </c>
      <c r="AR51" s="23">
        <v>20735.68</v>
      </c>
      <c r="AS51" s="23">
        <v>18422.45</v>
      </c>
      <c r="AT51" s="23">
        <v>22410</v>
      </c>
      <c r="AU51" s="23">
        <v>17797.02</v>
      </c>
      <c r="AV51" s="23">
        <v>16725</v>
      </c>
      <c r="AW51" s="23">
        <v>12450.09</v>
      </c>
      <c r="AX51" s="23">
        <v>15020.49</v>
      </c>
      <c r="AY51" s="23">
        <v>13879.94</v>
      </c>
      <c r="AZ51" s="23">
        <v>13237.78</v>
      </c>
      <c r="BA51" s="23">
        <v>39412.46</v>
      </c>
      <c r="BB51" s="81">
        <v>15569.03</v>
      </c>
      <c r="BC51" s="81">
        <v>11590.42</v>
      </c>
      <c r="BD51" s="81">
        <v>16109.25</v>
      </c>
      <c r="BE51" s="81">
        <v>17808.7</v>
      </c>
      <c r="BF51" s="81">
        <v>7659.04</v>
      </c>
      <c r="BG51" s="81">
        <v>7862.13</v>
      </c>
      <c r="BH51" s="81">
        <v>10525.64</v>
      </c>
      <c r="BI51" s="81">
        <v>12820.86</v>
      </c>
      <c r="BJ51" s="81">
        <v>8180.85</v>
      </c>
      <c r="BK51" s="81">
        <v>12965.51</v>
      </c>
      <c r="BL51" s="81">
        <v>7909.01</v>
      </c>
      <c r="BM51" s="81">
        <v>27279.96</v>
      </c>
      <c r="BN51" s="81">
        <v>12231.86</v>
      </c>
      <c r="BO51" s="81">
        <v>12158.94</v>
      </c>
      <c r="BP51" s="81"/>
      <c r="BQ51" s="81">
        <v>7760.3</v>
      </c>
      <c r="BR51" s="81">
        <v>12301.78</v>
      </c>
      <c r="BS51" s="81">
        <v>15906</v>
      </c>
      <c r="BT51" s="81">
        <v>11312.39</v>
      </c>
      <c r="BU51" s="81">
        <v>18306.89</v>
      </c>
      <c r="BV51" s="81">
        <v>8947.76</v>
      </c>
      <c r="BW51" s="81">
        <v>11631.11</v>
      </c>
      <c r="BX51" s="81">
        <v>11296.12</v>
      </c>
      <c r="BY51" s="81">
        <v>6850.29</v>
      </c>
      <c r="BZ51" s="81">
        <v>8510.2900000000009</v>
      </c>
      <c r="CA51" s="81">
        <v>7662.55</v>
      </c>
      <c r="CB51" s="81">
        <v>5916.78</v>
      </c>
      <c r="CC51" s="81">
        <v>7358.68</v>
      </c>
      <c r="CD51" s="81">
        <v>7865.8</v>
      </c>
      <c r="CE51" s="81">
        <v>6425.93</v>
      </c>
      <c r="CF51" s="81">
        <v>5680</v>
      </c>
      <c r="CG51" s="81">
        <v>8592.0499999999993</v>
      </c>
      <c r="CH51" s="81">
        <v>5208.4799999999996</v>
      </c>
      <c r="CI51" s="81">
        <v>9152.4599999999991</v>
      </c>
      <c r="CJ51" s="81">
        <v>6578.56</v>
      </c>
      <c r="CK51" s="81">
        <v>7925</v>
      </c>
      <c r="CL51" s="81">
        <v>5789.71</v>
      </c>
      <c r="CM51" s="81">
        <v>5146.82</v>
      </c>
      <c r="CN51" s="81">
        <v>6360.66</v>
      </c>
      <c r="CO51" s="81">
        <v>5928</v>
      </c>
      <c r="CP51" s="81">
        <v>4301.21</v>
      </c>
      <c r="CQ51" s="81">
        <v>6428.8</v>
      </c>
      <c r="CR51" s="81">
        <v>8650.0400000000009</v>
      </c>
      <c r="CS51" s="81">
        <v>5669.67</v>
      </c>
      <c r="CT51" s="81">
        <v>5741.73</v>
      </c>
      <c r="CU51" s="81">
        <v>8371.17</v>
      </c>
      <c r="CV51" s="81">
        <v>4294.66</v>
      </c>
      <c r="CW51" s="81">
        <v>4922.8100000000004</v>
      </c>
      <c r="CX51" s="81">
        <v>5584.1</v>
      </c>
      <c r="CY51" s="81">
        <v>4491.43</v>
      </c>
      <c r="CZ51" s="81">
        <v>3787.73</v>
      </c>
      <c r="DA51" s="81">
        <v>3764.11</v>
      </c>
      <c r="DB51" s="81">
        <v>4937.49</v>
      </c>
      <c r="DC51" s="81">
        <v>3427.6</v>
      </c>
      <c r="DD51" s="81">
        <v>3817.96</v>
      </c>
      <c r="DE51" s="81">
        <v>6686.04</v>
      </c>
      <c r="DF51" s="81">
        <v>5112.0200000000004</v>
      </c>
      <c r="DG51" s="81">
        <v>3303.91</v>
      </c>
      <c r="DH51" s="81">
        <v>3961.45</v>
      </c>
      <c r="DI51" s="81">
        <v>3272.5</v>
      </c>
      <c r="DJ51" s="81">
        <v>4558.76</v>
      </c>
      <c r="DK51" s="81">
        <v>3880.88</v>
      </c>
      <c r="DL51" s="81">
        <v>6791.69</v>
      </c>
      <c r="DM51" s="81">
        <v>4143.1499999999996</v>
      </c>
      <c r="DN51" s="81">
        <v>3436.22</v>
      </c>
      <c r="DO51" s="81">
        <v>3530.76</v>
      </c>
      <c r="DP51" s="81">
        <v>5057.18</v>
      </c>
      <c r="DQ51" s="81">
        <v>3007.83</v>
      </c>
      <c r="DR51" s="81">
        <v>3027.49</v>
      </c>
      <c r="DS51" s="81">
        <v>3028.5</v>
      </c>
      <c r="DT51" s="81">
        <v>5840.98</v>
      </c>
      <c r="DU51" s="81">
        <v>3157.77</v>
      </c>
      <c r="DV51" s="81">
        <v>2872.49</v>
      </c>
      <c r="DW51" s="81">
        <v>3763.15</v>
      </c>
      <c r="DX51" s="81">
        <v>3615.55</v>
      </c>
      <c r="DY51" s="81">
        <v>2761.21</v>
      </c>
      <c r="DZ51" s="81">
        <v>3914.27</v>
      </c>
      <c r="EA51" s="81">
        <v>2417.1799999999998</v>
      </c>
      <c r="EB51" s="81">
        <v>2441.77</v>
      </c>
      <c r="EC51" s="81">
        <v>2946.82</v>
      </c>
      <c r="ED51" s="81">
        <v>2524.52</v>
      </c>
      <c r="EE51" s="81">
        <v>2397.11</v>
      </c>
      <c r="EF51" s="81">
        <v>3126.8</v>
      </c>
      <c r="EG51" s="81">
        <v>2381.35</v>
      </c>
      <c r="EH51" s="81">
        <v>4142.8900000000003</v>
      </c>
      <c r="EI51" s="81">
        <v>2244.4899999999998</v>
      </c>
      <c r="EJ51" s="81">
        <v>2664.12</v>
      </c>
      <c r="EK51" s="81">
        <v>3752.84</v>
      </c>
      <c r="EL51" s="81">
        <v>3338.82</v>
      </c>
      <c r="EM51" s="81">
        <v>2232.77</v>
      </c>
      <c r="EN51" s="81">
        <v>3510.1</v>
      </c>
      <c r="EO51" s="81">
        <v>4161.49</v>
      </c>
      <c r="EP51" s="81">
        <v>2941.15</v>
      </c>
      <c r="EQ51" s="81">
        <v>1795.23</v>
      </c>
      <c r="ER51" s="81">
        <v>2709</v>
      </c>
      <c r="ES51" s="81">
        <v>4227.51</v>
      </c>
      <c r="ET51" s="81">
        <v>3128.09</v>
      </c>
      <c r="EU51" s="81">
        <v>2370.02</v>
      </c>
      <c r="EV51" s="81">
        <v>3957.22</v>
      </c>
      <c r="EW51" s="81">
        <v>3144.33</v>
      </c>
      <c r="EX51" s="81">
        <v>2676.01</v>
      </c>
      <c r="EY51" s="81">
        <v>2328.39</v>
      </c>
      <c r="EZ51" s="81">
        <v>3929.93</v>
      </c>
      <c r="FA51" s="81">
        <v>2216.4299999999998</v>
      </c>
      <c r="FB51" s="81">
        <v>1825.57</v>
      </c>
      <c r="FC51" s="81">
        <v>2585.73</v>
      </c>
      <c r="FD51" s="81">
        <v>2163.39</v>
      </c>
      <c r="FE51" s="81">
        <v>2699.58</v>
      </c>
      <c r="FF51" s="81">
        <v>2045.26</v>
      </c>
      <c r="FG51" s="81">
        <v>2552.6999999999998</v>
      </c>
      <c r="FH51" s="81">
        <v>3033.09</v>
      </c>
      <c r="FI51" s="81">
        <v>3356.45</v>
      </c>
      <c r="FJ51" s="81">
        <v>3015.99</v>
      </c>
      <c r="FK51" s="81">
        <v>1937.28</v>
      </c>
      <c r="FL51" s="81">
        <v>1938.06</v>
      </c>
      <c r="FM51" s="81">
        <v>2715.72</v>
      </c>
      <c r="FN51" s="81">
        <v>2146.2800000000002</v>
      </c>
      <c r="FO51" s="81">
        <v>1912.13</v>
      </c>
      <c r="FP51" s="81">
        <v>2575.87</v>
      </c>
      <c r="FQ51" s="81">
        <v>1950.61</v>
      </c>
      <c r="FR51" s="81">
        <v>2032.59</v>
      </c>
      <c r="FS51" s="81">
        <v>1585.2</v>
      </c>
      <c r="FT51" s="81">
        <v>2011.13</v>
      </c>
      <c r="FU51" s="81">
        <v>3099.26</v>
      </c>
      <c r="FV51" s="81">
        <v>2336.3000000000002</v>
      </c>
      <c r="FW51" s="81">
        <v>2270.79</v>
      </c>
      <c r="FX51" s="81">
        <v>1697.49</v>
      </c>
      <c r="FY51" s="81">
        <v>1546.66</v>
      </c>
      <c r="FZ51" s="81">
        <v>1990.99</v>
      </c>
      <c r="GA51" s="81">
        <v>1660.2</v>
      </c>
      <c r="GB51" s="81">
        <v>2784.3</v>
      </c>
      <c r="GC51" s="81">
        <v>1560.52</v>
      </c>
      <c r="GD51" s="81">
        <v>1646</v>
      </c>
      <c r="GE51" s="81">
        <v>2345.5</v>
      </c>
      <c r="GF51" s="81">
        <v>2599.21</v>
      </c>
      <c r="GG51" s="81">
        <v>1441.93</v>
      </c>
      <c r="GH51" s="81">
        <v>1968.37</v>
      </c>
      <c r="GI51" s="81">
        <v>1865.1</v>
      </c>
      <c r="GJ51" s="81">
        <v>6322.99</v>
      </c>
      <c r="GK51" s="81">
        <v>2102.46</v>
      </c>
      <c r="GL51" s="81">
        <v>1977.83</v>
      </c>
      <c r="GM51" s="81">
        <v>1614.9</v>
      </c>
      <c r="GN51" s="81">
        <v>1549.55</v>
      </c>
      <c r="GO51" s="81">
        <v>3205.84</v>
      </c>
      <c r="GP51" s="81">
        <v>1897.92</v>
      </c>
      <c r="GQ51" s="81">
        <v>1861.06</v>
      </c>
      <c r="GR51" s="81">
        <v>1778.69</v>
      </c>
      <c r="GS51" s="81">
        <v>1692.48</v>
      </c>
      <c r="GT51" s="81">
        <v>5120.47</v>
      </c>
      <c r="GU51" s="81">
        <v>2416.34</v>
      </c>
      <c r="GV51" s="81">
        <v>2676.19</v>
      </c>
      <c r="GW51" s="81">
        <v>1232.77</v>
      </c>
      <c r="GX51" s="81">
        <v>2037.46</v>
      </c>
      <c r="GY51" s="81">
        <v>1430.66</v>
      </c>
      <c r="GZ51" s="81">
        <v>3124.44</v>
      </c>
      <c r="HA51" s="81">
        <v>1235.56</v>
      </c>
      <c r="HB51" s="81">
        <v>1392.5</v>
      </c>
      <c r="HC51" s="81">
        <v>1176.8399999999999</v>
      </c>
      <c r="HD51" s="81">
        <v>1449.96</v>
      </c>
      <c r="HE51" s="81">
        <v>1162.03</v>
      </c>
      <c r="HF51" s="81">
        <v>2276.1999999999998</v>
      </c>
      <c r="HG51" s="81">
        <v>1174.45</v>
      </c>
      <c r="HH51" s="81">
        <v>998.09</v>
      </c>
      <c r="HI51" s="81">
        <v>1678.31</v>
      </c>
      <c r="HJ51" s="81">
        <v>992.95</v>
      </c>
      <c r="HK51" s="81">
        <v>1326.12</v>
      </c>
      <c r="HL51" s="81">
        <v>3452.66</v>
      </c>
      <c r="HM51" s="81">
        <v>1127.3800000000001</v>
      </c>
      <c r="HN51" s="81">
        <v>1174.6199999999999</v>
      </c>
      <c r="HO51" s="81">
        <v>1698.22</v>
      </c>
      <c r="HP51" s="81">
        <v>2063.9299999999998</v>
      </c>
      <c r="HQ51" s="81">
        <v>1176.42</v>
      </c>
      <c r="HR51" s="81">
        <v>1200.8399999999999</v>
      </c>
      <c r="HS51" s="81">
        <v>1186.8800000000001</v>
      </c>
      <c r="HT51" s="81">
        <v>1069.26</v>
      </c>
      <c r="HU51" s="81">
        <v>1202.08</v>
      </c>
      <c r="HV51" s="81">
        <v>2528.2800000000002</v>
      </c>
      <c r="HW51" s="81">
        <v>1050.49</v>
      </c>
      <c r="HX51" s="81">
        <v>1463.87</v>
      </c>
      <c r="HY51" s="81">
        <v>1068.46</v>
      </c>
      <c r="HZ51" s="81">
        <v>1010.78</v>
      </c>
      <c r="IA51" s="81">
        <v>1460.69</v>
      </c>
      <c r="IB51" s="81">
        <v>1295.71</v>
      </c>
      <c r="IC51" s="81">
        <v>1090.0899999999999</v>
      </c>
      <c r="ID51" s="81">
        <v>1172.77</v>
      </c>
      <c r="IE51" s="81">
        <v>1280.6500000000001</v>
      </c>
      <c r="IF51" s="81">
        <v>1025.56</v>
      </c>
      <c r="IG51" s="81">
        <v>929.86</v>
      </c>
      <c r="IH51" s="81">
        <v>1028.5999999999999</v>
      </c>
      <c r="II51" s="81">
        <v>887.77</v>
      </c>
      <c r="IJ51" s="81">
        <v>1495.21</v>
      </c>
      <c r="IK51" s="81">
        <v>1013.36</v>
      </c>
      <c r="IL51" s="81">
        <v>2216.61</v>
      </c>
      <c r="IM51" s="81">
        <v>1073.02</v>
      </c>
      <c r="IN51" s="81">
        <v>1615.31</v>
      </c>
      <c r="IO51" s="81">
        <v>1152.77</v>
      </c>
      <c r="IP51" s="81">
        <v>839.92</v>
      </c>
      <c r="IQ51" s="81">
        <v>780.82</v>
      </c>
      <c r="IR51" s="81">
        <v>1214.1099999999999</v>
      </c>
      <c r="IS51" s="81">
        <v>814.67</v>
      </c>
      <c r="IT51" s="81">
        <v>827.45</v>
      </c>
      <c r="IU51" s="81">
        <v>1856.77</v>
      </c>
      <c r="IV51" s="81">
        <v>899.3</v>
      </c>
      <c r="IW51" s="81">
        <v>747.57</v>
      </c>
      <c r="IX51" s="81">
        <v>741.03</v>
      </c>
      <c r="IY51" s="81">
        <v>862.68</v>
      </c>
      <c r="IZ51" s="81">
        <v>1155.02</v>
      </c>
      <c r="JA51" s="81">
        <v>976.63</v>
      </c>
      <c r="JB51" s="81">
        <v>1032.99</v>
      </c>
      <c r="JC51" s="81">
        <v>1037.76</v>
      </c>
      <c r="JD51" s="81">
        <v>884.31</v>
      </c>
      <c r="JE51" s="81">
        <v>1325.85</v>
      </c>
      <c r="JF51" s="81">
        <v>832.24</v>
      </c>
      <c r="JG51" s="81">
        <v>740.26</v>
      </c>
      <c r="JH51" s="81">
        <v>960.83</v>
      </c>
      <c r="JI51" s="81">
        <v>694.85</v>
      </c>
      <c r="JJ51" s="81">
        <v>931.67</v>
      </c>
      <c r="JK51" s="81">
        <v>1183.3599999999999</v>
      </c>
      <c r="JL51" s="81">
        <v>697.65</v>
      </c>
      <c r="JM51" s="81">
        <v>634.52</v>
      </c>
      <c r="JN51" s="81">
        <v>848.74</v>
      </c>
      <c r="JO51" s="81">
        <v>2251.73</v>
      </c>
      <c r="JP51" s="81">
        <v>674.56</v>
      </c>
      <c r="JQ51" s="81">
        <v>730.73</v>
      </c>
      <c r="JR51" s="81">
        <v>822.7</v>
      </c>
      <c r="JS51" s="81">
        <v>1264.21</v>
      </c>
      <c r="JT51" s="81">
        <v>911.55</v>
      </c>
      <c r="JU51" s="81">
        <v>769.34</v>
      </c>
      <c r="JV51" s="81">
        <v>712.98</v>
      </c>
      <c r="JW51" s="81">
        <v>871.19</v>
      </c>
      <c r="JX51" s="81">
        <v>964.16</v>
      </c>
      <c r="JY51" s="81">
        <v>777.5</v>
      </c>
      <c r="JZ51" s="81">
        <v>1176.06</v>
      </c>
      <c r="KA51" s="81">
        <v>783.6</v>
      </c>
      <c r="KB51" s="81">
        <v>731.45</v>
      </c>
      <c r="KC51" s="81">
        <v>592.32000000000005</v>
      </c>
      <c r="KD51" s="81">
        <v>832.92</v>
      </c>
      <c r="KE51" s="81">
        <v>712.02</v>
      </c>
      <c r="KF51" s="81">
        <v>737.7</v>
      </c>
      <c r="KG51" s="81">
        <v>1143</v>
      </c>
      <c r="KH51" s="81">
        <v>944.73</v>
      </c>
      <c r="KI51" s="81">
        <v>734.35</v>
      </c>
      <c r="KJ51" s="81">
        <v>526.22</v>
      </c>
      <c r="KK51" s="81">
        <v>623.48</v>
      </c>
      <c r="KL51" s="81">
        <v>574.74</v>
      </c>
      <c r="KM51" s="81">
        <v>824.48</v>
      </c>
      <c r="KN51" s="81">
        <v>1175.83</v>
      </c>
      <c r="KO51" s="81">
        <v>565.38</v>
      </c>
      <c r="KP51" s="81">
        <v>804.41</v>
      </c>
      <c r="KQ51" s="81">
        <v>944.4</v>
      </c>
      <c r="KR51" s="81">
        <v>1328.22</v>
      </c>
      <c r="KS51" s="81">
        <v>569.77</v>
      </c>
      <c r="KT51" s="81">
        <v>787.15</v>
      </c>
      <c r="KU51" s="81">
        <v>564.57000000000005</v>
      </c>
      <c r="KV51" s="81">
        <v>622.65</v>
      </c>
      <c r="KW51" s="81">
        <v>624.74</v>
      </c>
      <c r="KX51" s="81">
        <v>543.71</v>
      </c>
      <c r="KY51" s="81">
        <v>807.83</v>
      </c>
      <c r="KZ51" s="81">
        <v>1090.0899999999999</v>
      </c>
      <c r="LA51" s="81">
        <v>520.4</v>
      </c>
      <c r="LB51" s="81">
        <v>710.04</v>
      </c>
      <c r="LC51" s="81">
        <v>720.39</v>
      </c>
      <c r="LD51" s="81">
        <v>498.1</v>
      </c>
      <c r="LE51" s="81">
        <v>591.92999999999995</v>
      </c>
      <c r="LF51" s="81">
        <v>658.56</v>
      </c>
      <c r="LG51" s="81">
        <v>588.87</v>
      </c>
      <c r="LH51" s="81">
        <v>485.07</v>
      </c>
      <c r="LI51" s="81">
        <v>899.05</v>
      </c>
      <c r="LJ51" s="81">
        <v>1009.75</v>
      </c>
      <c r="LK51" s="81">
        <v>543.45000000000005</v>
      </c>
      <c r="LL51" s="81">
        <v>601.05999999999995</v>
      </c>
      <c r="LM51" s="81">
        <v>2126.7399999999998</v>
      </c>
      <c r="LN51" s="81">
        <v>643.09</v>
      </c>
      <c r="LO51" s="81">
        <v>620.46</v>
      </c>
      <c r="LP51" s="81">
        <v>1174.74</v>
      </c>
      <c r="LQ51" s="81">
        <v>491.2</v>
      </c>
      <c r="LR51" s="81">
        <v>979.36</v>
      </c>
      <c r="LS51" s="81">
        <v>440.62</v>
      </c>
      <c r="LT51" s="81">
        <v>411.98</v>
      </c>
      <c r="LU51" s="81">
        <v>495.08</v>
      </c>
      <c r="LV51" s="81">
        <v>427.32</v>
      </c>
      <c r="LW51" s="81">
        <v>457.83</v>
      </c>
      <c r="LX51" s="81">
        <v>480.75</v>
      </c>
      <c r="LY51" s="81">
        <v>415.03</v>
      </c>
      <c r="LZ51" s="81">
        <v>1539.76</v>
      </c>
      <c r="MA51" s="81">
        <v>572.35</v>
      </c>
      <c r="MB51" s="81">
        <v>412.7</v>
      </c>
      <c r="MC51" s="81">
        <v>663.82</v>
      </c>
      <c r="MD51" s="81">
        <v>453.87</v>
      </c>
      <c r="ME51" s="81">
        <v>581.37</v>
      </c>
      <c r="MF51" s="81">
        <v>774.65</v>
      </c>
      <c r="MG51" s="81">
        <v>383.19</v>
      </c>
      <c r="MH51" s="81">
        <v>1018.81</v>
      </c>
      <c r="MI51" s="81">
        <v>548.42999999999995</v>
      </c>
      <c r="MJ51" s="81">
        <v>461.25</v>
      </c>
      <c r="MK51" s="81">
        <v>398.11</v>
      </c>
      <c r="ML51" s="81">
        <v>445.26</v>
      </c>
      <c r="MM51" s="81">
        <v>568.48</v>
      </c>
      <c r="MN51" s="81">
        <v>423.37</v>
      </c>
      <c r="MO51" s="81">
        <v>444.24</v>
      </c>
      <c r="MP51" s="81">
        <v>869.18</v>
      </c>
      <c r="MQ51" s="81">
        <v>377.31</v>
      </c>
      <c r="MR51" s="81">
        <v>508.63</v>
      </c>
      <c r="MS51" s="81">
        <v>358.47</v>
      </c>
      <c r="MT51" s="81">
        <v>916.46</v>
      </c>
      <c r="MU51" s="81">
        <v>628.66999999999996</v>
      </c>
      <c r="MV51" s="81">
        <v>544.66999999999996</v>
      </c>
      <c r="MW51" s="81">
        <v>612.21</v>
      </c>
      <c r="MX51" s="81">
        <v>643.14</v>
      </c>
      <c r="MY51" s="81">
        <v>490.69</v>
      </c>
      <c r="MZ51" s="81">
        <v>399.74</v>
      </c>
      <c r="NA51" s="81">
        <v>406.27</v>
      </c>
      <c r="NB51" s="81">
        <v>369.47</v>
      </c>
      <c r="NC51" s="81">
        <v>438.61</v>
      </c>
    </row>
    <row r="52" spans="1:367" x14ac:dyDescent="0.4">
      <c r="A52" s="22">
        <v>46101</v>
      </c>
      <c r="B52" s="23">
        <v>1180375.8</v>
      </c>
      <c r="C52" s="23">
        <v>717691.28</v>
      </c>
      <c r="D52" s="23">
        <v>87867</v>
      </c>
      <c r="E52" s="23">
        <v>74111.81</v>
      </c>
      <c r="F52" s="23">
        <v>105859.77</v>
      </c>
      <c r="G52" s="23">
        <v>70205.5</v>
      </c>
      <c r="H52" s="23">
        <v>65784.59</v>
      </c>
      <c r="I52" s="23">
        <v>57866.39</v>
      </c>
      <c r="J52" s="23">
        <v>68063.69</v>
      </c>
      <c r="K52" s="23">
        <v>58673.32</v>
      </c>
      <c r="L52" s="23">
        <v>46671.75</v>
      </c>
      <c r="M52" s="23">
        <v>50568.02</v>
      </c>
      <c r="N52" s="23">
        <v>80308.97</v>
      </c>
      <c r="O52" s="23">
        <v>34742.86</v>
      </c>
      <c r="P52" s="23">
        <v>46468.66</v>
      </c>
      <c r="Q52" s="23">
        <v>39557.97</v>
      </c>
      <c r="R52" s="23">
        <v>31552.53</v>
      </c>
      <c r="S52" s="23">
        <v>36338.400000000001</v>
      </c>
      <c r="T52" s="23">
        <v>46300</v>
      </c>
      <c r="U52" s="23">
        <v>28627.73</v>
      </c>
      <c r="V52" s="23">
        <v>34569.199999999997</v>
      </c>
      <c r="W52" s="23">
        <v>22138.32</v>
      </c>
      <c r="X52" s="23">
        <v>33125.4</v>
      </c>
      <c r="Y52" s="23">
        <v>21883.63</v>
      </c>
      <c r="Z52" s="23">
        <v>31506.48</v>
      </c>
      <c r="AA52" s="23">
        <v>27800.47</v>
      </c>
      <c r="AB52" s="23">
        <v>32274.5</v>
      </c>
      <c r="AC52" s="23">
        <v>18924.21</v>
      </c>
      <c r="AD52" s="23">
        <v>21832.29</v>
      </c>
      <c r="AE52" s="23">
        <v>25124</v>
      </c>
      <c r="AF52" s="23">
        <v>19656.53</v>
      </c>
      <c r="AG52" s="23">
        <v>24885.19</v>
      </c>
      <c r="AH52" s="23">
        <v>19255.11</v>
      </c>
      <c r="AI52" s="23">
        <v>17718.09</v>
      </c>
      <c r="AJ52" s="23">
        <v>34695.22</v>
      </c>
      <c r="AK52" s="23">
        <v>26100.97</v>
      </c>
      <c r="AL52" s="23">
        <v>18607.04</v>
      </c>
      <c r="AM52" s="23">
        <v>20043.810000000001</v>
      </c>
      <c r="AN52" s="23">
        <v>25502.639999999999</v>
      </c>
      <c r="AO52" s="23">
        <v>18773.66</v>
      </c>
      <c r="AP52" s="23">
        <v>19217.96</v>
      </c>
      <c r="AQ52" s="23">
        <v>18061.57</v>
      </c>
      <c r="AR52" s="23">
        <v>20972.66</v>
      </c>
      <c r="AS52" s="23">
        <v>19204.310000000001</v>
      </c>
      <c r="AT52" s="23">
        <v>26580</v>
      </c>
      <c r="AU52" s="23">
        <v>19205.89</v>
      </c>
      <c r="AV52" s="23">
        <v>17287.5</v>
      </c>
      <c r="AW52" s="23">
        <v>12581.63</v>
      </c>
      <c r="AX52" s="23">
        <v>15297.72</v>
      </c>
      <c r="AY52" s="23">
        <v>14728.16</v>
      </c>
      <c r="AZ52" s="23">
        <v>13735.44</v>
      </c>
      <c r="BA52" s="23">
        <v>37594.92</v>
      </c>
      <c r="BB52" s="81">
        <v>14815.34</v>
      </c>
      <c r="BC52" s="81">
        <v>11163.78</v>
      </c>
      <c r="BD52" s="81">
        <v>16925.46</v>
      </c>
      <c r="BE52" s="81">
        <v>18101.13</v>
      </c>
      <c r="BF52" s="81">
        <v>7721.69</v>
      </c>
      <c r="BG52" s="81">
        <v>9308.2900000000009</v>
      </c>
      <c r="BH52" s="81">
        <v>10665.61</v>
      </c>
      <c r="BI52" s="81">
        <v>13459.02</v>
      </c>
      <c r="BJ52" s="81">
        <v>8670.5</v>
      </c>
      <c r="BK52" s="81">
        <v>13546.05</v>
      </c>
      <c r="BL52" s="81">
        <v>7988.65</v>
      </c>
      <c r="BM52" s="81">
        <v>25693.040000000001</v>
      </c>
      <c r="BN52" s="81">
        <v>13067.75</v>
      </c>
      <c r="BO52" s="81">
        <v>12586.76</v>
      </c>
      <c r="BP52" s="81"/>
      <c r="BQ52" s="81">
        <v>8190.68</v>
      </c>
      <c r="BR52" s="81">
        <v>12953.99</v>
      </c>
      <c r="BS52" s="81">
        <v>14542</v>
      </c>
      <c r="BT52" s="81">
        <v>11806.02</v>
      </c>
      <c r="BU52" s="81">
        <v>18262.349999999999</v>
      </c>
      <c r="BV52" s="81">
        <v>9702.61</v>
      </c>
      <c r="BW52" s="81">
        <v>12485.14</v>
      </c>
      <c r="BX52" s="81">
        <v>12685.86</v>
      </c>
      <c r="BY52" s="81">
        <v>7110.43</v>
      </c>
      <c r="BZ52" s="81">
        <v>9135.39</v>
      </c>
      <c r="CA52" s="81">
        <v>8235.7800000000007</v>
      </c>
      <c r="CB52" s="81">
        <v>7005.46</v>
      </c>
      <c r="CC52" s="81">
        <v>7798</v>
      </c>
      <c r="CD52" s="81">
        <v>8694.92</v>
      </c>
      <c r="CE52" s="81">
        <v>6799.88</v>
      </c>
      <c r="CF52" s="81">
        <v>6015</v>
      </c>
      <c r="CG52" s="81">
        <v>8175.77</v>
      </c>
      <c r="CH52" s="81">
        <v>5265.1</v>
      </c>
      <c r="CI52" s="81">
        <v>9047.52</v>
      </c>
      <c r="CJ52" s="81">
        <v>6549.49</v>
      </c>
      <c r="CK52" s="81">
        <v>9469.2000000000007</v>
      </c>
      <c r="CL52" s="81">
        <v>6048.52</v>
      </c>
      <c r="CM52" s="81">
        <v>6039.64</v>
      </c>
      <c r="CN52" s="81">
        <v>7174.15</v>
      </c>
      <c r="CO52" s="81">
        <v>6411.16</v>
      </c>
      <c r="CP52" s="81">
        <v>4520.07</v>
      </c>
      <c r="CQ52" s="81">
        <v>6918.8</v>
      </c>
      <c r="CR52" s="81">
        <v>8512.86</v>
      </c>
      <c r="CS52" s="81">
        <v>5849.66</v>
      </c>
      <c r="CT52" s="81">
        <v>5826.45</v>
      </c>
      <c r="CU52" s="81">
        <v>8886.84</v>
      </c>
      <c r="CV52" s="81">
        <v>4862.8</v>
      </c>
      <c r="CW52" s="81">
        <v>4912.04</v>
      </c>
      <c r="CX52" s="81">
        <v>5723.93</v>
      </c>
      <c r="CY52" s="81">
        <v>4286.53</v>
      </c>
      <c r="CZ52" s="81">
        <v>3824.36</v>
      </c>
      <c r="DA52" s="81">
        <v>3764.11</v>
      </c>
      <c r="DB52" s="81">
        <v>4997.54</v>
      </c>
      <c r="DC52" s="81">
        <v>3360.93</v>
      </c>
      <c r="DD52" s="81">
        <v>3909.78</v>
      </c>
      <c r="DE52" s="81">
        <v>5968.7</v>
      </c>
      <c r="DF52" s="81">
        <v>5448.08</v>
      </c>
      <c r="DG52" s="81">
        <v>3376.64</v>
      </c>
      <c r="DH52" s="81">
        <v>3731.03</v>
      </c>
      <c r="DI52" s="81">
        <v>3480.2</v>
      </c>
      <c r="DJ52" s="81">
        <v>4852.01</v>
      </c>
      <c r="DK52" s="81">
        <v>3891.58</v>
      </c>
      <c r="DL52" s="81">
        <v>6707.61</v>
      </c>
      <c r="DM52" s="81">
        <v>4093.08</v>
      </c>
      <c r="DN52" s="81">
        <v>3471.4</v>
      </c>
      <c r="DO52" s="81">
        <v>3483.58</v>
      </c>
      <c r="DP52" s="81">
        <v>5291.25</v>
      </c>
      <c r="DQ52" s="81">
        <v>3191.49</v>
      </c>
      <c r="DR52" s="81">
        <v>3433.59</v>
      </c>
      <c r="DS52" s="81">
        <v>3601.69</v>
      </c>
      <c r="DT52" s="81">
        <v>6135.49</v>
      </c>
      <c r="DU52" s="81">
        <v>3399.06</v>
      </c>
      <c r="DV52" s="81">
        <v>2768.8</v>
      </c>
      <c r="DW52" s="81">
        <v>3832.75</v>
      </c>
      <c r="DX52" s="81">
        <v>3626.1</v>
      </c>
      <c r="DY52" s="81">
        <v>2727.29</v>
      </c>
      <c r="DZ52" s="81">
        <v>3513.6</v>
      </c>
      <c r="EA52" s="81">
        <v>2401.85</v>
      </c>
      <c r="EB52" s="81">
        <v>2530.9899999999998</v>
      </c>
      <c r="EC52" s="81">
        <v>3285.18</v>
      </c>
      <c r="ED52" s="81">
        <v>2365.2399999999998</v>
      </c>
      <c r="EE52" s="81">
        <v>2572.75</v>
      </c>
      <c r="EF52" s="81">
        <v>3342.84</v>
      </c>
      <c r="EG52" s="81">
        <v>2450.38</v>
      </c>
      <c r="EH52" s="81">
        <v>4542.41</v>
      </c>
      <c r="EI52" s="81">
        <v>2314.4499999999998</v>
      </c>
      <c r="EJ52" s="81">
        <v>2798.22</v>
      </c>
      <c r="EK52" s="81">
        <v>3938.81</v>
      </c>
      <c r="EL52" s="81">
        <v>3137.75</v>
      </c>
      <c r="EM52" s="81">
        <v>2355.12</v>
      </c>
      <c r="EN52" s="81">
        <v>4213.76</v>
      </c>
      <c r="EO52" s="81">
        <v>4248.7299999999996</v>
      </c>
      <c r="EP52" s="81">
        <v>2951.6</v>
      </c>
      <c r="EQ52" s="81">
        <v>1815.67</v>
      </c>
      <c r="ER52" s="81">
        <v>3037.5</v>
      </c>
      <c r="ES52" s="81">
        <v>2666.29</v>
      </c>
      <c r="ET52" s="81">
        <v>4091.72</v>
      </c>
      <c r="EU52" s="81">
        <v>2352.25</v>
      </c>
      <c r="EV52" s="81">
        <v>3773.49</v>
      </c>
      <c r="EW52" s="81">
        <v>3317.94</v>
      </c>
      <c r="EX52" s="81">
        <v>2769.17</v>
      </c>
      <c r="EY52" s="81">
        <v>2248.2600000000002</v>
      </c>
      <c r="EZ52" s="81">
        <v>5235.67</v>
      </c>
      <c r="FA52" s="81">
        <v>2516.08</v>
      </c>
      <c r="FB52" s="81">
        <v>1790.17</v>
      </c>
      <c r="FC52" s="81">
        <v>2778.9</v>
      </c>
      <c r="FD52" s="81">
        <v>2403.7600000000002</v>
      </c>
      <c r="FE52" s="81">
        <v>2849.26</v>
      </c>
      <c r="FF52" s="81">
        <v>2156.12</v>
      </c>
      <c r="FG52" s="81">
        <v>2596.04</v>
      </c>
      <c r="FH52" s="81">
        <v>2930.9</v>
      </c>
      <c r="FI52" s="81">
        <v>3329.23</v>
      </c>
      <c r="FJ52" s="81">
        <v>2744.19</v>
      </c>
      <c r="FK52" s="81">
        <v>1853.85</v>
      </c>
      <c r="FL52" s="81">
        <v>2333.89</v>
      </c>
      <c r="FM52" s="81">
        <v>3210.77</v>
      </c>
      <c r="FN52" s="81">
        <v>2142.46</v>
      </c>
      <c r="FO52" s="81">
        <v>2077.33</v>
      </c>
      <c r="FP52" s="81">
        <v>2560.44</v>
      </c>
      <c r="FQ52" s="81">
        <v>2123.42</v>
      </c>
      <c r="FR52" s="81">
        <v>2146.66</v>
      </c>
      <c r="FS52" s="81">
        <v>1709.77</v>
      </c>
      <c r="FT52" s="81">
        <v>2225.64</v>
      </c>
      <c r="FU52" s="81">
        <v>3790.06</v>
      </c>
      <c r="FV52" s="81">
        <v>2787.53</v>
      </c>
      <c r="FW52" s="81">
        <v>2308.86</v>
      </c>
      <c r="FX52" s="81">
        <v>1801.24</v>
      </c>
      <c r="FY52" s="81">
        <v>1703.47</v>
      </c>
      <c r="FZ52" s="81">
        <v>1994.42</v>
      </c>
      <c r="GA52" s="81">
        <v>1746.54</v>
      </c>
      <c r="GB52" s="81">
        <v>2965.34</v>
      </c>
      <c r="GC52" s="81">
        <v>1615.78</v>
      </c>
      <c r="GD52" s="81">
        <v>1792.5</v>
      </c>
      <c r="GE52" s="81">
        <v>2149.11</v>
      </c>
      <c r="GF52" s="81">
        <v>2828.39</v>
      </c>
      <c r="GG52" s="81">
        <v>1443.99</v>
      </c>
      <c r="GH52" s="81">
        <v>2721.49</v>
      </c>
      <c r="GI52" s="81">
        <v>1969.19</v>
      </c>
      <c r="GJ52" s="81">
        <v>6380.56</v>
      </c>
      <c r="GK52" s="81">
        <v>2308.38</v>
      </c>
      <c r="GL52" s="81">
        <v>1880.92</v>
      </c>
      <c r="GM52" s="81">
        <v>2325.81</v>
      </c>
      <c r="GN52" s="81">
        <v>1684.93</v>
      </c>
      <c r="GO52" s="81">
        <v>3388.41</v>
      </c>
      <c r="GP52" s="81">
        <v>2607.9499999999998</v>
      </c>
      <c r="GQ52" s="81">
        <v>1910.33</v>
      </c>
      <c r="GR52" s="81">
        <v>1716.75</v>
      </c>
      <c r="GS52" s="81">
        <v>1810.51</v>
      </c>
      <c r="GT52" s="81">
        <v>7942.55</v>
      </c>
      <c r="GU52" s="81">
        <v>2585.04</v>
      </c>
      <c r="GV52" s="81">
        <v>2818.96</v>
      </c>
      <c r="GW52" s="81">
        <v>1238.1600000000001</v>
      </c>
      <c r="GX52" s="81">
        <v>2320.38</v>
      </c>
      <c r="GY52" s="81">
        <v>1475.99</v>
      </c>
      <c r="GZ52" s="81">
        <v>3383.83</v>
      </c>
      <c r="HA52" s="81">
        <v>1277.48</v>
      </c>
      <c r="HB52" s="81">
        <v>1363.99</v>
      </c>
      <c r="HC52" s="81">
        <v>1164.92</v>
      </c>
      <c r="HD52" s="81">
        <v>1588.37</v>
      </c>
      <c r="HE52" s="81">
        <v>1195.98</v>
      </c>
      <c r="HF52" s="81">
        <v>2436.7800000000002</v>
      </c>
      <c r="HG52" s="81">
        <v>1060.02</v>
      </c>
      <c r="HH52" s="81">
        <v>1077.98</v>
      </c>
      <c r="HI52" s="81">
        <v>1827.53</v>
      </c>
      <c r="HJ52" s="81">
        <v>1013.71</v>
      </c>
      <c r="HK52" s="81">
        <v>1359.66</v>
      </c>
      <c r="HL52" s="81">
        <v>3302.3</v>
      </c>
      <c r="HM52" s="81">
        <v>1130.17</v>
      </c>
      <c r="HN52" s="81">
        <v>1224.31</v>
      </c>
      <c r="HO52" s="81">
        <v>1953.65</v>
      </c>
      <c r="HP52" s="81">
        <v>1929.09</v>
      </c>
      <c r="HQ52" s="81">
        <v>1152.82</v>
      </c>
      <c r="HR52" s="81">
        <v>1200.8399999999999</v>
      </c>
      <c r="HS52" s="81">
        <v>1117.72</v>
      </c>
      <c r="HT52" s="81">
        <v>1077.73</v>
      </c>
      <c r="HU52" s="81">
        <v>1596.32</v>
      </c>
      <c r="HV52" s="81">
        <v>2374.0700000000002</v>
      </c>
      <c r="HW52" s="81">
        <v>1055.1400000000001</v>
      </c>
      <c r="HX52" s="81">
        <v>1382.71</v>
      </c>
      <c r="HY52" s="81">
        <v>1034.33</v>
      </c>
      <c r="HZ52" s="81">
        <v>1013.14</v>
      </c>
      <c r="IA52" s="81">
        <v>1675.76</v>
      </c>
      <c r="IB52" s="81">
        <v>1468.36</v>
      </c>
      <c r="IC52" s="81">
        <v>1190.6600000000001</v>
      </c>
      <c r="ID52" s="81">
        <v>1181.6199999999999</v>
      </c>
      <c r="IE52" s="81">
        <v>1257.72</v>
      </c>
      <c r="IF52" s="81">
        <v>1016.47</v>
      </c>
      <c r="IG52" s="81">
        <v>885</v>
      </c>
      <c r="IH52" s="81">
        <v>1007.39</v>
      </c>
      <c r="II52" s="81">
        <v>865.21</v>
      </c>
      <c r="IJ52" s="81">
        <v>1588.26</v>
      </c>
      <c r="IK52" s="81">
        <v>955.85</v>
      </c>
      <c r="IL52" s="81">
        <v>2402.0500000000002</v>
      </c>
      <c r="IM52" s="81">
        <v>947.81</v>
      </c>
      <c r="IN52" s="81">
        <v>1505.6</v>
      </c>
      <c r="IO52" s="81">
        <v>1258.42</v>
      </c>
      <c r="IP52" s="81">
        <v>849.62</v>
      </c>
      <c r="IQ52" s="81">
        <v>746.87</v>
      </c>
      <c r="IR52" s="81">
        <v>1549.28</v>
      </c>
      <c r="IS52" s="81">
        <v>825.43</v>
      </c>
      <c r="IT52" s="81">
        <v>874.9</v>
      </c>
      <c r="IU52" s="81">
        <v>2502.7199999999998</v>
      </c>
      <c r="IV52" s="81">
        <v>994.5</v>
      </c>
      <c r="IW52" s="81">
        <v>750.79</v>
      </c>
      <c r="IX52" s="81">
        <v>760.21</v>
      </c>
      <c r="IY52" s="81">
        <v>785.32</v>
      </c>
      <c r="IZ52" s="81">
        <v>1226.22</v>
      </c>
      <c r="JA52" s="81">
        <v>1010.23</v>
      </c>
      <c r="JB52" s="81">
        <v>990.28</v>
      </c>
      <c r="JC52" s="81">
        <v>1062.9000000000001</v>
      </c>
      <c r="JD52" s="81">
        <v>965.9</v>
      </c>
      <c r="JE52" s="81">
        <v>1979.11</v>
      </c>
      <c r="JF52" s="81">
        <v>848.52</v>
      </c>
      <c r="JG52" s="81">
        <v>720.72</v>
      </c>
      <c r="JH52" s="81">
        <v>1360.04</v>
      </c>
      <c r="JI52" s="81">
        <v>723.95</v>
      </c>
      <c r="JJ52" s="81">
        <v>1102.29</v>
      </c>
      <c r="JK52" s="81">
        <v>1366.99</v>
      </c>
      <c r="JL52" s="81">
        <v>702.04</v>
      </c>
      <c r="JM52" s="81">
        <v>626.63</v>
      </c>
      <c r="JN52" s="81">
        <v>854.95</v>
      </c>
      <c r="JO52" s="81">
        <v>2148.17</v>
      </c>
      <c r="JP52" s="81">
        <v>669.33</v>
      </c>
      <c r="JQ52" s="81">
        <v>793.63</v>
      </c>
      <c r="JR52" s="81">
        <v>803.83</v>
      </c>
      <c r="JS52" s="81">
        <v>1273.8900000000001</v>
      </c>
      <c r="JT52" s="81">
        <v>847.46</v>
      </c>
      <c r="JU52" s="81">
        <v>762.79</v>
      </c>
      <c r="JV52" s="81">
        <v>746.18</v>
      </c>
      <c r="JW52" s="81">
        <v>803.72</v>
      </c>
      <c r="JX52" s="81">
        <v>963.52</v>
      </c>
      <c r="JY52" s="81">
        <v>820.22</v>
      </c>
      <c r="JZ52" s="81">
        <v>1075.06</v>
      </c>
      <c r="KA52" s="81">
        <v>782.8</v>
      </c>
      <c r="KB52" s="81">
        <v>743.66</v>
      </c>
      <c r="KC52" s="81">
        <v>650.57000000000005</v>
      </c>
      <c r="KD52" s="81">
        <v>831.87</v>
      </c>
      <c r="KE52" s="81">
        <v>717.21</v>
      </c>
      <c r="KF52" s="81">
        <v>722.41</v>
      </c>
      <c r="KG52" s="81">
        <v>1167.67</v>
      </c>
      <c r="KH52" s="81">
        <v>1163.22</v>
      </c>
      <c r="KI52" s="81">
        <v>773.8</v>
      </c>
      <c r="KJ52" s="81">
        <v>552.78</v>
      </c>
      <c r="KK52" s="81">
        <v>636.98</v>
      </c>
      <c r="KL52" s="81">
        <v>584.66</v>
      </c>
      <c r="KM52" s="81">
        <v>840.53</v>
      </c>
      <c r="KN52" s="81">
        <v>1347.28</v>
      </c>
      <c r="KO52" s="81">
        <v>767.93</v>
      </c>
      <c r="KP52" s="81">
        <v>785.83</v>
      </c>
      <c r="KQ52" s="81">
        <v>1010.4</v>
      </c>
      <c r="KR52" s="81">
        <v>2021.87</v>
      </c>
      <c r="KS52" s="81">
        <v>573.6</v>
      </c>
      <c r="KT52" s="81">
        <v>815.26</v>
      </c>
      <c r="KU52" s="81">
        <v>561.42999999999995</v>
      </c>
      <c r="KV52" s="81">
        <v>746.71</v>
      </c>
      <c r="KW52" s="81">
        <v>668.22</v>
      </c>
      <c r="KX52" s="81">
        <v>549.24</v>
      </c>
      <c r="KY52" s="81">
        <v>834.68</v>
      </c>
      <c r="KZ52" s="81">
        <v>1360.55</v>
      </c>
      <c r="LA52" s="81">
        <v>487.82</v>
      </c>
      <c r="LB52" s="81">
        <v>758.46</v>
      </c>
      <c r="LC52" s="81">
        <v>769.11</v>
      </c>
      <c r="LD52" s="81">
        <v>500.52</v>
      </c>
      <c r="LE52" s="81">
        <v>608.78</v>
      </c>
      <c r="LF52" s="81">
        <v>760.09</v>
      </c>
      <c r="LG52" s="81">
        <v>584.76</v>
      </c>
      <c r="LH52" s="81">
        <v>492.39</v>
      </c>
      <c r="LI52" s="81">
        <v>891.16</v>
      </c>
      <c r="LJ52" s="81">
        <v>935.8</v>
      </c>
      <c r="LK52" s="81">
        <v>541.4</v>
      </c>
      <c r="LL52" s="81">
        <v>555.16</v>
      </c>
      <c r="LM52" s="81">
        <v>1928.52</v>
      </c>
      <c r="LN52" s="81">
        <v>727.77</v>
      </c>
      <c r="LO52" s="81">
        <v>625.79999999999995</v>
      </c>
      <c r="LP52" s="81">
        <v>1038.8</v>
      </c>
      <c r="LQ52" s="81">
        <v>493.6</v>
      </c>
      <c r="LR52" s="81">
        <v>1146.42</v>
      </c>
      <c r="LS52" s="81">
        <v>437.23</v>
      </c>
      <c r="LT52" s="81">
        <v>407.35</v>
      </c>
      <c r="LU52" s="81">
        <v>495.08</v>
      </c>
      <c r="LV52" s="81">
        <v>423.86</v>
      </c>
      <c r="LW52" s="81">
        <v>455.54</v>
      </c>
      <c r="LX52" s="81">
        <v>493.86</v>
      </c>
      <c r="LY52" s="81">
        <v>410.68</v>
      </c>
      <c r="LZ52" s="81">
        <v>1304.6099999999999</v>
      </c>
      <c r="MA52" s="81">
        <v>666.62</v>
      </c>
      <c r="MB52" s="81">
        <v>402.03</v>
      </c>
      <c r="MC52" s="81">
        <v>807.35</v>
      </c>
      <c r="MD52" s="81">
        <v>471.02</v>
      </c>
      <c r="ME52" s="81">
        <v>549.89</v>
      </c>
      <c r="MF52" s="81">
        <v>797.13</v>
      </c>
      <c r="MG52" s="81">
        <v>375.77</v>
      </c>
      <c r="MH52" s="81">
        <v>998.29</v>
      </c>
      <c r="MI52" s="81">
        <v>475.91</v>
      </c>
      <c r="MJ52" s="81">
        <v>494.42</v>
      </c>
      <c r="MK52" s="81">
        <v>419.44</v>
      </c>
      <c r="ML52" s="81">
        <v>448.71</v>
      </c>
      <c r="MM52" s="81">
        <v>581.34</v>
      </c>
      <c r="MN52" s="81">
        <v>430.62</v>
      </c>
      <c r="MO52" s="81">
        <v>472.67</v>
      </c>
      <c r="MP52" s="81">
        <v>850.68</v>
      </c>
      <c r="MQ52" s="81">
        <v>383.02</v>
      </c>
      <c r="MR52" s="81">
        <v>527.24</v>
      </c>
      <c r="MS52" s="81">
        <v>379.59</v>
      </c>
      <c r="MT52" s="81">
        <v>997.58</v>
      </c>
      <c r="MU52" s="81">
        <v>630.48</v>
      </c>
      <c r="MV52" s="81">
        <v>538.36</v>
      </c>
      <c r="MW52" s="81">
        <v>615.71</v>
      </c>
      <c r="MX52" s="81">
        <v>641.13</v>
      </c>
      <c r="MY52" s="81">
        <v>497.08</v>
      </c>
      <c r="MZ52" s="81">
        <v>412.8</v>
      </c>
      <c r="NA52" s="81">
        <v>390.55</v>
      </c>
      <c r="NB52" s="81">
        <v>362.9</v>
      </c>
      <c r="NC52" s="81">
        <v>436.49</v>
      </c>
    </row>
    <row r="53" spans="1:367" x14ac:dyDescent="0.4">
      <c r="A53" s="22">
        <v>46108</v>
      </c>
      <c r="B53" s="23">
        <v>1063758.93</v>
      </c>
      <c r="C53" s="23">
        <v>657111.57999999996</v>
      </c>
      <c r="D53" s="23">
        <v>92313</v>
      </c>
      <c r="E53" s="23">
        <v>74343.27</v>
      </c>
      <c r="F53" s="23">
        <v>101355.09</v>
      </c>
      <c r="G53" s="23">
        <v>62839.05</v>
      </c>
      <c r="H53" s="23">
        <v>60826.35</v>
      </c>
      <c r="I53" s="23">
        <v>56747.839999999997</v>
      </c>
      <c r="J53" s="23">
        <v>68837.14</v>
      </c>
      <c r="K53" s="23">
        <v>52323.17</v>
      </c>
      <c r="L53" s="23">
        <v>47595.94</v>
      </c>
      <c r="M53" s="23">
        <v>45723.69</v>
      </c>
      <c r="N53" s="23">
        <v>71855.39</v>
      </c>
      <c r="O53" s="23">
        <v>33331.19</v>
      </c>
      <c r="P53" s="23">
        <v>44380.18</v>
      </c>
      <c r="Q53" s="23">
        <v>37750.129999999997</v>
      </c>
      <c r="R53" s="23">
        <v>28182.22</v>
      </c>
      <c r="S53" s="23">
        <v>37064.26</v>
      </c>
      <c r="T53" s="23">
        <v>44600</v>
      </c>
      <c r="U53" s="23">
        <v>25973.73</v>
      </c>
      <c r="V53" s="23">
        <v>32983.129999999997</v>
      </c>
      <c r="W53" s="23">
        <v>21607</v>
      </c>
      <c r="X53" s="23">
        <v>30954.61</v>
      </c>
      <c r="Y53" s="23">
        <v>22095.4</v>
      </c>
      <c r="Z53" s="23">
        <v>30727.17</v>
      </c>
      <c r="AA53" s="23">
        <v>27760</v>
      </c>
      <c r="AB53" s="23">
        <v>32677.43</v>
      </c>
      <c r="AC53" s="23">
        <v>20396.39</v>
      </c>
      <c r="AD53" s="23">
        <v>20382.939999999999</v>
      </c>
      <c r="AE53" s="23">
        <v>22880</v>
      </c>
      <c r="AF53" s="23">
        <v>20104.009999999998</v>
      </c>
      <c r="AG53" s="23">
        <v>24664.959999999999</v>
      </c>
      <c r="AH53" s="23">
        <v>18832.48</v>
      </c>
      <c r="AI53" s="23">
        <v>18589.759999999998</v>
      </c>
      <c r="AJ53" s="23">
        <v>32417.06</v>
      </c>
      <c r="AK53" s="23">
        <v>24215.9</v>
      </c>
      <c r="AL53" s="23">
        <v>19671.75</v>
      </c>
      <c r="AM53" s="23">
        <v>18544.060000000001</v>
      </c>
      <c r="AN53" s="23">
        <v>24952.49</v>
      </c>
      <c r="AO53" s="23">
        <v>19810.66</v>
      </c>
      <c r="AP53" s="23">
        <v>18779.38</v>
      </c>
      <c r="AQ53" s="23">
        <v>18118.91</v>
      </c>
      <c r="AR53" s="23">
        <v>20340.72</v>
      </c>
      <c r="AS53" s="23">
        <v>18243.28</v>
      </c>
      <c r="AT53" s="23">
        <v>24030</v>
      </c>
      <c r="AU53" s="23">
        <v>19481.18</v>
      </c>
      <c r="AV53" s="23">
        <v>17362.5</v>
      </c>
      <c r="AW53" s="23">
        <v>12094.15</v>
      </c>
      <c r="AX53" s="23">
        <v>15322.92</v>
      </c>
      <c r="AY53" s="23">
        <v>13725.72</v>
      </c>
      <c r="AZ53" s="23">
        <v>13212.9</v>
      </c>
      <c r="BA53" s="23">
        <v>37261.730000000003</v>
      </c>
      <c r="BB53" s="81">
        <v>13221.83</v>
      </c>
      <c r="BC53" s="81">
        <v>12064.85</v>
      </c>
      <c r="BD53" s="81">
        <v>17161.73</v>
      </c>
      <c r="BE53" s="81">
        <v>18179.11</v>
      </c>
      <c r="BF53" s="81">
        <v>7854.82</v>
      </c>
      <c r="BG53" s="81">
        <v>8111.72</v>
      </c>
      <c r="BH53" s="81">
        <v>10083.34</v>
      </c>
      <c r="BI53" s="81">
        <v>12242.28</v>
      </c>
      <c r="BJ53" s="81">
        <v>8911.56</v>
      </c>
      <c r="BK53" s="81">
        <v>13106.25</v>
      </c>
      <c r="BL53" s="81">
        <v>7996.62</v>
      </c>
      <c r="BM53" s="81">
        <v>23444.9</v>
      </c>
      <c r="BN53" s="81">
        <v>12259.72</v>
      </c>
      <c r="BO53" s="81">
        <v>12350.33</v>
      </c>
      <c r="BP53" s="81"/>
      <c r="BQ53" s="81">
        <v>8244.48</v>
      </c>
      <c r="BR53" s="81">
        <v>11996.49</v>
      </c>
      <c r="BS53" s="81">
        <v>16170</v>
      </c>
      <c r="BT53" s="81">
        <v>10805.05</v>
      </c>
      <c r="BU53" s="81">
        <v>16681.09</v>
      </c>
      <c r="BV53" s="81">
        <v>9315.98</v>
      </c>
      <c r="BW53" s="81">
        <v>11402.09</v>
      </c>
      <c r="BX53" s="81">
        <v>12204.79</v>
      </c>
      <c r="BY53" s="81">
        <v>7184.75</v>
      </c>
      <c r="BZ53" s="81">
        <v>8715.68</v>
      </c>
      <c r="CA53" s="81">
        <v>8446.35</v>
      </c>
      <c r="CB53" s="81">
        <v>7585.31</v>
      </c>
      <c r="CC53" s="81">
        <v>7816.31</v>
      </c>
      <c r="CD53" s="81">
        <v>7234.5</v>
      </c>
      <c r="CE53" s="81">
        <v>6920.24</v>
      </c>
      <c r="CF53" s="81">
        <v>5750</v>
      </c>
      <c r="CG53" s="81">
        <v>10573.55</v>
      </c>
      <c r="CH53" s="81">
        <v>5201.41</v>
      </c>
      <c r="CI53" s="81">
        <v>8357.9</v>
      </c>
      <c r="CJ53" s="81">
        <v>5919.73</v>
      </c>
      <c r="CK53" s="81">
        <v>8361.6</v>
      </c>
      <c r="CL53" s="81">
        <v>5713.02</v>
      </c>
      <c r="CM53" s="81">
        <v>6025.05</v>
      </c>
      <c r="CN53" s="81">
        <v>7033.23</v>
      </c>
      <c r="CO53" s="81">
        <v>6308.95</v>
      </c>
      <c r="CP53" s="81">
        <v>6261.97</v>
      </c>
      <c r="CQ53" s="81">
        <v>6487.6</v>
      </c>
      <c r="CR53" s="81">
        <v>7994.62</v>
      </c>
      <c r="CS53" s="81">
        <v>5796.91</v>
      </c>
      <c r="CT53" s="81">
        <v>5854.69</v>
      </c>
      <c r="CU53" s="81">
        <v>6127.97</v>
      </c>
      <c r="CV53" s="81">
        <v>4560.3999999999996</v>
      </c>
      <c r="CW53" s="81">
        <v>4955.13</v>
      </c>
      <c r="CX53" s="81">
        <v>5267.14</v>
      </c>
      <c r="CY53" s="81">
        <v>4278.33</v>
      </c>
      <c r="CZ53" s="81">
        <v>3736.45</v>
      </c>
      <c r="DA53" s="81">
        <v>3737.6</v>
      </c>
      <c r="DB53" s="81">
        <v>4670.6000000000004</v>
      </c>
      <c r="DC53" s="81">
        <v>3388.38</v>
      </c>
      <c r="DD53" s="81">
        <v>3787.36</v>
      </c>
      <c r="DE53" s="81">
        <v>5766.37</v>
      </c>
      <c r="DF53" s="81">
        <v>5317.61</v>
      </c>
      <c r="DG53" s="81">
        <v>3257.15</v>
      </c>
      <c r="DH53" s="81">
        <v>3624.68</v>
      </c>
      <c r="DI53" s="81">
        <v>3267.88</v>
      </c>
      <c r="DJ53" s="81">
        <v>4665.3999999999996</v>
      </c>
      <c r="DK53" s="81">
        <v>3906.55</v>
      </c>
      <c r="DL53" s="81">
        <v>6000.54</v>
      </c>
      <c r="DM53" s="81">
        <v>3892.81</v>
      </c>
      <c r="DN53" s="81">
        <v>3404.95</v>
      </c>
      <c r="DO53" s="81">
        <v>3522.73</v>
      </c>
      <c r="DP53" s="81">
        <v>5137.25</v>
      </c>
      <c r="DQ53" s="81">
        <v>3229.12</v>
      </c>
      <c r="DR53" s="81">
        <v>3293.02</v>
      </c>
      <c r="DS53" s="81">
        <v>3537.53</v>
      </c>
      <c r="DT53" s="81">
        <v>5939.15</v>
      </c>
      <c r="DU53" s="81">
        <v>3246.94</v>
      </c>
      <c r="DV53" s="81">
        <v>2569.83</v>
      </c>
      <c r="DW53" s="81">
        <v>3645.68</v>
      </c>
      <c r="DX53" s="81">
        <v>3626.1</v>
      </c>
      <c r="DY53" s="81">
        <v>2601.7800000000002</v>
      </c>
      <c r="DZ53" s="81">
        <v>3301.7</v>
      </c>
      <c r="EA53" s="81">
        <v>2489.96</v>
      </c>
      <c r="EB53" s="81">
        <v>2404.1999999999998</v>
      </c>
      <c r="EC53" s="81">
        <v>3192.9</v>
      </c>
      <c r="ED53" s="81">
        <v>2134.29</v>
      </c>
      <c r="EE53" s="81">
        <v>2553.7600000000002</v>
      </c>
      <c r="EF53" s="81">
        <v>3104.06</v>
      </c>
      <c r="EG53" s="81">
        <v>2281.27</v>
      </c>
      <c r="EH53" s="81">
        <v>4099.46</v>
      </c>
      <c r="EI53" s="81">
        <v>2284.0300000000002</v>
      </c>
      <c r="EJ53" s="81">
        <v>2811.63</v>
      </c>
      <c r="EK53" s="81">
        <v>3581.17</v>
      </c>
      <c r="EL53" s="81">
        <v>3314.61</v>
      </c>
      <c r="EM53" s="81">
        <v>2373.4699999999998</v>
      </c>
      <c r="EN53" s="81">
        <v>3715.85</v>
      </c>
      <c r="EO53" s="81">
        <v>4043.47</v>
      </c>
      <c r="EP53" s="81">
        <v>3306.83</v>
      </c>
      <c r="EQ53" s="81">
        <v>1770.69</v>
      </c>
      <c r="ER53" s="81">
        <v>2655</v>
      </c>
      <c r="ES53" s="81">
        <v>3777.77</v>
      </c>
      <c r="ET53" s="81">
        <v>4220.21</v>
      </c>
      <c r="EU53" s="81">
        <v>2284.7399999999998</v>
      </c>
      <c r="EV53" s="81">
        <v>4070.27</v>
      </c>
      <c r="EW53" s="81">
        <v>3250.43</v>
      </c>
      <c r="EX53" s="81">
        <v>2838.24</v>
      </c>
      <c r="EY53" s="81">
        <v>2083.42</v>
      </c>
      <c r="EZ53" s="81">
        <v>5299.26</v>
      </c>
      <c r="FA53" s="81">
        <v>2336.96</v>
      </c>
      <c r="FB53" s="81">
        <v>1905.19</v>
      </c>
      <c r="FC53" s="81">
        <v>2759.58</v>
      </c>
      <c r="FD53" s="81">
        <v>2278.9499999999998</v>
      </c>
      <c r="FE53" s="81">
        <v>2619.39</v>
      </c>
      <c r="FF53" s="81">
        <v>2244.0500000000002</v>
      </c>
      <c r="FG53" s="81">
        <v>2468.3000000000002</v>
      </c>
      <c r="FH53" s="81">
        <v>2777.62</v>
      </c>
      <c r="FI53" s="81">
        <v>3080.31</v>
      </c>
      <c r="FJ53" s="81">
        <v>2498.59</v>
      </c>
      <c r="FK53" s="81">
        <v>1934.96</v>
      </c>
      <c r="FL53" s="81">
        <v>2098.63</v>
      </c>
      <c r="FM53" s="81">
        <v>3236.23</v>
      </c>
      <c r="FN53" s="81">
        <v>2077.42</v>
      </c>
      <c r="FO53" s="81">
        <v>1912.13</v>
      </c>
      <c r="FP53" s="81">
        <v>2390.77</v>
      </c>
      <c r="FQ53" s="81">
        <v>2204.59</v>
      </c>
      <c r="FR53" s="81">
        <v>2252.09</v>
      </c>
      <c r="FS53" s="81">
        <v>1776.66</v>
      </c>
      <c r="FT53" s="81">
        <v>2326.65</v>
      </c>
      <c r="FU53" s="81">
        <v>3338.24</v>
      </c>
      <c r="FV53" s="81">
        <v>2538.7199999999998</v>
      </c>
      <c r="FW53" s="81">
        <v>2221.84</v>
      </c>
      <c r="FX53" s="81">
        <v>1765.92</v>
      </c>
      <c r="FY53" s="81">
        <v>1580.09</v>
      </c>
      <c r="FZ53" s="81">
        <v>1874.27</v>
      </c>
      <c r="GA53" s="81">
        <v>1862.32</v>
      </c>
      <c r="GB53" s="81">
        <v>2676.59</v>
      </c>
      <c r="GC53" s="81">
        <v>1680.81</v>
      </c>
      <c r="GD53" s="81">
        <v>1795.38</v>
      </c>
      <c r="GE53" s="81">
        <v>1926.79</v>
      </c>
      <c r="GF53" s="81">
        <v>2671.88</v>
      </c>
      <c r="GG53" s="81">
        <v>1454.29</v>
      </c>
      <c r="GH53" s="81">
        <v>2255.0700000000002</v>
      </c>
      <c r="GI53" s="81">
        <v>1914.67</v>
      </c>
      <c r="GJ53" s="81">
        <v>6241.43</v>
      </c>
      <c r="GK53" s="81">
        <v>2066.08</v>
      </c>
      <c r="GL53" s="81">
        <v>1823.77</v>
      </c>
      <c r="GM53" s="81">
        <v>2384.3200000000002</v>
      </c>
      <c r="GN53" s="81">
        <v>1651.58</v>
      </c>
      <c r="GO53" s="81">
        <v>2933.53</v>
      </c>
      <c r="GP53" s="81">
        <v>2546.04</v>
      </c>
      <c r="GQ53" s="81">
        <v>1787.88</v>
      </c>
      <c r="GR53" s="81">
        <v>1764.67</v>
      </c>
      <c r="GS53" s="81">
        <v>1893.13</v>
      </c>
      <c r="GT53" s="81">
        <v>7173.65</v>
      </c>
      <c r="GU53" s="81">
        <v>2102.29</v>
      </c>
      <c r="GV53" s="81">
        <v>2547.69</v>
      </c>
      <c r="GW53" s="81">
        <v>1185.19</v>
      </c>
      <c r="GX53" s="81">
        <v>709.18</v>
      </c>
      <c r="GY53" s="81">
        <v>1504.32</v>
      </c>
      <c r="GZ53" s="81">
        <v>3253.68</v>
      </c>
      <c r="HA53" s="81">
        <v>1215.7</v>
      </c>
      <c r="HB53" s="81">
        <v>1300.4000000000001</v>
      </c>
      <c r="HC53" s="81">
        <v>1173.3399999999999</v>
      </c>
      <c r="HD53" s="81">
        <v>1466.44</v>
      </c>
      <c r="HE53" s="81">
        <v>1219.48</v>
      </c>
      <c r="HF53" s="81">
        <v>2238.79</v>
      </c>
      <c r="HG53" s="81">
        <v>944.68</v>
      </c>
      <c r="HH53" s="81">
        <v>919.35</v>
      </c>
      <c r="HI53" s="81">
        <v>1798.46</v>
      </c>
      <c r="HJ53" s="81">
        <v>951.43</v>
      </c>
      <c r="HK53" s="81">
        <v>1336.44</v>
      </c>
      <c r="HL53" s="81">
        <v>2873.5</v>
      </c>
      <c r="HM53" s="81">
        <v>1093.98</v>
      </c>
      <c r="HN53" s="81">
        <v>1265.71</v>
      </c>
      <c r="HO53" s="81">
        <v>2015.57</v>
      </c>
      <c r="HP53" s="81">
        <v>2201.5300000000002</v>
      </c>
      <c r="HQ53" s="81">
        <v>1183.69</v>
      </c>
      <c r="HR53" s="81">
        <v>1133.21</v>
      </c>
      <c r="HS53" s="81">
        <v>1050.44</v>
      </c>
      <c r="HT53" s="81">
        <v>1069.26</v>
      </c>
      <c r="HU53" s="81">
        <v>1677.54</v>
      </c>
      <c r="HV53" s="81">
        <v>2492.42</v>
      </c>
      <c r="HW53" s="81">
        <v>1081.19</v>
      </c>
      <c r="HX53" s="81">
        <v>1356.68</v>
      </c>
      <c r="HY53" s="81">
        <v>981.69</v>
      </c>
      <c r="HZ53" s="81">
        <v>1009.61</v>
      </c>
      <c r="IA53" s="81">
        <v>1705.63</v>
      </c>
      <c r="IB53" s="81">
        <v>1452.23</v>
      </c>
      <c r="IC53" s="81">
        <v>1316.05</v>
      </c>
      <c r="ID53" s="81">
        <v>1186.05</v>
      </c>
      <c r="IE53" s="81">
        <v>1370.72</v>
      </c>
      <c r="IF53" s="81">
        <v>972.13</v>
      </c>
      <c r="IG53" s="81">
        <v>841.25</v>
      </c>
      <c r="IH53" s="81">
        <v>994.43</v>
      </c>
      <c r="II53" s="81">
        <v>897.06</v>
      </c>
      <c r="IJ53" s="81">
        <v>1737.56</v>
      </c>
      <c r="IK53" s="81">
        <v>951.88</v>
      </c>
      <c r="IL53" s="81">
        <v>2149.77</v>
      </c>
      <c r="IM53" s="81">
        <v>924.41</v>
      </c>
      <c r="IN53" s="81">
        <v>1484.59</v>
      </c>
      <c r="IO53" s="81">
        <v>1124.52</v>
      </c>
      <c r="IP53" s="81">
        <v>838.53</v>
      </c>
      <c r="IQ53" s="81">
        <v>738.38</v>
      </c>
      <c r="IR53" s="81">
        <v>2014.54</v>
      </c>
      <c r="IS53" s="81">
        <v>789</v>
      </c>
      <c r="IT53" s="81">
        <v>867.1</v>
      </c>
      <c r="IU53" s="81">
        <v>2378.17</v>
      </c>
      <c r="IV53" s="81">
        <v>921.4</v>
      </c>
      <c r="IW53" s="81">
        <v>790.47</v>
      </c>
      <c r="IX53" s="81">
        <v>734.85</v>
      </c>
      <c r="IY53" s="81">
        <v>756.12</v>
      </c>
      <c r="IZ53" s="81">
        <v>1253.9000000000001</v>
      </c>
      <c r="JA53" s="81">
        <v>1012.47</v>
      </c>
      <c r="JB53" s="81">
        <v>957.06</v>
      </c>
      <c r="JC53" s="81">
        <v>996.47</v>
      </c>
      <c r="JD53" s="81">
        <v>904.71</v>
      </c>
      <c r="JE53" s="81">
        <v>2093.14</v>
      </c>
      <c r="JF53" s="81">
        <v>1008.64</v>
      </c>
      <c r="JG53" s="81">
        <v>703.48</v>
      </c>
      <c r="JH53" s="81">
        <v>1311.84</v>
      </c>
      <c r="JI53" s="81">
        <v>674.23</v>
      </c>
      <c r="JJ53" s="81">
        <v>996.81</v>
      </c>
      <c r="JK53" s="81">
        <v>1575.55</v>
      </c>
      <c r="JL53" s="81">
        <v>692.77</v>
      </c>
      <c r="JM53" s="81">
        <v>603.48</v>
      </c>
      <c r="JN53" s="81">
        <v>813.35</v>
      </c>
      <c r="JO53" s="81">
        <v>2188</v>
      </c>
      <c r="JP53" s="81">
        <v>643.19000000000005</v>
      </c>
      <c r="JQ53" s="81">
        <v>770.88</v>
      </c>
      <c r="JR53" s="81">
        <v>827.85</v>
      </c>
      <c r="JS53" s="81">
        <v>1179.02</v>
      </c>
      <c r="JT53" s="81">
        <v>770.31</v>
      </c>
      <c r="JU53" s="81">
        <v>743.99</v>
      </c>
      <c r="JV53" s="81">
        <v>719.81</v>
      </c>
      <c r="JW53" s="81">
        <v>698.76</v>
      </c>
      <c r="JX53" s="81">
        <v>891.45</v>
      </c>
      <c r="JY53" s="81">
        <v>903.53</v>
      </c>
      <c r="JZ53" s="81">
        <v>1034.6600000000001</v>
      </c>
      <c r="KA53" s="81">
        <v>727.2</v>
      </c>
      <c r="KB53" s="81">
        <v>829.14</v>
      </c>
      <c r="KC53" s="81">
        <v>650.57000000000005</v>
      </c>
      <c r="KD53" s="81">
        <v>764.82</v>
      </c>
      <c r="KE53" s="81">
        <v>727.61</v>
      </c>
      <c r="KF53" s="81">
        <v>709.03</v>
      </c>
      <c r="KG53" s="81">
        <v>1078.8599999999999</v>
      </c>
      <c r="KH53" s="81">
        <v>1091.2</v>
      </c>
      <c r="KI53" s="81">
        <v>796.05</v>
      </c>
      <c r="KJ53" s="81">
        <v>549.64</v>
      </c>
      <c r="KK53" s="81">
        <v>645.98</v>
      </c>
      <c r="KL53" s="81">
        <v>590.24</v>
      </c>
      <c r="KM53" s="81">
        <v>782.16</v>
      </c>
      <c r="KN53" s="81">
        <v>1220.08</v>
      </c>
      <c r="KO53" s="81">
        <v>718.77</v>
      </c>
      <c r="KP53" s="81">
        <v>722.96</v>
      </c>
      <c r="KQ53" s="81">
        <v>974.4</v>
      </c>
      <c r="KR53" s="81">
        <v>1768.71</v>
      </c>
      <c r="KS53" s="81">
        <v>625.30999999999995</v>
      </c>
      <c r="KT53" s="81">
        <v>684.74</v>
      </c>
      <c r="KU53" s="81">
        <v>640.89</v>
      </c>
      <c r="KV53" s="81">
        <v>731.54</v>
      </c>
      <c r="KW53" s="81">
        <v>633.89</v>
      </c>
      <c r="KX53" s="81">
        <v>541.87</v>
      </c>
      <c r="KY53" s="81">
        <v>790.32</v>
      </c>
      <c r="KZ53" s="81">
        <v>1216.3900000000001</v>
      </c>
      <c r="LA53" s="81">
        <v>523.11</v>
      </c>
      <c r="LB53" s="81">
        <v>747.16</v>
      </c>
      <c r="LC53" s="81">
        <v>742.43</v>
      </c>
      <c r="LD53" s="81">
        <v>494.48</v>
      </c>
      <c r="LE53" s="81">
        <v>650.21</v>
      </c>
      <c r="LF53" s="81">
        <v>696.29</v>
      </c>
      <c r="LG53" s="81">
        <v>546.1</v>
      </c>
      <c r="LH53" s="81">
        <v>507.52</v>
      </c>
      <c r="LI53" s="81">
        <v>837.27</v>
      </c>
      <c r="LJ53" s="81">
        <v>812.03</v>
      </c>
      <c r="LK53" s="81">
        <v>457.07</v>
      </c>
      <c r="LL53" s="81">
        <v>548.61</v>
      </c>
      <c r="LM53" s="81">
        <v>2059.94</v>
      </c>
      <c r="LN53" s="81">
        <v>735.13</v>
      </c>
      <c r="LO53" s="81">
        <v>717.43</v>
      </c>
      <c r="LP53" s="81">
        <v>936.78</v>
      </c>
      <c r="LQ53" s="81">
        <v>488</v>
      </c>
      <c r="LR53" s="81">
        <v>939.35</v>
      </c>
      <c r="LS53" s="81">
        <v>422.93</v>
      </c>
      <c r="LT53" s="81">
        <v>424.96</v>
      </c>
      <c r="LU53" s="81">
        <v>460.77</v>
      </c>
      <c r="LV53" s="81">
        <v>430.43</v>
      </c>
      <c r="LW53" s="81">
        <v>461.64</v>
      </c>
      <c r="LX53" s="81">
        <v>471.78</v>
      </c>
      <c r="LY53" s="81">
        <v>384.57</v>
      </c>
      <c r="LZ53" s="81">
        <v>1386.21</v>
      </c>
      <c r="MA53" s="81">
        <v>709.2</v>
      </c>
      <c r="MB53" s="81">
        <v>402.03</v>
      </c>
      <c r="MC53" s="81">
        <v>825.29</v>
      </c>
      <c r="MD53" s="81">
        <v>427.83</v>
      </c>
      <c r="ME53" s="81">
        <v>514.21</v>
      </c>
      <c r="MF53" s="81">
        <v>854.84</v>
      </c>
      <c r="MG53" s="81">
        <v>353.52</v>
      </c>
      <c r="MH53" s="81">
        <v>841.29</v>
      </c>
      <c r="MI53" s="81">
        <v>465.94</v>
      </c>
      <c r="MJ53" s="81">
        <v>494.94</v>
      </c>
      <c r="MK53" s="81">
        <v>410.82</v>
      </c>
      <c r="ML53" s="81">
        <v>438.35</v>
      </c>
      <c r="MM53" s="81">
        <v>568.48</v>
      </c>
      <c r="MN53" s="81">
        <v>416.11</v>
      </c>
      <c r="MO53" s="81">
        <v>415.07</v>
      </c>
      <c r="MP53" s="81">
        <v>783.2</v>
      </c>
      <c r="MQ53" s="81">
        <v>377.98</v>
      </c>
      <c r="MR53" s="81">
        <v>476.84</v>
      </c>
      <c r="MS53" s="81">
        <v>366.64</v>
      </c>
      <c r="MT53" s="81">
        <v>988.71</v>
      </c>
      <c r="MU53" s="81">
        <v>565.45000000000005</v>
      </c>
      <c r="MV53" s="81">
        <v>529.54</v>
      </c>
      <c r="MW53" s="81">
        <v>553.9</v>
      </c>
      <c r="MX53" s="81">
        <v>776.88</v>
      </c>
      <c r="MY53" s="81">
        <v>432.15</v>
      </c>
      <c r="MZ53" s="81">
        <v>361.93</v>
      </c>
      <c r="NA53" s="81">
        <v>399.01</v>
      </c>
      <c r="NB53" s="81">
        <v>377.03</v>
      </c>
      <c r="NC53" s="81">
        <v>438.61</v>
      </c>
    </row>
    <row r="54" spans="1:367" x14ac:dyDescent="0.4">
      <c r="A54" s="22">
        <v>46115</v>
      </c>
      <c r="B54" s="23">
        <v>1102236.58</v>
      </c>
      <c r="C54" s="23">
        <v>624327.27</v>
      </c>
      <c r="D54" s="23">
        <v>93249</v>
      </c>
      <c r="E54" s="23">
        <v>71936.14</v>
      </c>
      <c r="F54" s="23">
        <v>96440.91</v>
      </c>
      <c r="G54" s="23">
        <v>61878.21</v>
      </c>
      <c r="H54" s="23">
        <v>58640.03</v>
      </c>
      <c r="I54" s="23">
        <v>54249.74</v>
      </c>
      <c r="J54" s="23">
        <v>74715.37</v>
      </c>
      <c r="K54" s="23">
        <v>50328.91</v>
      </c>
      <c r="L54" s="23">
        <v>45123.73</v>
      </c>
      <c r="M54" s="23">
        <v>42650.44</v>
      </c>
      <c r="N54" s="23">
        <v>63798.080000000002</v>
      </c>
      <c r="O54" s="23">
        <v>30978.400000000001</v>
      </c>
      <c r="P54" s="23">
        <v>43573.27</v>
      </c>
      <c r="Q54" s="23">
        <v>39220.910000000003</v>
      </c>
      <c r="R54" s="23">
        <v>25871.15</v>
      </c>
      <c r="S54" s="23">
        <v>35249.61</v>
      </c>
      <c r="T54" s="23">
        <v>44200</v>
      </c>
      <c r="U54" s="23">
        <v>26539.919999999998</v>
      </c>
      <c r="V54" s="23">
        <v>31829.62</v>
      </c>
      <c r="W54" s="23">
        <v>20013.04</v>
      </c>
      <c r="X54" s="23">
        <v>30975.49</v>
      </c>
      <c r="Y54" s="23">
        <v>21495.37</v>
      </c>
      <c r="Z54" s="23">
        <v>30532.34</v>
      </c>
      <c r="AA54" s="23">
        <v>28124.2</v>
      </c>
      <c r="AB54" s="23">
        <v>35336.75</v>
      </c>
      <c r="AC54" s="23">
        <v>19566.62</v>
      </c>
      <c r="AD54" s="23">
        <v>20313.919999999998</v>
      </c>
      <c r="AE54" s="23">
        <v>24552</v>
      </c>
      <c r="AF54" s="23">
        <v>22919.88</v>
      </c>
      <c r="AG54" s="23">
        <v>23453.74</v>
      </c>
      <c r="AH54" s="23">
        <v>19982.04</v>
      </c>
      <c r="AI54" s="23">
        <v>18812.13</v>
      </c>
      <c r="AJ54" s="23">
        <v>34060.33</v>
      </c>
      <c r="AK54" s="23">
        <v>22657.09</v>
      </c>
      <c r="AL54" s="23">
        <v>18978.84</v>
      </c>
      <c r="AM54" s="23">
        <v>18911.919999999998</v>
      </c>
      <c r="AN54" s="23">
        <v>23870.84</v>
      </c>
      <c r="AO54" s="23">
        <v>18842.14</v>
      </c>
      <c r="AP54" s="23">
        <v>17025.04</v>
      </c>
      <c r="AQ54" s="23">
        <v>17923.96</v>
      </c>
      <c r="AR54" s="23">
        <v>19353.310000000001</v>
      </c>
      <c r="AS54" s="23">
        <v>17640.599999999999</v>
      </c>
      <c r="AT54" s="23">
        <v>23070</v>
      </c>
      <c r="AU54" s="23">
        <v>17343.599999999999</v>
      </c>
      <c r="AV54" s="23">
        <v>15750</v>
      </c>
      <c r="AW54" s="23">
        <v>11776.9</v>
      </c>
      <c r="AX54" s="23">
        <v>14995.29</v>
      </c>
      <c r="AY54" s="23">
        <v>13340.17</v>
      </c>
      <c r="AZ54" s="23">
        <v>12391.76</v>
      </c>
      <c r="BA54" s="23">
        <v>35040.47</v>
      </c>
      <c r="BB54" s="81">
        <v>11628.32</v>
      </c>
      <c r="BC54" s="81">
        <v>11543.38</v>
      </c>
      <c r="BD54" s="81">
        <v>17376.52</v>
      </c>
      <c r="BE54" s="81">
        <v>17798.95</v>
      </c>
      <c r="BF54" s="81">
        <v>7369.28</v>
      </c>
      <c r="BG54" s="81">
        <v>7531.79</v>
      </c>
      <c r="BH54" s="81">
        <v>8778.83</v>
      </c>
      <c r="BI54" s="81">
        <v>12242.28</v>
      </c>
      <c r="BJ54" s="81">
        <v>9340.94</v>
      </c>
      <c r="BK54" s="81">
        <v>14971.03</v>
      </c>
      <c r="BL54" s="81">
        <v>7391.3</v>
      </c>
      <c r="BM54" s="81">
        <v>25579.69</v>
      </c>
      <c r="BN54" s="81">
        <v>11813.91</v>
      </c>
      <c r="BO54" s="81">
        <v>12541.72</v>
      </c>
      <c r="BP54" s="81"/>
      <c r="BQ54" s="81">
        <v>7997.91</v>
      </c>
      <c r="BR54" s="81">
        <v>11240.21</v>
      </c>
      <c r="BS54" s="81">
        <v>18920</v>
      </c>
      <c r="BT54" s="81">
        <v>10434.83</v>
      </c>
      <c r="BU54" s="81">
        <v>16825.86</v>
      </c>
      <c r="BV54" s="81">
        <v>8469.08</v>
      </c>
      <c r="BW54" s="81">
        <v>10799.22</v>
      </c>
      <c r="BX54" s="81">
        <v>10672.51</v>
      </c>
      <c r="BY54" s="81">
        <v>6441.5</v>
      </c>
      <c r="BZ54" s="81">
        <v>8340.6200000000008</v>
      </c>
      <c r="CA54" s="81">
        <v>7691.8</v>
      </c>
      <c r="CB54" s="81">
        <v>7679.98</v>
      </c>
      <c r="CC54" s="81">
        <v>6406.81</v>
      </c>
      <c r="CD54" s="81">
        <v>6477.24</v>
      </c>
      <c r="CE54" s="81">
        <v>6589.27</v>
      </c>
      <c r="CF54" s="81">
        <v>5430</v>
      </c>
      <c r="CG54" s="81">
        <v>8431.41</v>
      </c>
      <c r="CH54" s="81">
        <v>5095.25</v>
      </c>
      <c r="CI54" s="81">
        <v>8522.81</v>
      </c>
      <c r="CJ54" s="81">
        <v>5580.63</v>
      </c>
      <c r="CK54" s="81">
        <v>8361.6</v>
      </c>
      <c r="CL54" s="81">
        <v>5808.88</v>
      </c>
      <c r="CM54" s="81">
        <v>5564.05</v>
      </c>
      <c r="CN54" s="81">
        <v>6495.17</v>
      </c>
      <c r="CO54" s="81">
        <v>5881.54</v>
      </c>
      <c r="CP54" s="81">
        <v>6710.09</v>
      </c>
      <c r="CQ54" s="81">
        <v>7947.8</v>
      </c>
      <c r="CR54" s="81">
        <v>8413.7900000000009</v>
      </c>
      <c r="CS54" s="81">
        <v>5461.76</v>
      </c>
      <c r="CT54" s="81">
        <v>5497</v>
      </c>
      <c r="CU54" s="81">
        <v>6712.4</v>
      </c>
      <c r="CV54" s="81">
        <v>4090.28</v>
      </c>
      <c r="CW54" s="81">
        <v>4556.5600000000004</v>
      </c>
      <c r="CX54" s="81">
        <v>5444.26</v>
      </c>
      <c r="CY54" s="81">
        <v>4098.0200000000004</v>
      </c>
      <c r="CZ54" s="81">
        <v>3604.57</v>
      </c>
      <c r="DA54" s="81">
        <v>3593.7</v>
      </c>
      <c r="DB54" s="81">
        <v>4570.5200000000004</v>
      </c>
      <c r="DC54" s="81">
        <v>3223.67</v>
      </c>
      <c r="DD54" s="81">
        <v>3779.71</v>
      </c>
      <c r="DE54" s="81">
        <v>5131.79</v>
      </c>
      <c r="DF54" s="81">
        <v>5131.79</v>
      </c>
      <c r="DG54" s="81">
        <v>3018.19</v>
      </c>
      <c r="DH54" s="81">
        <v>3531.62</v>
      </c>
      <c r="DI54" s="81">
        <v>3198.65</v>
      </c>
      <c r="DJ54" s="81">
        <v>4123.32</v>
      </c>
      <c r="DK54" s="81">
        <v>3553.55</v>
      </c>
      <c r="DL54" s="81">
        <v>6226.04</v>
      </c>
      <c r="DM54" s="81">
        <v>3813.53</v>
      </c>
      <c r="DN54" s="81">
        <v>3397.13</v>
      </c>
      <c r="DO54" s="81">
        <v>3437.92</v>
      </c>
      <c r="DP54" s="81">
        <v>4878.54</v>
      </c>
      <c r="DQ54" s="81">
        <v>3402.25</v>
      </c>
      <c r="DR54" s="81">
        <v>3071.75</v>
      </c>
      <c r="DS54" s="81">
        <v>3426.31</v>
      </c>
      <c r="DT54" s="81">
        <v>5571.02</v>
      </c>
      <c r="DU54" s="81">
        <v>2864.02</v>
      </c>
      <c r="DV54" s="81">
        <v>2712.75</v>
      </c>
      <c r="DW54" s="81">
        <v>3941.52</v>
      </c>
      <c r="DX54" s="81">
        <v>3623.06</v>
      </c>
      <c r="DY54" s="81">
        <v>2571.25</v>
      </c>
      <c r="DZ54" s="81">
        <v>3625.33</v>
      </c>
      <c r="EA54" s="81">
        <v>2340.56</v>
      </c>
      <c r="EB54" s="81">
        <v>2270.38</v>
      </c>
      <c r="EC54" s="81">
        <v>2989.88</v>
      </c>
      <c r="ED54" s="81">
        <v>2152.87</v>
      </c>
      <c r="EE54" s="81">
        <v>2202.5</v>
      </c>
      <c r="EF54" s="81">
        <v>3007.42</v>
      </c>
      <c r="EG54" s="81">
        <v>2207.64</v>
      </c>
      <c r="EH54" s="81">
        <v>3882.33</v>
      </c>
      <c r="EI54" s="81">
        <v>2232.33</v>
      </c>
      <c r="EJ54" s="81">
        <v>2673.06</v>
      </c>
      <c r="EK54" s="81">
        <v>3385.66</v>
      </c>
      <c r="EL54" s="81">
        <v>2876.36</v>
      </c>
      <c r="EM54" s="81">
        <v>2404.06</v>
      </c>
      <c r="EN54" s="81">
        <v>3456.6</v>
      </c>
      <c r="EO54" s="81">
        <v>3879.27</v>
      </c>
      <c r="EP54" s="81">
        <v>2457.92</v>
      </c>
      <c r="EQ54" s="81">
        <v>1721.62</v>
      </c>
      <c r="ER54" s="81">
        <v>2574</v>
      </c>
      <c r="ES54" s="81">
        <v>4060.46</v>
      </c>
      <c r="ET54" s="81">
        <v>4012.65</v>
      </c>
      <c r="EU54" s="81">
        <v>2139.06</v>
      </c>
      <c r="EV54" s="81">
        <v>3329.3</v>
      </c>
      <c r="EW54" s="81">
        <v>2941.78</v>
      </c>
      <c r="EX54" s="81">
        <v>2674.4</v>
      </c>
      <c r="EY54" s="81">
        <v>1946.05</v>
      </c>
      <c r="EZ54" s="81">
        <v>5023.7</v>
      </c>
      <c r="FA54" s="81">
        <v>2310.1799999999998</v>
      </c>
      <c r="FB54" s="81">
        <v>1946.48</v>
      </c>
      <c r="FC54" s="81">
        <v>2489.14</v>
      </c>
      <c r="FD54" s="81">
        <v>2366.7800000000002</v>
      </c>
      <c r="FE54" s="81">
        <v>2811.84</v>
      </c>
      <c r="FF54" s="81">
        <v>2083.4899999999998</v>
      </c>
      <c r="FG54" s="81">
        <v>2356.52</v>
      </c>
      <c r="FH54" s="81">
        <v>2563.96</v>
      </c>
      <c r="FI54" s="81">
        <v>2928.63</v>
      </c>
      <c r="FJ54" s="81">
        <v>2514.96</v>
      </c>
      <c r="FK54" s="81">
        <v>1804.03</v>
      </c>
      <c r="FL54" s="81">
        <v>1850.31</v>
      </c>
      <c r="FM54" s="81">
        <v>2814.73</v>
      </c>
      <c r="FN54" s="81">
        <v>1872.74</v>
      </c>
      <c r="FO54" s="81">
        <v>1708.48</v>
      </c>
      <c r="FP54" s="81">
        <v>2365.0700000000002</v>
      </c>
      <c r="FQ54" s="81">
        <v>2118.1799999999998</v>
      </c>
      <c r="FR54" s="81">
        <v>2314.3200000000002</v>
      </c>
      <c r="FS54" s="81">
        <v>1793.38</v>
      </c>
      <c r="FT54" s="81">
        <v>2148.46</v>
      </c>
      <c r="FU54" s="81">
        <v>4284.82</v>
      </c>
      <c r="FV54" s="81">
        <v>3242.98</v>
      </c>
      <c r="FW54" s="81">
        <v>2083.14</v>
      </c>
      <c r="FX54" s="81">
        <v>1671</v>
      </c>
      <c r="FY54" s="81">
        <v>1284.77</v>
      </c>
      <c r="FZ54" s="81">
        <v>1815.92</v>
      </c>
      <c r="GA54" s="81">
        <v>1691.59</v>
      </c>
      <c r="GB54" s="81">
        <v>2745.34</v>
      </c>
      <c r="GC54" s="81">
        <v>1664.55</v>
      </c>
      <c r="GD54" s="81">
        <v>1697.71</v>
      </c>
      <c r="GE54" s="81">
        <v>1730.41</v>
      </c>
      <c r="GF54" s="81">
        <v>2375.63</v>
      </c>
      <c r="GG54" s="81">
        <v>1433.7</v>
      </c>
      <c r="GH54" s="81">
        <v>2332.1</v>
      </c>
      <c r="GI54" s="81">
        <v>1828.07</v>
      </c>
      <c r="GJ54" s="81">
        <v>7009.02</v>
      </c>
      <c r="GK54" s="81">
        <v>1919.93</v>
      </c>
      <c r="GL54" s="81">
        <v>1637.42</v>
      </c>
      <c r="GM54" s="81">
        <v>2176.6</v>
      </c>
      <c r="GN54" s="81">
        <v>1391.29</v>
      </c>
      <c r="GO54" s="81">
        <v>2862.35</v>
      </c>
      <c r="GP54" s="81">
        <v>2902.02</v>
      </c>
      <c r="GQ54" s="81">
        <v>1647.92</v>
      </c>
      <c r="GR54" s="81">
        <v>1643.13</v>
      </c>
      <c r="GS54" s="81">
        <v>1796.35</v>
      </c>
      <c r="GT54" s="81">
        <v>6986.62</v>
      </c>
      <c r="GU54" s="81">
        <v>2335.88</v>
      </c>
      <c r="GV54" s="81">
        <v>2662.28</v>
      </c>
      <c r="GW54" s="81">
        <v>1057.69</v>
      </c>
      <c r="GX54" s="81">
        <v>603.88</v>
      </c>
      <c r="GY54" s="81">
        <v>1348.5</v>
      </c>
      <c r="GZ54" s="81">
        <v>2891.13</v>
      </c>
      <c r="HA54" s="81">
        <v>1181.8699999999999</v>
      </c>
      <c r="HB54" s="81">
        <v>1173.21</v>
      </c>
      <c r="HC54" s="81">
        <v>1181.05</v>
      </c>
      <c r="HD54" s="81">
        <v>1347.8</v>
      </c>
      <c r="HE54" s="81">
        <v>1167.25</v>
      </c>
      <c r="HF54" s="81">
        <v>2096.91</v>
      </c>
      <c r="HG54" s="81">
        <v>984.04</v>
      </c>
      <c r="HH54" s="81">
        <v>832.51</v>
      </c>
      <c r="HI54" s="81">
        <v>2058.16</v>
      </c>
      <c r="HJ54" s="81">
        <v>887.43</v>
      </c>
      <c r="HK54" s="81">
        <v>1216.47</v>
      </c>
      <c r="HL54" s="81">
        <v>3040.57</v>
      </c>
      <c r="HM54" s="81">
        <v>1053.1500000000001</v>
      </c>
      <c r="HN54" s="81">
        <v>1217.4100000000001</v>
      </c>
      <c r="HO54" s="81">
        <v>1880.46</v>
      </c>
      <c r="HP54" s="81">
        <v>2240.0500000000002</v>
      </c>
      <c r="HQ54" s="81">
        <v>1138.3</v>
      </c>
      <c r="HR54" s="81">
        <v>1028</v>
      </c>
      <c r="HS54" s="81">
        <v>953.24</v>
      </c>
      <c r="HT54" s="81">
        <v>1043.8499999999999</v>
      </c>
      <c r="HU54" s="81">
        <v>1886.84</v>
      </c>
      <c r="HV54" s="81">
        <v>2413.52</v>
      </c>
      <c r="HW54" s="81">
        <v>1029.0899999999999</v>
      </c>
      <c r="HX54" s="81">
        <v>1342.9</v>
      </c>
      <c r="HY54" s="81">
        <v>878.14</v>
      </c>
      <c r="HZ54" s="81">
        <v>916.65</v>
      </c>
      <c r="IA54" s="81">
        <v>1592.12</v>
      </c>
      <c r="IB54" s="81">
        <v>1365.09</v>
      </c>
      <c r="IC54" s="81">
        <v>1088.8499999999999</v>
      </c>
      <c r="ID54" s="81">
        <v>1155.07</v>
      </c>
      <c r="IE54" s="81">
        <v>1190.58</v>
      </c>
      <c r="IF54" s="81">
        <v>985.77</v>
      </c>
      <c r="IG54" s="81">
        <v>694.66</v>
      </c>
      <c r="IH54" s="81">
        <v>956.72</v>
      </c>
      <c r="II54" s="81">
        <v>887.77</v>
      </c>
      <c r="IJ54" s="81">
        <v>1627.21</v>
      </c>
      <c r="IK54" s="81">
        <v>805.13</v>
      </c>
      <c r="IL54" s="81">
        <v>2016.08</v>
      </c>
      <c r="IM54" s="81">
        <v>876.43</v>
      </c>
      <c r="IN54" s="81">
        <v>1202.1500000000001</v>
      </c>
      <c r="IO54" s="81">
        <v>1190.43</v>
      </c>
      <c r="IP54" s="81">
        <v>835.76</v>
      </c>
      <c r="IQ54" s="81">
        <v>678.97</v>
      </c>
      <c r="IR54" s="81">
        <v>1630.82</v>
      </c>
      <c r="IS54" s="81">
        <v>774.1</v>
      </c>
      <c r="IT54" s="81">
        <v>844.35</v>
      </c>
      <c r="IU54" s="81">
        <v>2201.4699999999998</v>
      </c>
      <c r="IV54" s="81">
        <v>894.2</v>
      </c>
      <c r="IW54" s="81">
        <v>956.72</v>
      </c>
      <c r="IX54" s="81">
        <v>700.21</v>
      </c>
      <c r="IY54" s="81">
        <v>724.01</v>
      </c>
      <c r="IZ54" s="81">
        <v>1087.77</v>
      </c>
      <c r="JA54" s="81">
        <v>943.03</v>
      </c>
      <c r="JB54" s="81">
        <v>854.23</v>
      </c>
      <c r="JC54" s="81">
        <v>960.56</v>
      </c>
      <c r="JD54" s="81">
        <v>914.91</v>
      </c>
      <c r="JE54" s="81">
        <v>1830.29</v>
      </c>
      <c r="JF54" s="81">
        <v>1239.31</v>
      </c>
      <c r="JG54" s="81">
        <v>671.29</v>
      </c>
      <c r="JH54" s="81">
        <v>1246.8800000000001</v>
      </c>
      <c r="JI54" s="81">
        <v>622.09</v>
      </c>
      <c r="JJ54" s="81">
        <v>1077.47</v>
      </c>
      <c r="JK54" s="81">
        <v>1843.05</v>
      </c>
      <c r="JL54" s="81">
        <v>520.91999999999996</v>
      </c>
      <c r="JM54" s="81">
        <v>565.04999999999995</v>
      </c>
      <c r="JN54" s="81">
        <v>758.37</v>
      </c>
      <c r="JO54" s="81">
        <v>2363.2600000000002</v>
      </c>
      <c r="JP54" s="81">
        <v>605.92999999999995</v>
      </c>
      <c r="JQ54" s="81">
        <v>732.07</v>
      </c>
      <c r="JR54" s="81">
        <v>783.24</v>
      </c>
      <c r="JS54" s="81">
        <v>1159.6600000000001</v>
      </c>
      <c r="JT54" s="81">
        <v>702.66</v>
      </c>
      <c r="JU54" s="81">
        <v>712.92</v>
      </c>
      <c r="JV54" s="81">
        <v>691.49</v>
      </c>
      <c r="JW54" s="81">
        <v>775.23</v>
      </c>
      <c r="JX54" s="81">
        <v>846</v>
      </c>
      <c r="JY54" s="81">
        <v>819.16</v>
      </c>
      <c r="JZ54" s="81">
        <v>911.22</v>
      </c>
      <c r="KA54" s="81">
        <v>712.8</v>
      </c>
      <c r="KB54" s="81">
        <v>766.86</v>
      </c>
      <c r="KC54" s="81">
        <v>539.82000000000005</v>
      </c>
      <c r="KD54" s="81">
        <v>691.48</v>
      </c>
      <c r="KE54" s="81">
        <v>680.83</v>
      </c>
      <c r="KF54" s="81">
        <v>682.28</v>
      </c>
      <c r="KG54" s="81">
        <v>1055.8399999999999</v>
      </c>
      <c r="KH54" s="81">
        <v>1011.86</v>
      </c>
      <c r="KI54" s="81">
        <v>743.45</v>
      </c>
      <c r="KJ54" s="81">
        <v>523.08000000000004</v>
      </c>
      <c r="KK54" s="81">
        <v>620.79</v>
      </c>
      <c r="KL54" s="81">
        <v>564.82000000000005</v>
      </c>
      <c r="KM54" s="81">
        <v>798.21</v>
      </c>
      <c r="KN54" s="81">
        <v>1203.48</v>
      </c>
      <c r="KO54" s="81">
        <v>644.04</v>
      </c>
      <c r="KP54" s="81">
        <v>652.24</v>
      </c>
      <c r="KQ54" s="81">
        <v>933.6</v>
      </c>
      <c r="KR54" s="81">
        <v>2323.37</v>
      </c>
      <c r="KS54" s="81">
        <v>609.67999999999995</v>
      </c>
      <c r="KT54" s="81">
        <v>619.67999999999995</v>
      </c>
      <c r="KU54" s="81">
        <v>606.39</v>
      </c>
      <c r="KV54" s="81">
        <v>773.68</v>
      </c>
      <c r="KW54" s="81">
        <v>617.87</v>
      </c>
      <c r="KX54" s="81">
        <v>540.03</v>
      </c>
      <c r="KY54" s="81">
        <v>740.12</v>
      </c>
      <c r="KZ54" s="81">
        <v>1182.52</v>
      </c>
      <c r="LA54" s="81">
        <v>481.48</v>
      </c>
      <c r="LB54" s="81">
        <v>771.37</v>
      </c>
      <c r="LC54" s="81">
        <v>720.39</v>
      </c>
      <c r="LD54" s="81">
        <v>462.32</v>
      </c>
      <c r="LE54" s="81">
        <v>641.79</v>
      </c>
      <c r="LF54" s="81">
        <v>669.54</v>
      </c>
      <c r="LG54" s="81">
        <v>514.03</v>
      </c>
      <c r="LH54" s="81">
        <v>495.81</v>
      </c>
      <c r="LI54" s="81">
        <v>776.81</v>
      </c>
      <c r="LJ54" s="81">
        <v>857.31</v>
      </c>
      <c r="LK54" s="81">
        <v>439.82</v>
      </c>
      <c r="LL54" s="81">
        <v>513.64</v>
      </c>
      <c r="LM54" s="81">
        <v>1833.24</v>
      </c>
      <c r="LN54" s="81">
        <v>736.36</v>
      </c>
      <c r="LO54" s="81">
        <v>616.83000000000004</v>
      </c>
      <c r="LP54" s="81">
        <v>850.97</v>
      </c>
      <c r="LQ54" s="81">
        <v>439.2</v>
      </c>
      <c r="LR54" s="81">
        <v>1014.37</v>
      </c>
      <c r="LS54" s="81">
        <v>382.3</v>
      </c>
      <c r="LT54" s="81">
        <v>402.72</v>
      </c>
      <c r="LU54" s="81">
        <v>440.34</v>
      </c>
      <c r="LV54" s="81">
        <v>417.63</v>
      </c>
      <c r="LW54" s="81">
        <v>458.21</v>
      </c>
      <c r="LX54" s="81">
        <v>446.95</v>
      </c>
      <c r="LY54" s="81">
        <v>381.09</v>
      </c>
      <c r="LZ54" s="81">
        <v>1243.4000000000001</v>
      </c>
      <c r="MA54" s="81">
        <v>626.97</v>
      </c>
      <c r="MB54" s="81">
        <v>365.53</v>
      </c>
      <c r="MC54" s="81">
        <v>708.07</v>
      </c>
      <c r="MD54" s="81">
        <v>385.58</v>
      </c>
      <c r="ME54" s="81">
        <v>506.86</v>
      </c>
      <c r="MF54" s="81">
        <v>990.33</v>
      </c>
      <c r="MG54" s="81">
        <v>325.08999999999997</v>
      </c>
      <c r="MH54" s="81">
        <v>826.7</v>
      </c>
      <c r="MI54" s="81">
        <v>428.32</v>
      </c>
      <c r="MJ54" s="81">
        <v>487.17</v>
      </c>
      <c r="MK54" s="81">
        <v>371.78</v>
      </c>
      <c r="ML54" s="81">
        <v>426.27</v>
      </c>
      <c r="MM54" s="81">
        <v>550.88</v>
      </c>
      <c r="MN54" s="81">
        <v>406.43</v>
      </c>
      <c r="MO54" s="81">
        <v>387.37</v>
      </c>
      <c r="MP54" s="81">
        <v>743.23</v>
      </c>
      <c r="MQ54" s="81">
        <v>352.26</v>
      </c>
      <c r="MR54" s="81">
        <v>454.36</v>
      </c>
      <c r="MS54" s="81">
        <v>350.97</v>
      </c>
      <c r="MT54" s="81">
        <v>1054.6199999999999</v>
      </c>
      <c r="MU54" s="81">
        <v>554</v>
      </c>
      <c r="MV54" s="81">
        <v>505.58</v>
      </c>
      <c r="MW54" s="81">
        <v>518.91999999999996</v>
      </c>
      <c r="MX54" s="81">
        <v>756.72</v>
      </c>
      <c r="MY54" s="81">
        <v>420.02</v>
      </c>
      <c r="MZ54" s="81">
        <v>372.59</v>
      </c>
      <c r="NA54" s="81">
        <v>403.85</v>
      </c>
      <c r="NB54" s="81">
        <v>380.64</v>
      </c>
      <c r="NC54" s="81">
        <v>415.98</v>
      </c>
    </row>
    <row r="55" spans="1:367" x14ac:dyDescent="0.4">
      <c r="A55" s="22">
        <v>46122</v>
      </c>
      <c r="B55" s="23">
        <v>1219445.4099999999</v>
      </c>
      <c r="C55" s="23">
        <v>731945.33</v>
      </c>
      <c r="D55" s="23">
        <v>96408</v>
      </c>
      <c r="E55" s="23">
        <v>72723.08</v>
      </c>
      <c r="F55" s="23">
        <v>100228.93</v>
      </c>
      <c r="G55" s="23">
        <v>64184.23</v>
      </c>
      <c r="H55" s="23">
        <v>58171.54</v>
      </c>
      <c r="I55" s="23">
        <v>59022.23</v>
      </c>
      <c r="J55" s="23">
        <v>77706.05</v>
      </c>
      <c r="K55" s="23">
        <v>49856.58</v>
      </c>
      <c r="L55" s="23">
        <v>46140.34</v>
      </c>
      <c r="M55" s="23">
        <v>49056.12</v>
      </c>
      <c r="N55" s="23">
        <v>75025.48</v>
      </c>
      <c r="O55" s="23">
        <v>31684.23</v>
      </c>
      <c r="P55" s="23">
        <v>46848.39</v>
      </c>
      <c r="Q55" s="23">
        <v>37811.410000000003</v>
      </c>
      <c r="R55" s="23">
        <v>27861.24</v>
      </c>
      <c r="S55" s="23">
        <v>36519.86</v>
      </c>
      <c r="T55" s="23">
        <v>46900</v>
      </c>
      <c r="U55" s="23">
        <v>27884.61</v>
      </c>
      <c r="V55" s="23">
        <v>36011.089999999997</v>
      </c>
      <c r="W55" s="23">
        <v>21131.15</v>
      </c>
      <c r="X55" s="23">
        <v>33000.160000000003</v>
      </c>
      <c r="Y55" s="23">
        <v>25130.87</v>
      </c>
      <c r="Z55" s="23">
        <v>33259.93</v>
      </c>
      <c r="AA55" s="23">
        <v>29240.12</v>
      </c>
      <c r="AB55" s="23">
        <v>38761.64</v>
      </c>
      <c r="AC55" s="23">
        <v>19352.48</v>
      </c>
      <c r="AD55" s="23">
        <v>21602.240000000002</v>
      </c>
      <c r="AE55" s="23">
        <v>25124</v>
      </c>
      <c r="AF55" s="23">
        <v>22919.88</v>
      </c>
      <c r="AG55" s="23">
        <v>25068.71</v>
      </c>
      <c r="AH55" s="23">
        <v>20692.060000000001</v>
      </c>
      <c r="AI55" s="23">
        <v>19345.8</v>
      </c>
      <c r="AJ55" s="23">
        <v>42201.94</v>
      </c>
      <c r="AK55" s="23">
        <v>25665.96</v>
      </c>
      <c r="AL55" s="23">
        <v>19536.55</v>
      </c>
      <c r="AM55" s="23">
        <v>20421.099999999999</v>
      </c>
      <c r="AN55" s="23">
        <v>27414.17</v>
      </c>
      <c r="AO55" s="23">
        <v>19712.830000000002</v>
      </c>
      <c r="AP55" s="23">
        <v>17822.47</v>
      </c>
      <c r="AQ55" s="23">
        <v>18841.37</v>
      </c>
      <c r="AR55" s="23">
        <v>19906.259999999998</v>
      </c>
      <c r="AS55" s="23">
        <v>19285.75</v>
      </c>
      <c r="AT55" s="23">
        <v>23640</v>
      </c>
      <c r="AU55" s="23">
        <v>20744.3</v>
      </c>
      <c r="AV55" s="23">
        <v>16387.5</v>
      </c>
      <c r="AW55" s="23">
        <v>11506.08</v>
      </c>
      <c r="AX55" s="23">
        <v>15650.55</v>
      </c>
      <c r="AY55" s="23">
        <v>14342.61</v>
      </c>
      <c r="AZ55" s="23">
        <v>13611.03</v>
      </c>
      <c r="BA55" s="23">
        <v>36928.54</v>
      </c>
      <c r="BB55" s="81">
        <v>10947.97</v>
      </c>
      <c r="BC55" s="81">
        <v>11258.95</v>
      </c>
      <c r="BD55" s="81">
        <v>19975.47</v>
      </c>
      <c r="BE55" s="81">
        <v>19485.27</v>
      </c>
      <c r="BF55" s="81">
        <v>7713.86</v>
      </c>
      <c r="BG55" s="81">
        <v>8434.7199999999993</v>
      </c>
      <c r="BH55" s="81">
        <v>8829.2199999999993</v>
      </c>
      <c r="BI55" s="81">
        <v>14713.19</v>
      </c>
      <c r="BJ55" s="81">
        <v>9325.8700000000008</v>
      </c>
      <c r="BK55" s="81">
        <v>13229.39</v>
      </c>
      <c r="BL55" s="81">
        <v>7399.26</v>
      </c>
      <c r="BM55" s="81">
        <v>25182.95</v>
      </c>
      <c r="BN55" s="81">
        <v>13457.83</v>
      </c>
      <c r="BO55" s="81">
        <v>13588.74</v>
      </c>
      <c r="BP55" s="81"/>
      <c r="BQ55" s="81">
        <v>8356.56</v>
      </c>
      <c r="BR55" s="81">
        <v>11746.71</v>
      </c>
      <c r="BS55" s="81">
        <v>20262</v>
      </c>
      <c r="BT55" s="81">
        <v>10736.49</v>
      </c>
      <c r="BU55" s="81">
        <v>19988.36</v>
      </c>
      <c r="BV55" s="81">
        <v>9095.0499999999993</v>
      </c>
      <c r="BW55" s="81">
        <v>11873.9</v>
      </c>
      <c r="BX55" s="81">
        <v>12133.53</v>
      </c>
      <c r="BY55" s="81">
        <v>8051.88</v>
      </c>
      <c r="BZ55" s="81">
        <v>9537.24</v>
      </c>
      <c r="CA55" s="81">
        <v>7715.19</v>
      </c>
      <c r="CB55" s="81">
        <v>8993.5</v>
      </c>
      <c r="CC55" s="81">
        <v>6890.07</v>
      </c>
      <c r="CD55" s="81">
        <v>7180.41</v>
      </c>
      <c r="CE55" s="81">
        <v>7483.31</v>
      </c>
      <c r="CF55" s="81">
        <v>6330</v>
      </c>
      <c r="CG55" s="81">
        <v>8355.68</v>
      </c>
      <c r="CH55" s="81">
        <v>5342.94</v>
      </c>
      <c r="CI55" s="81">
        <v>9414.82</v>
      </c>
      <c r="CJ55" s="81">
        <v>6132.88</v>
      </c>
      <c r="CK55" s="81">
        <v>9157.2000000000007</v>
      </c>
      <c r="CL55" s="81">
        <v>6662</v>
      </c>
      <c r="CM55" s="81">
        <v>5981.28</v>
      </c>
      <c r="CN55" s="81">
        <v>6405.5</v>
      </c>
      <c r="CO55" s="81">
        <v>6662.03</v>
      </c>
      <c r="CP55" s="81">
        <v>7532.73</v>
      </c>
      <c r="CQ55" s="81">
        <v>10035.200000000001</v>
      </c>
      <c r="CR55" s="81">
        <v>8520.48</v>
      </c>
      <c r="CS55" s="81">
        <v>5725.53</v>
      </c>
      <c r="CT55" s="81">
        <v>5826.45</v>
      </c>
      <c r="CU55" s="81">
        <v>7039</v>
      </c>
      <c r="CV55" s="81">
        <v>4699.53</v>
      </c>
      <c r="CW55" s="81">
        <v>5170.57</v>
      </c>
      <c r="CX55" s="81">
        <v>5910.38</v>
      </c>
      <c r="CY55" s="81">
        <v>4122.6099999999997</v>
      </c>
      <c r="CZ55" s="81">
        <v>3597.24</v>
      </c>
      <c r="DA55" s="81">
        <v>3639.14</v>
      </c>
      <c r="DB55" s="81">
        <v>5391.21</v>
      </c>
      <c r="DC55" s="81">
        <v>3295.18</v>
      </c>
      <c r="DD55" s="81">
        <v>3810.31</v>
      </c>
      <c r="DE55" s="81">
        <v>5281.42</v>
      </c>
      <c r="DF55" s="81">
        <v>5234.58</v>
      </c>
      <c r="DG55" s="81">
        <v>3137.67</v>
      </c>
      <c r="DH55" s="81">
        <v>3655.7</v>
      </c>
      <c r="DI55" s="81">
        <v>3378.66</v>
      </c>
      <c r="DJ55" s="81">
        <v>4674.28</v>
      </c>
      <c r="DK55" s="81">
        <v>3636.99</v>
      </c>
      <c r="DL55" s="81">
        <v>6344.52</v>
      </c>
      <c r="DM55" s="81">
        <v>3817.71</v>
      </c>
      <c r="DN55" s="81">
        <v>3705.96</v>
      </c>
      <c r="DO55" s="81">
        <v>3535.77</v>
      </c>
      <c r="DP55" s="81">
        <v>5519.16</v>
      </c>
      <c r="DQ55" s="81">
        <v>3590.42</v>
      </c>
      <c r="DR55" s="81">
        <v>3428.38</v>
      </c>
      <c r="DS55" s="81">
        <v>3948.17</v>
      </c>
      <c r="DT55" s="81">
        <v>5993.14</v>
      </c>
      <c r="DU55" s="81">
        <v>3016.14</v>
      </c>
      <c r="DV55" s="81">
        <v>2788.42</v>
      </c>
      <c r="DW55" s="81">
        <v>4124.2299999999996</v>
      </c>
      <c r="DX55" s="81">
        <v>3626.1</v>
      </c>
      <c r="DY55" s="81">
        <v>2723.9</v>
      </c>
      <c r="DZ55" s="81">
        <v>3382.61</v>
      </c>
      <c r="EA55" s="81">
        <v>2566.5700000000002</v>
      </c>
      <c r="EB55" s="81">
        <v>2371.33</v>
      </c>
      <c r="EC55" s="81">
        <v>3137.53</v>
      </c>
      <c r="ED55" s="81">
        <v>2248.44</v>
      </c>
      <c r="EE55" s="81">
        <v>2368.63</v>
      </c>
      <c r="EF55" s="81">
        <v>3149.54</v>
      </c>
      <c r="EG55" s="81">
        <v>2236.4</v>
      </c>
      <c r="EH55" s="81">
        <v>4147.2299999999996</v>
      </c>
      <c r="EI55" s="81">
        <v>2290.11</v>
      </c>
      <c r="EJ55" s="81">
        <v>2722.23</v>
      </c>
      <c r="EK55" s="81">
        <v>3862.52</v>
      </c>
      <c r="EL55" s="81">
        <v>2985.85</v>
      </c>
      <c r="EM55" s="81">
        <v>2608.98</v>
      </c>
      <c r="EN55" s="81">
        <v>3748.77</v>
      </c>
      <c r="EO55" s="81">
        <v>4017.82</v>
      </c>
      <c r="EP55" s="81">
        <v>2463.15</v>
      </c>
      <c r="EQ55" s="81">
        <v>1889.28</v>
      </c>
      <c r="ER55" s="81">
        <v>2596.5</v>
      </c>
      <c r="ES55" s="81">
        <v>3572.18</v>
      </c>
      <c r="ET55" s="81">
        <v>4442.58</v>
      </c>
      <c r="EU55" s="81">
        <v>2139.06</v>
      </c>
      <c r="EV55" s="81">
        <v>3345.54</v>
      </c>
      <c r="EW55" s="81">
        <v>3289.01</v>
      </c>
      <c r="EX55" s="81">
        <v>2904.09</v>
      </c>
      <c r="EY55" s="81">
        <v>1959.79</v>
      </c>
      <c r="EZ55" s="81">
        <v>5458.24</v>
      </c>
      <c r="FA55" s="81">
        <v>2499.34</v>
      </c>
      <c r="FB55" s="81">
        <v>1937.64</v>
      </c>
      <c r="FC55" s="81">
        <v>2605.0500000000002</v>
      </c>
      <c r="FD55" s="81">
        <v>2260.46</v>
      </c>
      <c r="FE55" s="81">
        <v>2865.29</v>
      </c>
      <c r="FF55" s="81">
        <v>2121.71</v>
      </c>
      <c r="FG55" s="81">
        <v>2436.36</v>
      </c>
      <c r="FH55" s="81">
        <v>2633.63</v>
      </c>
      <c r="FI55" s="81">
        <v>3340.89</v>
      </c>
      <c r="FJ55" s="81">
        <v>2370.87</v>
      </c>
      <c r="FK55" s="81">
        <v>1742.62</v>
      </c>
      <c r="FL55" s="81">
        <v>2543.0100000000002</v>
      </c>
      <c r="FM55" s="81">
        <v>3021.24</v>
      </c>
      <c r="FN55" s="81">
        <v>2027.68</v>
      </c>
      <c r="FO55" s="81">
        <v>1830.67</v>
      </c>
      <c r="FP55" s="81">
        <v>2545.02</v>
      </c>
      <c r="FQ55" s="81">
        <v>2573.7600000000002</v>
      </c>
      <c r="FR55" s="81">
        <v>2265.92</v>
      </c>
      <c r="FS55" s="81">
        <v>1851.9</v>
      </c>
      <c r="FT55" s="81">
        <v>2118.9499999999998</v>
      </c>
      <c r="FU55" s="81">
        <v>3664.97</v>
      </c>
      <c r="FV55" s="81">
        <v>2833.92</v>
      </c>
      <c r="FW55" s="81">
        <v>2142.9699999999998</v>
      </c>
      <c r="FX55" s="81">
        <v>1699.7</v>
      </c>
      <c r="FY55" s="81">
        <v>1365.96</v>
      </c>
      <c r="FZ55" s="81">
        <v>1877.71</v>
      </c>
      <c r="GA55" s="81">
        <v>1966.33</v>
      </c>
      <c r="GB55" s="81">
        <v>2896.59</v>
      </c>
      <c r="GC55" s="81">
        <v>1826.8</v>
      </c>
      <c r="GD55" s="81">
        <v>1778.14</v>
      </c>
      <c r="GE55" s="81">
        <v>1963.84</v>
      </c>
      <c r="GF55" s="81">
        <v>2694.24</v>
      </c>
      <c r="GG55" s="81">
        <v>1458.41</v>
      </c>
      <c r="GH55" s="81">
        <v>3222.14</v>
      </c>
      <c r="GI55" s="81">
        <v>2218.4699999999998</v>
      </c>
      <c r="GJ55" s="81">
        <v>7805.39</v>
      </c>
      <c r="GK55" s="81">
        <v>2059.44</v>
      </c>
      <c r="GL55" s="81">
        <v>1731.84</v>
      </c>
      <c r="GM55" s="81">
        <v>2068.36</v>
      </c>
      <c r="GN55" s="81">
        <v>1405.19</v>
      </c>
      <c r="GO55" s="81">
        <v>2815.94</v>
      </c>
      <c r="GP55" s="81">
        <v>3656.55</v>
      </c>
      <c r="GQ55" s="81">
        <v>1721.4</v>
      </c>
      <c r="GR55" s="81">
        <v>1686.37</v>
      </c>
      <c r="GS55" s="81">
        <v>1862.44</v>
      </c>
      <c r="GT55" s="81">
        <v>9985.06</v>
      </c>
      <c r="GU55" s="81">
        <v>2372.65</v>
      </c>
      <c r="GV55" s="81">
        <v>2680.63</v>
      </c>
      <c r="GW55" s="81">
        <v>1091.81</v>
      </c>
      <c r="GX55" s="81">
        <v>586.75</v>
      </c>
      <c r="GY55" s="81">
        <v>1369.75</v>
      </c>
      <c r="GZ55" s="81">
        <v>2946.9</v>
      </c>
      <c r="HA55" s="81">
        <v>1269.3900000000001</v>
      </c>
      <c r="HB55" s="81">
        <v>1171.02</v>
      </c>
      <c r="HC55" s="81">
        <v>1220.32</v>
      </c>
      <c r="HD55" s="81">
        <v>1499.39</v>
      </c>
      <c r="HE55" s="81">
        <v>1248.2</v>
      </c>
      <c r="HF55" s="81">
        <v>2109.39</v>
      </c>
      <c r="HG55" s="81">
        <v>1029.81</v>
      </c>
      <c r="HH55" s="81">
        <v>891.56</v>
      </c>
      <c r="HI55" s="81">
        <v>1837.22</v>
      </c>
      <c r="HJ55" s="81">
        <v>986.03</v>
      </c>
      <c r="HK55" s="81">
        <v>1320.96</v>
      </c>
      <c r="HL55" s="81">
        <v>3369.13</v>
      </c>
      <c r="HM55" s="81">
        <v>1096.76</v>
      </c>
      <c r="HN55" s="81">
        <v>1204.98</v>
      </c>
      <c r="HO55" s="81">
        <v>1922.38</v>
      </c>
      <c r="HP55" s="81">
        <v>2405.17</v>
      </c>
      <c r="HQ55" s="81">
        <v>1176.42</v>
      </c>
      <c r="HR55" s="81">
        <v>1020.49</v>
      </c>
      <c r="HS55" s="81">
        <v>956.98</v>
      </c>
      <c r="HT55" s="81">
        <v>1027.97</v>
      </c>
      <c r="HU55" s="81">
        <v>1608.81</v>
      </c>
      <c r="HV55" s="81">
        <v>2262.9</v>
      </c>
      <c r="HW55" s="81">
        <v>1078.4000000000001</v>
      </c>
      <c r="HX55" s="81">
        <v>1370.46</v>
      </c>
      <c r="HY55" s="81">
        <v>943.51</v>
      </c>
      <c r="HZ55" s="81">
        <v>924.88</v>
      </c>
      <c r="IA55" s="81">
        <v>1645.88</v>
      </c>
      <c r="IB55" s="81">
        <v>1429.64</v>
      </c>
      <c r="IC55" s="81">
        <v>1325.98</v>
      </c>
      <c r="ID55" s="81">
        <v>1186.05</v>
      </c>
      <c r="IE55" s="81">
        <v>1251.17</v>
      </c>
      <c r="IF55" s="81">
        <v>1013.63</v>
      </c>
      <c r="IG55" s="81">
        <v>636.67999999999995</v>
      </c>
      <c r="IH55" s="81">
        <v>884.85</v>
      </c>
      <c r="II55" s="81">
        <v>915.64</v>
      </c>
      <c r="IJ55" s="81">
        <v>2008.04</v>
      </c>
      <c r="IK55" s="81">
        <v>887.43</v>
      </c>
      <c r="IL55" s="81">
        <v>2287.77</v>
      </c>
      <c r="IM55" s="81">
        <v>923.62</v>
      </c>
      <c r="IN55" s="81">
        <v>1281.51</v>
      </c>
      <c r="IO55" s="81">
        <v>1402.78</v>
      </c>
      <c r="IP55" s="81">
        <v>838.53</v>
      </c>
      <c r="IQ55" s="81">
        <v>702.73</v>
      </c>
      <c r="IR55" s="81">
        <v>1921.01</v>
      </c>
      <c r="IS55" s="81">
        <v>783.2</v>
      </c>
      <c r="IT55" s="81">
        <v>1023.75</v>
      </c>
      <c r="IU55" s="81">
        <v>2363.6799999999998</v>
      </c>
      <c r="IV55" s="81">
        <v>933.3</v>
      </c>
      <c r="IW55" s="81">
        <v>1135.83</v>
      </c>
      <c r="IX55" s="81">
        <v>750.31</v>
      </c>
      <c r="IY55" s="81">
        <v>743.72</v>
      </c>
      <c r="IZ55" s="81">
        <v>1196.55</v>
      </c>
      <c r="JA55" s="81">
        <v>956.47</v>
      </c>
      <c r="JB55" s="81">
        <v>857.4</v>
      </c>
      <c r="JC55" s="81">
        <v>1010.83</v>
      </c>
      <c r="JD55" s="81">
        <v>936.76</v>
      </c>
      <c r="JE55" s="81">
        <v>1704.66</v>
      </c>
      <c r="JF55" s="81">
        <v>1157.9000000000001</v>
      </c>
      <c r="JG55" s="81">
        <v>683.94</v>
      </c>
      <c r="JH55" s="81">
        <v>1374.71</v>
      </c>
      <c r="JI55" s="81">
        <v>630.58000000000004</v>
      </c>
      <c r="JJ55" s="81">
        <v>1286.3399999999999</v>
      </c>
      <c r="JK55" s="81">
        <v>2051.61</v>
      </c>
      <c r="JL55" s="81">
        <v>490.65</v>
      </c>
      <c r="JM55" s="81">
        <v>574.41</v>
      </c>
      <c r="JN55" s="81">
        <v>860.21</v>
      </c>
      <c r="JO55" s="81">
        <v>2440.2600000000002</v>
      </c>
      <c r="JP55" s="81">
        <v>620.96</v>
      </c>
      <c r="JQ55" s="81">
        <v>689.24</v>
      </c>
      <c r="JR55" s="81">
        <v>837.28</v>
      </c>
      <c r="JS55" s="81">
        <v>1597.2</v>
      </c>
      <c r="JT55" s="81">
        <v>739.45</v>
      </c>
      <c r="JU55" s="81">
        <v>721.51</v>
      </c>
      <c r="JV55" s="81">
        <v>732.51</v>
      </c>
      <c r="JW55" s="81">
        <v>766.23</v>
      </c>
      <c r="JX55" s="81">
        <v>894.04</v>
      </c>
      <c r="JY55" s="81">
        <v>846.92</v>
      </c>
      <c r="JZ55" s="81">
        <v>949.38</v>
      </c>
      <c r="KA55" s="81">
        <v>728.8</v>
      </c>
      <c r="KB55" s="81">
        <v>840.13</v>
      </c>
      <c r="KC55" s="81">
        <v>546.38</v>
      </c>
      <c r="KD55" s="81">
        <v>760.63</v>
      </c>
      <c r="KE55" s="81">
        <v>722.41</v>
      </c>
      <c r="KF55" s="81">
        <v>706.17</v>
      </c>
      <c r="KG55" s="81">
        <v>1134.78</v>
      </c>
      <c r="KH55" s="81">
        <v>1122.94</v>
      </c>
      <c r="KI55" s="81">
        <v>764.69</v>
      </c>
      <c r="KJ55" s="81">
        <v>546.84</v>
      </c>
      <c r="KK55" s="81">
        <v>644.17999999999995</v>
      </c>
      <c r="KL55" s="81">
        <v>546.84</v>
      </c>
      <c r="KM55" s="81">
        <v>989.37</v>
      </c>
      <c r="KN55" s="81">
        <v>1307.46</v>
      </c>
      <c r="KO55" s="81">
        <v>732.53</v>
      </c>
      <c r="KP55" s="81">
        <v>720.11</v>
      </c>
      <c r="KQ55" s="81">
        <v>926.4</v>
      </c>
      <c r="KR55" s="81">
        <v>2009.95</v>
      </c>
      <c r="KS55" s="81">
        <v>649.36</v>
      </c>
      <c r="KT55" s="81">
        <v>683.53</v>
      </c>
      <c r="KU55" s="81">
        <v>573.98</v>
      </c>
      <c r="KV55" s="81">
        <v>787.16</v>
      </c>
      <c r="KW55" s="81">
        <v>627.79</v>
      </c>
      <c r="KX55" s="81">
        <v>549.24</v>
      </c>
      <c r="KY55" s="81">
        <v>769.31</v>
      </c>
      <c r="KZ55" s="81">
        <v>1116.1300000000001</v>
      </c>
      <c r="LA55" s="81">
        <v>485.1</v>
      </c>
      <c r="LB55" s="81">
        <v>997.29</v>
      </c>
      <c r="LC55" s="81">
        <v>707.63</v>
      </c>
      <c r="LD55" s="81">
        <v>488.43</v>
      </c>
      <c r="LE55" s="81">
        <v>680.41</v>
      </c>
      <c r="LF55" s="81">
        <v>653.07000000000005</v>
      </c>
      <c r="LG55" s="81">
        <v>548.57000000000005</v>
      </c>
      <c r="LH55" s="81">
        <v>507.03</v>
      </c>
      <c r="LI55" s="81">
        <v>828.07</v>
      </c>
      <c r="LJ55" s="81">
        <v>858.82</v>
      </c>
      <c r="LK55" s="81">
        <v>444.13</v>
      </c>
      <c r="LL55" s="81">
        <v>513.64</v>
      </c>
      <c r="LM55" s="81">
        <v>1651.45</v>
      </c>
      <c r="LN55" s="81">
        <v>802.63</v>
      </c>
      <c r="LO55" s="81">
        <v>606.52</v>
      </c>
      <c r="LP55" s="81">
        <v>858.72</v>
      </c>
      <c r="LQ55" s="81">
        <v>462</v>
      </c>
      <c r="LR55" s="81">
        <v>900.33</v>
      </c>
      <c r="LS55" s="81">
        <v>405.25</v>
      </c>
      <c r="LT55" s="81">
        <v>420.33</v>
      </c>
      <c r="LU55" s="81">
        <v>491</v>
      </c>
      <c r="LV55" s="81">
        <v>420.05</v>
      </c>
      <c r="LW55" s="81">
        <v>468.88</v>
      </c>
      <c r="LX55" s="81">
        <v>444.19</v>
      </c>
      <c r="LY55" s="81">
        <v>395.01</v>
      </c>
      <c r="LZ55" s="81">
        <v>1229.44</v>
      </c>
      <c r="MA55" s="81">
        <v>681.3</v>
      </c>
      <c r="MB55" s="81">
        <v>373.4</v>
      </c>
      <c r="MC55" s="81">
        <v>675.78</v>
      </c>
      <c r="MD55" s="81">
        <v>361.13</v>
      </c>
      <c r="ME55" s="81">
        <v>510.53</v>
      </c>
      <c r="MF55" s="81">
        <v>1037.72</v>
      </c>
      <c r="MG55" s="81">
        <v>321.38</v>
      </c>
      <c r="MH55" s="81">
        <v>727.36</v>
      </c>
      <c r="MI55" s="81">
        <v>470.47</v>
      </c>
      <c r="MJ55" s="81">
        <v>463.33</v>
      </c>
      <c r="MK55" s="81">
        <v>382.22</v>
      </c>
      <c r="ML55" s="81">
        <v>432.31</v>
      </c>
      <c r="MM55" s="81">
        <v>554.27</v>
      </c>
      <c r="MN55" s="81">
        <v>418.53</v>
      </c>
      <c r="MO55" s="81">
        <v>417.65</v>
      </c>
      <c r="MP55" s="81">
        <v>758.35</v>
      </c>
      <c r="MQ55" s="81">
        <v>390.26</v>
      </c>
      <c r="MR55" s="81">
        <v>487.7</v>
      </c>
      <c r="MS55" s="81">
        <v>363.92</v>
      </c>
      <c r="MT55" s="81">
        <v>1083.78</v>
      </c>
      <c r="MU55" s="81">
        <v>593.15</v>
      </c>
      <c r="MV55" s="81">
        <v>532.69000000000005</v>
      </c>
      <c r="MW55" s="81">
        <v>634.36</v>
      </c>
      <c r="MX55" s="81">
        <v>689.51</v>
      </c>
      <c r="MY55" s="81">
        <v>448.12</v>
      </c>
      <c r="MZ55" s="81">
        <v>417.61</v>
      </c>
      <c r="NA55" s="81">
        <v>411.71</v>
      </c>
      <c r="NB55" s="81">
        <v>366.19</v>
      </c>
      <c r="NC55" s="81">
        <v>438.72</v>
      </c>
    </row>
    <row r="56" spans="1:367" x14ac:dyDescent="0.4">
      <c r="A56" s="22">
        <v>46129</v>
      </c>
      <c r="B56" s="23">
        <v>1262796.18</v>
      </c>
      <c r="C56" s="23">
        <v>803928.27</v>
      </c>
      <c r="D56" s="23">
        <v>97812</v>
      </c>
      <c r="E56" s="23">
        <v>74111.81</v>
      </c>
      <c r="F56" s="23">
        <v>110159.67999999999</v>
      </c>
      <c r="G56" s="23">
        <v>69500.88</v>
      </c>
      <c r="H56" s="23">
        <v>62153.75</v>
      </c>
      <c r="I56" s="23">
        <v>60513.63</v>
      </c>
      <c r="J56" s="23">
        <v>73374.720000000001</v>
      </c>
      <c r="K56" s="23">
        <v>53950.07</v>
      </c>
      <c r="L56" s="23">
        <v>46052.19</v>
      </c>
      <c r="M56" s="23">
        <v>48893.95</v>
      </c>
      <c r="N56" s="23">
        <v>89995.62</v>
      </c>
      <c r="O56" s="23">
        <v>33958.6</v>
      </c>
      <c r="P56" s="23">
        <v>47275.57</v>
      </c>
      <c r="Q56" s="23">
        <v>39833.74</v>
      </c>
      <c r="R56" s="23">
        <v>29466.15</v>
      </c>
      <c r="S56" s="23">
        <v>38742.81</v>
      </c>
      <c r="T56" s="23">
        <v>50700</v>
      </c>
      <c r="U56" s="23">
        <v>29689.32</v>
      </c>
      <c r="V56" s="23">
        <v>39183.24</v>
      </c>
      <c r="W56" s="23">
        <v>22150.05</v>
      </c>
      <c r="X56" s="23">
        <v>35045.71</v>
      </c>
      <c r="Y56" s="23">
        <v>25413.24</v>
      </c>
      <c r="Z56" s="23">
        <v>34373.24</v>
      </c>
      <c r="AA56" s="23">
        <v>30507.99</v>
      </c>
      <c r="AB56" s="23">
        <v>41340.379999999997</v>
      </c>
      <c r="AC56" s="23">
        <v>19593.39</v>
      </c>
      <c r="AD56" s="23">
        <v>21430.79</v>
      </c>
      <c r="AE56" s="23">
        <v>25564</v>
      </c>
      <c r="AF56" s="23">
        <v>23574.74</v>
      </c>
      <c r="AG56" s="23">
        <v>26206.52</v>
      </c>
      <c r="AH56" s="23">
        <v>21875.43</v>
      </c>
      <c r="AI56" s="23">
        <v>20857.89</v>
      </c>
      <c r="AJ56" s="23">
        <v>50717.02</v>
      </c>
      <c r="AK56" s="23">
        <v>26717.25</v>
      </c>
      <c r="AL56" s="23">
        <v>19891.45</v>
      </c>
      <c r="AM56" s="23">
        <v>19902.32</v>
      </c>
      <c r="AN56" s="23">
        <v>27787.15</v>
      </c>
      <c r="AO56" s="23">
        <v>20348.73</v>
      </c>
      <c r="AP56" s="23">
        <v>17981.95</v>
      </c>
      <c r="AQ56" s="23">
        <v>19644.11</v>
      </c>
      <c r="AR56" s="23">
        <v>20498.71</v>
      </c>
      <c r="AS56" s="23">
        <v>20230.490000000002</v>
      </c>
      <c r="AT56" s="23">
        <v>27975</v>
      </c>
      <c r="AU56" s="23">
        <v>21537.8</v>
      </c>
      <c r="AV56" s="23">
        <v>17062.5</v>
      </c>
      <c r="AW56" s="23">
        <v>14121.45</v>
      </c>
      <c r="AX56" s="23">
        <v>16104.19</v>
      </c>
      <c r="AY56" s="23">
        <v>14620.21</v>
      </c>
      <c r="AZ56" s="23">
        <v>14705.88</v>
      </c>
      <c r="BA56" s="23">
        <v>39094.28</v>
      </c>
      <c r="BB56" s="81">
        <v>11314.34</v>
      </c>
      <c r="BC56" s="81">
        <v>12491.5</v>
      </c>
      <c r="BD56" s="81">
        <v>21113.86</v>
      </c>
      <c r="BE56" s="81">
        <v>18364.310000000001</v>
      </c>
      <c r="BF56" s="81">
        <v>8262.0499999999993</v>
      </c>
      <c r="BG56" s="81">
        <v>8831.1299999999992</v>
      </c>
      <c r="BH56" s="81">
        <v>9041.98</v>
      </c>
      <c r="BI56" s="81">
        <v>15705.31</v>
      </c>
      <c r="BJ56" s="81">
        <v>10365.43</v>
      </c>
      <c r="BK56" s="81">
        <v>13159.02</v>
      </c>
      <c r="BL56" s="81">
        <v>7765.64</v>
      </c>
      <c r="BM56" s="81">
        <v>24465.06</v>
      </c>
      <c r="BN56" s="81">
        <v>14321.58</v>
      </c>
      <c r="BO56" s="81">
        <v>13205.96</v>
      </c>
      <c r="BP56" s="81"/>
      <c r="BQ56" s="81">
        <v>8473.1200000000008</v>
      </c>
      <c r="BR56" s="81">
        <v>12024.25</v>
      </c>
      <c r="BS56" s="81">
        <v>19272</v>
      </c>
      <c r="BT56" s="81">
        <v>11847.16</v>
      </c>
      <c r="BU56" s="81">
        <v>19709.97</v>
      </c>
      <c r="BV56" s="81">
        <v>9223.93</v>
      </c>
      <c r="BW56" s="81">
        <v>11742.84</v>
      </c>
      <c r="BX56" s="81">
        <v>12578.96</v>
      </c>
      <c r="BY56" s="81">
        <v>7370.57</v>
      </c>
      <c r="BZ56" s="81">
        <v>9823</v>
      </c>
      <c r="CA56" s="81">
        <v>7756.14</v>
      </c>
      <c r="CB56" s="81">
        <v>9324.84</v>
      </c>
      <c r="CC56" s="81">
        <v>7226.88</v>
      </c>
      <c r="CD56" s="81">
        <v>7668.41</v>
      </c>
      <c r="CE56" s="81">
        <v>7564.98</v>
      </c>
      <c r="CF56" s="81">
        <v>7205</v>
      </c>
      <c r="CG56" s="81">
        <v>9049.81</v>
      </c>
      <c r="CH56" s="81">
        <v>5894.93</v>
      </c>
      <c r="CI56" s="81">
        <v>9864.57</v>
      </c>
      <c r="CJ56" s="81">
        <v>6423.54</v>
      </c>
      <c r="CK56" s="81">
        <v>10280.4</v>
      </c>
      <c r="CL56" s="81">
        <v>6844.12</v>
      </c>
      <c r="CM56" s="81">
        <v>6258.47</v>
      </c>
      <c r="CN56" s="81">
        <v>6828.26</v>
      </c>
      <c r="CO56" s="81">
        <v>6680.62</v>
      </c>
      <c r="CP56" s="81">
        <v>7484.34</v>
      </c>
      <c r="CQ56" s="81">
        <v>9711.7999999999993</v>
      </c>
      <c r="CR56" s="81">
        <v>8787.23</v>
      </c>
      <c r="CS56" s="81">
        <v>5945.87</v>
      </c>
      <c r="CT56" s="81">
        <v>5835.86</v>
      </c>
      <c r="CU56" s="81">
        <v>7571.87</v>
      </c>
      <c r="CV56" s="81">
        <v>6065</v>
      </c>
      <c r="CW56" s="81">
        <v>5655.31</v>
      </c>
      <c r="CX56" s="81">
        <v>7327.38</v>
      </c>
      <c r="CY56" s="81">
        <v>4229.16</v>
      </c>
      <c r="CZ56" s="81">
        <v>4000.19</v>
      </c>
      <c r="DA56" s="81">
        <v>4305.63</v>
      </c>
      <c r="DB56" s="81">
        <v>5217.7299999999996</v>
      </c>
      <c r="DC56" s="81">
        <v>3656.08</v>
      </c>
      <c r="DD56" s="81">
        <v>3902.13</v>
      </c>
      <c r="DE56" s="81">
        <v>5649.47</v>
      </c>
      <c r="DF56" s="81">
        <v>5412.5</v>
      </c>
      <c r="DG56" s="81">
        <v>3246.77</v>
      </c>
      <c r="DH56" s="81">
        <v>3762.04</v>
      </c>
      <c r="DI56" s="81">
        <v>3387.89</v>
      </c>
      <c r="DJ56" s="81">
        <v>4807.58</v>
      </c>
      <c r="DK56" s="81">
        <v>3656.24</v>
      </c>
      <c r="DL56" s="81">
        <v>6994.26</v>
      </c>
      <c r="DM56" s="81">
        <v>4681.38</v>
      </c>
      <c r="DN56" s="81">
        <v>3979.6</v>
      </c>
      <c r="DO56" s="81">
        <v>3796.72</v>
      </c>
      <c r="DP56" s="81">
        <v>5796.35</v>
      </c>
      <c r="DQ56" s="81">
        <v>3567.84</v>
      </c>
      <c r="DR56" s="81">
        <v>3461.65</v>
      </c>
      <c r="DS56" s="81">
        <v>3794.18</v>
      </c>
      <c r="DT56" s="81">
        <v>5948.97</v>
      </c>
      <c r="DU56" s="81">
        <v>2885.27</v>
      </c>
      <c r="DV56" s="81">
        <v>2855.67</v>
      </c>
      <c r="DW56" s="81">
        <v>4650.6400000000003</v>
      </c>
      <c r="DX56" s="81">
        <v>3629.14</v>
      </c>
      <c r="DY56" s="81">
        <v>3093.64</v>
      </c>
      <c r="DZ56" s="81">
        <v>3482.78</v>
      </c>
      <c r="EA56" s="81">
        <v>2562.7399999999998</v>
      </c>
      <c r="EB56" s="81">
        <v>2484.0300000000002</v>
      </c>
      <c r="EC56" s="81">
        <v>3315.94</v>
      </c>
      <c r="ED56" s="81">
        <v>2261.71</v>
      </c>
      <c r="EE56" s="81">
        <v>2373.38</v>
      </c>
      <c r="EF56" s="81">
        <v>3274.62</v>
      </c>
      <c r="EG56" s="81">
        <v>2283.5700000000002</v>
      </c>
      <c r="EH56" s="81">
        <v>4255.8</v>
      </c>
      <c r="EI56" s="81">
        <v>2311.4</v>
      </c>
      <c r="EJ56" s="81">
        <v>2717.76</v>
      </c>
      <c r="EK56" s="81">
        <v>4110.4799999999996</v>
      </c>
      <c r="EL56" s="81">
        <v>2938.21</v>
      </c>
      <c r="EM56" s="81">
        <v>2881.2</v>
      </c>
      <c r="EN56" s="81">
        <v>3662.35</v>
      </c>
      <c r="EO56" s="81">
        <v>4269.25</v>
      </c>
      <c r="EP56" s="81">
        <v>2538.9</v>
      </c>
      <c r="EQ56" s="81">
        <v>1979.25</v>
      </c>
      <c r="ER56" s="81">
        <v>2686.5</v>
      </c>
      <c r="ES56" s="81">
        <v>3475.81</v>
      </c>
      <c r="ET56" s="81">
        <v>4660.0200000000004</v>
      </c>
      <c r="EU56" s="81">
        <v>2245.65</v>
      </c>
      <c r="EV56" s="81">
        <v>3522.15</v>
      </c>
      <c r="EW56" s="81">
        <v>3579.72</v>
      </c>
      <c r="EX56" s="81">
        <v>3003.68</v>
      </c>
      <c r="EY56" s="81">
        <v>2168.13</v>
      </c>
      <c r="EZ56" s="81">
        <v>4854.13</v>
      </c>
      <c r="FA56" s="81">
        <v>2671.77</v>
      </c>
      <c r="FB56" s="81">
        <v>1964.92</v>
      </c>
      <c r="FC56" s="81">
        <v>2806.49</v>
      </c>
      <c r="FD56" s="81">
        <v>2249.5100000000002</v>
      </c>
      <c r="FE56" s="81">
        <v>2924.1</v>
      </c>
      <c r="FF56" s="81">
        <v>2129.36</v>
      </c>
      <c r="FG56" s="81">
        <v>2436.36</v>
      </c>
      <c r="FH56" s="81">
        <v>2842.65</v>
      </c>
      <c r="FI56" s="81">
        <v>3329.23</v>
      </c>
      <c r="FJ56" s="81">
        <v>3015.99</v>
      </c>
      <c r="FK56" s="81">
        <v>1785.49</v>
      </c>
      <c r="FL56" s="81">
        <v>2845.48</v>
      </c>
      <c r="FM56" s="81">
        <v>3431.43</v>
      </c>
      <c r="FN56" s="81">
        <v>2092.7199999999998</v>
      </c>
      <c r="FO56" s="81">
        <v>2041.12</v>
      </c>
      <c r="FP56" s="81">
        <v>2843.22</v>
      </c>
      <c r="FQ56" s="81">
        <v>2770.13</v>
      </c>
      <c r="FR56" s="81">
        <v>2307.4</v>
      </c>
      <c r="FS56" s="81">
        <v>1956.41</v>
      </c>
      <c r="FT56" s="81">
        <v>2423.12</v>
      </c>
      <c r="FU56" s="81">
        <v>4994.29</v>
      </c>
      <c r="FV56" s="81">
        <v>2741.14</v>
      </c>
      <c r="FW56" s="81">
        <v>2262.63</v>
      </c>
      <c r="FX56" s="81">
        <v>1743.85</v>
      </c>
      <c r="FY56" s="81">
        <v>1579.29</v>
      </c>
      <c r="FZ56" s="81">
        <v>2265.61</v>
      </c>
      <c r="GA56" s="81">
        <v>2076.23</v>
      </c>
      <c r="GB56" s="81">
        <v>3038.67</v>
      </c>
      <c r="GC56" s="81">
        <v>1896.55</v>
      </c>
      <c r="GD56" s="81">
        <v>1729.31</v>
      </c>
      <c r="GE56" s="81">
        <v>2086.12</v>
      </c>
      <c r="GF56" s="81">
        <v>3415.31</v>
      </c>
      <c r="GG56" s="81">
        <v>1491.37</v>
      </c>
      <c r="GH56" s="81">
        <v>3337.68</v>
      </c>
      <c r="GI56" s="81">
        <v>2451.4699999999998</v>
      </c>
      <c r="GJ56" s="81">
        <v>7814.98</v>
      </c>
      <c r="GK56" s="81">
        <v>2396.04</v>
      </c>
      <c r="GL56" s="81">
        <v>1776.57</v>
      </c>
      <c r="GM56" s="81">
        <v>2305.33</v>
      </c>
      <c r="GN56" s="81">
        <v>1455.21</v>
      </c>
      <c r="GO56" s="81">
        <v>3054.21</v>
      </c>
      <c r="GP56" s="81">
        <v>3780.37</v>
      </c>
      <c r="GQ56" s="81">
        <v>1836.86</v>
      </c>
      <c r="GR56" s="81">
        <v>1767</v>
      </c>
      <c r="GS56" s="81">
        <v>2048.92</v>
      </c>
      <c r="GT56" s="81">
        <v>11793.05</v>
      </c>
      <c r="GU56" s="81">
        <v>2655.53</v>
      </c>
      <c r="GV56" s="81">
        <v>2973.87</v>
      </c>
      <c r="GW56" s="81">
        <v>1116.95</v>
      </c>
      <c r="GX56" s="81">
        <v>1779.29</v>
      </c>
      <c r="GY56" s="81">
        <v>1481.65</v>
      </c>
      <c r="GZ56" s="81">
        <v>3272.27</v>
      </c>
      <c r="HA56" s="81">
        <v>1250.27</v>
      </c>
      <c r="HB56" s="81">
        <v>1223.6500000000001</v>
      </c>
      <c r="HC56" s="81">
        <v>1225.94</v>
      </c>
      <c r="HD56" s="81">
        <v>1542.23</v>
      </c>
      <c r="HE56" s="81">
        <v>1428.38</v>
      </c>
      <c r="HF56" s="81">
        <v>2195.13</v>
      </c>
      <c r="HG56" s="81">
        <v>1069.18</v>
      </c>
      <c r="HH56" s="81">
        <v>886.93</v>
      </c>
      <c r="HI56" s="81">
        <v>1920.56</v>
      </c>
      <c r="HJ56" s="81">
        <v>1025.82</v>
      </c>
      <c r="HK56" s="81">
        <v>1403.52</v>
      </c>
      <c r="HL56" s="81">
        <v>3608.58</v>
      </c>
      <c r="HM56" s="81">
        <v>1130.17</v>
      </c>
      <c r="HN56" s="81">
        <v>1246.3900000000001</v>
      </c>
      <c r="HO56" s="81">
        <v>2062.14</v>
      </c>
      <c r="HP56" s="81">
        <v>2587.34</v>
      </c>
      <c r="HQ56" s="81">
        <v>1194.58</v>
      </c>
      <c r="HR56" s="81">
        <v>1091.1199999999999</v>
      </c>
      <c r="HS56" s="81">
        <v>1044.83</v>
      </c>
      <c r="HT56" s="81">
        <v>1105.26</v>
      </c>
      <c r="HU56" s="81">
        <v>1443.24</v>
      </c>
      <c r="HV56" s="81">
        <v>2693.25</v>
      </c>
      <c r="HW56" s="81">
        <v>1081.19</v>
      </c>
      <c r="HX56" s="81">
        <v>1767.06</v>
      </c>
      <c r="HY56" s="81">
        <v>1101.43</v>
      </c>
      <c r="HZ56" s="81">
        <v>933.12</v>
      </c>
      <c r="IA56" s="81">
        <v>1624.97</v>
      </c>
      <c r="IB56" s="81">
        <v>1366.71</v>
      </c>
      <c r="IC56" s="81">
        <v>1385.58</v>
      </c>
      <c r="ID56" s="81">
        <v>1201.54</v>
      </c>
      <c r="IE56" s="81">
        <v>1290.47</v>
      </c>
      <c r="IF56" s="81">
        <v>1072.18</v>
      </c>
      <c r="IG56" s="81">
        <v>689.19</v>
      </c>
      <c r="IH56" s="81">
        <v>939.64</v>
      </c>
      <c r="II56" s="81">
        <v>902.37</v>
      </c>
      <c r="IJ56" s="81">
        <v>2109.7399999999998</v>
      </c>
      <c r="IK56" s="81">
        <v>972.7</v>
      </c>
      <c r="IL56" s="81">
        <v>2563.77</v>
      </c>
      <c r="IM56" s="81">
        <v>1038.49</v>
      </c>
      <c r="IN56" s="81">
        <v>1393.55</v>
      </c>
      <c r="IO56" s="81">
        <v>1620.36</v>
      </c>
      <c r="IP56" s="81">
        <v>851</v>
      </c>
      <c r="IQ56" s="81">
        <v>738.38</v>
      </c>
      <c r="IR56" s="81">
        <v>2141.65</v>
      </c>
      <c r="IS56" s="81">
        <v>803.9</v>
      </c>
      <c r="IT56" s="81">
        <v>1008.15</v>
      </c>
      <c r="IU56" s="81">
        <v>2453.48</v>
      </c>
      <c r="IV56" s="81">
        <v>1028.5</v>
      </c>
      <c r="IW56" s="81">
        <v>1482.27</v>
      </c>
      <c r="IX56" s="81">
        <v>740.41</v>
      </c>
      <c r="IY56" s="81">
        <v>782.4</v>
      </c>
      <c r="IZ56" s="81">
        <v>1425.97</v>
      </c>
      <c r="JA56" s="81">
        <v>992.31</v>
      </c>
      <c r="JB56" s="81">
        <v>928.58</v>
      </c>
      <c r="JC56" s="81">
        <v>1059.31</v>
      </c>
      <c r="JD56" s="81">
        <v>1013.97</v>
      </c>
      <c r="JE56" s="81">
        <v>2160.79</v>
      </c>
      <c r="JF56" s="81">
        <v>1169.21</v>
      </c>
      <c r="JG56" s="81">
        <v>690.84</v>
      </c>
      <c r="JH56" s="81">
        <v>1353.75</v>
      </c>
      <c r="JI56" s="81">
        <v>669.38</v>
      </c>
      <c r="JJ56" s="81">
        <v>1141.58</v>
      </c>
      <c r="JK56" s="81">
        <v>2552.61</v>
      </c>
      <c r="JL56" s="81">
        <v>515.05999999999995</v>
      </c>
      <c r="JM56" s="81">
        <v>597.08000000000004</v>
      </c>
      <c r="JN56" s="81">
        <v>930.03</v>
      </c>
      <c r="JO56" s="81">
        <v>2477.44</v>
      </c>
      <c r="JP56" s="81">
        <v>659.11</v>
      </c>
      <c r="JQ56" s="81">
        <v>753.48</v>
      </c>
      <c r="JR56" s="81">
        <v>876.75</v>
      </c>
      <c r="JS56" s="81">
        <v>1703.68</v>
      </c>
      <c r="JT56" s="81">
        <v>821.35</v>
      </c>
      <c r="JU56" s="81">
        <v>738.68</v>
      </c>
      <c r="JV56" s="81">
        <v>727.63</v>
      </c>
      <c r="JW56" s="81">
        <v>811.22</v>
      </c>
      <c r="JX56" s="81">
        <v>889.5</v>
      </c>
      <c r="JY56" s="81">
        <v>906.73</v>
      </c>
      <c r="JZ56" s="81">
        <v>1086.29</v>
      </c>
      <c r="KA56" s="81">
        <v>748.8</v>
      </c>
      <c r="KB56" s="81">
        <v>940.26</v>
      </c>
      <c r="KC56" s="81">
        <v>523.41</v>
      </c>
      <c r="KD56" s="81">
        <v>803.59</v>
      </c>
      <c r="KE56" s="81">
        <v>736.27</v>
      </c>
      <c r="KF56" s="81">
        <v>703.52</v>
      </c>
      <c r="KG56" s="81">
        <v>1207.1400000000001</v>
      </c>
      <c r="KH56" s="81">
        <v>1345.08</v>
      </c>
      <c r="KI56" s="81">
        <v>873.94</v>
      </c>
      <c r="KJ56" s="81">
        <v>563.61</v>
      </c>
      <c r="KK56" s="81">
        <v>688.26</v>
      </c>
      <c r="KL56" s="81">
        <v>552.41999999999996</v>
      </c>
      <c r="KM56" s="81">
        <v>1002.51</v>
      </c>
      <c r="KN56" s="81">
        <v>1808.54</v>
      </c>
      <c r="KO56" s="81">
        <v>801.36</v>
      </c>
      <c r="KP56" s="81">
        <v>788.69</v>
      </c>
      <c r="KQ56" s="81">
        <v>957.6</v>
      </c>
      <c r="KR56" s="81">
        <v>1836.21</v>
      </c>
      <c r="KS56" s="81">
        <v>793.66</v>
      </c>
      <c r="KT56" s="81">
        <v>819.28</v>
      </c>
      <c r="KU56" s="81">
        <v>876.13</v>
      </c>
      <c r="KV56" s="81">
        <v>1058.54</v>
      </c>
      <c r="KW56" s="81">
        <v>646.86</v>
      </c>
      <c r="KX56" s="81">
        <v>560.29999999999995</v>
      </c>
      <c r="KY56" s="81">
        <v>785.65</v>
      </c>
      <c r="KZ56" s="81">
        <v>1277.95</v>
      </c>
      <c r="LA56" s="81">
        <v>521.29999999999995</v>
      </c>
      <c r="LB56" s="81">
        <v>887.56</v>
      </c>
      <c r="LC56" s="81">
        <v>735.47</v>
      </c>
      <c r="LD56" s="81">
        <v>501.73</v>
      </c>
      <c r="LE56" s="81">
        <v>753.43</v>
      </c>
      <c r="LF56" s="81">
        <v>669.54</v>
      </c>
      <c r="LG56" s="81">
        <v>586.4</v>
      </c>
      <c r="LH56" s="81">
        <v>551.44000000000005</v>
      </c>
      <c r="LI56" s="81">
        <v>938.48</v>
      </c>
      <c r="LJ56" s="81">
        <v>882.97</v>
      </c>
      <c r="LK56" s="81">
        <v>483.8</v>
      </c>
      <c r="LL56" s="81">
        <v>524.55999999999995</v>
      </c>
      <c r="LM56" s="81">
        <v>2053.36</v>
      </c>
      <c r="LN56" s="81">
        <v>975.68</v>
      </c>
      <c r="LO56" s="81">
        <v>659.74</v>
      </c>
      <c r="LP56" s="81">
        <v>982.99</v>
      </c>
      <c r="LQ56" s="81">
        <v>466.4</v>
      </c>
      <c r="LR56" s="81">
        <v>986.36</v>
      </c>
      <c r="LS56" s="81">
        <v>436.48</v>
      </c>
      <c r="LT56" s="81">
        <v>453.32</v>
      </c>
      <c r="LU56" s="81">
        <v>565.99</v>
      </c>
      <c r="LV56" s="81">
        <v>438.74</v>
      </c>
      <c r="LW56" s="81">
        <v>473.84</v>
      </c>
      <c r="LX56" s="81">
        <v>466.96</v>
      </c>
      <c r="LY56" s="81">
        <v>412.42</v>
      </c>
      <c r="LZ56" s="81">
        <v>1511.84</v>
      </c>
      <c r="MA56" s="81">
        <v>756.18</v>
      </c>
      <c r="MB56" s="81">
        <v>399.22</v>
      </c>
      <c r="MC56" s="81">
        <v>749.94</v>
      </c>
      <c r="MD56" s="81">
        <v>404.64</v>
      </c>
      <c r="ME56" s="81">
        <v>551.99</v>
      </c>
      <c r="MF56" s="81">
        <v>1024.96</v>
      </c>
      <c r="MG56" s="81">
        <v>357.85</v>
      </c>
      <c r="MH56" s="81">
        <v>892.23</v>
      </c>
      <c r="MI56" s="81">
        <v>508.54</v>
      </c>
      <c r="MJ56" s="81">
        <v>462.29</v>
      </c>
      <c r="MK56" s="81">
        <v>384.04</v>
      </c>
      <c r="ML56" s="81">
        <v>431.02</v>
      </c>
      <c r="MM56" s="81">
        <v>593.52</v>
      </c>
      <c r="MN56" s="81">
        <v>440.3</v>
      </c>
      <c r="MO56" s="81">
        <v>430.41</v>
      </c>
      <c r="MP56" s="81">
        <v>889.07</v>
      </c>
      <c r="MQ56" s="81">
        <v>419.99</v>
      </c>
      <c r="MR56" s="81">
        <v>519.49</v>
      </c>
      <c r="MS56" s="81">
        <v>373.46</v>
      </c>
      <c r="MT56" s="81">
        <v>1102.79</v>
      </c>
      <c r="MU56" s="81">
        <v>740.08</v>
      </c>
      <c r="MV56" s="81">
        <v>650.57000000000005</v>
      </c>
      <c r="MW56" s="81">
        <v>611.04</v>
      </c>
      <c r="MX56" s="81">
        <v>733.68</v>
      </c>
      <c r="MY56" s="81">
        <v>481.12</v>
      </c>
      <c r="MZ56" s="81">
        <v>391.84</v>
      </c>
      <c r="NA56" s="81">
        <v>405.66</v>
      </c>
      <c r="NB56" s="81">
        <v>374.4</v>
      </c>
      <c r="NC56" s="81">
        <v>488.75</v>
      </c>
    </row>
    <row r="57" spans="1:367" x14ac:dyDescent="0.4">
      <c r="A57" s="22">
        <v>46136</v>
      </c>
      <c r="B57" s="23">
        <v>1283258.1499999999</v>
      </c>
      <c r="C57" s="23">
        <v>870922.29</v>
      </c>
      <c r="D57" s="23">
        <v>112554</v>
      </c>
      <c r="E57" s="23">
        <v>70732.570000000007</v>
      </c>
      <c r="F57" s="23">
        <v>105040.73</v>
      </c>
      <c r="G57" s="23">
        <v>81415.320000000007</v>
      </c>
      <c r="H57" s="23">
        <v>59889.35</v>
      </c>
      <c r="I57" s="23">
        <v>58686.66</v>
      </c>
      <c r="J57" s="23">
        <v>75437.259999999995</v>
      </c>
      <c r="K57" s="23">
        <v>70428.98</v>
      </c>
      <c r="L57" s="23">
        <v>46385.1</v>
      </c>
      <c r="M57" s="23">
        <v>50515.64</v>
      </c>
      <c r="N57" s="23">
        <v>95669.83</v>
      </c>
      <c r="O57" s="23">
        <v>33566.46</v>
      </c>
      <c r="P57" s="23">
        <v>47465.440000000002</v>
      </c>
      <c r="Q57" s="23">
        <v>41335.17</v>
      </c>
      <c r="R57" s="23">
        <v>29658.74</v>
      </c>
      <c r="S57" s="23">
        <v>38334.519999999997</v>
      </c>
      <c r="T57" s="23">
        <v>48900</v>
      </c>
      <c r="U57" s="23">
        <v>33688</v>
      </c>
      <c r="V57" s="23">
        <v>44986.82</v>
      </c>
      <c r="W57" s="23">
        <v>21286.2</v>
      </c>
      <c r="X57" s="23">
        <v>34273.42</v>
      </c>
      <c r="Y57" s="23">
        <v>27636.9</v>
      </c>
      <c r="Z57" s="23">
        <v>33829.54</v>
      </c>
      <c r="AA57" s="23">
        <v>32885.230000000003</v>
      </c>
      <c r="AB57" s="23">
        <v>51655.32</v>
      </c>
      <c r="AC57" s="23">
        <v>19753.990000000002</v>
      </c>
      <c r="AD57" s="23">
        <v>20359.25</v>
      </c>
      <c r="AE57" s="23">
        <v>30272</v>
      </c>
      <c r="AF57" s="23">
        <v>25430.15</v>
      </c>
      <c r="AG57" s="23">
        <v>25729.38</v>
      </c>
      <c r="AH57" s="23">
        <v>22467.119999999999</v>
      </c>
      <c r="AI57" s="23">
        <v>22414.45</v>
      </c>
      <c r="AJ57" s="23">
        <v>58858.63</v>
      </c>
      <c r="AK57" s="23">
        <v>28892.33</v>
      </c>
      <c r="AL57" s="23">
        <v>19161.259999999998</v>
      </c>
      <c r="AM57" s="23">
        <v>19902.32</v>
      </c>
      <c r="AN57" s="23">
        <v>33120.79</v>
      </c>
      <c r="AO57" s="23">
        <v>20348.73</v>
      </c>
      <c r="AP57" s="23">
        <v>17822.47</v>
      </c>
      <c r="AQ57" s="23">
        <v>20206.02</v>
      </c>
      <c r="AR57" s="23">
        <v>22750.01</v>
      </c>
      <c r="AS57" s="23">
        <v>20768.009999999998</v>
      </c>
      <c r="AT57" s="23">
        <v>33975</v>
      </c>
      <c r="AU57" s="23">
        <v>24954.7</v>
      </c>
      <c r="AV57" s="23">
        <v>16687.5</v>
      </c>
      <c r="AW57" s="23">
        <v>13138.75</v>
      </c>
      <c r="AX57" s="23">
        <v>15549.74</v>
      </c>
      <c r="AY57" s="23">
        <v>14805.27</v>
      </c>
      <c r="AZ57" s="23">
        <v>14282.87</v>
      </c>
      <c r="BA57" s="23">
        <v>37435.019999999997</v>
      </c>
      <c r="BB57" s="81">
        <v>10861.77</v>
      </c>
      <c r="BC57" s="81">
        <v>13012.97</v>
      </c>
      <c r="BD57" s="81">
        <v>21479.01</v>
      </c>
      <c r="BE57" s="81">
        <v>16707.23</v>
      </c>
      <c r="BF57" s="81">
        <v>8011.45</v>
      </c>
      <c r="BG57" s="81">
        <v>11260.97</v>
      </c>
      <c r="BH57" s="81">
        <v>8801.23</v>
      </c>
      <c r="BI57" s="81">
        <v>16847.169999999998</v>
      </c>
      <c r="BJ57" s="81">
        <v>9905.91</v>
      </c>
      <c r="BK57" s="81">
        <v>14302.52</v>
      </c>
      <c r="BL57" s="81">
        <v>7550.59</v>
      </c>
      <c r="BM57" s="81">
        <v>24635.09</v>
      </c>
      <c r="BN57" s="81">
        <v>14433.03</v>
      </c>
      <c r="BO57" s="81">
        <v>13442.39</v>
      </c>
      <c r="BP57" s="81"/>
      <c r="BQ57" s="81">
        <v>11365.28</v>
      </c>
      <c r="BR57" s="81">
        <v>11462.56</v>
      </c>
      <c r="BS57" s="81">
        <v>21758</v>
      </c>
      <c r="BT57" s="81">
        <v>11778.6</v>
      </c>
      <c r="BU57" s="81">
        <v>19264.55</v>
      </c>
      <c r="BV57" s="81">
        <v>9150.2800000000007</v>
      </c>
      <c r="BW57" s="81">
        <v>11782.16</v>
      </c>
      <c r="BX57" s="81">
        <v>12507.69</v>
      </c>
      <c r="BY57" s="81">
        <v>7766.97</v>
      </c>
      <c r="BZ57" s="81">
        <v>9965.8799999999992</v>
      </c>
      <c r="CA57" s="81">
        <v>8417.11</v>
      </c>
      <c r="CB57" s="81">
        <v>12827.57</v>
      </c>
      <c r="CC57" s="81">
        <v>7322.07</v>
      </c>
      <c r="CD57" s="81">
        <v>7479.07</v>
      </c>
      <c r="CE57" s="81">
        <v>7135.15</v>
      </c>
      <c r="CF57" s="81">
        <v>6385</v>
      </c>
      <c r="CG57" s="81">
        <v>8558.34</v>
      </c>
      <c r="CH57" s="81">
        <v>6078.92</v>
      </c>
      <c r="CI57" s="81">
        <v>9243.59</v>
      </c>
      <c r="CJ57" s="81">
        <v>6462.29</v>
      </c>
      <c r="CK57" s="81">
        <v>12433.2</v>
      </c>
      <c r="CL57" s="81">
        <v>7285.06</v>
      </c>
      <c r="CM57" s="81">
        <v>6360.59</v>
      </c>
      <c r="CN57" s="81">
        <v>6373.47</v>
      </c>
      <c r="CO57" s="81">
        <v>7033.69</v>
      </c>
      <c r="CP57" s="81">
        <v>8004.53</v>
      </c>
      <c r="CQ57" s="81">
        <v>10290</v>
      </c>
      <c r="CR57" s="81">
        <v>9480.75</v>
      </c>
      <c r="CS57" s="81">
        <v>5896.21</v>
      </c>
      <c r="CT57" s="81">
        <v>5402.88</v>
      </c>
      <c r="CU57" s="81">
        <v>8482.9</v>
      </c>
      <c r="CV57" s="81">
        <v>6796.72</v>
      </c>
      <c r="CW57" s="81">
        <v>5827.66</v>
      </c>
      <c r="CX57" s="81">
        <v>7989.27</v>
      </c>
      <c r="CY57" s="81">
        <v>4130.8</v>
      </c>
      <c r="CZ57" s="81">
        <v>4287.18</v>
      </c>
      <c r="DA57" s="81">
        <v>4396.51</v>
      </c>
      <c r="DB57" s="81">
        <v>5671.45</v>
      </c>
      <c r="DC57" s="81">
        <v>3475.63</v>
      </c>
      <c r="DD57" s="81">
        <v>3871.52</v>
      </c>
      <c r="DE57" s="81">
        <v>5640.27</v>
      </c>
      <c r="DF57" s="81">
        <v>5606.22</v>
      </c>
      <c r="DG57" s="81">
        <v>3355.86</v>
      </c>
      <c r="DH57" s="81">
        <v>3695.58</v>
      </c>
      <c r="DI57" s="81">
        <v>3544.82</v>
      </c>
      <c r="DJ57" s="81">
        <v>4949.76</v>
      </c>
      <c r="DK57" s="81">
        <v>3626.29</v>
      </c>
      <c r="DL57" s="81">
        <v>7445.26</v>
      </c>
      <c r="DM57" s="81">
        <v>6341.98</v>
      </c>
      <c r="DN57" s="81">
        <v>3764.6</v>
      </c>
      <c r="DO57" s="81">
        <v>3875</v>
      </c>
      <c r="DP57" s="81">
        <v>6233.69</v>
      </c>
      <c r="DQ57" s="81">
        <v>3552.79</v>
      </c>
      <c r="DR57" s="81">
        <v>3355.99</v>
      </c>
      <c r="DS57" s="81">
        <v>4136.38</v>
      </c>
      <c r="DT57" s="81">
        <v>5698.64</v>
      </c>
      <c r="DU57" s="81">
        <v>2885.27</v>
      </c>
      <c r="DV57" s="81">
        <v>2816.44</v>
      </c>
      <c r="DW57" s="81">
        <v>6612.7</v>
      </c>
      <c r="DX57" s="81">
        <v>3616.98</v>
      </c>
      <c r="DY57" s="81">
        <v>3887.4</v>
      </c>
      <c r="DZ57" s="81">
        <v>3671.56</v>
      </c>
      <c r="EA57" s="81">
        <v>2547.42</v>
      </c>
      <c r="EB57" s="81">
        <v>2488.73</v>
      </c>
      <c r="EC57" s="81">
        <v>3285.18</v>
      </c>
      <c r="ED57" s="81">
        <v>2198</v>
      </c>
      <c r="EE57" s="81">
        <v>2349.65</v>
      </c>
      <c r="EF57" s="81">
        <v>3331.47</v>
      </c>
      <c r="EG57" s="81">
        <v>2272.06</v>
      </c>
      <c r="EH57" s="81">
        <v>4312.25</v>
      </c>
      <c r="EI57" s="81">
        <v>2320.5300000000002</v>
      </c>
      <c r="EJ57" s="81">
        <v>2604.33</v>
      </c>
      <c r="EK57" s="81">
        <v>4601.6400000000003</v>
      </c>
      <c r="EL57" s="81">
        <v>3084.08</v>
      </c>
      <c r="EM57" s="81">
        <v>2985.19</v>
      </c>
      <c r="EN57" s="81">
        <v>4394.82</v>
      </c>
      <c r="EO57" s="81">
        <v>4341.09</v>
      </c>
      <c r="EP57" s="81">
        <v>2695.62</v>
      </c>
      <c r="EQ57" s="81">
        <v>2265.5</v>
      </c>
      <c r="ER57" s="81">
        <v>2857.5</v>
      </c>
      <c r="ES57" s="81">
        <v>3662.13</v>
      </c>
      <c r="ET57" s="81">
        <v>5692.83</v>
      </c>
      <c r="EU57" s="81">
        <v>2256.31</v>
      </c>
      <c r="EV57" s="81">
        <v>3700.8</v>
      </c>
      <c r="EW57" s="81">
        <v>3844.19</v>
      </c>
      <c r="EX57" s="81">
        <v>3067.93</v>
      </c>
      <c r="EY57" s="81">
        <v>2133.79</v>
      </c>
      <c r="EZ57" s="81">
        <v>4981.3100000000004</v>
      </c>
      <c r="FA57" s="81">
        <v>2862.61</v>
      </c>
      <c r="FB57" s="81">
        <v>2038.24</v>
      </c>
      <c r="FC57" s="81">
        <v>2908.6</v>
      </c>
      <c r="FD57" s="81">
        <v>2406.88</v>
      </c>
      <c r="FE57" s="81">
        <v>3009.63</v>
      </c>
      <c r="FF57" s="81">
        <v>2301.39</v>
      </c>
      <c r="FG57" s="81">
        <v>2335.98</v>
      </c>
      <c r="FH57" s="81">
        <v>2824.07</v>
      </c>
      <c r="FI57" s="81">
        <v>3648.15</v>
      </c>
      <c r="FJ57" s="81">
        <v>3307.43</v>
      </c>
      <c r="FK57" s="81">
        <v>1765.79</v>
      </c>
      <c r="FL57" s="81">
        <v>3319.72</v>
      </c>
      <c r="FM57" s="81">
        <v>3762.4</v>
      </c>
      <c r="FN57" s="81">
        <v>1947.34</v>
      </c>
      <c r="FO57" s="81">
        <v>2228.94</v>
      </c>
      <c r="FP57" s="81">
        <v>3249.4</v>
      </c>
      <c r="FQ57" s="81">
        <v>3566.09</v>
      </c>
      <c r="FR57" s="81">
        <v>2324.69</v>
      </c>
      <c r="FS57" s="81">
        <v>1948.05</v>
      </c>
      <c r="FT57" s="81">
        <v>2576.34</v>
      </c>
      <c r="FU57" s="81">
        <v>7169.37</v>
      </c>
      <c r="FV57" s="81">
        <v>3086.95</v>
      </c>
      <c r="FW57" s="81">
        <v>2249.0300000000002</v>
      </c>
      <c r="FX57" s="81">
        <v>1712.94</v>
      </c>
      <c r="FY57" s="81">
        <v>1671.63</v>
      </c>
      <c r="FZ57" s="81">
        <v>2904.1</v>
      </c>
      <c r="GA57" s="81">
        <v>2445.16</v>
      </c>
      <c r="GB57" s="81">
        <v>3105.12</v>
      </c>
      <c r="GC57" s="81">
        <v>2099.16</v>
      </c>
      <c r="GD57" s="81">
        <v>1746.54</v>
      </c>
      <c r="GE57" s="81">
        <v>2289.92</v>
      </c>
      <c r="GF57" s="81">
        <v>3443.26</v>
      </c>
      <c r="GG57" s="81">
        <v>1468.71</v>
      </c>
      <c r="GH57" s="81">
        <v>3487.45</v>
      </c>
      <c r="GI57" s="81">
        <v>2986.87</v>
      </c>
      <c r="GJ57" s="81">
        <v>9340.56</v>
      </c>
      <c r="GK57" s="81">
        <v>2678.51</v>
      </c>
      <c r="GL57" s="81">
        <v>1736.81</v>
      </c>
      <c r="GM57" s="81">
        <v>2513.04</v>
      </c>
      <c r="GN57" s="81">
        <v>1469.1</v>
      </c>
      <c r="GO57" s="81">
        <v>3041.83</v>
      </c>
      <c r="GP57" s="81">
        <v>3830.67</v>
      </c>
      <c r="GQ57" s="81">
        <v>1990.8</v>
      </c>
      <c r="GR57" s="81">
        <v>1670.01</v>
      </c>
      <c r="GS57" s="81">
        <v>2162.23</v>
      </c>
      <c r="GT57" s="81">
        <v>13477.77</v>
      </c>
      <c r="GU57" s="81">
        <v>2655.75</v>
      </c>
      <c r="GV57" s="81">
        <v>3200.13</v>
      </c>
      <c r="GW57" s="81">
        <v>1108.8699999999999</v>
      </c>
      <c r="GX57" s="81">
        <v>1975.3</v>
      </c>
      <c r="GY57" s="81">
        <v>1490.15</v>
      </c>
      <c r="GZ57" s="81">
        <v>5759.01</v>
      </c>
      <c r="HA57" s="81">
        <v>1256.1500000000001</v>
      </c>
      <c r="HB57" s="81">
        <v>1208.3</v>
      </c>
      <c r="HC57" s="81">
        <v>1204.9000000000001</v>
      </c>
      <c r="HD57" s="81">
        <v>1601.55</v>
      </c>
      <c r="HE57" s="81">
        <v>1305.6500000000001</v>
      </c>
      <c r="HF57" s="81">
        <v>2307.38</v>
      </c>
      <c r="HG57" s="81">
        <v>1071.92</v>
      </c>
      <c r="HH57" s="81">
        <v>899.67</v>
      </c>
      <c r="HI57" s="81">
        <v>2077.54</v>
      </c>
      <c r="HJ57" s="81">
        <v>1015.44</v>
      </c>
      <c r="HK57" s="81">
        <v>1586.7</v>
      </c>
      <c r="HL57" s="81">
        <v>3396.97</v>
      </c>
      <c r="HM57" s="81">
        <v>1148.73</v>
      </c>
      <c r="HN57" s="81">
        <v>1231.21</v>
      </c>
      <c r="HO57" s="81">
        <v>2838.54</v>
      </c>
      <c r="HP57" s="81">
        <v>2617.2800000000002</v>
      </c>
      <c r="HQ57" s="81">
        <v>1239.97</v>
      </c>
      <c r="HR57" s="81">
        <v>1073.0899999999999</v>
      </c>
      <c r="HS57" s="81">
        <v>1020.53</v>
      </c>
      <c r="HT57" s="81">
        <v>1217.47</v>
      </c>
      <c r="HU57" s="81">
        <v>1446.37</v>
      </c>
      <c r="HV57" s="81">
        <v>2549.8000000000002</v>
      </c>
      <c r="HW57" s="81">
        <v>1129.58</v>
      </c>
      <c r="HX57" s="81">
        <v>1938.55</v>
      </c>
      <c r="HY57" s="81">
        <v>1155.81</v>
      </c>
      <c r="HZ57" s="81">
        <v>922.53</v>
      </c>
      <c r="IA57" s="81">
        <v>1645.88</v>
      </c>
      <c r="IB57" s="81">
        <v>1440.93</v>
      </c>
      <c r="IC57" s="81">
        <v>1318.54</v>
      </c>
      <c r="ID57" s="81">
        <v>1256.8599999999999</v>
      </c>
      <c r="IE57" s="81">
        <v>1344.52</v>
      </c>
      <c r="IF57" s="81">
        <v>1225.1099999999999</v>
      </c>
      <c r="IG57" s="81">
        <v>696.84</v>
      </c>
      <c r="IH57" s="81">
        <v>947.89</v>
      </c>
      <c r="II57" s="81">
        <v>943.51</v>
      </c>
      <c r="IJ57" s="81">
        <v>2293.67</v>
      </c>
      <c r="IK57" s="81">
        <v>1013.36</v>
      </c>
      <c r="IL57" s="81">
        <v>2447.33</v>
      </c>
      <c r="IM57" s="81">
        <v>1134.5999999999999</v>
      </c>
      <c r="IN57" s="81">
        <v>1444.91</v>
      </c>
      <c r="IO57" s="81">
        <v>1567.01</v>
      </c>
      <c r="IP57" s="81">
        <v>891.2</v>
      </c>
      <c r="IQ57" s="81">
        <v>785.91</v>
      </c>
      <c r="IR57" s="81">
        <v>2347.9</v>
      </c>
      <c r="IS57" s="81">
        <v>820.46</v>
      </c>
      <c r="IT57" s="81">
        <v>1036.0999999999999</v>
      </c>
      <c r="IU57" s="81">
        <v>2693.9</v>
      </c>
      <c r="IV57" s="81">
        <v>1388.9</v>
      </c>
      <c r="IW57" s="81">
        <v>1403.97</v>
      </c>
      <c r="IX57" s="81">
        <v>735.46</v>
      </c>
      <c r="IY57" s="81">
        <v>786.05</v>
      </c>
      <c r="IZ57" s="81">
        <v>1408.17</v>
      </c>
      <c r="JA57" s="81">
        <v>1066.23</v>
      </c>
      <c r="JB57" s="81">
        <v>879.54</v>
      </c>
      <c r="JC57" s="81">
        <v>1177.81</v>
      </c>
      <c r="JD57" s="81">
        <v>1040.2</v>
      </c>
      <c r="JE57" s="81">
        <v>2365.65</v>
      </c>
      <c r="JF57" s="81">
        <v>1171.47</v>
      </c>
      <c r="JG57" s="81">
        <v>691.98</v>
      </c>
      <c r="JH57" s="81">
        <v>1437.57</v>
      </c>
      <c r="JI57" s="81">
        <v>653.62</v>
      </c>
      <c r="JJ57" s="81">
        <v>1191.21</v>
      </c>
      <c r="JK57" s="81">
        <v>2593.42</v>
      </c>
      <c r="JL57" s="81">
        <v>537.03</v>
      </c>
      <c r="JM57" s="81">
        <v>554.22</v>
      </c>
      <c r="JN57" s="81">
        <v>943.89</v>
      </c>
      <c r="JO57" s="81">
        <v>2660.65</v>
      </c>
      <c r="JP57" s="81">
        <v>665.85</v>
      </c>
      <c r="JQ57" s="81">
        <v>740.1</v>
      </c>
      <c r="JR57" s="81">
        <v>872.46</v>
      </c>
      <c r="JS57" s="81">
        <v>1736.59</v>
      </c>
      <c r="JT57" s="81">
        <v>764.38</v>
      </c>
      <c r="JU57" s="81">
        <v>742.76</v>
      </c>
      <c r="JV57" s="81">
        <v>743.25</v>
      </c>
      <c r="JW57" s="81">
        <v>890.69</v>
      </c>
      <c r="JX57" s="81">
        <v>920.66</v>
      </c>
      <c r="JY57" s="81">
        <v>918.48</v>
      </c>
      <c r="JZ57" s="81">
        <v>1007.73</v>
      </c>
      <c r="KA57" s="81">
        <v>771.2</v>
      </c>
      <c r="KB57" s="81">
        <v>1088.1300000000001</v>
      </c>
      <c r="KC57" s="81">
        <v>512.74</v>
      </c>
      <c r="KD57" s="81">
        <v>798.35</v>
      </c>
      <c r="KE57" s="81">
        <v>732.81</v>
      </c>
      <c r="KF57" s="81">
        <v>698.88</v>
      </c>
      <c r="KG57" s="81">
        <v>1585.4</v>
      </c>
      <c r="KH57" s="81">
        <v>1362.17</v>
      </c>
      <c r="KI57" s="81">
        <v>863.82</v>
      </c>
      <c r="KJ57" s="81">
        <v>592.26</v>
      </c>
      <c r="KK57" s="81">
        <v>683.76</v>
      </c>
      <c r="KL57" s="81">
        <v>544.98</v>
      </c>
      <c r="KM57" s="81">
        <v>974.78</v>
      </c>
      <c r="KN57" s="81">
        <v>1873.81</v>
      </c>
      <c r="KO57" s="81">
        <v>814.14</v>
      </c>
      <c r="KP57" s="81">
        <v>895.85</v>
      </c>
      <c r="KQ57" s="81">
        <v>1024.8</v>
      </c>
      <c r="KR57" s="81">
        <v>1856.65</v>
      </c>
      <c r="KS57" s="81">
        <v>812.9</v>
      </c>
      <c r="KT57" s="81">
        <v>805.22</v>
      </c>
      <c r="KU57" s="81">
        <v>936.77</v>
      </c>
      <c r="KV57" s="81">
        <v>1146.19</v>
      </c>
      <c r="KW57" s="81">
        <v>732.29</v>
      </c>
      <c r="KX57" s="81">
        <v>565.83000000000004</v>
      </c>
      <c r="KY57" s="81">
        <v>783.32</v>
      </c>
      <c r="KZ57" s="81">
        <v>1226.0899999999999</v>
      </c>
      <c r="LA57" s="81">
        <v>615.42999999999995</v>
      </c>
      <c r="LB57" s="81">
        <v>892.4</v>
      </c>
      <c r="LC57" s="81">
        <v>825.95</v>
      </c>
      <c r="LD57" s="81">
        <v>507.77</v>
      </c>
      <c r="LE57" s="81">
        <v>1125.58</v>
      </c>
      <c r="LF57" s="81">
        <v>701.78</v>
      </c>
      <c r="LG57" s="81">
        <v>574.07000000000005</v>
      </c>
      <c r="LH57" s="81">
        <v>527.04</v>
      </c>
      <c r="LI57" s="81">
        <v>1023.92</v>
      </c>
      <c r="LJ57" s="81">
        <v>839.2</v>
      </c>
      <c r="LK57" s="81">
        <v>465.69</v>
      </c>
      <c r="LL57" s="81">
        <v>512.78</v>
      </c>
      <c r="LM57" s="81">
        <v>1890.19</v>
      </c>
      <c r="LN57" s="81">
        <v>980.59</v>
      </c>
      <c r="LO57" s="81">
        <v>698.12</v>
      </c>
      <c r="LP57" s="81">
        <v>1140.5899999999999</v>
      </c>
      <c r="LQ57" s="81">
        <v>468</v>
      </c>
      <c r="LR57" s="81">
        <v>1066.3900000000001</v>
      </c>
      <c r="LS57" s="81">
        <v>442.12</v>
      </c>
      <c r="LT57" s="81">
        <v>449.43</v>
      </c>
      <c r="LU57" s="81">
        <v>601.21</v>
      </c>
      <c r="LV57" s="81">
        <v>425.94</v>
      </c>
      <c r="LW57" s="81">
        <v>460.88</v>
      </c>
      <c r="LX57" s="81">
        <v>472.47</v>
      </c>
      <c r="LY57" s="81">
        <v>412.42</v>
      </c>
      <c r="LZ57" s="81">
        <v>1400.17</v>
      </c>
      <c r="MA57" s="81">
        <v>766.46</v>
      </c>
      <c r="MB57" s="81">
        <v>399.79</v>
      </c>
      <c r="MC57" s="81">
        <v>787.75</v>
      </c>
      <c r="MD57" s="81">
        <v>442.44</v>
      </c>
      <c r="ME57" s="81">
        <v>629.64</v>
      </c>
      <c r="MF57" s="81">
        <v>998.23</v>
      </c>
      <c r="MG57" s="81">
        <v>364.08</v>
      </c>
      <c r="MH57" s="81">
        <v>950.09</v>
      </c>
      <c r="MI57" s="81">
        <v>611.88</v>
      </c>
      <c r="MJ57" s="81">
        <v>469.54</v>
      </c>
      <c r="MK57" s="81">
        <v>391.3</v>
      </c>
      <c r="ML57" s="81">
        <v>430.16</v>
      </c>
      <c r="MM57" s="81">
        <v>628.71</v>
      </c>
      <c r="MN57" s="81">
        <v>433.04</v>
      </c>
      <c r="MO57" s="81">
        <v>428.95</v>
      </c>
      <c r="MP57" s="81">
        <v>1017.62</v>
      </c>
      <c r="MQ57" s="81">
        <v>407.19</v>
      </c>
      <c r="MR57" s="81">
        <v>600.12</v>
      </c>
      <c r="MS57" s="81">
        <v>404.13</v>
      </c>
      <c r="MT57" s="81">
        <v>1270.1099999999999</v>
      </c>
      <c r="MU57" s="81">
        <v>832.21</v>
      </c>
      <c r="MV57" s="81">
        <v>692.18</v>
      </c>
      <c r="MW57" s="81">
        <v>652.44000000000005</v>
      </c>
      <c r="MX57" s="81">
        <v>814.45</v>
      </c>
      <c r="MY57" s="81">
        <v>536.46</v>
      </c>
      <c r="MZ57" s="81">
        <v>398.37</v>
      </c>
      <c r="NA57" s="81">
        <v>409.9</v>
      </c>
      <c r="NB57" s="81">
        <v>409.21</v>
      </c>
      <c r="NC57" s="81">
        <v>517.44000000000005</v>
      </c>
    </row>
    <row r="58" spans="1:367" x14ac:dyDescent="0.4">
      <c r="A58" s="22">
        <v>46142</v>
      </c>
      <c r="B58" s="23">
        <v>1289104.43</v>
      </c>
      <c r="C58" s="23">
        <v>916535.24</v>
      </c>
      <c r="D58" s="23">
        <v>107757</v>
      </c>
      <c r="E58" s="23">
        <v>68047.7</v>
      </c>
      <c r="F58" s="23">
        <v>108726.37</v>
      </c>
      <c r="G58" s="23">
        <v>81415.320000000007</v>
      </c>
      <c r="H58" s="23">
        <v>59264.69</v>
      </c>
      <c r="I58" s="23">
        <v>59842.5</v>
      </c>
      <c r="J58" s="23">
        <v>73065.34</v>
      </c>
      <c r="K58" s="23">
        <v>71898.44</v>
      </c>
      <c r="L58" s="23">
        <v>44498.62</v>
      </c>
      <c r="M58" s="23">
        <v>48407.44</v>
      </c>
      <c r="N58" s="23">
        <v>110977</v>
      </c>
      <c r="O58" s="23">
        <v>33095.910000000003</v>
      </c>
      <c r="P58" s="23">
        <v>47417.97</v>
      </c>
      <c r="Q58" s="23">
        <v>40385.29</v>
      </c>
      <c r="R58" s="23">
        <v>27957.54</v>
      </c>
      <c r="S58" s="23">
        <v>38561.35</v>
      </c>
      <c r="T58" s="23">
        <v>49900</v>
      </c>
      <c r="U58" s="23">
        <v>32661.79</v>
      </c>
      <c r="V58" s="23">
        <v>45131.01</v>
      </c>
      <c r="W58" s="23">
        <v>20953.95</v>
      </c>
      <c r="X58" s="23">
        <v>32958.42</v>
      </c>
      <c r="Y58" s="23">
        <v>28025.16</v>
      </c>
      <c r="Z58" s="23">
        <v>35091.629999999997</v>
      </c>
      <c r="AA58" s="23">
        <v>36609.589999999997</v>
      </c>
      <c r="AB58" s="23">
        <v>56006.94</v>
      </c>
      <c r="AC58" s="23">
        <v>19727.22</v>
      </c>
      <c r="AD58" s="23">
        <v>20582.490000000002</v>
      </c>
      <c r="AE58" s="23">
        <v>28468</v>
      </c>
      <c r="AF58" s="23">
        <v>29304.71</v>
      </c>
      <c r="AG58" s="23">
        <v>24481.45</v>
      </c>
      <c r="AH58" s="23">
        <v>24715.52</v>
      </c>
      <c r="AI58" s="23">
        <v>22414.45</v>
      </c>
      <c r="AJ58" s="23">
        <v>62145.16</v>
      </c>
      <c r="AK58" s="23">
        <v>30813.65</v>
      </c>
      <c r="AL58" s="23">
        <v>18692.689999999999</v>
      </c>
      <c r="AM58" s="23">
        <v>19336.38</v>
      </c>
      <c r="AN58" s="23">
        <v>36477.629999999997</v>
      </c>
      <c r="AO58" s="23">
        <v>20153.07</v>
      </c>
      <c r="AP58" s="23">
        <v>18021.82</v>
      </c>
      <c r="AQ58" s="23">
        <v>20446.849999999999</v>
      </c>
      <c r="AR58" s="23">
        <v>24527.35</v>
      </c>
      <c r="AS58" s="23">
        <v>22950.69</v>
      </c>
      <c r="AT58" s="23">
        <v>41700</v>
      </c>
      <c r="AU58" s="23">
        <v>25845.360000000001</v>
      </c>
      <c r="AV58" s="23">
        <v>17025</v>
      </c>
      <c r="AW58" s="23">
        <v>12860.19</v>
      </c>
      <c r="AX58" s="23">
        <v>15348.12</v>
      </c>
      <c r="AY58" s="23">
        <v>15283.36</v>
      </c>
      <c r="AZ58" s="23">
        <v>13511.5</v>
      </c>
      <c r="BA58" s="23">
        <v>36259.93</v>
      </c>
      <c r="BB58" s="81">
        <v>11335.89</v>
      </c>
      <c r="BC58" s="81">
        <v>12563.2</v>
      </c>
      <c r="BD58" s="81">
        <v>20426.53</v>
      </c>
      <c r="BE58" s="81">
        <v>16473.29</v>
      </c>
      <c r="BF58" s="81">
        <v>7823.49</v>
      </c>
      <c r="BG58" s="81">
        <v>11033.41</v>
      </c>
      <c r="BH58" s="81">
        <v>7547.11</v>
      </c>
      <c r="BI58" s="81">
        <v>15892.5</v>
      </c>
      <c r="BJ58" s="81">
        <v>10101.77</v>
      </c>
      <c r="BK58" s="81">
        <v>15358.06</v>
      </c>
      <c r="BL58" s="81">
        <v>7295.72</v>
      </c>
      <c r="BM58" s="81">
        <v>22160.240000000002</v>
      </c>
      <c r="BN58" s="81">
        <v>13374.24</v>
      </c>
      <c r="BO58" s="81">
        <v>15142.39</v>
      </c>
      <c r="BP58" s="81"/>
      <c r="BQ58" s="81">
        <v>11903.28</v>
      </c>
      <c r="BR58" s="81">
        <v>10977.86</v>
      </c>
      <c r="BS58" s="81">
        <v>20702</v>
      </c>
      <c r="BT58" s="81">
        <v>12354.5</v>
      </c>
      <c r="BU58" s="81">
        <v>18017.36</v>
      </c>
      <c r="BV58" s="81">
        <v>9039.82</v>
      </c>
      <c r="BW58" s="81">
        <v>10438.870000000001</v>
      </c>
      <c r="BX58" s="81">
        <v>11990.99</v>
      </c>
      <c r="BY58" s="81">
        <v>7333.4</v>
      </c>
      <c r="BZ58" s="81">
        <v>9599.75</v>
      </c>
      <c r="CA58" s="81">
        <v>7914.07</v>
      </c>
      <c r="CB58" s="81">
        <v>13561.25</v>
      </c>
      <c r="CC58" s="81">
        <v>6789.36</v>
      </c>
      <c r="CD58" s="81">
        <v>7533.17</v>
      </c>
      <c r="CE58" s="81">
        <v>6808.48</v>
      </c>
      <c r="CF58" s="81">
        <v>6130</v>
      </c>
      <c r="CG58" s="81">
        <v>8643.08</v>
      </c>
      <c r="CH58" s="81">
        <v>6093.08</v>
      </c>
      <c r="CI58" s="81">
        <v>9405.76</v>
      </c>
      <c r="CJ58" s="81">
        <v>6297.59</v>
      </c>
      <c r="CK58" s="81">
        <v>14133.6</v>
      </c>
      <c r="CL58" s="81">
        <v>6901.64</v>
      </c>
      <c r="CM58" s="81">
        <v>6550.24</v>
      </c>
      <c r="CN58" s="81">
        <v>5893.06</v>
      </c>
      <c r="CO58" s="81">
        <v>7609.77</v>
      </c>
      <c r="CP58" s="81">
        <v>7875.37</v>
      </c>
      <c r="CQ58" s="81">
        <v>10407.6</v>
      </c>
      <c r="CR58" s="81">
        <v>9092.07</v>
      </c>
      <c r="CS58" s="81">
        <v>5812.43</v>
      </c>
      <c r="CT58" s="81">
        <v>5139.32</v>
      </c>
      <c r="CU58" s="81">
        <v>8714.9500000000007</v>
      </c>
      <c r="CV58" s="81">
        <v>8143.82</v>
      </c>
      <c r="CW58" s="81">
        <v>5827.66</v>
      </c>
      <c r="CX58" s="81">
        <v>10496.98</v>
      </c>
      <c r="CY58" s="81">
        <v>4069.33</v>
      </c>
      <c r="CZ58" s="81">
        <v>4638.95</v>
      </c>
      <c r="DA58" s="81">
        <v>4468.46</v>
      </c>
      <c r="DB58" s="81">
        <v>5678.12</v>
      </c>
      <c r="DC58" s="81">
        <v>3377.55</v>
      </c>
      <c r="DD58" s="81">
        <v>3886.82</v>
      </c>
      <c r="DE58" s="81">
        <v>5226.22</v>
      </c>
      <c r="DF58" s="81">
        <v>5677.39</v>
      </c>
      <c r="DG58" s="81">
        <v>3257.15</v>
      </c>
      <c r="DH58" s="81">
        <v>3673.42</v>
      </c>
      <c r="DI58" s="81">
        <v>3609.44</v>
      </c>
      <c r="DJ58" s="81">
        <v>4931.99</v>
      </c>
      <c r="DK58" s="81">
        <v>3679.78</v>
      </c>
      <c r="DL58" s="81">
        <v>7208.29</v>
      </c>
      <c r="DM58" s="81">
        <v>7343.35</v>
      </c>
      <c r="DN58" s="81">
        <v>3858.42</v>
      </c>
      <c r="DO58" s="81">
        <v>3627.1</v>
      </c>
      <c r="DP58" s="81">
        <v>5765.55</v>
      </c>
      <c r="DQ58" s="81">
        <v>3710.86</v>
      </c>
      <c r="DR58" s="81">
        <v>3688.06</v>
      </c>
      <c r="DS58" s="81">
        <v>4872.12</v>
      </c>
      <c r="DT58" s="81">
        <v>5747.72</v>
      </c>
      <c r="DU58" s="81">
        <v>3044.73</v>
      </c>
      <c r="DV58" s="81">
        <v>2780.01</v>
      </c>
      <c r="DW58" s="81">
        <v>6895.48</v>
      </c>
      <c r="DX58" s="81">
        <v>3647.38</v>
      </c>
      <c r="DY58" s="81">
        <v>3588.89</v>
      </c>
      <c r="DZ58" s="81">
        <v>3448.1</v>
      </c>
      <c r="EA58" s="81">
        <v>2562.7399999999998</v>
      </c>
      <c r="EB58" s="81">
        <v>2681.25</v>
      </c>
      <c r="EC58" s="81">
        <v>3106.77</v>
      </c>
      <c r="ED58" s="81">
        <v>2155.5300000000002</v>
      </c>
      <c r="EE58" s="81">
        <v>2368.63</v>
      </c>
      <c r="EF58" s="81">
        <v>3240.51</v>
      </c>
      <c r="EG58" s="81">
        <v>2306.58</v>
      </c>
      <c r="EH58" s="81">
        <v>4242.7700000000004</v>
      </c>
      <c r="EI58" s="81">
        <v>2296.1999999999998</v>
      </c>
      <c r="EJ58" s="81">
        <v>2591.5500000000002</v>
      </c>
      <c r="EK58" s="81">
        <v>5841.46</v>
      </c>
      <c r="EL58" s="81">
        <v>3178.7</v>
      </c>
      <c r="EM58" s="81">
        <v>2691.56</v>
      </c>
      <c r="EN58" s="81">
        <v>4328.9799999999996</v>
      </c>
      <c r="EO58" s="81">
        <v>4341.09</v>
      </c>
      <c r="EP58" s="81">
        <v>2476.21</v>
      </c>
      <c r="EQ58" s="81">
        <v>2159.1799999999998</v>
      </c>
      <c r="ER58" s="81">
        <v>2799</v>
      </c>
      <c r="ES58" s="81">
        <v>3784.2</v>
      </c>
      <c r="ET58" s="81">
        <v>5574.23</v>
      </c>
      <c r="EU58" s="81">
        <v>2234.9899999999998</v>
      </c>
      <c r="EV58" s="81">
        <v>3501.85</v>
      </c>
      <c r="EW58" s="81">
        <v>3844.19</v>
      </c>
      <c r="EX58" s="81">
        <v>3067.93</v>
      </c>
      <c r="EY58" s="81">
        <v>2211.63</v>
      </c>
      <c r="EZ58" s="81">
        <v>5140.29</v>
      </c>
      <c r="FA58" s="81">
        <v>3816.81</v>
      </c>
      <c r="FB58" s="81">
        <v>1909.2</v>
      </c>
      <c r="FC58" s="81">
        <v>2944.47</v>
      </c>
      <c r="FD58" s="81">
        <v>2675.34</v>
      </c>
      <c r="FE58" s="81">
        <v>2961.52</v>
      </c>
      <c r="FF58" s="81">
        <v>2129.36</v>
      </c>
      <c r="FG58" s="81">
        <v>2306.33</v>
      </c>
      <c r="FH58" s="81">
        <v>2921.61</v>
      </c>
      <c r="FI58" s="81">
        <v>3562.58</v>
      </c>
      <c r="FJ58" s="81">
        <v>3982.02</v>
      </c>
      <c r="FK58" s="81">
        <v>1718.29</v>
      </c>
      <c r="FL58" s="81">
        <v>3248.77</v>
      </c>
      <c r="FM58" s="81">
        <v>3827.47</v>
      </c>
      <c r="FN58" s="81">
        <v>1989.43</v>
      </c>
      <c r="FO58" s="81">
        <v>2464.2800000000002</v>
      </c>
      <c r="FP58" s="81">
        <v>2910.06</v>
      </c>
      <c r="FQ58" s="81">
        <v>3492.78</v>
      </c>
      <c r="FR58" s="81">
        <v>2281.48</v>
      </c>
      <c r="FS58" s="81">
        <v>1964.77</v>
      </c>
      <c r="FT58" s="81">
        <v>2389.0700000000002</v>
      </c>
      <c r="FU58" s="81">
        <v>6870.65</v>
      </c>
      <c r="FV58" s="81">
        <v>3019.47</v>
      </c>
      <c r="FW58" s="81">
        <v>2249.0300000000002</v>
      </c>
      <c r="FX58" s="81">
        <v>1701.9</v>
      </c>
      <c r="FY58" s="81">
        <v>1647.75</v>
      </c>
      <c r="FZ58" s="81">
        <v>2763.35</v>
      </c>
      <c r="GA58" s="81">
        <v>2570.75</v>
      </c>
      <c r="GB58" s="81">
        <v>2979.09</v>
      </c>
      <c r="GC58" s="81">
        <v>1956.34</v>
      </c>
      <c r="GD58" s="81">
        <v>1671.85</v>
      </c>
      <c r="GE58" s="81">
        <v>2123.17</v>
      </c>
      <c r="GF58" s="81">
        <v>3286.75</v>
      </c>
      <c r="GG58" s="81">
        <v>1450.17</v>
      </c>
      <c r="GH58" s="81">
        <v>3256.38</v>
      </c>
      <c r="GI58" s="81">
        <v>2807.27</v>
      </c>
      <c r="GJ58" s="81">
        <v>8822.44</v>
      </c>
      <c r="GK58" s="81">
        <v>2638.63</v>
      </c>
      <c r="GL58" s="81">
        <v>1570.33</v>
      </c>
      <c r="GM58" s="81">
        <v>2811.45</v>
      </c>
      <c r="GN58" s="81">
        <v>1468.18</v>
      </c>
      <c r="GO58" s="81">
        <v>3017.08</v>
      </c>
      <c r="GP58" s="81">
        <v>3830.67</v>
      </c>
      <c r="GQ58" s="81">
        <v>2022.29</v>
      </c>
      <c r="GR58" s="81">
        <v>1602.22</v>
      </c>
      <c r="GS58" s="81">
        <v>2093.77</v>
      </c>
      <c r="GT58" s="81">
        <v>14381.77</v>
      </c>
      <c r="GU58" s="81">
        <v>2590.4</v>
      </c>
      <c r="GV58" s="81">
        <v>3542.16</v>
      </c>
      <c r="GW58" s="81">
        <v>1079.24</v>
      </c>
      <c r="GX58" s="81">
        <v>1813.55</v>
      </c>
      <c r="GY58" s="81">
        <v>1484.49</v>
      </c>
      <c r="GZ58" s="81">
        <v>5856.62</v>
      </c>
      <c r="HA58" s="81">
        <v>1283.3599999999999</v>
      </c>
      <c r="HB58" s="81">
        <v>1186.3699999999999</v>
      </c>
      <c r="HC58" s="81">
        <v>1199.99</v>
      </c>
      <c r="HD58" s="81">
        <v>1512.57</v>
      </c>
      <c r="HE58" s="81">
        <v>1282.1500000000001</v>
      </c>
      <c r="HF58" s="81">
        <v>2237.23</v>
      </c>
      <c r="HG58" s="81">
        <v>1056.3599999999999</v>
      </c>
      <c r="HH58" s="81">
        <v>885.77</v>
      </c>
      <c r="HI58" s="81">
        <v>2069.7800000000002</v>
      </c>
      <c r="HJ58" s="81">
        <v>1027.55</v>
      </c>
      <c r="HK58" s="81">
        <v>1790.52</v>
      </c>
      <c r="HL58" s="81">
        <v>3491.64</v>
      </c>
      <c r="HM58" s="81">
        <v>1135.74</v>
      </c>
      <c r="HN58" s="81">
        <v>1182.9000000000001</v>
      </c>
      <c r="HO58" s="81">
        <v>2461.21</v>
      </c>
      <c r="HP58" s="81">
        <v>2817.92</v>
      </c>
      <c r="HQ58" s="81">
        <v>1221.81</v>
      </c>
      <c r="HR58" s="81">
        <v>1047.54</v>
      </c>
      <c r="HS58" s="81">
        <v>1009.32</v>
      </c>
      <c r="HT58" s="81">
        <v>1293.7</v>
      </c>
      <c r="HU58" s="81">
        <v>1533.84</v>
      </c>
      <c r="HV58" s="81">
        <v>2707.59</v>
      </c>
      <c r="HW58" s="81">
        <v>1126.78</v>
      </c>
      <c r="HX58" s="81">
        <v>2667.43</v>
      </c>
      <c r="HY58" s="81">
        <v>1118.79</v>
      </c>
      <c r="HZ58" s="81">
        <v>1063.73</v>
      </c>
      <c r="IA58" s="81">
        <v>1678.74</v>
      </c>
      <c r="IB58" s="81">
        <v>1340.89</v>
      </c>
      <c r="IC58" s="81">
        <v>1253.97</v>
      </c>
      <c r="ID58" s="81">
        <v>1298.9000000000001</v>
      </c>
      <c r="IE58" s="81">
        <v>1342.88</v>
      </c>
      <c r="IF58" s="81">
        <v>1168.26</v>
      </c>
      <c r="IG58" s="81">
        <v>616.99</v>
      </c>
      <c r="IH58" s="81">
        <v>901.35</v>
      </c>
      <c r="II58" s="81">
        <v>928.91</v>
      </c>
      <c r="IJ58" s="81">
        <v>2241.7399999999998</v>
      </c>
      <c r="IK58" s="81">
        <v>1096.6500000000001</v>
      </c>
      <c r="IL58" s="81">
        <v>2680.21</v>
      </c>
      <c r="IM58" s="81">
        <v>1120.54</v>
      </c>
      <c r="IN58" s="81">
        <v>1388.44</v>
      </c>
      <c r="IO58" s="81">
        <v>1481.23</v>
      </c>
      <c r="IP58" s="81">
        <v>914.76</v>
      </c>
      <c r="IQ58" s="81">
        <v>847.01</v>
      </c>
      <c r="IR58" s="81">
        <v>2223.19</v>
      </c>
      <c r="IS58" s="81">
        <v>817.15</v>
      </c>
      <c r="IT58" s="81">
        <v>1177.1500000000001</v>
      </c>
      <c r="IU58" s="81">
        <v>2569.35</v>
      </c>
      <c r="IV58" s="81">
        <v>1363.4</v>
      </c>
      <c r="IW58" s="81">
        <v>1420.06</v>
      </c>
      <c r="IX58" s="81">
        <v>745.98</v>
      </c>
      <c r="IY58" s="81">
        <v>769.99</v>
      </c>
      <c r="IZ58" s="81">
        <v>1493.21</v>
      </c>
      <c r="JA58" s="81">
        <v>1207.3499999999999</v>
      </c>
      <c r="JB58" s="81">
        <v>838.41</v>
      </c>
      <c r="JC58" s="81">
        <v>1127.54</v>
      </c>
      <c r="JD58" s="81">
        <v>1131.98</v>
      </c>
      <c r="JE58" s="81">
        <v>2526.0700000000002</v>
      </c>
      <c r="JF58" s="81">
        <v>1081.01</v>
      </c>
      <c r="JG58" s="81">
        <v>671.29</v>
      </c>
      <c r="JH58" s="81">
        <v>1498.35</v>
      </c>
      <c r="JI58" s="81">
        <v>608.75</v>
      </c>
      <c r="JJ58" s="81">
        <v>1162.26</v>
      </c>
      <c r="JK58" s="81">
        <v>2584.35</v>
      </c>
      <c r="JL58" s="81">
        <v>537.03</v>
      </c>
      <c r="JM58" s="81">
        <v>533.03</v>
      </c>
      <c r="JN58" s="81">
        <v>927.63</v>
      </c>
      <c r="JO58" s="81">
        <v>2503.9899999999998</v>
      </c>
      <c r="JP58" s="81">
        <v>659.11</v>
      </c>
      <c r="JQ58" s="81">
        <v>746.79</v>
      </c>
      <c r="JR58" s="81">
        <v>852.72</v>
      </c>
      <c r="JS58" s="81">
        <v>1626.24</v>
      </c>
      <c r="JT58" s="81">
        <v>765.56</v>
      </c>
      <c r="JU58" s="81">
        <v>772.2</v>
      </c>
      <c r="JV58" s="81">
        <v>725.67</v>
      </c>
      <c r="JW58" s="81">
        <v>869.7</v>
      </c>
      <c r="JX58" s="81">
        <v>971.96</v>
      </c>
      <c r="JY58" s="81">
        <v>865.08</v>
      </c>
      <c r="JZ58" s="81">
        <v>953.87</v>
      </c>
      <c r="KA58" s="81">
        <v>792</v>
      </c>
      <c r="KB58" s="81">
        <v>1014.61</v>
      </c>
      <c r="KC58" s="81">
        <v>488.13</v>
      </c>
      <c r="KD58" s="81">
        <v>730.25</v>
      </c>
      <c r="KE58" s="81">
        <v>717.21</v>
      </c>
      <c r="KF58" s="81">
        <v>695.18</v>
      </c>
      <c r="KG58" s="81">
        <v>1365.02</v>
      </c>
      <c r="KH58" s="81">
        <v>1303.58</v>
      </c>
      <c r="KI58" s="81">
        <v>924.51</v>
      </c>
      <c r="KJ58" s="81">
        <v>592.61</v>
      </c>
      <c r="KK58" s="81">
        <v>655.73</v>
      </c>
      <c r="KL58" s="81">
        <v>513.36</v>
      </c>
      <c r="KM58" s="81">
        <v>935.38</v>
      </c>
      <c r="KN58" s="81">
        <v>1867.17</v>
      </c>
      <c r="KO58" s="81">
        <v>860.36</v>
      </c>
      <c r="KP58" s="81">
        <v>827.27</v>
      </c>
      <c r="KQ58" s="81">
        <v>1018.8</v>
      </c>
      <c r="KR58" s="81">
        <v>1975.89</v>
      </c>
      <c r="KS58" s="81">
        <v>759.05</v>
      </c>
      <c r="KT58" s="81">
        <v>789.16</v>
      </c>
      <c r="KU58" s="81">
        <v>1074.77</v>
      </c>
      <c r="KV58" s="81">
        <v>1163.05</v>
      </c>
      <c r="KW58" s="81">
        <v>694.15</v>
      </c>
      <c r="KX58" s="81">
        <v>547.4</v>
      </c>
      <c r="KY58" s="81">
        <v>772.81</v>
      </c>
      <c r="KZ58" s="81">
        <v>1254.1099999999999</v>
      </c>
      <c r="LA58" s="81">
        <v>590.99</v>
      </c>
      <c r="LB58" s="81">
        <v>837.53</v>
      </c>
      <c r="LC58" s="81">
        <v>816.67</v>
      </c>
      <c r="LD58" s="81">
        <v>492.06</v>
      </c>
      <c r="LE58" s="81">
        <v>919.15</v>
      </c>
      <c r="LF58" s="81">
        <v>742.94</v>
      </c>
      <c r="LG58" s="81">
        <v>602.85</v>
      </c>
      <c r="LH58" s="81">
        <v>508.98</v>
      </c>
      <c r="LI58" s="81">
        <v>995</v>
      </c>
      <c r="LJ58" s="81">
        <v>805.99</v>
      </c>
      <c r="LK58" s="81">
        <v>459.65</v>
      </c>
      <c r="LL58" s="81">
        <v>476</v>
      </c>
      <c r="LM58" s="81">
        <v>1817.91</v>
      </c>
      <c r="LN58" s="81">
        <v>1008.82</v>
      </c>
      <c r="LO58" s="81">
        <v>679.96</v>
      </c>
      <c r="LP58" s="81">
        <v>1035.52</v>
      </c>
      <c r="LQ58" s="81">
        <v>461.6</v>
      </c>
      <c r="LR58" s="81">
        <v>1060.3900000000001</v>
      </c>
      <c r="LS58" s="81">
        <v>427.83</v>
      </c>
      <c r="LT58" s="81">
        <v>430.94</v>
      </c>
      <c r="LU58" s="81">
        <v>627.20000000000005</v>
      </c>
      <c r="LV58" s="81">
        <v>420.75</v>
      </c>
      <c r="LW58" s="81">
        <v>468.88</v>
      </c>
      <c r="LX58" s="81">
        <v>462.82</v>
      </c>
      <c r="LY58" s="81">
        <v>400.23</v>
      </c>
      <c r="LZ58" s="81">
        <v>1424.87</v>
      </c>
      <c r="MA58" s="81">
        <v>756.18</v>
      </c>
      <c r="MB58" s="81">
        <v>396.98</v>
      </c>
      <c r="MC58" s="81">
        <v>827.26</v>
      </c>
      <c r="MD58" s="81">
        <v>429.1</v>
      </c>
      <c r="ME58" s="81">
        <v>697.85</v>
      </c>
      <c r="MF58" s="81">
        <v>1039.54</v>
      </c>
      <c r="MG58" s="81">
        <v>349.25</v>
      </c>
      <c r="MH58" s="81">
        <v>1254.4000000000001</v>
      </c>
      <c r="MI58" s="81">
        <v>608.26</v>
      </c>
      <c r="MJ58" s="81">
        <v>491.31</v>
      </c>
      <c r="MK58" s="81">
        <v>394.48</v>
      </c>
      <c r="ML58" s="81">
        <v>428.86</v>
      </c>
      <c r="MM58" s="81">
        <v>641.57000000000005</v>
      </c>
      <c r="MN58" s="81">
        <v>428.2</v>
      </c>
      <c r="MO58" s="81">
        <v>428.22</v>
      </c>
      <c r="MP58" s="81">
        <v>1051.1099999999999</v>
      </c>
      <c r="MQ58" s="81">
        <v>382</v>
      </c>
      <c r="MR58" s="81">
        <v>579.96</v>
      </c>
      <c r="MS58" s="81">
        <v>404.81</v>
      </c>
      <c r="MT58" s="81">
        <v>1317.01</v>
      </c>
      <c r="MU58" s="81">
        <v>858.71</v>
      </c>
      <c r="MV58" s="81">
        <v>659.4</v>
      </c>
      <c r="MW58" s="81">
        <v>962.62</v>
      </c>
      <c r="MX58" s="81">
        <v>704.06</v>
      </c>
      <c r="MY58" s="81">
        <v>549.24</v>
      </c>
      <c r="MZ58" s="81">
        <v>435.14</v>
      </c>
      <c r="NA58" s="81">
        <v>395.99</v>
      </c>
      <c r="NB58" s="81">
        <v>584.91</v>
      </c>
      <c r="NC58" s="81">
        <v>520.24</v>
      </c>
    </row>
    <row r="59" spans="1:367" x14ac:dyDescent="0.4">
      <c r="A59" s="22">
        <v>46150</v>
      </c>
      <c r="B59" s="23">
        <v>1569725.81</v>
      </c>
      <c r="C59" s="23">
        <v>1201616.19</v>
      </c>
      <c r="D59" s="23">
        <v>111501</v>
      </c>
      <c r="E59" s="23">
        <v>68140.28</v>
      </c>
      <c r="F59" s="23">
        <v>125516.51</v>
      </c>
      <c r="G59" s="23">
        <v>83016.72</v>
      </c>
      <c r="H59" s="23">
        <v>64222.94</v>
      </c>
      <c r="I59" s="23">
        <v>60289.919999999998</v>
      </c>
      <c r="J59" s="23">
        <v>67393.37</v>
      </c>
      <c r="K59" s="23">
        <v>69064.490000000005</v>
      </c>
      <c r="L59" s="23">
        <v>44032.55</v>
      </c>
      <c r="M59" s="23">
        <v>68516.39</v>
      </c>
      <c r="N59" s="23">
        <v>144890.31</v>
      </c>
      <c r="O59" s="23">
        <v>33727.86</v>
      </c>
      <c r="P59" s="23">
        <v>46516.13</v>
      </c>
      <c r="Q59" s="23">
        <v>38638.730000000003</v>
      </c>
      <c r="R59" s="23">
        <v>28278.52</v>
      </c>
      <c r="S59" s="23">
        <v>46182.879999999997</v>
      </c>
      <c r="T59" s="23">
        <v>59000</v>
      </c>
      <c r="U59" s="23">
        <v>31989.45</v>
      </c>
      <c r="V59" s="23">
        <v>50574.13</v>
      </c>
      <c r="W59" s="23">
        <v>20383.12</v>
      </c>
      <c r="X59" s="23">
        <v>32540.959999999999</v>
      </c>
      <c r="Y59" s="23">
        <v>30319.41</v>
      </c>
      <c r="Z59" s="23">
        <v>34707.519999999997</v>
      </c>
      <c r="AA59" s="23">
        <v>41601.800000000003</v>
      </c>
      <c r="AB59" s="23">
        <v>54636.99</v>
      </c>
      <c r="AC59" s="23">
        <v>18228.27</v>
      </c>
      <c r="AD59" s="23">
        <v>22279.09</v>
      </c>
      <c r="AE59" s="23">
        <v>28116</v>
      </c>
      <c r="AF59" s="23">
        <v>24338.73</v>
      </c>
      <c r="AG59" s="23">
        <v>24114.41</v>
      </c>
      <c r="AH59" s="23">
        <v>22771.41</v>
      </c>
      <c r="AI59" s="23">
        <v>25794.400000000001</v>
      </c>
      <c r="AJ59" s="23">
        <v>68270.039999999994</v>
      </c>
      <c r="AK59" s="23">
        <v>39876.49</v>
      </c>
      <c r="AL59" s="23">
        <v>18809.830000000002</v>
      </c>
      <c r="AM59" s="23">
        <v>19430.7</v>
      </c>
      <c r="AN59" s="23">
        <v>41009.360000000001</v>
      </c>
      <c r="AO59" s="23">
        <v>23234.73</v>
      </c>
      <c r="AP59" s="23">
        <v>17383.88</v>
      </c>
      <c r="AQ59" s="23">
        <v>20756.47</v>
      </c>
      <c r="AR59" s="23">
        <v>22829</v>
      </c>
      <c r="AS59" s="23">
        <v>25100.79</v>
      </c>
      <c r="AT59" s="23">
        <v>46950</v>
      </c>
      <c r="AU59" s="23">
        <v>28096.3</v>
      </c>
      <c r="AV59" s="23">
        <v>18825</v>
      </c>
      <c r="AW59" s="23">
        <v>13572.07</v>
      </c>
      <c r="AX59" s="23">
        <v>14944.89</v>
      </c>
      <c r="AY59" s="23">
        <v>16794.73</v>
      </c>
      <c r="AZ59" s="23">
        <v>13188.02</v>
      </c>
      <c r="BA59" s="23">
        <v>44541.52</v>
      </c>
      <c r="BB59" s="81">
        <v>10667.81</v>
      </c>
      <c r="BC59" s="81">
        <v>12942.47</v>
      </c>
      <c r="BD59" s="81">
        <v>20082.87</v>
      </c>
      <c r="BE59" s="81">
        <v>16258.85</v>
      </c>
      <c r="BF59" s="81">
        <v>7784.34</v>
      </c>
      <c r="BG59" s="81">
        <v>10358.040000000001</v>
      </c>
      <c r="BH59" s="81">
        <v>7283.97</v>
      </c>
      <c r="BI59" s="81">
        <v>16248.16</v>
      </c>
      <c r="BJ59" s="81">
        <v>10244.9</v>
      </c>
      <c r="BK59" s="81">
        <v>13721.98</v>
      </c>
      <c r="BL59" s="81">
        <v>6897.48</v>
      </c>
      <c r="BM59" s="81">
        <v>21895.759999999998</v>
      </c>
      <c r="BN59" s="81">
        <v>14962.43</v>
      </c>
      <c r="BO59" s="81">
        <v>13149.67</v>
      </c>
      <c r="BP59" s="81"/>
      <c r="BQ59" s="81">
        <v>10782.45</v>
      </c>
      <c r="BR59" s="81">
        <v>10781.36</v>
      </c>
      <c r="BS59" s="81">
        <v>18480</v>
      </c>
      <c r="BT59" s="81">
        <v>16235</v>
      </c>
      <c r="BU59" s="81">
        <v>18262.349999999999</v>
      </c>
      <c r="BV59" s="81">
        <v>9960.3700000000008</v>
      </c>
      <c r="BW59" s="81">
        <v>11868.31</v>
      </c>
      <c r="BX59" s="81">
        <v>13042.2</v>
      </c>
      <c r="BY59" s="81">
        <v>7692.64</v>
      </c>
      <c r="BZ59" s="81">
        <v>12251.96</v>
      </c>
      <c r="CA59" s="81">
        <v>7568.96</v>
      </c>
      <c r="CB59" s="81">
        <v>14768.27</v>
      </c>
      <c r="CC59" s="81">
        <v>6926.33</v>
      </c>
      <c r="CD59" s="81">
        <v>7708.99</v>
      </c>
      <c r="CE59" s="81">
        <v>6468.92</v>
      </c>
      <c r="CF59" s="81">
        <v>6165</v>
      </c>
      <c r="CG59" s="81">
        <v>10829.27</v>
      </c>
      <c r="CH59" s="81">
        <v>6199.23</v>
      </c>
      <c r="CI59" s="81">
        <v>9962.77</v>
      </c>
      <c r="CJ59" s="81">
        <v>6878.9</v>
      </c>
      <c r="CK59" s="81">
        <v>16941.599999999999</v>
      </c>
      <c r="CL59" s="81">
        <v>7179.62</v>
      </c>
      <c r="CM59" s="81">
        <v>6477.29</v>
      </c>
      <c r="CN59" s="81">
        <v>5585.59</v>
      </c>
      <c r="CO59" s="81">
        <v>7377.48</v>
      </c>
      <c r="CP59" s="81">
        <v>7903.62</v>
      </c>
      <c r="CQ59" s="81">
        <v>12230.4</v>
      </c>
      <c r="CR59" s="81">
        <v>8581.4500000000007</v>
      </c>
      <c r="CS59" s="81">
        <v>5554.85</v>
      </c>
      <c r="CT59" s="81">
        <v>4904.01</v>
      </c>
      <c r="CU59" s="81">
        <v>8130.52</v>
      </c>
      <c r="CV59" s="81">
        <v>10133.85</v>
      </c>
      <c r="CW59" s="81">
        <v>5504.5</v>
      </c>
      <c r="CX59" s="81">
        <v>13480.14</v>
      </c>
      <c r="CY59" s="81">
        <v>3524.3</v>
      </c>
      <c r="CZ59" s="81">
        <v>4902.78</v>
      </c>
      <c r="DA59" s="81">
        <v>6055.14</v>
      </c>
      <c r="DB59" s="81">
        <v>5724.82</v>
      </c>
      <c r="DC59" s="81">
        <v>3318.71</v>
      </c>
      <c r="DD59" s="81">
        <v>4215.83</v>
      </c>
      <c r="DE59" s="81">
        <v>5235.42</v>
      </c>
      <c r="DF59" s="81">
        <v>5582.5</v>
      </c>
      <c r="DG59" s="81">
        <v>3542.87</v>
      </c>
      <c r="DH59" s="81">
        <v>3744.32</v>
      </c>
      <c r="DI59" s="81">
        <v>3507.89</v>
      </c>
      <c r="DJ59" s="81">
        <v>5385.2</v>
      </c>
      <c r="DK59" s="81">
        <v>3480.81</v>
      </c>
      <c r="DL59" s="81">
        <v>6634.99</v>
      </c>
      <c r="DM59" s="81">
        <v>6625.7</v>
      </c>
      <c r="DN59" s="81">
        <v>3827.14</v>
      </c>
      <c r="DO59" s="81">
        <v>3627.1</v>
      </c>
      <c r="DP59" s="81">
        <v>5894.9</v>
      </c>
      <c r="DQ59" s="81">
        <v>3447.41</v>
      </c>
      <c r="DR59" s="81">
        <v>3793.72</v>
      </c>
      <c r="DS59" s="81">
        <v>4273.26</v>
      </c>
      <c r="DT59" s="81">
        <v>6523.25</v>
      </c>
      <c r="DU59" s="81">
        <v>2915.17</v>
      </c>
      <c r="DV59" s="81">
        <v>2662.31</v>
      </c>
      <c r="DW59" s="81">
        <v>7313.12</v>
      </c>
      <c r="DX59" s="81">
        <v>3647.38</v>
      </c>
      <c r="DY59" s="81">
        <v>3215.76</v>
      </c>
      <c r="DZ59" s="81">
        <v>3182.27</v>
      </c>
      <c r="EA59" s="81">
        <v>3183.32</v>
      </c>
      <c r="EB59" s="81">
        <v>2812.73</v>
      </c>
      <c r="EC59" s="81">
        <v>3586.63</v>
      </c>
      <c r="ED59" s="81">
        <v>2022.8</v>
      </c>
      <c r="EE59" s="81">
        <v>2382.87</v>
      </c>
      <c r="EF59" s="81">
        <v>3251.88</v>
      </c>
      <c r="EG59" s="81">
        <v>2207.64</v>
      </c>
      <c r="EH59" s="81">
        <v>4168.9399999999996</v>
      </c>
      <c r="EI59" s="81">
        <v>2296.1999999999998</v>
      </c>
      <c r="EJ59" s="81">
        <v>2646.96</v>
      </c>
      <c r="EK59" s="81">
        <v>6871.46</v>
      </c>
      <c r="EL59" s="81">
        <v>3252.28</v>
      </c>
      <c r="EM59" s="81">
        <v>2755.79</v>
      </c>
      <c r="EN59" s="81">
        <v>4435.97</v>
      </c>
      <c r="EO59" s="81">
        <v>4895.2700000000004</v>
      </c>
      <c r="EP59" s="81">
        <v>2301.1999999999998</v>
      </c>
      <c r="EQ59" s="81">
        <v>2159.1799999999998</v>
      </c>
      <c r="ER59" s="81">
        <v>2650.5</v>
      </c>
      <c r="ES59" s="81">
        <v>3373.01</v>
      </c>
      <c r="ET59" s="81">
        <v>6088.17</v>
      </c>
      <c r="EU59" s="81">
        <v>2128.4</v>
      </c>
      <c r="EV59" s="81">
        <v>3410.5</v>
      </c>
      <c r="EW59" s="81">
        <v>4047.26</v>
      </c>
      <c r="EX59" s="81">
        <v>3067.93</v>
      </c>
      <c r="EY59" s="81">
        <v>2110.89</v>
      </c>
      <c r="EZ59" s="81">
        <v>5373.45</v>
      </c>
      <c r="FA59" s="81">
        <v>4402.7299999999996</v>
      </c>
      <c r="FB59" s="81">
        <v>1827.08</v>
      </c>
      <c r="FC59" s="81">
        <v>3115.57</v>
      </c>
      <c r="FD59" s="81">
        <v>2439.2800000000002</v>
      </c>
      <c r="FE59" s="81">
        <v>3196.73</v>
      </c>
      <c r="FF59" s="81">
        <v>2083.4899999999998</v>
      </c>
      <c r="FG59" s="81">
        <v>2294.92</v>
      </c>
      <c r="FH59" s="81">
        <v>3172.43</v>
      </c>
      <c r="FI59" s="81">
        <v>3585.92</v>
      </c>
      <c r="FJ59" s="81">
        <v>5652.11</v>
      </c>
      <c r="FK59" s="81">
        <v>1682.37</v>
      </c>
      <c r="FL59" s="81">
        <v>4324.2299999999996</v>
      </c>
      <c r="FM59" s="81">
        <v>3906.68</v>
      </c>
      <c r="FN59" s="81">
        <v>1951.17</v>
      </c>
      <c r="FO59" s="81">
        <v>2417.4299999999998</v>
      </c>
      <c r="FP59" s="81">
        <v>3064.3</v>
      </c>
      <c r="FQ59" s="81">
        <v>3738.89</v>
      </c>
      <c r="FR59" s="81">
        <v>2395.5500000000002</v>
      </c>
      <c r="FS59" s="81">
        <v>2157.0700000000002</v>
      </c>
      <c r="FT59" s="81">
        <v>2383.4</v>
      </c>
      <c r="FU59" s="81">
        <v>5946.47</v>
      </c>
      <c r="FV59" s="81">
        <v>2551.37</v>
      </c>
      <c r="FW59" s="81">
        <v>2461.16</v>
      </c>
      <c r="FX59" s="81">
        <v>1726.19</v>
      </c>
      <c r="FY59" s="81">
        <v>1599.99</v>
      </c>
      <c r="FZ59" s="81">
        <v>2794.25</v>
      </c>
      <c r="GA59" s="81">
        <v>2519.73</v>
      </c>
      <c r="GB59" s="81">
        <v>3405.32</v>
      </c>
      <c r="GC59" s="81">
        <v>2055.98</v>
      </c>
      <c r="GD59" s="81">
        <v>1611.53</v>
      </c>
      <c r="GE59" s="81">
        <v>2197.2800000000002</v>
      </c>
      <c r="GF59" s="81">
        <v>3342.65</v>
      </c>
      <c r="GG59" s="81">
        <v>1454.29</v>
      </c>
      <c r="GH59" s="81">
        <v>3196.47</v>
      </c>
      <c r="GI59" s="81">
        <v>2633.37</v>
      </c>
      <c r="GJ59" s="81">
        <v>8880.01</v>
      </c>
      <c r="GK59" s="81">
        <v>2844.67</v>
      </c>
      <c r="GL59" s="81">
        <v>1533.06</v>
      </c>
      <c r="GM59" s="81">
        <v>2989.91</v>
      </c>
      <c r="GN59" s="81">
        <v>1464.47</v>
      </c>
      <c r="GO59" s="81">
        <v>2930.43</v>
      </c>
      <c r="GP59" s="81">
        <v>3691.37</v>
      </c>
      <c r="GQ59" s="81">
        <v>2137.75</v>
      </c>
      <c r="GR59" s="81">
        <v>1613.91</v>
      </c>
      <c r="GS59" s="81">
        <v>2209.44</v>
      </c>
      <c r="GT59" s="81">
        <v>13498.32</v>
      </c>
      <c r="GU59" s="81">
        <v>2394.36</v>
      </c>
      <c r="GV59" s="81">
        <v>3936.31</v>
      </c>
      <c r="GW59" s="81">
        <v>1042.43</v>
      </c>
      <c r="GX59" s="81">
        <v>1568.06</v>
      </c>
      <c r="GY59" s="81">
        <v>1422.16</v>
      </c>
      <c r="GZ59" s="81">
        <v>6456.23</v>
      </c>
      <c r="HA59" s="81">
        <v>1241.44</v>
      </c>
      <c r="HB59" s="81">
        <v>1098.6500000000001</v>
      </c>
      <c r="HC59" s="81">
        <v>1197.18</v>
      </c>
      <c r="HD59" s="81">
        <v>1532.35</v>
      </c>
      <c r="HE59" s="81">
        <v>1274.31</v>
      </c>
      <c r="HF59" s="81">
        <v>2319.86</v>
      </c>
      <c r="HG59" s="81">
        <v>997.78</v>
      </c>
      <c r="HH59" s="81">
        <v>874.2</v>
      </c>
      <c r="HI59" s="81">
        <v>1848.85</v>
      </c>
      <c r="HJ59" s="81">
        <v>958.35</v>
      </c>
      <c r="HK59" s="81">
        <v>1615.08</v>
      </c>
      <c r="HL59" s="81">
        <v>4226.72</v>
      </c>
      <c r="HM59" s="81">
        <v>1107.9000000000001</v>
      </c>
      <c r="HN59" s="81">
        <v>1142.8699999999999</v>
      </c>
      <c r="HO59" s="81">
        <v>2327.67</v>
      </c>
      <c r="HP59" s="81">
        <v>2752.04</v>
      </c>
      <c r="HQ59" s="81">
        <v>1207.29</v>
      </c>
      <c r="HR59" s="81">
        <v>952.85</v>
      </c>
      <c r="HS59" s="81">
        <v>938.29</v>
      </c>
      <c r="HT59" s="81">
        <v>1242.8800000000001</v>
      </c>
      <c r="HU59" s="81">
        <v>1346.4</v>
      </c>
      <c r="HV59" s="81">
        <v>2653.8</v>
      </c>
      <c r="HW59" s="81">
        <v>1187.26</v>
      </c>
      <c r="HX59" s="81">
        <v>2759.3</v>
      </c>
      <c r="HY59" s="81">
        <v>1200.3599999999999</v>
      </c>
      <c r="HZ59" s="81">
        <v>934.3</v>
      </c>
      <c r="IA59" s="81">
        <v>1660.82</v>
      </c>
      <c r="IB59" s="81">
        <v>1313.46</v>
      </c>
      <c r="IC59" s="81">
        <v>1281.29</v>
      </c>
      <c r="ID59" s="81">
        <v>1350</v>
      </c>
      <c r="IE59" s="81">
        <v>1267.55</v>
      </c>
      <c r="IF59" s="81">
        <v>1088.0999999999999</v>
      </c>
      <c r="IG59" s="81">
        <v>565.57000000000005</v>
      </c>
      <c r="IH59" s="81">
        <v>878.37</v>
      </c>
      <c r="II59" s="81">
        <v>906.35</v>
      </c>
      <c r="IJ59" s="81">
        <v>2114.0700000000002</v>
      </c>
      <c r="IK59" s="81">
        <v>1086.73</v>
      </c>
      <c r="IL59" s="81">
        <v>2680.21</v>
      </c>
      <c r="IM59" s="81">
        <v>1282.29</v>
      </c>
      <c r="IN59" s="81">
        <v>1550</v>
      </c>
      <c r="IO59" s="81">
        <v>1563.87</v>
      </c>
      <c r="IP59" s="81">
        <v>892.58</v>
      </c>
      <c r="IQ59" s="81">
        <v>775.72</v>
      </c>
      <c r="IR59" s="81">
        <v>2451.02</v>
      </c>
      <c r="IS59" s="81">
        <v>826.26</v>
      </c>
      <c r="IT59" s="81">
        <v>1119.3</v>
      </c>
      <c r="IU59" s="81">
        <v>3012.54</v>
      </c>
      <c r="IV59" s="81">
        <v>1487.5</v>
      </c>
      <c r="IW59" s="81">
        <v>1416.84</v>
      </c>
      <c r="IX59" s="81">
        <v>709.48</v>
      </c>
      <c r="IY59" s="81">
        <v>755.39</v>
      </c>
      <c r="IZ59" s="81">
        <v>1582.21</v>
      </c>
      <c r="JA59" s="81">
        <v>1153.5899999999999</v>
      </c>
      <c r="JB59" s="81">
        <v>730.84</v>
      </c>
      <c r="JC59" s="81">
        <v>1141.9000000000001</v>
      </c>
      <c r="JD59" s="81">
        <v>1063.51</v>
      </c>
      <c r="JE59" s="81">
        <v>2800.52</v>
      </c>
      <c r="JF59" s="81">
        <v>1044.82</v>
      </c>
      <c r="JG59" s="81">
        <v>635.66</v>
      </c>
      <c r="JH59" s="81">
        <v>1341.18</v>
      </c>
      <c r="JI59" s="81">
        <v>626.94000000000005</v>
      </c>
      <c r="JJ59" s="81">
        <v>1174.67</v>
      </c>
      <c r="JK59" s="81">
        <v>2675.03</v>
      </c>
      <c r="JL59" s="81">
        <v>504.32</v>
      </c>
      <c r="JM59" s="81">
        <v>514.30999999999995</v>
      </c>
      <c r="JN59" s="81">
        <v>1087.82</v>
      </c>
      <c r="JO59" s="81">
        <v>2647.38</v>
      </c>
      <c r="JP59" s="81">
        <v>645.65</v>
      </c>
      <c r="JQ59" s="81">
        <v>721.36</v>
      </c>
      <c r="JR59" s="81">
        <v>825.27</v>
      </c>
      <c r="JS59" s="81">
        <v>1798.54</v>
      </c>
      <c r="JT59" s="81">
        <v>688.41</v>
      </c>
      <c r="JU59" s="81">
        <v>717.42</v>
      </c>
      <c r="JV59" s="81">
        <v>705.16</v>
      </c>
      <c r="JW59" s="81">
        <v>812.72</v>
      </c>
      <c r="JX59" s="81">
        <v>915.47</v>
      </c>
      <c r="JY59" s="81">
        <v>820.22</v>
      </c>
      <c r="JZ59" s="81">
        <v>926.32</v>
      </c>
      <c r="KA59" s="81">
        <v>808</v>
      </c>
      <c r="KB59" s="81">
        <v>991.32</v>
      </c>
      <c r="KC59" s="81">
        <v>457.78</v>
      </c>
      <c r="KD59" s="81">
        <v>745.96</v>
      </c>
      <c r="KE59" s="81">
        <v>698.16</v>
      </c>
      <c r="KF59" s="81">
        <v>675.71</v>
      </c>
      <c r="KG59" s="81">
        <v>1383.11</v>
      </c>
      <c r="KH59" s="81">
        <v>1374.85</v>
      </c>
      <c r="KI59" s="81">
        <v>912.37</v>
      </c>
      <c r="KJ59" s="81">
        <v>565.01</v>
      </c>
      <c r="KK59" s="81">
        <v>749.79</v>
      </c>
      <c r="KL59" s="81">
        <v>518.32000000000005</v>
      </c>
      <c r="KM59" s="81">
        <v>982.08</v>
      </c>
      <c r="KN59" s="81">
        <v>1932.43</v>
      </c>
      <c r="KO59" s="81">
        <v>999</v>
      </c>
      <c r="KP59" s="81">
        <v>798.69</v>
      </c>
      <c r="KQ59" s="81">
        <v>1028.4000000000001</v>
      </c>
      <c r="KR59" s="81">
        <v>1740.82</v>
      </c>
      <c r="KS59" s="81">
        <v>740.15</v>
      </c>
      <c r="KT59" s="81">
        <v>753.01</v>
      </c>
      <c r="KU59" s="81">
        <v>1068.5</v>
      </c>
      <c r="KV59" s="81">
        <v>1085.51</v>
      </c>
      <c r="KW59" s="81">
        <v>686.53</v>
      </c>
      <c r="KX59" s="81">
        <v>520.66999999999996</v>
      </c>
      <c r="KY59" s="81">
        <v>773.98</v>
      </c>
      <c r="KZ59" s="81">
        <v>1429.05</v>
      </c>
      <c r="LA59" s="81">
        <v>548.45000000000005</v>
      </c>
      <c r="LB59" s="81">
        <v>821.39</v>
      </c>
      <c r="LC59" s="81">
        <v>840.56</v>
      </c>
      <c r="LD59" s="81">
        <v>484.8</v>
      </c>
      <c r="LE59" s="81">
        <v>908.61</v>
      </c>
      <c r="LF59" s="81">
        <v>701.78</v>
      </c>
      <c r="LG59" s="81">
        <v>625.05999999999995</v>
      </c>
      <c r="LH59" s="81">
        <v>533.38</v>
      </c>
      <c r="LI59" s="81">
        <v>1046.26</v>
      </c>
      <c r="LJ59" s="81">
        <v>748.64</v>
      </c>
      <c r="LK59" s="81">
        <v>440.68</v>
      </c>
      <c r="LL59" s="81">
        <v>453.28</v>
      </c>
      <c r="LM59" s="81">
        <v>1918.66</v>
      </c>
      <c r="LN59" s="81">
        <v>945</v>
      </c>
      <c r="LO59" s="81">
        <v>652.32000000000005</v>
      </c>
      <c r="LP59" s="81">
        <v>934.49</v>
      </c>
      <c r="LQ59" s="81">
        <v>442.4</v>
      </c>
      <c r="LR59" s="81">
        <v>1040.3800000000001</v>
      </c>
      <c r="LS59" s="81">
        <v>417.67</v>
      </c>
      <c r="LT59" s="81">
        <v>420.73</v>
      </c>
      <c r="LU59" s="81">
        <v>688.41</v>
      </c>
      <c r="LV59" s="81">
        <v>407.94</v>
      </c>
      <c r="LW59" s="81">
        <v>428.86</v>
      </c>
      <c r="LX59" s="81">
        <v>454.54</v>
      </c>
      <c r="LY59" s="81">
        <v>400.23</v>
      </c>
      <c r="LZ59" s="81">
        <v>1738.4</v>
      </c>
      <c r="MA59" s="81">
        <v>854.56</v>
      </c>
      <c r="MB59" s="81">
        <v>387.43</v>
      </c>
      <c r="MC59" s="81">
        <v>814.91</v>
      </c>
      <c r="MD59" s="81">
        <v>369.07</v>
      </c>
      <c r="ME59" s="81">
        <v>671.62</v>
      </c>
      <c r="MF59" s="81">
        <v>1105.77</v>
      </c>
      <c r="MG59" s="81">
        <v>330.09</v>
      </c>
      <c r="MH59" s="81">
        <v>1301.55</v>
      </c>
      <c r="MI59" s="81">
        <v>567.47</v>
      </c>
      <c r="MJ59" s="81">
        <v>489.76</v>
      </c>
      <c r="MK59" s="81">
        <v>397.65</v>
      </c>
      <c r="ML59" s="81">
        <v>412.04</v>
      </c>
      <c r="MM59" s="81">
        <v>571.86</v>
      </c>
      <c r="MN59" s="81">
        <v>437.07</v>
      </c>
      <c r="MO59" s="81">
        <v>422.01</v>
      </c>
      <c r="MP59" s="81">
        <v>1034.9000000000001</v>
      </c>
      <c r="MQ59" s="81">
        <v>383.65</v>
      </c>
      <c r="MR59" s="81">
        <v>586.16999999999996</v>
      </c>
      <c r="MS59" s="81">
        <v>370.05</v>
      </c>
      <c r="MT59" s="81">
        <v>1300.53</v>
      </c>
      <c r="MU59" s="81">
        <v>821.97</v>
      </c>
      <c r="MV59" s="81">
        <v>632.91999999999996</v>
      </c>
      <c r="MW59" s="81">
        <v>1049.5</v>
      </c>
      <c r="MX59" s="81">
        <v>691.95</v>
      </c>
      <c r="MY59" s="81">
        <v>524.24</v>
      </c>
      <c r="MZ59" s="81">
        <v>401.8</v>
      </c>
      <c r="NA59" s="81">
        <v>377.25</v>
      </c>
      <c r="NB59" s="81">
        <v>458.8</v>
      </c>
      <c r="NC59" s="81">
        <v>519.19000000000005</v>
      </c>
    </row>
    <row r="60" spans="1:367" x14ac:dyDescent="0.4">
      <c r="A60" s="22">
        <v>46157</v>
      </c>
      <c r="B60" s="23">
        <v>1581418.36</v>
      </c>
      <c r="C60" s="23">
        <v>1296405.6000000001</v>
      </c>
      <c r="D60" s="23">
        <v>97578</v>
      </c>
      <c r="E60" s="23">
        <v>65686.86</v>
      </c>
      <c r="F60" s="23">
        <v>143330.44</v>
      </c>
      <c r="G60" s="23">
        <v>70974.17</v>
      </c>
      <c r="H60" s="23">
        <v>65589.38</v>
      </c>
      <c r="I60" s="23">
        <v>58015.53</v>
      </c>
      <c r="J60" s="23">
        <v>62701.1</v>
      </c>
      <c r="K60" s="23">
        <v>67175.179999999993</v>
      </c>
      <c r="L60" s="23">
        <v>41901.94</v>
      </c>
      <c r="M60" s="23">
        <v>64300</v>
      </c>
      <c r="N60" s="23">
        <v>144890.31</v>
      </c>
      <c r="O60" s="23">
        <v>31923.81</v>
      </c>
      <c r="P60" s="23">
        <v>45139.63</v>
      </c>
      <c r="Q60" s="23">
        <v>36187.42</v>
      </c>
      <c r="R60" s="23">
        <v>24876.11</v>
      </c>
      <c r="S60" s="23">
        <v>57070.79</v>
      </c>
      <c r="T60" s="23">
        <v>62000</v>
      </c>
      <c r="U60" s="23">
        <v>29441.62</v>
      </c>
      <c r="V60" s="23">
        <v>42499.57</v>
      </c>
      <c r="W60" s="23">
        <v>19496.900000000001</v>
      </c>
      <c r="X60" s="23">
        <v>29764.85</v>
      </c>
      <c r="Y60" s="23">
        <v>26401.54</v>
      </c>
      <c r="Z60" s="23">
        <v>32649.759999999998</v>
      </c>
      <c r="AA60" s="23">
        <v>37045.410000000003</v>
      </c>
      <c r="AB60" s="23">
        <v>49479.519999999997</v>
      </c>
      <c r="AC60" s="23">
        <v>19753.990000000002</v>
      </c>
      <c r="AD60" s="23">
        <v>24734.7</v>
      </c>
      <c r="AE60" s="23">
        <v>25784</v>
      </c>
      <c r="AF60" s="23">
        <v>21992.17</v>
      </c>
      <c r="AG60" s="23">
        <v>22939.89</v>
      </c>
      <c r="AH60" s="23">
        <v>20878.02</v>
      </c>
      <c r="AI60" s="23">
        <v>20946.830000000002</v>
      </c>
      <c r="AJ60" s="23">
        <v>75440.63</v>
      </c>
      <c r="AK60" s="23">
        <v>36468.86</v>
      </c>
      <c r="AL60" s="23">
        <v>17705.34</v>
      </c>
      <c r="AM60" s="23">
        <v>18761</v>
      </c>
      <c r="AN60" s="23">
        <v>34920.43</v>
      </c>
      <c r="AO60" s="23">
        <v>18636.7</v>
      </c>
      <c r="AP60" s="23">
        <v>16666.2</v>
      </c>
      <c r="AQ60" s="23">
        <v>18665.12</v>
      </c>
      <c r="AR60" s="23">
        <v>21288.639999999999</v>
      </c>
      <c r="AS60" s="23">
        <v>39173.760000000002</v>
      </c>
      <c r="AT60" s="23">
        <v>38850</v>
      </c>
      <c r="AU60" s="23">
        <v>26136.85</v>
      </c>
      <c r="AV60" s="23">
        <v>18150</v>
      </c>
      <c r="AW60" s="23">
        <v>14624.4</v>
      </c>
      <c r="AX60" s="23">
        <v>14793.67</v>
      </c>
      <c r="AY60" s="23">
        <v>19431.919999999998</v>
      </c>
      <c r="AZ60" s="23">
        <v>12615.71</v>
      </c>
      <c r="BA60" s="23">
        <v>39113.72</v>
      </c>
      <c r="BB60" s="81">
        <v>10516.95</v>
      </c>
      <c r="BC60" s="81">
        <v>13226.92</v>
      </c>
      <c r="BD60" s="81">
        <v>21758.23</v>
      </c>
      <c r="BE60" s="81">
        <v>15703.24</v>
      </c>
      <c r="BF60" s="81">
        <v>7565.06</v>
      </c>
      <c r="BG60" s="81">
        <v>9396.3799999999992</v>
      </c>
      <c r="BH60" s="81">
        <v>6679.3</v>
      </c>
      <c r="BI60" s="81">
        <v>15125.01</v>
      </c>
      <c r="BJ60" s="81">
        <v>10877.67</v>
      </c>
      <c r="BK60" s="81">
        <v>12648.85</v>
      </c>
      <c r="BL60" s="81">
        <v>6849.69</v>
      </c>
      <c r="BM60" s="81">
        <v>19704.29</v>
      </c>
      <c r="BN60" s="81">
        <v>14377.31</v>
      </c>
      <c r="BO60" s="81">
        <v>12620.53</v>
      </c>
      <c r="BP60" s="81"/>
      <c r="BQ60" s="81">
        <v>9661.61</v>
      </c>
      <c r="BR60" s="81">
        <v>10774.81</v>
      </c>
      <c r="BS60" s="81">
        <v>18348</v>
      </c>
      <c r="BT60" s="81">
        <v>17770.740000000002</v>
      </c>
      <c r="BU60" s="81">
        <v>17260.14</v>
      </c>
      <c r="BV60" s="81">
        <v>9592.15</v>
      </c>
      <c r="BW60" s="81">
        <v>10386.41</v>
      </c>
      <c r="BX60" s="81">
        <v>11599.01</v>
      </c>
      <c r="BY60" s="81">
        <v>7705.03</v>
      </c>
      <c r="BZ60" s="81">
        <v>11001.76</v>
      </c>
      <c r="CA60" s="81">
        <v>7136.12</v>
      </c>
      <c r="CB60" s="81">
        <v>17324.32</v>
      </c>
      <c r="CC60" s="81">
        <v>7085.52</v>
      </c>
      <c r="CD60" s="81">
        <v>6911.6</v>
      </c>
      <c r="CE60" s="81">
        <v>6967.52</v>
      </c>
      <c r="CF60" s="81">
        <v>7050</v>
      </c>
      <c r="CG60" s="81">
        <v>9456.5400000000009</v>
      </c>
      <c r="CH60" s="81">
        <v>6701.68</v>
      </c>
      <c r="CI60" s="81">
        <v>9969.82</v>
      </c>
      <c r="CJ60" s="81">
        <v>8390.32</v>
      </c>
      <c r="CK60" s="81">
        <v>14742</v>
      </c>
      <c r="CL60" s="81">
        <v>6681.17</v>
      </c>
      <c r="CM60" s="81">
        <v>6331.41</v>
      </c>
      <c r="CN60" s="81">
        <v>6053.19</v>
      </c>
      <c r="CO60" s="81">
        <v>7182.36</v>
      </c>
      <c r="CP60" s="81">
        <v>6480.97</v>
      </c>
      <c r="CQ60" s="81">
        <v>9917.6</v>
      </c>
      <c r="CR60" s="81">
        <v>7697.4</v>
      </c>
      <c r="CS60" s="81">
        <v>5374.86</v>
      </c>
      <c r="CT60" s="81">
        <v>4696.93</v>
      </c>
      <c r="CU60" s="81">
        <v>6978.84</v>
      </c>
      <c r="CV60" s="81">
        <v>8220.36</v>
      </c>
      <c r="CW60" s="81">
        <v>5849.2</v>
      </c>
      <c r="CX60" s="81">
        <v>11186.84</v>
      </c>
      <c r="CY60" s="81">
        <v>3539.57</v>
      </c>
      <c r="CZ60" s="81">
        <v>4814.83</v>
      </c>
      <c r="DA60" s="81">
        <v>5055.42</v>
      </c>
      <c r="DB60" s="81">
        <v>6158.52</v>
      </c>
      <c r="DC60" s="81">
        <v>3240.26</v>
      </c>
      <c r="DD60" s="81">
        <v>4098.0600000000004</v>
      </c>
      <c r="DE60" s="81">
        <v>4894.9799999999996</v>
      </c>
      <c r="DF60" s="81">
        <v>5574.59</v>
      </c>
      <c r="DG60" s="81">
        <v>3407.8</v>
      </c>
      <c r="DH60" s="81">
        <v>3970.31</v>
      </c>
      <c r="DI60" s="81">
        <v>3494.05</v>
      </c>
      <c r="DJ60" s="81">
        <v>4745.38</v>
      </c>
      <c r="DK60" s="81">
        <v>3487.23</v>
      </c>
      <c r="DL60" s="81">
        <v>5614.52</v>
      </c>
      <c r="DM60" s="81">
        <v>5974.82</v>
      </c>
      <c r="DN60" s="81">
        <v>3522.22</v>
      </c>
      <c r="DO60" s="81">
        <v>3294.4</v>
      </c>
      <c r="DP60" s="81">
        <v>5445.24</v>
      </c>
      <c r="DQ60" s="81">
        <v>3439.88</v>
      </c>
      <c r="DR60" s="81">
        <v>3640.26</v>
      </c>
      <c r="DS60" s="81">
        <v>3700.07</v>
      </c>
      <c r="DT60" s="81">
        <v>5629.92</v>
      </c>
      <c r="DU60" s="81">
        <v>2830.45</v>
      </c>
      <c r="DV60" s="81">
        <v>2457.73</v>
      </c>
      <c r="DW60" s="81">
        <v>7113</v>
      </c>
      <c r="DX60" s="81">
        <v>3647.38</v>
      </c>
      <c r="DY60" s="81">
        <v>2686.58</v>
      </c>
      <c r="DZ60" s="81">
        <v>2673.73</v>
      </c>
      <c r="EA60" s="81">
        <v>3225.46</v>
      </c>
      <c r="EB60" s="81">
        <v>2897.25</v>
      </c>
      <c r="EC60" s="81">
        <v>3475.89</v>
      </c>
      <c r="ED60" s="81">
        <v>2081.1999999999998</v>
      </c>
      <c r="EE60" s="81">
        <v>2416.1</v>
      </c>
      <c r="EF60" s="81">
        <v>3706.68</v>
      </c>
      <c r="EG60" s="81">
        <v>2253.66</v>
      </c>
      <c r="EH60" s="81">
        <v>4681.38</v>
      </c>
      <c r="EI60" s="81">
        <v>2426.9699999999998</v>
      </c>
      <c r="EJ60" s="81">
        <v>2843.03</v>
      </c>
      <c r="EK60" s="81">
        <v>5679.33</v>
      </c>
      <c r="EL60" s="81">
        <v>2739.42</v>
      </c>
      <c r="EM60" s="81">
        <v>2531.2399999999998</v>
      </c>
      <c r="EN60" s="81">
        <v>4073.85</v>
      </c>
      <c r="EO60" s="81">
        <v>5182.63</v>
      </c>
      <c r="EP60" s="81">
        <v>2421.35</v>
      </c>
      <c r="EQ60" s="81">
        <v>1750.24</v>
      </c>
      <c r="ER60" s="81">
        <v>2538</v>
      </c>
      <c r="ES60" s="81">
        <v>3032.5</v>
      </c>
      <c r="ET60" s="81">
        <v>6710.82</v>
      </c>
      <c r="EU60" s="81">
        <v>2256.31</v>
      </c>
      <c r="EV60" s="81">
        <v>3386.14</v>
      </c>
      <c r="EW60" s="81">
        <v>5109.84</v>
      </c>
      <c r="EX60" s="81">
        <v>2915.34</v>
      </c>
      <c r="EY60" s="81">
        <v>2099.44</v>
      </c>
      <c r="EZ60" s="81">
        <v>4758.74</v>
      </c>
      <c r="FA60" s="81">
        <v>3783.33</v>
      </c>
      <c r="FB60" s="81">
        <v>1771.36</v>
      </c>
      <c r="FC60" s="81">
        <v>2828.57</v>
      </c>
      <c r="FD60" s="81">
        <v>2684.6</v>
      </c>
      <c r="FE60" s="81">
        <v>3223.45</v>
      </c>
      <c r="FF60" s="81">
        <v>1957.33</v>
      </c>
      <c r="FG60" s="81">
        <v>2107.86</v>
      </c>
      <c r="FH60" s="81">
        <v>3339.65</v>
      </c>
      <c r="FI60" s="81">
        <v>3189.21</v>
      </c>
      <c r="FJ60" s="81">
        <v>5534.22</v>
      </c>
      <c r="FK60" s="81">
        <v>1645.29</v>
      </c>
      <c r="FL60" s="81">
        <v>3757.63</v>
      </c>
      <c r="FM60" s="81">
        <v>4803.43</v>
      </c>
      <c r="FN60" s="81">
        <v>1805.79</v>
      </c>
      <c r="FO60" s="81">
        <v>2559.7600000000002</v>
      </c>
      <c r="FP60" s="81">
        <v>2696.32</v>
      </c>
      <c r="FQ60" s="81">
        <v>3204.77</v>
      </c>
      <c r="FR60" s="81">
        <v>2431.85</v>
      </c>
      <c r="FS60" s="81">
        <v>2462.2399999999998</v>
      </c>
      <c r="FT60" s="81">
        <v>2107.6</v>
      </c>
      <c r="FU60" s="81">
        <v>5433.04</v>
      </c>
      <c r="FV60" s="81">
        <v>2226.65</v>
      </c>
      <c r="FW60" s="81">
        <v>2510.11</v>
      </c>
      <c r="FX60" s="81">
        <v>1682.04</v>
      </c>
      <c r="FY60" s="81">
        <v>1557.8</v>
      </c>
      <c r="FZ60" s="81">
        <v>2499.0300000000002</v>
      </c>
      <c r="GA60" s="81">
        <v>2453.0100000000002</v>
      </c>
      <c r="GB60" s="81">
        <v>2690.34</v>
      </c>
      <c r="GC60" s="81">
        <v>1727.16</v>
      </c>
      <c r="GD60" s="81">
        <v>1453.54</v>
      </c>
      <c r="GE60" s="81">
        <v>1867.5</v>
      </c>
      <c r="GF60" s="81">
        <v>3409.72</v>
      </c>
      <c r="GG60" s="81">
        <v>1518.15</v>
      </c>
      <c r="GH60" s="81">
        <v>2738.61</v>
      </c>
      <c r="GI60" s="81">
        <v>2937.69</v>
      </c>
      <c r="GJ60" s="81">
        <v>7791</v>
      </c>
      <c r="GK60" s="81">
        <v>3515.96</v>
      </c>
      <c r="GL60" s="81">
        <v>1720.67</v>
      </c>
      <c r="GM60" s="81">
        <v>2978.2</v>
      </c>
      <c r="GN60" s="81">
        <v>1418.16</v>
      </c>
      <c r="GO60" s="81">
        <v>2565.29</v>
      </c>
      <c r="GP60" s="81">
        <v>3107.1</v>
      </c>
      <c r="GQ60" s="81">
        <v>1850.85</v>
      </c>
      <c r="GR60" s="81">
        <v>1620.92</v>
      </c>
      <c r="GS60" s="81">
        <v>2292.0500000000002</v>
      </c>
      <c r="GT60" s="81">
        <v>11710.87</v>
      </c>
      <c r="GU60" s="81">
        <v>2025.8</v>
      </c>
      <c r="GV60" s="81">
        <v>3989.91</v>
      </c>
      <c r="GW60" s="81">
        <v>993.04</v>
      </c>
      <c r="GX60" s="81">
        <v>1406.31</v>
      </c>
      <c r="GY60" s="81">
        <v>1386.75</v>
      </c>
      <c r="GZ60" s="81">
        <v>6516.65</v>
      </c>
      <c r="HA60" s="81">
        <v>1200.26</v>
      </c>
      <c r="HB60" s="81">
        <v>962.69</v>
      </c>
      <c r="HC60" s="81">
        <v>1189.47</v>
      </c>
      <c r="HD60" s="81">
        <v>1509.28</v>
      </c>
      <c r="HE60" s="81">
        <v>1621.62</v>
      </c>
      <c r="HF60" s="81">
        <v>2310.5</v>
      </c>
      <c r="HG60" s="81">
        <v>836.67</v>
      </c>
      <c r="HH60" s="81">
        <v>888.09</v>
      </c>
      <c r="HI60" s="81">
        <v>1761.64</v>
      </c>
      <c r="HJ60" s="81">
        <v>842.45</v>
      </c>
      <c r="HK60" s="81">
        <v>1424.16</v>
      </c>
      <c r="HL60" s="81">
        <v>4577.5600000000004</v>
      </c>
      <c r="HM60" s="81">
        <v>1097.69</v>
      </c>
      <c r="HN60" s="81">
        <v>1120.79</v>
      </c>
      <c r="HO60" s="81">
        <v>2322.19</v>
      </c>
      <c r="HP60" s="81">
        <v>2392.69</v>
      </c>
      <c r="HQ60" s="81">
        <v>1160.08</v>
      </c>
      <c r="HR60" s="81">
        <v>918.29</v>
      </c>
      <c r="HS60" s="81">
        <v>930.81</v>
      </c>
      <c r="HT60" s="81">
        <v>1251.3499999999999</v>
      </c>
      <c r="HU60" s="81">
        <v>1206.45</v>
      </c>
      <c r="HV60" s="81">
        <v>2513.9299999999998</v>
      </c>
      <c r="HW60" s="81">
        <v>1117.44</v>
      </c>
      <c r="HX60" s="81">
        <v>2486.7399999999998</v>
      </c>
      <c r="HY60" s="81">
        <v>1058.6300000000001</v>
      </c>
      <c r="HZ60" s="81">
        <v>834.28</v>
      </c>
      <c r="IA60" s="81">
        <v>1442.76</v>
      </c>
      <c r="IB60" s="81">
        <v>1247.3</v>
      </c>
      <c r="IC60" s="81">
        <v>1167.07</v>
      </c>
      <c r="ID60" s="81">
        <v>1749.18</v>
      </c>
      <c r="IE60" s="81">
        <v>1247.8900000000001</v>
      </c>
      <c r="IF60" s="81">
        <v>943.7</v>
      </c>
      <c r="IG60" s="81">
        <v>537.97</v>
      </c>
      <c r="IH60" s="81">
        <v>876.6</v>
      </c>
      <c r="II60" s="81">
        <v>879.81</v>
      </c>
      <c r="IJ60" s="81">
        <v>1904.18</v>
      </c>
      <c r="IK60" s="81">
        <v>1047.07</v>
      </c>
      <c r="IL60" s="81">
        <v>2609.0500000000002</v>
      </c>
      <c r="IM60" s="81">
        <v>1148.67</v>
      </c>
      <c r="IN60" s="81">
        <v>1425.9</v>
      </c>
      <c r="IO60" s="81">
        <v>1632.91</v>
      </c>
      <c r="IP60" s="81">
        <v>852.39</v>
      </c>
      <c r="IQ60" s="81">
        <v>702.73</v>
      </c>
      <c r="IR60" s="81">
        <v>2182.42</v>
      </c>
      <c r="IS60" s="81">
        <v>811.35</v>
      </c>
      <c r="IT60" s="81">
        <v>910</v>
      </c>
      <c r="IU60" s="81">
        <v>2937.22</v>
      </c>
      <c r="IV60" s="81">
        <v>1489.2</v>
      </c>
      <c r="IW60" s="81">
        <v>1267.76</v>
      </c>
      <c r="IX60" s="81">
        <v>780</v>
      </c>
      <c r="IY60" s="81">
        <v>745.18</v>
      </c>
      <c r="IZ60" s="81">
        <v>1400.26</v>
      </c>
      <c r="JA60" s="81">
        <v>1021.43</v>
      </c>
      <c r="JB60" s="81">
        <v>703.95</v>
      </c>
      <c r="JC60" s="81">
        <v>1032.3800000000001</v>
      </c>
      <c r="JD60" s="81">
        <v>1028.54</v>
      </c>
      <c r="JE60" s="81">
        <v>3436.38</v>
      </c>
      <c r="JF60" s="81">
        <v>1024.47</v>
      </c>
      <c r="JG60" s="81">
        <v>604.62</v>
      </c>
      <c r="JH60" s="81">
        <v>1255.26</v>
      </c>
      <c r="JI60" s="81">
        <v>527.5</v>
      </c>
      <c r="JJ60" s="81">
        <v>953.38</v>
      </c>
      <c r="JK60" s="81">
        <v>2402.9899999999998</v>
      </c>
      <c r="JL60" s="81">
        <v>500.41</v>
      </c>
      <c r="JM60" s="81">
        <v>514.80999999999995</v>
      </c>
      <c r="JN60" s="81">
        <v>1030.44</v>
      </c>
      <c r="JO60" s="81">
        <v>2578.34</v>
      </c>
      <c r="JP60" s="81">
        <v>640.94000000000005</v>
      </c>
      <c r="JQ60" s="81">
        <v>649.09</v>
      </c>
      <c r="JR60" s="81">
        <v>832.14</v>
      </c>
      <c r="JS60" s="81">
        <v>2286.42</v>
      </c>
      <c r="JT60" s="81">
        <v>638.55999999999995</v>
      </c>
      <c r="JU60" s="81">
        <v>821.66</v>
      </c>
      <c r="JV60" s="81">
        <v>666.09</v>
      </c>
      <c r="JW60" s="81">
        <v>670.27</v>
      </c>
      <c r="JX60" s="81">
        <v>863.53</v>
      </c>
      <c r="JY60" s="81">
        <v>911</v>
      </c>
      <c r="JZ60" s="81">
        <v>886.82</v>
      </c>
      <c r="KA60" s="81">
        <v>834</v>
      </c>
      <c r="KB60" s="81">
        <v>867.56</v>
      </c>
      <c r="KC60" s="81">
        <v>435.63</v>
      </c>
      <c r="KD60" s="81">
        <v>671.58</v>
      </c>
      <c r="KE60" s="81">
        <v>718.95</v>
      </c>
      <c r="KF60" s="81">
        <v>718.35</v>
      </c>
      <c r="KG60" s="81">
        <v>1416</v>
      </c>
      <c r="KH60" s="81">
        <v>1342.64</v>
      </c>
      <c r="KI60" s="81">
        <v>863.82</v>
      </c>
      <c r="KJ60" s="81">
        <v>517.84</v>
      </c>
      <c r="KK60" s="81">
        <v>723.81</v>
      </c>
      <c r="KL60" s="81">
        <v>481.74</v>
      </c>
      <c r="KM60" s="81">
        <v>863.88</v>
      </c>
      <c r="KN60" s="81">
        <v>2007.65</v>
      </c>
      <c r="KO60" s="81">
        <v>990.15</v>
      </c>
      <c r="KP60" s="81">
        <v>655.81</v>
      </c>
      <c r="KQ60" s="81">
        <v>1036.8</v>
      </c>
      <c r="KR60" s="81">
        <v>1514.28</v>
      </c>
      <c r="KS60" s="81">
        <v>629.74</v>
      </c>
      <c r="KT60" s="81">
        <v>720.48</v>
      </c>
      <c r="KU60" s="81">
        <v>980.68</v>
      </c>
      <c r="KV60" s="81">
        <v>1117.54</v>
      </c>
      <c r="KW60" s="81">
        <v>698.73</v>
      </c>
      <c r="KX60" s="81">
        <v>472.75</v>
      </c>
      <c r="KY60" s="81">
        <v>762.31</v>
      </c>
      <c r="KZ60" s="81">
        <v>1285.72</v>
      </c>
      <c r="LA60" s="81">
        <v>488.72</v>
      </c>
      <c r="LB60" s="81">
        <v>803.64</v>
      </c>
      <c r="LC60" s="81">
        <v>729.27</v>
      </c>
      <c r="LD60" s="81">
        <v>467.64</v>
      </c>
      <c r="LE60" s="81">
        <v>780.11</v>
      </c>
      <c r="LF60" s="81">
        <v>703.84</v>
      </c>
      <c r="LG60" s="81">
        <v>526.37</v>
      </c>
      <c r="LH60" s="81">
        <v>559.74</v>
      </c>
      <c r="LI60" s="81">
        <v>931.91</v>
      </c>
      <c r="LJ60" s="81">
        <v>917.68</v>
      </c>
      <c r="LK60" s="81">
        <v>445.86</v>
      </c>
      <c r="LL60" s="81">
        <v>447.87</v>
      </c>
      <c r="LM60" s="81">
        <v>1727.02</v>
      </c>
      <c r="LN60" s="81">
        <v>822.27</v>
      </c>
      <c r="LO60" s="81">
        <v>557.01</v>
      </c>
      <c r="LP60" s="81">
        <v>870.85</v>
      </c>
      <c r="LQ60" s="81">
        <v>426</v>
      </c>
      <c r="LR60" s="81">
        <v>831.31</v>
      </c>
      <c r="LS60" s="81">
        <v>359.34</v>
      </c>
      <c r="LT60" s="81">
        <v>408.08</v>
      </c>
      <c r="LU60" s="81">
        <v>617.14</v>
      </c>
      <c r="LV60" s="81">
        <v>344.66</v>
      </c>
      <c r="LW60" s="81">
        <v>420.09</v>
      </c>
      <c r="LX60" s="81">
        <v>435.92</v>
      </c>
      <c r="LY60" s="81">
        <v>408.94</v>
      </c>
      <c r="LZ60" s="81">
        <v>1739.47</v>
      </c>
      <c r="MA60" s="81">
        <v>819.32</v>
      </c>
      <c r="MB60" s="81">
        <v>354.87</v>
      </c>
      <c r="MC60" s="81">
        <v>732.19</v>
      </c>
      <c r="MD60" s="81">
        <v>326.19</v>
      </c>
      <c r="ME60" s="81">
        <v>592.91</v>
      </c>
      <c r="MF60" s="81">
        <v>947.8</v>
      </c>
      <c r="MG60" s="81">
        <v>302.89</v>
      </c>
      <c r="MH60" s="81">
        <v>1107.96</v>
      </c>
      <c r="MI60" s="81">
        <v>492.23</v>
      </c>
      <c r="MJ60" s="81">
        <v>460.73</v>
      </c>
      <c r="MK60" s="81">
        <v>426.71</v>
      </c>
      <c r="ML60" s="81">
        <v>403.84</v>
      </c>
      <c r="MM60" s="81">
        <v>534.64</v>
      </c>
      <c r="MN60" s="81">
        <v>401.59</v>
      </c>
      <c r="MO60" s="81">
        <v>388.06</v>
      </c>
      <c r="MP60" s="81">
        <v>1203.43</v>
      </c>
      <c r="MQ60" s="81">
        <v>361.35</v>
      </c>
      <c r="MR60" s="81">
        <v>468.31</v>
      </c>
      <c r="MS60" s="81">
        <v>315.52999999999997</v>
      </c>
      <c r="MT60" s="81">
        <v>1518.56</v>
      </c>
      <c r="MU60" s="81">
        <v>705.75</v>
      </c>
      <c r="MV60" s="81">
        <v>585.64</v>
      </c>
      <c r="MW60" s="81">
        <v>939.88</v>
      </c>
      <c r="MX60" s="81">
        <v>603.77</v>
      </c>
      <c r="MY60" s="81">
        <v>501.44</v>
      </c>
      <c r="MZ60" s="81">
        <v>379.46</v>
      </c>
      <c r="NA60" s="81">
        <v>347.02</v>
      </c>
      <c r="NB60" s="81">
        <v>502.48</v>
      </c>
      <c r="NC60" s="81">
        <v>566.41999999999996</v>
      </c>
    </row>
    <row r="61" spans="1:367" x14ac:dyDescent="0.4">
      <c r="A61" s="22">
        <v>46164</v>
      </c>
      <c r="B61" s="23">
        <v>1710036.49</v>
      </c>
      <c r="C61" s="23">
        <v>1383355.29</v>
      </c>
      <c r="D61" s="23">
        <v>93249</v>
      </c>
      <c r="E61" s="23">
        <v>65501.7</v>
      </c>
      <c r="F61" s="23">
        <v>134116.34</v>
      </c>
      <c r="G61" s="23">
        <v>71486.62</v>
      </c>
      <c r="H61" s="23">
        <v>64340.06</v>
      </c>
      <c r="I61" s="23">
        <v>59656.07</v>
      </c>
      <c r="J61" s="23">
        <v>65021.45</v>
      </c>
      <c r="K61" s="23">
        <v>71373.63</v>
      </c>
      <c r="L61" s="23">
        <v>44135.71</v>
      </c>
      <c r="M61" s="23">
        <v>68191.47</v>
      </c>
      <c r="N61" s="23">
        <v>156370.69</v>
      </c>
      <c r="O61" s="23">
        <v>31845.38</v>
      </c>
      <c r="P61" s="23">
        <v>46611.06</v>
      </c>
      <c r="Q61" s="23">
        <v>37443.72</v>
      </c>
      <c r="R61" s="23">
        <v>25485.97</v>
      </c>
      <c r="S61" s="23">
        <v>58613.25</v>
      </c>
      <c r="T61" s="23">
        <v>72900</v>
      </c>
      <c r="U61" s="23">
        <v>29795.48</v>
      </c>
      <c r="V61" s="23">
        <v>42283.29</v>
      </c>
      <c r="W61" s="23">
        <v>18484.75</v>
      </c>
      <c r="X61" s="23">
        <v>29848.35</v>
      </c>
      <c r="Y61" s="23">
        <v>24777.91</v>
      </c>
      <c r="Z61" s="23">
        <v>33500.300000000003</v>
      </c>
      <c r="AA61" s="23">
        <v>35460.58</v>
      </c>
      <c r="AB61" s="23">
        <v>52138.84</v>
      </c>
      <c r="AC61" s="23">
        <v>19532.22</v>
      </c>
      <c r="AD61" s="23">
        <v>25404.41</v>
      </c>
      <c r="AE61" s="23">
        <v>25960</v>
      </c>
      <c r="AF61" s="23">
        <v>22483.31</v>
      </c>
      <c r="AG61" s="23">
        <v>23160.11</v>
      </c>
      <c r="AH61" s="23">
        <v>20911.830000000002</v>
      </c>
      <c r="AI61" s="23">
        <v>21613.93</v>
      </c>
      <c r="AJ61" s="23">
        <v>100089.55</v>
      </c>
      <c r="AK61" s="23">
        <v>46546.74</v>
      </c>
      <c r="AL61" s="23">
        <v>18274.32</v>
      </c>
      <c r="AM61" s="23">
        <v>19336.38</v>
      </c>
      <c r="AN61" s="23">
        <v>37363.46</v>
      </c>
      <c r="AO61" s="23">
        <v>21131.37</v>
      </c>
      <c r="AP61" s="23">
        <v>16745.939999999999</v>
      </c>
      <c r="AQ61" s="23">
        <v>19516.37</v>
      </c>
      <c r="AR61" s="23">
        <v>22276.05</v>
      </c>
      <c r="AS61" s="23">
        <v>38603.660000000003</v>
      </c>
      <c r="AT61" s="23">
        <v>42150</v>
      </c>
      <c r="AU61" s="23">
        <v>25796.78</v>
      </c>
      <c r="AV61" s="23">
        <v>17737.5</v>
      </c>
      <c r="AW61" s="23">
        <v>15065.46</v>
      </c>
      <c r="AX61" s="23">
        <v>14062.81</v>
      </c>
      <c r="AY61" s="23">
        <v>18275.259999999998</v>
      </c>
      <c r="AZ61" s="23">
        <v>12441.52</v>
      </c>
      <c r="BA61" s="23">
        <v>37770.76</v>
      </c>
      <c r="BB61" s="81">
        <v>10129.030000000001</v>
      </c>
      <c r="BC61" s="81">
        <v>12501.88</v>
      </c>
      <c r="BD61" s="81">
        <v>22080.42</v>
      </c>
      <c r="BE61" s="81">
        <v>16414.810000000001</v>
      </c>
      <c r="BF61" s="81">
        <v>7659.04</v>
      </c>
      <c r="BG61" s="81">
        <v>9256.9</v>
      </c>
      <c r="BH61" s="81">
        <v>6729.69</v>
      </c>
      <c r="BI61" s="81">
        <v>14638.32</v>
      </c>
      <c r="BJ61" s="81">
        <v>9905.91</v>
      </c>
      <c r="BK61" s="81">
        <v>12367.37</v>
      </c>
      <c r="BL61" s="81">
        <v>7032.88</v>
      </c>
      <c r="BM61" s="81">
        <v>20667.78</v>
      </c>
      <c r="BN61" s="81">
        <v>14182.26</v>
      </c>
      <c r="BO61" s="81">
        <v>12271.52</v>
      </c>
      <c r="BP61" s="81"/>
      <c r="BQ61" s="81">
        <v>11006.61</v>
      </c>
      <c r="BR61" s="81">
        <v>10119.799999999999</v>
      </c>
      <c r="BS61" s="81">
        <v>20350</v>
      </c>
      <c r="BT61" s="81">
        <v>17304.53</v>
      </c>
      <c r="BU61" s="81">
        <v>16736.77</v>
      </c>
      <c r="BV61" s="81">
        <v>9868.31</v>
      </c>
      <c r="BW61" s="81">
        <v>10674.92</v>
      </c>
      <c r="BX61" s="81">
        <v>11705.91</v>
      </c>
      <c r="BY61" s="81">
        <v>7841.29</v>
      </c>
      <c r="BZ61" s="81">
        <v>11600.07</v>
      </c>
      <c r="CA61" s="81">
        <v>7019.13</v>
      </c>
      <c r="CB61" s="81">
        <v>20448.38</v>
      </c>
      <c r="CC61" s="81">
        <v>5826.86</v>
      </c>
      <c r="CD61" s="81">
        <v>6762.81</v>
      </c>
      <c r="CE61" s="81">
        <v>6774.09</v>
      </c>
      <c r="CF61" s="81">
        <v>7575</v>
      </c>
      <c r="CG61" s="81">
        <v>9041.34</v>
      </c>
      <c r="CH61" s="81">
        <v>6666.29</v>
      </c>
      <c r="CI61" s="81">
        <v>9906.36</v>
      </c>
      <c r="CJ61" s="81">
        <v>8060.91</v>
      </c>
      <c r="CK61" s="81">
        <v>16972.8</v>
      </c>
      <c r="CL61" s="81">
        <v>6594.9</v>
      </c>
      <c r="CM61" s="81">
        <v>5103.0600000000004</v>
      </c>
      <c r="CN61" s="81">
        <v>5816.19</v>
      </c>
      <c r="CO61" s="81">
        <v>7145.19</v>
      </c>
      <c r="CP61" s="81">
        <v>6428.38</v>
      </c>
      <c r="CQ61" s="81">
        <v>10466.4</v>
      </c>
      <c r="CR61" s="81">
        <v>8116.56</v>
      </c>
      <c r="CS61" s="81">
        <v>5421.41</v>
      </c>
      <c r="CT61" s="81">
        <v>4734.58</v>
      </c>
      <c r="CU61" s="81">
        <v>7339.81</v>
      </c>
      <c r="CV61" s="81">
        <v>8648.98</v>
      </c>
      <c r="CW61" s="81">
        <v>5946.15</v>
      </c>
      <c r="CX61" s="81">
        <v>10740.39</v>
      </c>
      <c r="CY61" s="81">
        <v>3555.96</v>
      </c>
      <c r="CZ61" s="81">
        <v>4463.07</v>
      </c>
      <c r="DA61" s="81">
        <v>5381.09</v>
      </c>
      <c r="DB61" s="81">
        <v>5544.67</v>
      </c>
      <c r="DC61" s="81">
        <v>3275.56</v>
      </c>
      <c r="DD61" s="81">
        <v>4013.96</v>
      </c>
      <c r="DE61" s="81">
        <v>5171.01</v>
      </c>
      <c r="DF61" s="81">
        <v>5412.5</v>
      </c>
      <c r="DG61" s="81">
        <v>3168.84</v>
      </c>
      <c r="DH61" s="81">
        <v>3815.22</v>
      </c>
      <c r="DI61" s="81">
        <v>3475.58</v>
      </c>
      <c r="DJ61" s="81">
        <v>4614.3900000000003</v>
      </c>
      <c r="DK61" s="81">
        <v>3350.31</v>
      </c>
      <c r="DL61" s="81">
        <v>5599.23</v>
      </c>
      <c r="DM61" s="81">
        <v>6241.85</v>
      </c>
      <c r="DN61" s="81">
        <v>3295.49</v>
      </c>
      <c r="DO61" s="81">
        <v>3366.16</v>
      </c>
      <c r="DP61" s="81">
        <v>7059.1</v>
      </c>
      <c r="DQ61" s="81">
        <v>3236.65</v>
      </c>
      <c r="DR61" s="81">
        <v>3564.79</v>
      </c>
      <c r="DS61" s="81">
        <v>3546.08</v>
      </c>
      <c r="DT61" s="81">
        <v>5973.51</v>
      </c>
      <c r="DU61" s="81">
        <v>2705.87</v>
      </c>
      <c r="DV61" s="81">
        <v>2466.14</v>
      </c>
      <c r="DW61" s="81">
        <v>7878.68</v>
      </c>
      <c r="DX61" s="81">
        <v>3777.36</v>
      </c>
      <c r="DY61" s="81">
        <v>2744.25</v>
      </c>
      <c r="DZ61" s="81">
        <v>2673.83</v>
      </c>
      <c r="EA61" s="81">
        <v>2987.95</v>
      </c>
      <c r="EB61" s="81">
        <v>2958.3</v>
      </c>
      <c r="EC61" s="81">
        <v>3291.33</v>
      </c>
      <c r="ED61" s="81">
        <v>2065.27</v>
      </c>
      <c r="EE61" s="81">
        <v>2330.66</v>
      </c>
      <c r="EF61" s="81">
        <v>3382.63</v>
      </c>
      <c r="EG61" s="81">
        <v>2189.23</v>
      </c>
      <c r="EH61" s="81">
        <v>4863.7700000000004</v>
      </c>
      <c r="EI61" s="81">
        <v>2433.06</v>
      </c>
      <c r="EJ61" s="81">
        <v>3294.84</v>
      </c>
      <c r="EK61" s="81">
        <v>5164.33</v>
      </c>
      <c r="EL61" s="81">
        <v>2909.82</v>
      </c>
      <c r="EM61" s="81">
        <v>2544.36</v>
      </c>
      <c r="EN61" s="81">
        <v>4501.8100000000004</v>
      </c>
      <c r="EO61" s="81">
        <v>5182.63</v>
      </c>
      <c r="EP61" s="81">
        <v>2977.72</v>
      </c>
      <c r="EQ61" s="81">
        <v>1697.08</v>
      </c>
      <c r="ER61" s="81">
        <v>2457</v>
      </c>
      <c r="ES61" s="81">
        <v>2958.61</v>
      </c>
      <c r="ET61" s="81">
        <v>7476.78</v>
      </c>
      <c r="EU61" s="81">
        <v>2188.8000000000002</v>
      </c>
      <c r="EV61" s="81">
        <v>3284.63</v>
      </c>
      <c r="EW61" s="81">
        <v>5053.17</v>
      </c>
      <c r="EX61" s="81">
        <v>3039.02</v>
      </c>
      <c r="EY61" s="81">
        <v>2019.31</v>
      </c>
      <c r="EZ61" s="81">
        <v>4451.38</v>
      </c>
      <c r="FA61" s="81">
        <v>3699.63</v>
      </c>
      <c r="FB61" s="81">
        <v>1730.3</v>
      </c>
      <c r="FC61" s="81">
        <v>2497.42</v>
      </c>
      <c r="FD61" s="81">
        <v>2406.88</v>
      </c>
      <c r="FE61" s="81">
        <v>3196.73</v>
      </c>
      <c r="FF61" s="81">
        <v>1888.52</v>
      </c>
      <c r="FG61" s="81">
        <v>2043.99</v>
      </c>
      <c r="FH61" s="81">
        <v>3520.8</v>
      </c>
      <c r="FI61" s="81">
        <v>3340.89</v>
      </c>
      <c r="FJ61" s="81">
        <v>6431.48</v>
      </c>
      <c r="FK61" s="81">
        <v>1578.09</v>
      </c>
      <c r="FL61" s="81">
        <v>4937.75</v>
      </c>
      <c r="FM61" s="81">
        <v>4622.38</v>
      </c>
      <c r="FN61" s="81">
        <v>1616.41</v>
      </c>
      <c r="FO61" s="81">
        <v>2372.14</v>
      </c>
      <c r="FP61" s="81">
        <v>3175.44</v>
      </c>
      <c r="FQ61" s="81">
        <v>3147.16</v>
      </c>
      <c r="FR61" s="81">
        <v>2253.8200000000002</v>
      </c>
      <c r="FS61" s="81">
        <v>2286.66</v>
      </c>
      <c r="FT61" s="81">
        <v>2076.96</v>
      </c>
      <c r="FU61" s="81">
        <v>5871.79</v>
      </c>
      <c r="FV61" s="81">
        <v>2222.4299999999998</v>
      </c>
      <c r="FW61" s="81">
        <v>2461.16</v>
      </c>
      <c r="FX61" s="81">
        <v>1655.28</v>
      </c>
      <c r="FY61" s="81">
        <v>1540.29</v>
      </c>
      <c r="FZ61" s="81">
        <v>2705</v>
      </c>
      <c r="GA61" s="81">
        <v>2288.17</v>
      </c>
      <c r="GB61" s="81">
        <v>3178.46</v>
      </c>
      <c r="GC61" s="81">
        <v>1813.52</v>
      </c>
      <c r="GD61" s="81">
        <v>1429.12</v>
      </c>
      <c r="GE61" s="81">
        <v>1989.78</v>
      </c>
      <c r="GF61" s="81">
        <v>3404.13</v>
      </c>
      <c r="GG61" s="81">
        <v>1536.69</v>
      </c>
      <c r="GH61" s="81">
        <v>2751.44</v>
      </c>
      <c r="GI61" s="81">
        <v>2720.32</v>
      </c>
      <c r="GJ61" s="81">
        <v>7955.03</v>
      </c>
      <c r="GK61" s="81">
        <v>3436.2</v>
      </c>
      <c r="GL61" s="81">
        <v>1842.03</v>
      </c>
      <c r="GM61" s="81">
        <v>2697.35</v>
      </c>
      <c r="GN61" s="81">
        <v>1361.65</v>
      </c>
      <c r="GO61" s="81">
        <v>2432.23</v>
      </c>
      <c r="GP61" s="81">
        <v>3180.62</v>
      </c>
      <c r="GQ61" s="81">
        <v>2034.22</v>
      </c>
      <c r="GR61" s="81">
        <v>1624.43</v>
      </c>
      <c r="GS61" s="81">
        <v>2152.7800000000002</v>
      </c>
      <c r="GT61" s="81">
        <v>11731.41</v>
      </c>
      <c r="GU61" s="81">
        <v>1923.85</v>
      </c>
      <c r="GV61" s="81">
        <v>4914.5600000000004</v>
      </c>
      <c r="GW61" s="81">
        <v>955.33</v>
      </c>
      <c r="GX61" s="81">
        <v>1402.5</v>
      </c>
      <c r="GY61" s="81">
        <v>1332.92</v>
      </c>
      <c r="GZ61" s="81">
        <v>10411.77</v>
      </c>
      <c r="HA61" s="81">
        <v>1121.56</v>
      </c>
      <c r="HB61" s="81">
        <v>910.06</v>
      </c>
      <c r="HC61" s="81">
        <v>1187.3599999999999</v>
      </c>
      <c r="HD61" s="81">
        <v>1449.96</v>
      </c>
      <c r="HE61" s="81">
        <v>1650.34</v>
      </c>
      <c r="HF61" s="81">
        <v>2245.02</v>
      </c>
      <c r="HG61" s="81">
        <v>798.22</v>
      </c>
      <c r="HH61" s="81">
        <v>846.41</v>
      </c>
      <c r="HI61" s="81">
        <v>1779.08</v>
      </c>
      <c r="HJ61" s="81">
        <v>800.93</v>
      </c>
      <c r="HK61" s="81">
        <v>1393.2</v>
      </c>
      <c r="HL61" s="81">
        <v>4165.46</v>
      </c>
      <c r="HM61" s="81">
        <v>1055.01</v>
      </c>
      <c r="HN61" s="81">
        <v>1104.22</v>
      </c>
      <c r="HO61" s="81">
        <v>2442.5500000000002</v>
      </c>
      <c r="HP61" s="81">
        <v>2326.81</v>
      </c>
      <c r="HQ61" s="81">
        <v>1158.27</v>
      </c>
      <c r="HR61" s="81">
        <v>840.14</v>
      </c>
      <c r="HS61" s="81">
        <v>900.91</v>
      </c>
      <c r="HT61" s="81">
        <v>1467.32</v>
      </c>
      <c r="HU61" s="81">
        <v>1178.3399999999999</v>
      </c>
      <c r="HV61" s="81">
        <v>2255.73</v>
      </c>
      <c r="HW61" s="81">
        <v>1119.28</v>
      </c>
      <c r="HX61" s="81">
        <v>2578.61</v>
      </c>
      <c r="HY61" s="81">
        <v>1237.96</v>
      </c>
      <c r="HZ61" s="81">
        <v>774.27</v>
      </c>
      <c r="IA61" s="81">
        <v>1365.1</v>
      </c>
      <c r="IB61" s="81">
        <v>1217.29</v>
      </c>
      <c r="IC61" s="81">
        <v>1140.99</v>
      </c>
      <c r="ID61" s="81">
        <v>1684.99</v>
      </c>
      <c r="IE61" s="81">
        <v>1310.1300000000001</v>
      </c>
      <c r="IF61" s="81">
        <v>939.15</v>
      </c>
      <c r="IG61" s="81">
        <v>515.9</v>
      </c>
      <c r="IH61" s="81">
        <v>878.96</v>
      </c>
      <c r="II61" s="81">
        <v>886.45</v>
      </c>
      <c r="IJ61" s="81">
        <v>1830.61</v>
      </c>
      <c r="IK61" s="81">
        <v>908.25</v>
      </c>
      <c r="IL61" s="81">
        <v>2956.2</v>
      </c>
      <c r="IM61" s="81">
        <v>1162.74</v>
      </c>
      <c r="IN61" s="81">
        <v>1299.47</v>
      </c>
      <c r="IO61" s="81">
        <v>1852.59</v>
      </c>
      <c r="IP61" s="81">
        <v>824.67</v>
      </c>
      <c r="IQ61" s="81">
        <v>697.64</v>
      </c>
      <c r="IR61" s="81">
        <v>2415.0500000000002</v>
      </c>
      <c r="IS61" s="81">
        <v>786.52</v>
      </c>
      <c r="IT61" s="81">
        <v>873.6</v>
      </c>
      <c r="IU61" s="81">
        <v>3386.21</v>
      </c>
      <c r="IV61" s="81">
        <v>1419.5</v>
      </c>
      <c r="IW61" s="81">
        <v>1384.67</v>
      </c>
      <c r="IX61" s="81">
        <v>725.57</v>
      </c>
      <c r="IY61" s="81">
        <v>747.37</v>
      </c>
      <c r="IZ61" s="81">
        <v>1603.97</v>
      </c>
      <c r="JA61" s="81">
        <v>1019.19</v>
      </c>
      <c r="JB61" s="81">
        <v>729.26</v>
      </c>
      <c r="JC61" s="81">
        <v>1176.01</v>
      </c>
      <c r="JD61" s="81">
        <v>1072.25</v>
      </c>
      <c r="JE61" s="81">
        <v>3316.55</v>
      </c>
      <c r="JF61" s="81">
        <v>1008.64</v>
      </c>
      <c r="JG61" s="81">
        <v>611.52</v>
      </c>
      <c r="JH61" s="81">
        <v>1261.54</v>
      </c>
      <c r="JI61" s="81">
        <v>514.16</v>
      </c>
      <c r="JJ61" s="81">
        <v>907.89</v>
      </c>
      <c r="JK61" s="81">
        <v>2434.73</v>
      </c>
      <c r="JL61" s="81">
        <v>485.28</v>
      </c>
      <c r="JM61" s="81">
        <v>515.29999999999995</v>
      </c>
      <c r="JN61" s="81">
        <v>951.54</v>
      </c>
      <c r="JO61" s="81">
        <v>2761.56</v>
      </c>
      <c r="JP61" s="81">
        <v>623.42999999999995</v>
      </c>
      <c r="JQ61" s="81">
        <v>629.01</v>
      </c>
      <c r="JR61" s="81">
        <v>827.85</v>
      </c>
      <c r="JS61" s="81">
        <v>2497.44</v>
      </c>
      <c r="JT61" s="81">
        <v>644.5</v>
      </c>
      <c r="JU61" s="81">
        <v>723.55</v>
      </c>
      <c r="JV61" s="81">
        <v>661.21</v>
      </c>
      <c r="JW61" s="81">
        <v>685.26</v>
      </c>
      <c r="JX61" s="81">
        <v>769.38</v>
      </c>
      <c r="JY61" s="81">
        <v>804.2</v>
      </c>
      <c r="JZ61" s="81">
        <v>949.02</v>
      </c>
      <c r="KA61" s="81">
        <v>842</v>
      </c>
      <c r="KB61" s="81">
        <v>889.62</v>
      </c>
      <c r="KC61" s="81">
        <v>401.03</v>
      </c>
      <c r="KD61" s="81">
        <v>696.72</v>
      </c>
      <c r="KE61" s="81">
        <v>692.96</v>
      </c>
      <c r="KF61" s="81">
        <v>679.42</v>
      </c>
      <c r="KG61" s="81">
        <v>1685.72</v>
      </c>
      <c r="KH61" s="81">
        <v>1597.79</v>
      </c>
      <c r="KI61" s="81">
        <v>859.78</v>
      </c>
      <c r="KJ61" s="81">
        <v>525.87</v>
      </c>
      <c r="KK61" s="81">
        <v>839.37</v>
      </c>
      <c r="KL61" s="81">
        <v>486.7</v>
      </c>
      <c r="KM61" s="81">
        <v>898.9</v>
      </c>
      <c r="KN61" s="81">
        <v>2698.99</v>
      </c>
      <c r="KO61" s="81">
        <v>1168.1199999999999</v>
      </c>
      <c r="KP61" s="81">
        <v>720.11</v>
      </c>
      <c r="KQ61" s="81">
        <v>1018.8</v>
      </c>
      <c r="KR61" s="81">
        <v>1493.84</v>
      </c>
      <c r="KS61" s="81">
        <v>610.25</v>
      </c>
      <c r="KT61" s="81">
        <v>753.01</v>
      </c>
      <c r="KU61" s="81">
        <v>923.17</v>
      </c>
      <c r="KV61" s="81">
        <v>1329.92</v>
      </c>
      <c r="KW61" s="81">
        <v>758.99</v>
      </c>
      <c r="KX61" s="81">
        <v>486.62</v>
      </c>
      <c r="KY61" s="81">
        <v>839.35</v>
      </c>
      <c r="KZ61" s="81">
        <v>1534.44</v>
      </c>
      <c r="LA61" s="81">
        <v>473.33</v>
      </c>
      <c r="LB61" s="81">
        <v>832.69</v>
      </c>
      <c r="LC61" s="81">
        <v>730.46</v>
      </c>
      <c r="LD61" s="81">
        <v>500.52</v>
      </c>
      <c r="LE61" s="81">
        <v>804.69</v>
      </c>
      <c r="LF61" s="81">
        <v>640.72</v>
      </c>
      <c r="LG61" s="81">
        <v>457.28</v>
      </c>
      <c r="LH61" s="81">
        <v>567.54</v>
      </c>
      <c r="LI61" s="81">
        <v>998.94</v>
      </c>
      <c r="LJ61" s="81">
        <v>978.06</v>
      </c>
      <c r="LK61" s="81">
        <v>440.68</v>
      </c>
      <c r="LL61" s="81">
        <v>448.96</v>
      </c>
      <c r="LM61" s="81">
        <v>1689.78</v>
      </c>
      <c r="LN61" s="81">
        <v>818.59</v>
      </c>
      <c r="LO61" s="81">
        <v>540.09</v>
      </c>
      <c r="LP61" s="81">
        <v>958.74</v>
      </c>
      <c r="LQ61" s="81">
        <v>378</v>
      </c>
      <c r="LR61" s="81">
        <v>824.3</v>
      </c>
      <c r="LS61" s="81">
        <v>369.13</v>
      </c>
      <c r="LT61" s="81">
        <v>407.6</v>
      </c>
      <c r="LU61" s="81">
        <v>658.22</v>
      </c>
      <c r="LV61" s="81">
        <v>345.28</v>
      </c>
      <c r="LW61" s="81">
        <v>415.51</v>
      </c>
      <c r="LX61" s="81">
        <v>393.15</v>
      </c>
      <c r="LY61" s="81">
        <v>403.71</v>
      </c>
      <c r="LZ61" s="81">
        <v>1635.32</v>
      </c>
      <c r="MA61" s="81">
        <v>807.57</v>
      </c>
      <c r="MB61" s="81">
        <v>343.64</v>
      </c>
      <c r="MC61" s="81">
        <v>761.82</v>
      </c>
      <c r="MD61" s="81">
        <v>323.64999999999998</v>
      </c>
      <c r="ME61" s="81">
        <v>577.70000000000005</v>
      </c>
      <c r="MF61" s="81">
        <v>1101.52</v>
      </c>
      <c r="MG61" s="81">
        <v>307.83</v>
      </c>
      <c r="MH61" s="81">
        <v>1207.26</v>
      </c>
      <c r="MI61" s="81">
        <v>475</v>
      </c>
      <c r="MJ61" s="81">
        <v>433.27</v>
      </c>
      <c r="MK61" s="81">
        <v>426.71</v>
      </c>
      <c r="ML61" s="81">
        <v>385.72</v>
      </c>
      <c r="MM61" s="81">
        <v>504.86</v>
      </c>
      <c r="MN61" s="81">
        <v>410.46</v>
      </c>
      <c r="MO61" s="81">
        <v>376.75</v>
      </c>
      <c r="MP61" s="81">
        <v>1071.6300000000001</v>
      </c>
      <c r="MQ61" s="81">
        <v>385.3</v>
      </c>
      <c r="MR61" s="81">
        <v>489.25</v>
      </c>
      <c r="MS61" s="81">
        <v>288.95</v>
      </c>
      <c r="MT61" s="81">
        <v>1518.56</v>
      </c>
      <c r="MU61" s="81">
        <v>899.66</v>
      </c>
      <c r="MV61" s="81">
        <v>600.77</v>
      </c>
      <c r="MW61" s="81">
        <v>879.25</v>
      </c>
      <c r="MX61" s="81">
        <v>573.48</v>
      </c>
      <c r="MY61" s="81">
        <v>481.91</v>
      </c>
      <c r="MZ61" s="81">
        <v>350.25</v>
      </c>
      <c r="NA61" s="81">
        <v>350.04</v>
      </c>
      <c r="NB61" s="81">
        <v>456.17</v>
      </c>
      <c r="NC61" s="81">
        <v>518.84</v>
      </c>
    </row>
    <row r="62" spans="1:367" x14ac:dyDescent="0.4">
      <c r="A62" s="22">
        <v>46171</v>
      </c>
      <c r="B62" s="23">
        <v>1853270.32</v>
      </c>
      <c r="C62" s="23">
        <v>1662734.62</v>
      </c>
      <c r="D62" s="23">
        <v>107172</v>
      </c>
      <c r="E62" s="23">
        <v>63094.57</v>
      </c>
      <c r="F62" s="23">
        <v>148039.85999999999</v>
      </c>
      <c r="G62" s="23">
        <v>67643.259999999995</v>
      </c>
      <c r="H62" s="23">
        <v>66057.88</v>
      </c>
      <c r="I62" s="23">
        <v>56151.28</v>
      </c>
      <c r="J62" s="23">
        <v>60483.87</v>
      </c>
      <c r="K62" s="23">
        <v>73053.009999999995</v>
      </c>
      <c r="L62" s="23">
        <v>42847.4</v>
      </c>
      <c r="M62" s="23">
        <v>70137.48</v>
      </c>
      <c r="N62" s="23">
        <v>162704.69</v>
      </c>
      <c r="O62" s="23">
        <v>36708.46</v>
      </c>
      <c r="P62" s="23">
        <v>44427.65</v>
      </c>
      <c r="Q62" s="23">
        <v>37780.769999999997</v>
      </c>
      <c r="R62" s="23">
        <v>24972.400000000001</v>
      </c>
      <c r="S62" s="23">
        <v>69682.62</v>
      </c>
      <c r="T62" s="23">
        <v>77700</v>
      </c>
      <c r="U62" s="23">
        <v>29937.03</v>
      </c>
      <c r="V62" s="23">
        <v>37957.629999999997</v>
      </c>
      <c r="W62" s="23">
        <v>18528.919999999998</v>
      </c>
      <c r="X62" s="23">
        <v>28658.59</v>
      </c>
      <c r="Y62" s="23">
        <v>25907.39</v>
      </c>
      <c r="Z62" s="23">
        <v>31579.73</v>
      </c>
      <c r="AA62" s="23">
        <v>33558.79</v>
      </c>
      <c r="AB62" s="23">
        <v>55442.84</v>
      </c>
      <c r="AC62" s="23">
        <v>19773.36</v>
      </c>
      <c r="AD62" s="23">
        <v>25404.41</v>
      </c>
      <c r="AE62" s="23">
        <v>24596</v>
      </c>
      <c r="AF62" s="23">
        <v>21883.03</v>
      </c>
      <c r="AG62" s="23">
        <v>21802.07</v>
      </c>
      <c r="AH62" s="23">
        <v>20151.09</v>
      </c>
      <c r="AI62" s="23">
        <v>21836.3</v>
      </c>
      <c r="AJ62" s="23">
        <v>158873.49</v>
      </c>
      <c r="AK62" s="23">
        <v>49011.83</v>
      </c>
      <c r="AL62" s="23">
        <v>17220.03</v>
      </c>
      <c r="AM62" s="23">
        <v>18449.73</v>
      </c>
      <c r="AN62" s="23">
        <v>34360.959999999999</v>
      </c>
      <c r="AO62" s="23">
        <v>21229.200000000001</v>
      </c>
      <c r="AP62" s="23">
        <v>16108</v>
      </c>
      <c r="AQ62" s="23">
        <v>19173.79</v>
      </c>
      <c r="AR62" s="23">
        <v>21920.58</v>
      </c>
      <c r="AS62" s="23">
        <v>47725.2</v>
      </c>
      <c r="AT62" s="23">
        <v>36225</v>
      </c>
      <c r="AU62" s="23">
        <v>31934.240000000002</v>
      </c>
      <c r="AV62" s="23">
        <v>18187.5</v>
      </c>
      <c r="AW62" s="23">
        <v>23135.96</v>
      </c>
      <c r="AX62" s="23">
        <v>13306.74</v>
      </c>
      <c r="AY62" s="23">
        <v>22608.880000000001</v>
      </c>
      <c r="AZ62" s="23">
        <v>12043.4</v>
      </c>
      <c r="BA62" s="23">
        <v>34357.410000000003</v>
      </c>
      <c r="BB62" s="81">
        <v>9482.49</v>
      </c>
      <c r="BC62" s="81">
        <v>11880.28</v>
      </c>
      <c r="BD62" s="81">
        <v>21607.88</v>
      </c>
      <c r="BE62" s="81">
        <v>16405.060000000001</v>
      </c>
      <c r="BF62" s="81">
        <v>7024.7</v>
      </c>
      <c r="BG62" s="81">
        <v>9484.4699999999993</v>
      </c>
      <c r="BH62" s="81">
        <v>6265</v>
      </c>
      <c r="BI62" s="81">
        <v>14806.79</v>
      </c>
      <c r="BJ62" s="81">
        <v>9077.2800000000007</v>
      </c>
      <c r="BK62" s="81">
        <v>11223.87</v>
      </c>
      <c r="BL62" s="81">
        <v>6770.05</v>
      </c>
      <c r="BM62" s="81">
        <v>19836.54</v>
      </c>
      <c r="BN62" s="81">
        <v>13234.92</v>
      </c>
      <c r="BO62" s="81">
        <v>12091.39</v>
      </c>
      <c r="BP62" s="81"/>
      <c r="BQ62" s="81">
        <v>10042.700000000001</v>
      </c>
      <c r="BR62" s="81">
        <v>9373.1</v>
      </c>
      <c r="BS62" s="81">
        <v>17622</v>
      </c>
      <c r="BT62" s="81">
        <v>25531.73</v>
      </c>
      <c r="BU62" s="81">
        <v>16369.3</v>
      </c>
      <c r="BV62" s="81">
        <v>9868.31</v>
      </c>
      <c r="BW62" s="81">
        <v>9717.59</v>
      </c>
      <c r="BX62" s="81">
        <v>10761.6</v>
      </c>
      <c r="BY62" s="81">
        <v>8274.85</v>
      </c>
      <c r="BZ62" s="81">
        <v>10698.14</v>
      </c>
      <c r="CA62" s="81">
        <v>6732.52</v>
      </c>
      <c r="CB62" s="81">
        <v>34506.639999999999</v>
      </c>
      <c r="CC62" s="81">
        <v>5593.63</v>
      </c>
      <c r="CD62" s="81">
        <v>6296.18</v>
      </c>
      <c r="CE62" s="81">
        <v>6846.02</v>
      </c>
      <c r="CF62" s="81">
        <v>8045</v>
      </c>
      <c r="CG62" s="81">
        <v>8380.4</v>
      </c>
      <c r="CH62" s="81">
        <v>6369.07</v>
      </c>
      <c r="CI62" s="81">
        <v>9426.91</v>
      </c>
      <c r="CJ62" s="81">
        <v>11025.62</v>
      </c>
      <c r="CK62" s="81">
        <v>13915.2</v>
      </c>
      <c r="CL62" s="81">
        <v>6201.89</v>
      </c>
      <c r="CM62" s="81">
        <v>4717.92</v>
      </c>
      <c r="CN62" s="81">
        <v>6290.2</v>
      </c>
      <c r="CO62" s="81">
        <v>6734.92</v>
      </c>
      <c r="CP62" s="81">
        <v>6808.66</v>
      </c>
      <c r="CQ62" s="81">
        <v>10368.4</v>
      </c>
      <c r="CR62" s="81">
        <v>7423.03</v>
      </c>
      <c r="CS62" s="81">
        <v>5219.7</v>
      </c>
      <c r="CT62" s="81">
        <v>4499.26</v>
      </c>
      <c r="CU62" s="81">
        <v>7193.7</v>
      </c>
      <c r="CV62" s="81">
        <v>7562.11</v>
      </c>
      <c r="CW62" s="81">
        <v>6236.99</v>
      </c>
      <c r="CX62" s="81">
        <v>8907.86</v>
      </c>
      <c r="CY62" s="81">
        <v>3482.22</v>
      </c>
      <c r="CZ62" s="81">
        <v>4770.8599999999997</v>
      </c>
      <c r="DA62" s="81">
        <v>5275.05</v>
      </c>
      <c r="DB62" s="81">
        <v>5357.85</v>
      </c>
      <c r="DC62" s="81">
        <v>3208.87</v>
      </c>
      <c r="DD62" s="81">
        <v>3784.59</v>
      </c>
      <c r="DE62" s="81">
        <v>5281.42</v>
      </c>
      <c r="DF62" s="81">
        <v>5123.88</v>
      </c>
      <c r="DG62" s="81">
        <v>3064.95</v>
      </c>
      <c r="DH62" s="81">
        <v>3522.76</v>
      </c>
      <c r="DI62" s="81">
        <v>3277.11</v>
      </c>
      <c r="DJ62" s="81">
        <v>4726.09</v>
      </c>
      <c r="DK62" s="81">
        <v>3215.53</v>
      </c>
      <c r="DL62" s="81">
        <v>5132.95</v>
      </c>
      <c r="DM62" s="81">
        <v>5357.31</v>
      </c>
      <c r="DN62" s="81">
        <v>3080.48</v>
      </c>
      <c r="DO62" s="81">
        <v>2919.3</v>
      </c>
      <c r="DP62" s="81">
        <v>5642.35</v>
      </c>
      <c r="DQ62" s="81">
        <v>3040.95</v>
      </c>
      <c r="DR62" s="81">
        <v>3328.31</v>
      </c>
      <c r="DS62" s="81">
        <v>3451.98</v>
      </c>
      <c r="DT62" s="81">
        <v>5202.8900000000003</v>
      </c>
      <c r="DU62" s="81">
        <v>2536.44</v>
      </c>
      <c r="DV62" s="81">
        <v>2247.5500000000002</v>
      </c>
      <c r="DW62" s="81">
        <v>8070.1</v>
      </c>
      <c r="DX62" s="81">
        <v>3494.87</v>
      </c>
      <c r="DY62" s="81">
        <v>2411.8200000000002</v>
      </c>
      <c r="DZ62" s="81">
        <v>2407.21</v>
      </c>
      <c r="EA62" s="81">
        <v>2792.59</v>
      </c>
      <c r="EB62" s="81">
        <v>2916.04</v>
      </c>
      <c r="EC62" s="81">
        <v>3057.55</v>
      </c>
      <c r="ED62" s="81">
        <v>1988.29</v>
      </c>
      <c r="EE62" s="81">
        <v>2306.9299999999998</v>
      </c>
      <c r="EF62" s="81">
        <v>3069.95</v>
      </c>
      <c r="EG62" s="81">
        <v>2123.66</v>
      </c>
      <c r="EH62" s="81">
        <v>4238.43</v>
      </c>
      <c r="EI62" s="81">
        <v>2341.8200000000002</v>
      </c>
      <c r="EJ62" s="81">
        <v>2945.33</v>
      </c>
      <c r="EK62" s="81">
        <v>4429.97</v>
      </c>
      <c r="EL62" s="81">
        <v>2797.52</v>
      </c>
      <c r="EM62" s="81">
        <v>2370.58</v>
      </c>
      <c r="EN62" s="81">
        <v>4003.9</v>
      </c>
      <c r="EO62" s="81">
        <v>5777.86</v>
      </c>
      <c r="EP62" s="81">
        <v>3265.04</v>
      </c>
      <c r="EQ62" s="81">
        <v>1579.31</v>
      </c>
      <c r="ER62" s="81">
        <v>2295</v>
      </c>
      <c r="ES62" s="81">
        <v>2804.42</v>
      </c>
      <c r="ET62" s="81">
        <v>9433.69</v>
      </c>
      <c r="EU62" s="81">
        <v>2050.2199999999998</v>
      </c>
      <c r="EV62" s="81">
        <v>3554.63</v>
      </c>
      <c r="EW62" s="81">
        <v>4864.2700000000004</v>
      </c>
      <c r="EX62" s="81">
        <v>2785.23</v>
      </c>
      <c r="EY62" s="81">
        <v>1824.71</v>
      </c>
      <c r="EZ62" s="81">
        <v>4292.3999999999996</v>
      </c>
      <c r="FA62" s="81">
        <v>3319.62</v>
      </c>
      <c r="FB62" s="81">
        <v>1671.65</v>
      </c>
      <c r="FC62" s="81">
        <v>2376</v>
      </c>
      <c r="FD62" s="81">
        <v>2193.9699999999998</v>
      </c>
      <c r="FE62" s="81">
        <v>2934.79</v>
      </c>
      <c r="FF62" s="81">
        <v>1750.89</v>
      </c>
      <c r="FG62" s="81">
        <v>1950.46</v>
      </c>
      <c r="FH62" s="81">
        <v>3488.28</v>
      </c>
      <c r="FI62" s="81">
        <v>2975.3</v>
      </c>
      <c r="FJ62" s="81">
        <v>5986.13</v>
      </c>
      <c r="FK62" s="81">
        <v>1513.21</v>
      </c>
      <c r="FL62" s="81">
        <v>4424.49</v>
      </c>
      <c r="FM62" s="81">
        <v>4178.25</v>
      </c>
      <c r="FN62" s="81">
        <v>1608.76</v>
      </c>
      <c r="FO62" s="81">
        <v>2367.83</v>
      </c>
      <c r="FP62" s="81">
        <v>2788.07</v>
      </c>
      <c r="FQ62" s="81">
        <v>2937.7</v>
      </c>
      <c r="FR62" s="81">
        <v>2146.66</v>
      </c>
      <c r="FS62" s="81">
        <v>2136.17</v>
      </c>
      <c r="FT62" s="81">
        <v>1971.41</v>
      </c>
      <c r="FU62" s="81">
        <v>6525.25</v>
      </c>
      <c r="FV62" s="81">
        <v>2003.14</v>
      </c>
      <c r="FW62" s="81">
        <v>2474.75</v>
      </c>
      <c r="FX62" s="81">
        <v>1567</v>
      </c>
      <c r="FY62" s="81">
        <v>1520.39</v>
      </c>
      <c r="FZ62" s="81">
        <v>2354.86</v>
      </c>
      <c r="GA62" s="81">
        <v>2162.5700000000002</v>
      </c>
      <c r="GB62" s="81">
        <v>2841.59</v>
      </c>
      <c r="GC62" s="81">
        <v>1733.8</v>
      </c>
      <c r="GD62" s="81">
        <v>1350.12</v>
      </c>
      <c r="GE62" s="81">
        <v>1847.12</v>
      </c>
      <c r="GF62" s="81">
        <v>2962.55</v>
      </c>
      <c r="GG62" s="81">
        <v>1509.91</v>
      </c>
      <c r="GH62" s="81">
        <v>2610.2399999999998</v>
      </c>
      <c r="GI62" s="81">
        <v>2456.4299999999998</v>
      </c>
      <c r="GJ62" s="81">
        <v>7260.17</v>
      </c>
      <c r="GK62" s="81">
        <v>2688.48</v>
      </c>
      <c r="GL62" s="81">
        <v>2044.3</v>
      </c>
      <c r="GM62" s="81">
        <v>2612.5100000000002</v>
      </c>
      <c r="GN62" s="81">
        <v>1306.07</v>
      </c>
      <c r="GO62" s="81">
        <v>2255.84</v>
      </c>
      <c r="GP62" s="81">
        <v>2960.06</v>
      </c>
      <c r="GQ62" s="81">
        <v>1929.18</v>
      </c>
      <c r="GR62" s="81">
        <v>1652.48</v>
      </c>
      <c r="GS62" s="81">
        <v>2018.23</v>
      </c>
      <c r="GT62" s="81">
        <v>10765.78</v>
      </c>
      <c r="GU62" s="81">
        <v>1666.57</v>
      </c>
      <c r="GV62" s="81">
        <v>4937.82</v>
      </c>
      <c r="GW62" s="81">
        <v>852.98</v>
      </c>
      <c r="GX62" s="81">
        <v>1208.4000000000001</v>
      </c>
      <c r="GY62" s="81">
        <v>1274.8499999999999</v>
      </c>
      <c r="GZ62" s="81">
        <v>9296.2199999999993</v>
      </c>
      <c r="HA62" s="81">
        <v>1064.2</v>
      </c>
      <c r="HB62" s="81">
        <v>867.3</v>
      </c>
      <c r="HC62" s="81">
        <v>1123.54</v>
      </c>
      <c r="HD62" s="81">
        <v>1354.4</v>
      </c>
      <c r="HE62" s="81">
        <v>1587.67</v>
      </c>
      <c r="HF62" s="81">
        <v>2140.5700000000002</v>
      </c>
      <c r="HG62" s="81">
        <v>684.71</v>
      </c>
      <c r="HH62" s="81">
        <v>827.88</v>
      </c>
      <c r="HI62" s="81">
        <v>1625.98</v>
      </c>
      <c r="HJ62" s="81">
        <v>746.44</v>
      </c>
      <c r="HK62" s="81">
        <v>1359.66</v>
      </c>
      <c r="HL62" s="81">
        <v>4427.2</v>
      </c>
      <c r="HM62" s="81">
        <v>1011.4</v>
      </c>
      <c r="HN62" s="81">
        <v>1095.94</v>
      </c>
      <c r="HO62" s="81">
        <v>2384.91</v>
      </c>
      <c r="HP62" s="81">
        <v>2150.13</v>
      </c>
      <c r="HQ62" s="81">
        <v>1134.67</v>
      </c>
      <c r="HR62" s="81">
        <v>795.05</v>
      </c>
      <c r="HS62" s="81">
        <v>833.62</v>
      </c>
      <c r="HT62" s="81">
        <v>1448.27</v>
      </c>
      <c r="HU62" s="81">
        <v>1062.75</v>
      </c>
      <c r="HV62" s="81">
        <v>1918.62</v>
      </c>
      <c r="HW62" s="81">
        <v>1039.2</v>
      </c>
      <c r="HX62" s="81">
        <v>2116.1799999999998</v>
      </c>
      <c r="HY62" s="81">
        <v>1223.5</v>
      </c>
      <c r="HZ62" s="81">
        <v>724.84</v>
      </c>
      <c r="IA62" s="81">
        <v>1320.29</v>
      </c>
      <c r="IB62" s="81">
        <v>1154.8599999999999</v>
      </c>
      <c r="IC62" s="81">
        <v>964.69</v>
      </c>
      <c r="ID62" s="81">
        <v>2262.6999999999998</v>
      </c>
      <c r="IE62" s="81">
        <v>1667.13</v>
      </c>
      <c r="IF62" s="81">
        <v>848.76</v>
      </c>
      <c r="IG62" s="81">
        <v>436.99</v>
      </c>
      <c r="IH62" s="81">
        <v>823.58</v>
      </c>
      <c r="II62" s="81">
        <v>793.55</v>
      </c>
      <c r="IJ62" s="81">
        <v>1573.11</v>
      </c>
      <c r="IK62" s="81">
        <v>862.64</v>
      </c>
      <c r="IL62" s="81">
        <v>2298.5500000000002</v>
      </c>
      <c r="IM62" s="81">
        <v>1013.88</v>
      </c>
      <c r="IN62" s="81">
        <v>1493.8</v>
      </c>
      <c r="IO62" s="81">
        <v>941.46</v>
      </c>
      <c r="IP62" s="81">
        <v>776.16</v>
      </c>
      <c r="IQ62" s="81">
        <v>663.35</v>
      </c>
      <c r="IR62" s="81">
        <v>2861.13</v>
      </c>
      <c r="IS62" s="81">
        <v>755.06</v>
      </c>
      <c r="IT62" s="81">
        <v>833.95</v>
      </c>
      <c r="IU62" s="81">
        <v>2853.22</v>
      </c>
      <c r="IV62" s="81">
        <v>1514.7</v>
      </c>
      <c r="IW62" s="81">
        <v>1230.22</v>
      </c>
      <c r="IX62" s="81">
        <v>656.29</v>
      </c>
      <c r="IY62" s="81">
        <v>703.58</v>
      </c>
      <c r="IZ62" s="81">
        <v>1265.77</v>
      </c>
      <c r="JA62" s="81">
        <v>943.03</v>
      </c>
      <c r="JB62" s="81">
        <v>675.48</v>
      </c>
      <c r="JC62" s="81">
        <v>958.76</v>
      </c>
      <c r="JD62" s="81">
        <v>1021.26</v>
      </c>
      <c r="JE62" s="81">
        <v>3040.17</v>
      </c>
      <c r="JF62" s="81">
        <v>889.68</v>
      </c>
      <c r="JG62" s="81">
        <v>579.34</v>
      </c>
      <c r="JH62" s="81">
        <v>1137.9000000000001</v>
      </c>
      <c r="JI62" s="81">
        <v>501.7</v>
      </c>
      <c r="JJ62" s="81">
        <v>788.97</v>
      </c>
      <c r="JK62" s="81">
        <v>2384.86</v>
      </c>
      <c r="JL62" s="81">
        <v>443.29</v>
      </c>
      <c r="JM62" s="81">
        <v>470.96</v>
      </c>
      <c r="JN62" s="81">
        <v>956.32</v>
      </c>
      <c r="JO62" s="81">
        <v>2392.4699999999998</v>
      </c>
      <c r="JP62" s="81">
        <v>607.95000000000005</v>
      </c>
      <c r="JQ62" s="81">
        <v>609.61</v>
      </c>
      <c r="JR62" s="81">
        <v>773.8</v>
      </c>
      <c r="JS62" s="81">
        <v>2305.7800000000002</v>
      </c>
      <c r="JT62" s="81">
        <v>585.15</v>
      </c>
      <c r="JU62" s="81">
        <v>677.77</v>
      </c>
      <c r="JV62" s="81">
        <v>641.67999999999995</v>
      </c>
      <c r="JW62" s="81">
        <v>614.78</v>
      </c>
      <c r="JX62" s="81">
        <v>692.77</v>
      </c>
      <c r="JY62" s="81">
        <v>762.55</v>
      </c>
      <c r="JZ62" s="81">
        <v>865.02</v>
      </c>
      <c r="KA62" s="81">
        <v>798</v>
      </c>
      <c r="KB62" s="81">
        <v>818.55</v>
      </c>
      <c r="KC62" s="81">
        <v>344.75</v>
      </c>
      <c r="KD62" s="81">
        <v>706.15</v>
      </c>
      <c r="KE62" s="81">
        <v>666.97</v>
      </c>
      <c r="KF62" s="81">
        <v>672.93</v>
      </c>
      <c r="KG62" s="81">
        <v>1368.31</v>
      </c>
      <c r="KH62" s="81">
        <v>1459.07</v>
      </c>
      <c r="KI62" s="81">
        <v>797.06</v>
      </c>
      <c r="KJ62" s="81">
        <v>465.08</v>
      </c>
      <c r="KK62" s="81">
        <v>718.44</v>
      </c>
      <c r="KL62" s="81">
        <v>449.5</v>
      </c>
      <c r="KM62" s="81">
        <v>878.47</v>
      </c>
      <c r="KN62" s="81">
        <v>2211.1799999999998</v>
      </c>
      <c r="KO62" s="81">
        <v>1109.1199999999999</v>
      </c>
      <c r="KP62" s="81">
        <v>627.95000000000005</v>
      </c>
      <c r="KQ62" s="81">
        <v>972</v>
      </c>
      <c r="KR62" s="81">
        <v>1366.09</v>
      </c>
      <c r="KS62" s="81">
        <v>599.9</v>
      </c>
      <c r="KT62" s="81">
        <v>720.08</v>
      </c>
      <c r="KU62" s="81">
        <v>820.71</v>
      </c>
      <c r="KV62" s="81">
        <v>1033.26</v>
      </c>
      <c r="KW62" s="81">
        <v>657.54</v>
      </c>
      <c r="KX62" s="81">
        <v>458.97</v>
      </c>
      <c r="KY62" s="81">
        <v>737.79</v>
      </c>
      <c r="KZ62" s="81">
        <v>1407.09</v>
      </c>
      <c r="LA62" s="81">
        <v>432.16</v>
      </c>
      <c r="LB62" s="81">
        <v>726.18</v>
      </c>
      <c r="LC62" s="81">
        <v>692.57</v>
      </c>
      <c r="LD62" s="81">
        <v>493.27</v>
      </c>
      <c r="LE62" s="81">
        <v>820.84</v>
      </c>
      <c r="LF62" s="81">
        <v>589.27</v>
      </c>
      <c r="LG62" s="81">
        <v>373.39</v>
      </c>
      <c r="LH62" s="81">
        <v>560.22</v>
      </c>
      <c r="LI62" s="81">
        <v>864.88</v>
      </c>
      <c r="LJ62" s="81">
        <v>869.38</v>
      </c>
      <c r="LK62" s="81">
        <v>402.74</v>
      </c>
      <c r="LL62" s="81">
        <v>418.23</v>
      </c>
      <c r="LM62" s="81">
        <v>1464.19</v>
      </c>
      <c r="LN62" s="81">
        <v>788.19</v>
      </c>
      <c r="LO62" s="81">
        <v>475.73</v>
      </c>
      <c r="LP62" s="81">
        <v>805.18</v>
      </c>
      <c r="LQ62" s="81">
        <v>354.4</v>
      </c>
      <c r="LR62" s="81">
        <v>733.27</v>
      </c>
      <c r="LS62" s="81">
        <v>322.08999999999997</v>
      </c>
      <c r="LT62" s="81">
        <v>389.11</v>
      </c>
      <c r="LU62" s="81">
        <v>598.69000000000005</v>
      </c>
      <c r="LV62" s="81">
        <v>325.45999999999998</v>
      </c>
      <c r="LW62" s="81">
        <v>386.54</v>
      </c>
      <c r="LX62" s="81">
        <v>341.08</v>
      </c>
      <c r="LY62" s="81">
        <v>381.09</v>
      </c>
      <c r="LZ62" s="81">
        <v>1429.16</v>
      </c>
      <c r="MA62" s="81">
        <v>734.16</v>
      </c>
      <c r="MB62" s="81">
        <v>308.26</v>
      </c>
      <c r="MC62" s="81">
        <v>574.14</v>
      </c>
      <c r="MD62" s="81">
        <v>280.45</v>
      </c>
      <c r="ME62" s="81">
        <v>505.81</v>
      </c>
      <c r="MF62" s="81">
        <v>972.1</v>
      </c>
      <c r="MG62" s="81">
        <v>328.23</v>
      </c>
      <c r="MH62" s="81">
        <v>1064.3900000000001</v>
      </c>
      <c r="MI62" s="81">
        <v>478.63</v>
      </c>
      <c r="MJ62" s="81">
        <v>417.2</v>
      </c>
      <c r="MK62" s="81">
        <v>408.09</v>
      </c>
      <c r="ML62" s="81">
        <v>364.58</v>
      </c>
      <c r="MM62" s="81">
        <v>482.53</v>
      </c>
      <c r="MN62" s="81">
        <v>391.92</v>
      </c>
      <c r="MO62" s="81">
        <v>363.6</v>
      </c>
      <c r="MP62" s="81">
        <v>856.66</v>
      </c>
      <c r="MQ62" s="81">
        <v>361.35</v>
      </c>
      <c r="MR62" s="81">
        <v>445.05</v>
      </c>
      <c r="MS62" s="81">
        <v>276.69</v>
      </c>
      <c r="MT62" s="81">
        <v>1792.35</v>
      </c>
      <c r="MU62" s="81">
        <v>779.82</v>
      </c>
      <c r="MV62" s="81">
        <v>538.36</v>
      </c>
      <c r="MW62" s="81">
        <v>751.56</v>
      </c>
      <c r="MX62" s="81">
        <v>533.1</v>
      </c>
      <c r="MY62" s="81">
        <v>432.2</v>
      </c>
      <c r="MZ62" s="81">
        <v>315.19</v>
      </c>
      <c r="NA62" s="81">
        <v>321.02</v>
      </c>
      <c r="NB62" s="81">
        <v>434.5</v>
      </c>
      <c r="NC62" s="81">
        <v>489.8</v>
      </c>
    </row>
    <row r="63" spans="1:367" x14ac:dyDescent="0.4">
      <c r="A63" s="22">
        <v>46178</v>
      </c>
      <c r="B63" s="23">
        <v>1923425.66</v>
      </c>
      <c r="C63" s="23">
        <v>1475293.9</v>
      </c>
      <c r="D63" s="23">
        <v>96876</v>
      </c>
      <c r="E63" s="23">
        <v>62029.87</v>
      </c>
      <c r="F63" s="23">
        <v>143330.44</v>
      </c>
      <c r="G63" s="23">
        <v>61237.65</v>
      </c>
      <c r="H63" s="23">
        <v>62895.53</v>
      </c>
      <c r="I63" s="23">
        <v>63981.14</v>
      </c>
      <c r="J63" s="23">
        <v>54090.01</v>
      </c>
      <c r="K63" s="23">
        <v>69694.25</v>
      </c>
      <c r="L63" s="23">
        <v>37987.96</v>
      </c>
      <c r="M63" s="23">
        <v>74678.17</v>
      </c>
      <c r="N63" s="23">
        <v>166003.65</v>
      </c>
      <c r="O63" s="23">
        <v>40081.25</v>
      </c>
      <c r="P63" s="23">
        <v>51025.34</v>
      </c>
      <c r="Q63" s="23">
        <v>34379.58</v>
      </c>
      <c r="R63" s="23">
        <v>24458.83</v>
      </c>
      <c r="S63" s="23">
        <v>63240.61</v>
      </c>
      <c r="T63" s="23">
        <v>82500</v>
      </c>
      <c r="U63" s="23">
        <v>26823.01</v>
      </c>
      <c r="V63" s="23">
        <v>34461.06</v>
      </c>
      <c r="W63" s="23">
        <v>17781.02</v>
      </c>
      <c r="X63" s="23">
        <v>26404.31</v>
      </c>
      <c r="Y63" s="23">
        <v>24636.73</v>
      </c>
      <c r="Z63" s="23">
        <v>33911.85</v>
      </c>
      <c r="AA63" s="23">
        <v>30904.2</v>
      </c>
      <c r="AB63" s="23">
        <v>45772.58</v>
      </c>
      <c r="AC63" s="23">
        <v>17817.46</v>
      </c>
      <c r="AD63" s="23">
        <v>31029.99</v>
      </c>
      <c r="AE63" s="23">
        <v>24420</v>
      </c>
      <c r="AF63" s="23">
        <v>20889.830000000002</v>
      </c>
      <c r="AG63" s="23">
        <v>22903.18</v>
      </c>
      <c r="AH63" s="23">
        <v>19424.169999999998</v>
      </c>
      <c r="AI63" s="23">
        <v>18589.759999999998</v>
      </c>
      <c r="AJ63" s="23">
        <v>131236.82</v>
      </c>
      <c r="AK63" s="23">
        <v>45314.19</v>
      </c>
      <c r="AL63" s="23">
        <v>17956.36</v>
      </c>
      <c r="AM63" s="23">
        <v>18345.98</v>
      </c>
      <c r="AN63" s="23">
        <v>31516.97</v>
      </c>
      <c r="AO63" s="23">
        <v>17619.259999999998</v>
      </c>
      <c r="AP63" s="23">
        <v>16466.84</v>
      </c>
      <c r="AQ63" s="23">
        <v>18613.21</v>
      </c>
      <c r="AR63" s="23">
        <v>21446.62</v>
      </c>
      <c r="AS63" s="23">
        <v>49354.05</v>
      </c>
      <c r="AT63" s="23">
        <v>34050</v>
      </c>
      <c r="AU63" s="23">
        <v>28177.27</v>
      </c>
      <c r="AV63" s="23">
        <v>15712.5</v>
      </c>
      <c r="AW63" s="23">
        <v>19537.89</v>
      </c>
      <c r="AX63" s="23">
        <v>13609.17</v>
      </c>
      <c r="AY63" s="23">
        <v>18953.830000000002</v>
      </c>
      <c r="AZ63" s="23">
        <v>11048.07</v>
      </c>
      <c r="BA63" s="23">
        <v>31559.57</v>
      </c>
      <c r="BB63" s="81">
        <v>9029.92</v>
      </c>
      <c r="BC63" s="81">
        <v>11880.28</v>
      </c>
      <c r="BD63" s="81">
        <v>22853.66</v>
      </c>
      <c r="BE63" s="81">
        <v>13549.04</v>
      </c>
      <c r="BF63" s="81">
        <v>6899.4</v>
      </c>
      <c r="BG63" s="81">
        <v>8875.17</v>
      </c>
      <c r="BH63" s="81">
        <v>5587.55</v>
      </c>
      <c r="BI63" s="81">
        <v>14563.44</v>
      </c>
      <c r="BJ63" s="81">
        <v>8436.98</v>
      </c>
      <c r="BK63" s="81">
        <v>10291.48</v>
      </c>
      <c r="BL63" s="81">
        <v>6172.69</v>
      </c>
      <c r="BM63" s="81">
        <v>17871.77</v>
      </c>
      <c r="BN63" s="81">
        <v>13736.46</v>
      </c>
      <c r="BO63" s="81">
        <v>12699.34</v>
      </c>
      <c r="BP63" s="81"/>
      <c r="BQ63" s="81">
        <v>9953.0300000000007</v>
      </c>
      <c r="BR63" s="81">
        <v>9327.25</v>
      </c>
      <c r="BS63" s="81">
        <v>15972</v>
      </c>
      <c r="BT63" s="81">
        <v>22926.45</v>
      </c>
      <c r="BU63" s="81">
        <v>14687.83</v>
      </c>
      <c r="BV63" s="81">
        <v>9168.69</v>
      </c>
      <c r="BW63" s="81">
        <v>9547.11</v>
      </c>
      <c r="BX63" s="81">
        <v>11313.93</v>
      </c>
      <c r="BY63" s="81">
        <v>8411.1200000000008</v>
      </c>
      <c r="BZ63" s="81">
        <v>11019.62</v>
      </c>
      <c r="CA63" s="81">
        <v>6287.97</v>
      </c>
      <c r="CB63" s="81">
        <v>27453.84</v>
      </c>
      <c r="CC63" s="81">
        <v>5038.34</v>
      </c>
      <c r="CD63" s="81">
        <v>6120.35</v>
      </c>
      <c r="CE63" s="81">
        <v>6502.23</v>
      </c>
      <c r="CF63" s="81">
        <v>7605</v>
      </c>
      <c r="CG63" s="81">
        <v>8405.82</v>
      </c>
      <c r="CH63" s="81">
        <v>6666.29</v>
      </c>
      <c r="CI63" s="81">
        <v>8834.64</v>
      </c>
      <c r="CJ63" s="81">
        <v>11384.1</v>
      </c>
      <c r="CK63" s="81">
        <v>12807.6</v>
      </c>
      <c r="CL63" s="81">
        <v>6307.33</v>
      </c>
      <c r="CM63" s="81">
        <v>5362.73</v>
      </c>
      <c r="CN63" s="81">
        <v>6328.63</v>
      </c>
      <c r="CO63" s="81">
        <v>6883.56</v>
      </c>
      <c r="CP63" s="81">
        <v>5675.46</v>
      </c>
      <c r="CQ63" s="81">
        <v>9476.6</v>
      </c>
      <c r="CR63" s="81">
        <v>7171.54</v>
      </c>
      <c r="CS63" s="81">
        <v>5350.04</v>
      </c>
      <c r="CT63" s="81">
        <v>4847.53</v>
      </c>
      <c r="CU63" s="81">
        <v>6600.67</v>
      </c>
      <c r="CV63" s="81">
        <v>6766.1</v>
      </c>
      <c r="CW63" s="81">
        <v>6064.64</v>
      </c>
      <c r="CX63" s="81">
        <v>7829.9</v>
      </c>
      <c r="CY63" s="81">
        <v>3441.25</v>
      </c>
      <c r="CZ63" s="81">
        <v>4697.58</v>
      </c>
      <c r="DA63" s="81">
        <v>5388.66</v>
      </c>
      <c r="DB63" s="81">
        <v>4790.7</v>
      </c>
      <c r="DC63" s="81">
        <v>3134.34</v>
      </c>
      <c r="DD63" s="81">
        <v>3792.23</v>
      </c>
      <c r="DE63" s="81">
        <v>3855.25</v>
      </c>
      <c r="DF63" s="81">
        <v>5242.49</v>
      </c>
      <c r="DG63" s="81">
        <v>2976.63</v>
      </c>
      <c r="DH63" s="81">
        <v>3536.06</v>
      </c>
      <c r="DI63" s="81">
        <v>3194.03</v>
      </c>
      <c r="DJ63" s="81">
        <v>4657.3500000000004</v>
      </c>
      <c r="DK63" s="81">
        <v>3221.94</v>
      </c>
      <c r="DL63" s="81">
        <v>4865.41</v>
      </c>
      <c r="DM63" s="81">
        <v>4698.07</v>
      </c>
      <c r="DN63" s="81">
        <v>3029.66</v>
      </c>
      <c r="DO63" s="81">
        <v>2795.35</v>
      </c>
      <c r="DP63" s="81">
        <v>5888.74</v>
      </c>
      <c r="DQ63" s="81">
        <v>3010.84</v>
      </c>
      <c r="DR63" s="81">
        <v>3197.5</v>
      </c>
      <c r="DS63" s="81">
        <v>3315.09</v>
      </c>
      <c r="DT63" s="81">
        <v>6513.43</v>
      </c>
      <c r="DU63" s="81">
        <v>2521.4899999999998</v>
      </c>
      <c r="DV63" s="81">
        <v>2026.16</v>
      </c>
      <c r="DW63" s="81">
        <v>7561.1</v>
      </c>
      <c r="DX63" s="81">
        <v>3494.87</v>
      </c>
      <c r="DY63" s="81">
        <v>2232.0300000000002</v>
      </c>
      <c r="DZ63" s="81">
        <v>2285.3200000000002</v>
      </c>
      <c r="EA63" s="81">
        <v>2823.23</v>
      </c>
      <c r="EB63" s="81">
        <v>2592.0300000000002</v>
      </c>
      <c r="EC63" s="81">
        <v>3026.79</v>
      </c>
      <c r="ED63" s="81">
        <v>2099.7800000000002</v>
      </c>
      <c r="EE63" s="81">
        <v>2354.39</v>
      </c>
      <c r="EF63" s="81">
        <v>2916.46</v>
      </c>
      <c r="EG63" s="81">
        <v>2104.1</v>
      </c>
      <c r="EH63" s="81">
        <v>4155.92</v>
      </c>
      <c r="EI63" s="81">
        <v>2271.87</v>
      </c>
      <c r="EJ63" s="81">
        <v>3051.89</v>
      </c>
      <c r="EK63" s="81">
        <v>3872.05</v>
      </c>
      <c r="EL63" s="81">
        <v>2492.94</v>
      </c>
      <c r="EM63" s="81">
        <v>2236.15</v>
      </c>
      <c r="EN63" s="81">
        <v>4139.6899999999996</v>
      </c>
      <c r="EO63" s="81">
        <v>4818.3</v>
      </c>
      <c r="EP63" s="81">
        <v>3024.73</v>
      </c>
      <c r="EQ63" s="81">
        <v>1455.81</v>
      </c>
      <c r="ER63" s="81">
        <v>2189.25</v>
      </c>
      <c r="ES63" s="81">
        <v>2602.04</v>
      </c>
      <c r="ET63" s="81">
        <v>7531.14</v>
      </c>
      <c r="EU63" s="81">
        <v>1890.33</v>
      </c>
      <c r="EV63" s="81">
        <v>3020.73</v>
      </c>
      <c r="EW63" s="81">
        <v>6139.37</v>
      </c>
      <c r="EX63" s="81">
        <v>2843.06</v>
      </c>
      <c r="EY63" s="81">
        <v>1703.36</v>
      </c>
      <c r="EZ63" s="81">
        <v>4281.8100000000004</v>
      </c>
      <c r="FA63" s="81">
        <v>2996.53</v>
      </c>
      <c r="FB63" s="81">
        <v>1791.89</v>
      </c>
      <c r="FC63" s="81">
        <v>2461.5500000000002</v>
      </c>
      <c r="FD63" s="81">
        <v>2050.48</v>
      </c>
      <c r="FE63" s="81">
        <v>2737</v>
      </c>
      <c r="FF63" s="81">
        <v>1682.08</v>
      </c>
      <c r="FG63" s="81">
        <v>1868.33</v>
      </c>
      <c r="FH63" s="81">
        <v>3237.46</v>
      </c>
      <c r="FI63" s="81">
        <v>2823.62</v>
      </c>
      <c r="FJ63" s="81">
        <v>5475.28</v>
      </c>
      <c r="FK63" s="81">
        <v>1403.13</v>
      </c>
      <c r="FL63" s="81">
        <v>3858.78</v>
      </c>
      <c r="FM63" s="81">
        <v>4893.95</v>
      </c>
      <c r="FN63" s="81">
        <v>1597.28</v>
      </c>
      <c r="FO63" s="81">
        <v>3159.26</v>
      </c>
      <c r="FP63" s="81">
        <v>2798.26</v>
      </c>
      <c r="FQ63" s="81">
        <v>2895.81</v>
      </c>
      <c r="FR63" s="81">
        <v>2236.54</v>
      </c>
      <c r="FS63" s="81">
        <v>2006.58</v>
      </c>
      <c r="FT63" s="81">
        <v>1882.88</v>
      </c>
      <c r="FU63" s="81">
        <v>5573.06</v>
      </c>
      <c r="FV63" s="81">
        <v>1849.22</v>
      </c>
      <c r="FW63" s="81">
        <v>2175.61</v>
      </c>
      <c r="FX63" s="81">
        <v>1511.82</v>
      </c>
      <c r="FY63" s="81">
        <v>1459.1</v>
      </c>
      <c r="FZ63" s="81">
        <v>2152.33</v>
      </c>
      <c r="GA63" s="81">
        <v>2170.42</v>
      </c>
      <c r="GB63" s="81">
        <v>3595.53</v>
      </c>
      <c r="GC63" s="81">
        <v>1527.87</v>
      </c>
      <c r="GD63" s="81">
        <v>1335.76</v>
      </c>
      <c r="GE63" s="81">
        <v>2026.83</v>
      </c>
      <c r="GF63" s="81">
        <v>2951.37</v>
      </c>
      <c r="GG63" s="81">
        <v>1408.98</v>
      </c>
      <c r="GH63" s="81">
        <v>2370.61</v>
      </c>
      <c r="GI63" s="81">
        <v>2417.77</v>
      </c>
      <c r="GJ63" s="81">
        <v>7078.06</v>
      </c>
      <c r="GK63" s="81">
        <v>2781.53</v>
      </c>
      <c r="GL63" s="81">
        <v>2324.79</v>
      </c>
      <c r="GM63" s="81">
        <v>2413.5700000000002</v>
      </c>
      <c r="GN63" s="81">
        <v>1435.76</v>
      </c>
      <c r="GO63" s="81">
        <v>2082.56</v>
      </c>
      <c r="GP63" s="81">
        <v>2782.07</v>
      </c>
      <c r="GQ63" s="81">
        <v>1988.7</v>
      </c>
      <c r="GR63" s="81">
        <v>1483.02</v>
      </c>
      <c r="GS63" s="81">
        <v>1971.02</v>
      </c>
      <c r="GT63" s="81">
        <v>8937.24</v>
      </c>
      <c r="GU63" s="81">
        <v>1666.57</v>
      </c>
      <c r="GV63" s="81">
        <v>4460.59</v>
      </c>
      <c r="GW63" s="81">
        <v>825.14</v>
      </c>
      <c r="GX63" s="81">
        <v>1107.54</v>
      </c>
      <c r="GY63" s="81">
        <v>1167.19</v>
      </c>
      <c r="GZ63" s="81">
        <v>9761.0400000000009</v>
      </c>
      <c r="HA63" s="81">
        <v>1053.17</v>
      </c>
      <c r="HB63" s="81">
        <v>839.89</v>
      </c>
      <c r="HC63" s="81">
        <v>1129.8499999999999</v>
      </c>
      <c r="HD63" s="81">
        <v>1285.8499999999999</v>
      </c>
      <c r="HE63" s="81">
        <v>1558.95</v>
      </c>
      <c r="HF63" s="81">
        <v>1970.63</v>
      </c>
      <c r="HG63" s="81">
        <v>589.51</v>
      </c>
      <c r="HH63" s="81">
        <v>790.83</v>
      </c>
      <c r="HI63" s="81">
        <v>1532.96</v>
      </c>
      <c r="HJ63" s="81">
        <v>717.03</v>
      </c>
      <c r="HK63" s="81">
        <v>1239.69</v>
      </c>
      <c r="HL63" s="81">
        <v>3686.55</v>
      </c>
      <c r="HM63" s="81">
        <v>1002.12</v>
      </c>
      <c r="HN63" s="81">
        <v>1026.93</v>
      </c>
      <c r="HO63" s="81">
        <v>1908.21</v>
      </c>
      <c r="HP63" s="81">
        <v>1973.44</v>
      </c>
      <c r="HQ63" s="81">
        <v>1091.0999999999999</v>
      </c>
      <c r="HR63" s="81">
        <v>754.47</v>
      </c>
      <c r="HS63" s="81">
        <v>776.61</v>
      </c>
      <c r="HT63" s="81">
        <v>1505.43</v>
      </c>
      <c r="HU63" s="81">
        <v>985.9</v>
      </c>
      <c r="HV63" s="81">
        <v>1755.45</v>
      </c>
      <c r="HW63" s="81">
        <v>999.62</v>
      </c>
      <c r="HX63" s="81">
        <v>1843.62</v>
      </c>
      <c r="HY63" s="81">
        <v>1014.08</v>
      </c>
      <c r="HZ63" s="81">
        <v>723.67</v>
      </c>
      <c r="IA63" s="81">
        <v>1215.74</v>
      </c>
      <c r="IB63" s="81">
        <v>1211.05</v>
      </c>
      <c r="IC63" s="81">
        <v>861.64</v>
      </c>
      <c r="ID63" s="81">
        <v>2186.4699999999998</v>
      </c>
      <c r="IE63" s="81">
        <v>1606.54</v>
      </c>
      <c r="IF63" s="81">
        <v>814.65</v>
      </c>
      <c r="IG63" s="81">
        <v>415.48</v>
      </c>
      <c r="IH63" s="81">
        <v>830.65</v>
      </c>
      <c r="II63" s="81">
        <v>760.38</v>
      </c>
      <c r="IJ63" s="81">
        <v>1473.58</v>
      </c>
      <c r="IK63" s="81">
        <v>970.72</v>
      </c>
      <c r="IL63" s="81">
        <v>2725.49</v>
      </c>
      <c r="IM63" s="81">
        <v>983.4</v>
      </c>
      <c r="IN63" s="81">
        <v>1175.3699999999999</v>
      </c>
      <c r="IO63" s="81">
        <v>1136.03</v>
      </c>
      <c r="IP63" s="81">
        <v>741.51</v>
      </c>
      <c r="IQ63" s="81">
        <v>625.33000000000004</v>
      </c>
      <c r="IR63" s="81">
        <v>2822.75</v>
      </c>
      <c r="IS63" s="81">
        <v>743.46</v>
      </c>
      <c r="IT63" s="81">
        <v>793.65</v>
      </c>
      <c r="IU63" s="81">
        <v>3664.29</v>
      </c>
      <c r="IV63" s="81">
        <v>1271.5999999999999</v>
      </c>
      <c r="IW63" s="81">
        <v>1247.3800000000001</v>
      </c>
      <c r="IX63" s="81">
        <v>733.61</v>
      </c>
      <c r="IY63" s="81">
        <v>618.17999999999995</v>
      </c>
      <c r="IZ63" s="81">
        <v>1249.95</v>
      </c>
      <c r="JA63" s="81">
        <v>889.27</v>
      </c>
      <c r="JB63" s="81">
        <v>623.27</v>
      </c>
      <c r="JC63" s="81">
        <v>917.47</v>
      </c>
      <c r="JD63" s="81">
        <v>986.29</v>
      </c>
      <c r="JE63" s="81">
        <v>2620.77</v>
      </c>
      <c r="JF63" s="81">
        <v>802.39</v>
      </c>
      <c r="JG63" s="81">
        <v>554.62</v>
      </c>
      <c r="JH63" s="81">
        <v>1049.8900000000001</v>
      </c>
      <c r="JI63" s="81">
        <v>465.67</v>
      </c>
      <c r="JJ63" s="81">
        <v>701.08</v>
      </c>
      <c r="JK63" s="81">
        <v>2205.77</v>
      </c>
      <c r="JL63" s="81">
        <v>422.79</v>
      </c>
      <c r="JM63" s="81">
        <v>444.36</v>
      </c>
      <c r="JN63" s="81">
        <v>848.74</v>
      </c>
      <c r="JO63" s="81">
        <v>2198.62</v>
      </c>
      <c r="JP63" s="81">
        <v>574.28</v>
      </c>
      <c r="JQ63" s="81">
        <v>533.32000000000005</v>
      </c>
      <c r="JR63" s="81">
        <v>716.32</v>
      </c>
      <c r="JS63" s="81">
        <v>2694.91</v>
      </c>
      <c r="JT63" s="81">
        <v>525.80999999999995</v>
      </c>
      <c r="JU63" s="81">
        <v>652.01</v>
      </c>
      <c r="JV63" s="81">
        <v>667.07</v>
      </c>
      <c r="JW63" s="81">
        <v>567.70000000000005</v>
      </c>
      <c r="JX63" s="81">
        <v>733.02</v>
      </c>
      <c r="JY63" s="81">
        <v>749.74</v>
      </c>
      <c r="JZ63" s="81">
        <v>737.88</v>
      </c>
      <c r="KA63" s="81">
        <v>799.2</v>
      </c>
      <c r="KB63" s="81">
        <v>709.49</v>
      </c>
      <c r="KC63" s="81">
        <v>394</v>
      </c>
      <c r="KD63" s="81">
        <v>676.81</v>
      </c>
      <c r="KE63" s="81">
        <v>640.29999999999995</v>
      </c>
      <c r="KF63" s="81">
        <v>641.41999999999996</v>
      </c>
      <c r="KG63" s="81">
        <v>1180.82</v>
      </c>
      <c r="KH63" s="81">
        <v>1684.5</v>
      </c>
      <c r="KI63" s="81">
        <v>758.63</v>
      </c>
      <c r="KJ63" s="81">
        <v>430.48</v>
      </c>
      <c r="KK63" s="81">
        <v>691.56</v>
      </c>
      <c r="KL63" s="81">
        <v>426.56</v>
      </c>
      <c r="KM63" s="81">
        <v>788</v>
      </c>
      <c r="KN63" s="81">
        <v>2278.65</v>
      </c>
      <c r="KO63" s="81">
        <v>1049.1400000000001</v>
      </c>
      <c r="KP63" s="81">
        <v>598.66</v>
      </c>
      <c r="KQ63" s="81">
        <v>915.6</v>
      </c>
      <c r="KR63" s="81">
        <v>1204.27</v>
      </c>
      <c r="KS63" s="81">
        <v>498.8</v>
      </c>
      <c r="KT63" s="81">
        <v>642.57000000000005</v>
      </c>
      <c r="KU63" s="81">
        <v>808.17</v>
      </c>
      <c r="KV63" s="81">
        <v>967.52</v>
      </c>
      <c r="KW63" s="81">
        <v>607.96</v>
      </c>
      <c r="KX63" s="81">
        <v>423.95</v>
      </c>
      <c r="KY63" s="81">
        <v>700.43</v>
      </c>
      <c r="KZ63" s="81">
        <v>1383.89</v>
      </c>
      <c r="LA63" s="81">
        <v>458.85</v>
      </c>
      <c r="LB63" s="81">
        <v>655.17999999999995</v>
      </c>
      <c r="LC63" s="81">
        <v>591.94000000000005</v>
      </c>
      <c r="LD63" s="81">
        <v>464.98</v>
      </c>
      <c r="LE63" s="81">
        <v>773.09</v>
      </c>
      <c r="LF63" s="81">
        <v>583.1</v>
      </c>
      <c r="LG63" s="81">
        <v>340.49</v>
      </c>
      <c r="LH63" s="81">
        <v>553.39</v>
      </c>
      <c r="LI63" s="81">
        <v>902.99</v>
      </c>
      <c r="LJ63" s="81">
        <v>789.39</v>
      </c>
      <c r="LK63" s="81">
        <v>388.94</v>
      </c>
      <c r="LL63" s="81">
        <v>412.61</v>
      </c>
      <c r="LM63" s="81">
        <v>1307.58</v>
      </c>
      <c r="LN63" s="81">
        <v>675.77</v>
      </c>
      <c r="LO63" s="81">
        <v>449.73</v>
      </c>
      <c r="LP63" s="81">
        <v>723.35</v>
      </c>
      <c r="LQ63" s="81">
        <v>354</v>
      </c>
      <c r="LR63" s="81">
        <v>651.24</v>
      </c>
      <c r="LS63" s="81">
        <v>294.62</v>
      </c>
      <c r="LT63" s="81">
        <v>373.06</v>
      </c>
      <c r="LU63" s="81">
        <v>503.94</v>
      </c>
      <c r="LV63" s="81">
        <v>312.76</v>
      </c>
      <c r="LW63" s="81">
        <v>367.1</v>
      </c>
      <c r="LX63" s="81">
        <v>320.73</v>
      </c>
      <c r="LY63" s="81">
        <v>358.47</v>
      </c>
      <c r="LZ63" s="81">
        <v>1199.3800000000001</v>
      </c>
      <c r="MA63" s="81">
        <v>640.19000000000005</v>
      </c>
      <c r="MB63" s="81">
        <v>285.24</v>
      </c>
      <c r="MC63" s="81">
        <v>580.32000000000005</v>
      </c>
      <c r="MD63" s="81">
        <v>257.76</v>
      </c>
      <c r="ME63" s="81">
        <v>455.97</v>
      </c>
      <c r="MF63" s="81">
        <v>820.82</v>
      </c>
      <c r="MG63" s="81">
        <v>279.39999999999998</v>
      </c>
      <c r="MH63" s="81">
        <v>868.65</v>
      </c>
      <c r="MI63" s="81">
        <v>392.06</v>
      </c>
      <c r="MJ63" s="81">
        <v>394.91</v>
      </c>
      <c r="MK63" s="81">
        <v>390.39</v>
      </c>
      <c r="ML63" s="81">
        <v>352.06</v>
      </c>
      <c r="MM63" s="81">
        <v>456.81</v>
      </c>
      <c r="MN63" s="81">
        <v>361.27</v>
      </c>
      <c r="MO63" s="81">
        <v>349.37</v>
      </c>
      <c r="MP63" s="81">
        <v>781.04</v>
      </c>
      <c r="MQ63" s="81">
        <v>329.55</v>
      </c>
      <c r="MR63" s="81">
        <v>434.2</v>
      </c>
      <c r="MS63" s="81">
        <v>268.51</v>
      </c>
      <c r="MT63" s="81">
        <v>1825.31</v>
      </c>
      <c r="MU63" s="81">
        <v>772.6</v>
      </c>
      <c r="MV63" s="81">
        <v>518.19000000000005</v>
      </c>
      <c r="MW63" s="81">
        <v>752.14</v>
      </c>
      <c r="MX63" s="81">
        <v>471.84</v>
      </c>
      <c r="MY63" s="81">
        <v>424.76</v>
      </c>
      <c r="MZ63" s="81">
        <v>280.82</v>
      </c>
      <c r="NA63" s="81">
        <v>314.98</v>
      </c>
      <c r="NB63" s="81">
        <v>446.55</v>
      </c>
      <c r="NC63" s="81">
        <v>488.4</v>
      </c>
    </row>
    <row r="64" spans="1:367" x14ac:dyDescent="0.4">
      <c r="A64" s="22">
        <v>46185</v>
      </c>
      <c r="B64" s="23">
        <v>1885424.85</v>
      </c>
      <c r="C64" s="23">
        <v>1532310.08</v>
      </c>
      <c r="D64" s="23">
        <v>93600</v>
      </c>
      <c r="E64" s="23">
        <v>59946.78</v>
      </c>
      <c r="F64" s="23">
        <v>124287.96</v>
      </c>
      <c r="G64" s="23">
        <v>59636.24</v>
      </c>
      <c r="H64" s="23">
        <v>65120.89</v>
      </c>
      <c r="I64" s="23">
        <v>57175.66</v>
      </c>
      <c r="J64" s="23">
        <v>55585.35</v>
      </c>
      <c r="K64" s="23">
        <v>68224.800000000003</v>
      </c>
      <c r="L64" s="23">
        <v>38342.57</v>
      </c>
      <c r="M64" s="23">
        <v>70056.39</v>
      </c>
      <c r="N64" s="23">
        <v>179199.49</v>
      </c>
      <c r="O64" s="23">
        <v>38747.82</v>
      </c>
      <c r="P64" s="23">
        <v>47275.57</v>
      </c>
      <c r="Q64" s="23">
        <v>34532.79</v>
      </c>
      <c r="R64" s="23">
        <v>24169.95</v>
      </c>
      <c r="S64" s="23">
        <v>55074.68</v>
      </c>
      <c r="T64" s="23">
        <v>77100</v>
      </c>
      <c r="U64" s="23">
        <v>28167.7</v>
      </c>
      <c r="V64" s="23">
        <v>40733.26</v>
      </c>
      <c r="W64" s="23">
        <v>18333.23</v>
      </c>
      <c r="X64" s="23">
        <v>25068.44</v>
      </c>
      <c r="Y64" s="23">
        <v>24354.36</v>
      </c>
      <c r="Z64" s="23">
        <v>33198.5</v>
      </c>
      <c r="AA64" s="23">
        <v>29874.06</v>
      </c>
      <c r="AB64" s="23">
        <v>43435.6</v>
      </c>
      <c r="AC64" s="23">
        <v>18058.599999999999</v>
      </c>
      <c r="AD64" s="23">
        <v>29199.45</v>
      </c>
      <c r="AE64" s="23">
        <v>23672</v>
      </c>
      <c r="AF64" s="23">
        <v>22756.17</v>
      </c>
      <c r="AG64" s="23">
        <v>22866.48</v>
      </c>
      <c r="AH64" s="23">
        <v>17936.5</v>
      </c>
      <c r="AI64" s="23">
        <v>17735.88</v>
      </c>
      <c r="AJ64" s="23">
        <v>128024.99</v>
      </c>
      <c r="AK64" s="23">
        <v>42994.1</v>
      </c>
      <c r="AL64" s="23">
        <v>18224.12</v>
      </c>
      <c r="AM64" s="23">
        <v>18911.919999999998</v>
      </c>
      <c r="AN64" s="23">
        <v>31479.67</v>
      </c>
      <c r="AO64" s="23">
        <v>16631.169999999998</v>
      </c>
      <c r="AP64" s="23">
        <v>17383.88</v>
      </c>
      <c r="AQ64" s="23">
        <v>19495.599999999999</v>
      </c>
      <c r="AR64" s="23">
        <v>19274.310000000001</v>
      </c>
      <c r="AS64" s="23">
        <v>36730.49</v>
      </c>
      <c r="AT64" s="23">
        <v>33375</v>
      </c>
      <c r="AU64" s="23">
        <v>30703.51</v>
      </c>
      <c r="AV64" s="23">
        <v>15637.5</v>
      </c>
      <c r="AW64" s="23">
        <v>18338.54</v>
      </c>
      <c r="AX64" s="23">
        <v>13810.79</v>
      </c>
      <c r="AY64" s="23">
        <v>16101.95</v>
      </c>
      <c r="AZ64" s="23">
        <v>11110.28</v>
      </c>
      <c r="BA64" s="23">
        <v>29265.35</v>
      </c>
      <c r="BB64" s="81">
        <v>9698.01</v>
      </c>
      <c r="BC64" s="81">
        <v>10934.47</v>
      </c>
      <c r="BD64" s="81">
        <v>22123.38</v>
      </c>
      <c r="BE64" s="81">
        <v>13734.24</v>
      </c>
      <c r="BF64" s="81">
        <v>6883.73</v>
      </c>
      <c r="BG64" s="81">
        <v>8985.2900000000009</v>
      </c>
      <c r="BH64" s="81">
        <v>5100.46</v>
      </c>
      <c r="BI64" s="81">
        <v>14750.63</v>
      </c>
      <c r="BJ64" s="81">
        <v>8625.2999999999993</v>
      </c>
      <c r="BK64" s="81">
        <v>10449.81</v>
      </c>
      <c r="BL64" s="81">
        <v>6148.79</v>
      </c>
      <c r="BM64" s="81">
        <v>18136.259999999998</v>
      </c>
      <c r="BN64" s="81">
        <v>13402.1</v>
      </c>
      <c r="BO64" s="81">
        <v>12541.72</v>
      </c>
      <c r="BP64" s="81"/>
      <c r="BQ64" s="81">
        <v>11096.28</v>
      </c>
      <c r="BR64" s="81">
        <v>9707.15</v>
      </c>
      <c r="BS64" s="81">
        <v>16984</v>
      </c>
      <c r="BT64" s="81">
        <v>18758</v>
      </c>
      <c r="BU64" s="81">
        <v>17538.53</v>
      </c>
      <c r="BV64" s="81">
        <v>9794.67</v>
      </c>
      <c r="BW64" s="81">
        <v>9533.99</v>
      </c>
      <c r="BX64" s="81">
        <v>11313.93</v>
      </c>
      <c r="BY64" s="81">
        <v>8919</v>
      </c>
      <c r="BZ64" s="81">
        <v>10608.84</v>
      </c>
      <c r="CA64" s="81">
        <v>6551.19</v>
      </c>
      <c r="CB64" s="81">
        <v>24519.119999999999</v>
      </c>
      <c r="CC64" s="81">
        <v>4782.91</v>
      </c>
      <c r="CD64" s="81">
        <v>6039.19</v>
      </c>
      <c r="CE64" s="81">
        <v>6769.62</v>
      </c>
      <c r="CF64" s="81">
        <v>6950</v>
      </c>
      <c r="CG64" s="81">
        <v>8693.92</v>
      </c>
      <c r="CH64" s="81">
        <v>6298.3</v>
      </c>
      <c r="CI64" s="81">
        <v>8200.07</v>
      </c>
      <c r="CJ64" s="81">
        <v>8991.02</v>
      </c>
      <c r="CK64" s="81">
        <v>12058.8</v>
      </c>
      <c r="CL64" s="81">
        <v>6201.89</v>
      </c>
      <c r="CM64" s="81">
        <v>5091.3900000000003</v>
      </c>
      <c r="CN64" s="81">
        <v>5265.32</v>
      </c>
      <c r="CO64" s="81">
        <v>6734.92</v>
      </c>
      <c r="CP64" s="81">
        <v>5436.1</v>
      </c>
      <c r="CQ64" s="81">
        <v>9329.6</v>
      </c>
      <c r="CR64" s="81">
        <v>7964.14</v>
      </c>
      <c r="CS64" s="81">
        <v>5483.48</v>
      </c>
      <c r="CT64" s="81">
        <v>5026.37</v>
      </c>
      <c r="CU64" s="81">
        <v>6360.02</v>
      </c>
      <c r="CV64" s="81">
        <v>7087.57</v>
      </c>
      <c r="CW64" s="81">
        <v>5666.08</v>
      </c>
      <c r="CX64" s="81">
        <v>7418.32</v>
      </c>
      <c r="CY64" s="81">
        <v>3478.12</v>
      </c>
      <c r="CZ64" s="81">
        <v>4836.82</v>
      </c>
      <c r="DA64" s="81">
        <v>6958.64</v>
      </c>
      <c r="DB64" s="81">
        <v>4663.93</v>
      </c>
      <c r="DC64" s="81">
        <v>3075.5</v>
      </c>
      <c r="DD64" s="81">
        <v>3700.49</v>
      </c>
      <c r="DE64" s="81">
        <v>3560.82</v>
      </c>
      <c r="DF64" s="81">
        <v>5357.15</v>
      </c>
      <c r="DG64" s="81">
        <v>3002.61</v>
      </c>
      <c r="DH64" s="81">
        <v>3673.42</v>
      </c>
      <c r="DI64" s="81">
        <v>3341.73</v>
      </c>
      <c r="DJ64" s="81">
        <v>4330.82</v>
      </c>
      <c r="DK64" s="81">
        <v>3358.87</v>
      </c>
      <c r="DL64" s="81">
        <v>5782.69</v>
      </c>
      <c r="DM64" s="81">
        <v>4497.8</v>
      </c>
      <c r="DN64" s="81">
        <v>3123.48</v>
      </c>
      <c r="DO64" s="81">
        <v>2867.11</v>
      </c>
      <c r="DP64" s="81">
        <v>7539.56</v>
      </c>
      <c r="DQ64" s="81">
        <v>2991.27</v>
      </c>
      <c r="DR64" s="81">
        <v>3099.38</v>
      </c>
      <c r="DS64" s="81">
        <v>3272.32</v>
      </c>
      <c r="DT64" s="81">
        <v>8997.08</v>
      </c>
      <c r="DU64" s="81">
        <v>2646.07</v>
      </c>
      <c r="DV64" s="81">
        <v>2070.9899999999998</v>
      </c>
      <c r="DW64" s="81">
        <v>7582.85</v>
      </c>
      <c r="DX64" s="81">
        <v>3494.87</v>
      </c>
      <c r="DY64" s="81">
        <v>2238.8200000000002</v>
      </c>
      <c r="DZ64" s="81">
        <v>2357.69</v>
      </c>
      <c r="EA64" s="81">
        <v>3290.58</v>
      </c>
      <c r="EB64" s="81">
        <v>3052.21</v>
      </c>
      <c r="EC64" s="81">
        <v>3008.34</v>
      </c>
      <c r="ED64" s="81">
        <v>2269.6799999999998</v>
      </c>
      <c r="EE64" s="81">
        <v>2591.73</v>
      </c>
      <c r="EF64" s="81">
        <v>3212.08</v>
      </c>
      <c r="EG64" s="81">
        <v>2352.59</v>
      </c>
      <c r="EH64" s="81">
        <v>4316.59</v>
      </c>
      <c r="EI64" s="81">
        <v>2296.1999999999998</v>
      </c>
      <c r="EJ64" s="81">
        <v>3345.99</v>
      </c>
      <c r="EK64" s="81">
        <v>3900.66</v>
      </c>
      <c r="EL64" s="81">
        <v>2545.8000000000002</v>
      </c>
      <c r="EM64" s="81">
        <v>2272.2199999999998</v>
      </c>
      <c r="EN64" s="81">
        <v>5884.45</v>
      </c>
      <c r="EO64" s="81">
        <v>4823.43</v>
      </c>
      <c r="EP64" s="81">
        <v>2690.39</v>
      </c>
      <c r="EQ64" s="81">
        <v>1522.06</v>
      </c>
      <c r="ER64" s="81">
        <v>2875.5</v>
      </c>
      <c r="ES64" s="81">
        <v>2643.8</v>
      </c>
      <c r="ET64" s="81">
        <v>8163.68</v>
      </c>
      <c r="EU64" s="81">
        <v>1986.27</v>
      </c>
      <c r="EV64" s="81">
        <v>2338.63</v>
      </c>
      <c r="EW64" s="81">
        <v>6564.4</v>
      </c>
      <c r="EX64" s="81">
        <v>2843.06</v>
      </c>
      <c r="EY64" s="81">
        <v>1914</v>
      </c>
      <c r="EZ64" s="81">
        <v>4875.32</v>
      </c>
      <c r="FA64" s="81">
        <v>3033.36</v>
      </c>
      <c r="FB64" s="81">
        <v>1885.74</v>
      </c>
      <c r="FC64" s="81">
        <v>2444.9899999999998</v>
      </c>
      <c r="FD64" s="81">
        <v>2055.11</v>
      </c>
      <c r="FE64" s="81">
        <v>2774.42</v>
      </c>
      <c r="FF64" s="81">
        <v>1884.69</v>
      </c>
      <c r="FG64" s="81">
        <v>1886.58</v>
      </c>
      <c r="FH64" s="81">
        <v>3144.56</v>
      </c>
      <c r="FI64" s="81">
        <v>3434.24</v>
      </c>
      <c r="FJ64" s="81">
        <v>4787.59</v>
      </c>
      <c r="FK64" s="81">
        <v>1391.55</v>
      </c>
      <c r="FL64" s="81">
        <v>4874.0600000000004</v>
      </c>
      <c r="FM64" s="81">
        <v>5533.28</v>
      </c>
      <c r="FN64" s="81">
        <v>1495.89</v>
      </c>
      <c r="FO64" s="81">
        <v>3823.46</v>
      </c>
      <c r="FP64" s="81">
        <v>3007.24</v>
      </c>
      <c r="FQ64" s="81">
        <v>2958.65</v>
      </c>
      <c r="FR64" s="81">
        <v>2234.81</v>
      </c>
      <c r="FS64" s="81">
        <v>2052.56</v>
      </c>
      <c r="FT64" s="81">
        <v>1913.53</v>
      </c>
      <c r="FU64" s="81">
        <v>5601.07</v>
      </c>
      <c r="FV64" s="81">
        <v>1750.11</v>
      </c>
      <c r="FW64" s="81">
        <v>2091.3000000000002</v>
      </c>
      <c r="FX64" s="81">
        <v>1489.75</v>
      </c>
      <c r="FY64" s="81">
        <v>1418.5</v>
      </c>
      <c r="FZ64" s="81">
        <v>2687.83</v>
      </c>
      <c r="GA64" s="81">
        <v>2178.27</v>
      </c>
      <c r="GB64" s="81">
        <v>4493.84</v>
      </c>
      <c r="GC64" s="81">
        <v>1496.32</v>
      </c>
      <c r="GD64" s="81">
        <v>1375.98</v>
      </c>
      <c r="GE64" s="81">
        <v>2419.6</v>
      </c>
      <c r="GF64" s="81">
        <v>3242.03</v>
      </c>
      <c r="GG64" s="81">
        <v>1456.35</v>
      </c>
      <c r="GH64" s="81">
        <v>2464.75</v>
      </c>
      <c r="GI64" s="81">
        <v>2415.2800000000002</v>
      </c>
      <c r="GJ64" s="81">
        <v>6833.66</v>
      </c>
      <c r="GK64" s="81">
        <v>3253.42</v>
      </c>
      <c r="GL64" s="81">
        <v>2073.9699999999998</v>
      </c>
      <c r="GM64" s="81">
        <v>2357.9899999999998</v>
      </c>
      <c r="GN64" s="81">
        <v>1389.44</v>
      </c>
      <c r="GO64" s="81">
        <v>2494.12</v>
      </c>
      <c r="GP64" s="81">
        <v>2859.46</v>
      </c>
      <c r="GQ64" s="81">
        <v>2377.34</v>
      </c>
      <c r="GR64" s="81">
        <v>1477.18</v>
      </c>
      <c r="GS64" s="81">
        <v>2039.48</v>
      </c>
      <c r="GT64" s="81">
        <v>8978.33</v>
      </c>
      <c r="GU64" s="81">
        <v>1640.73</v>
      </c>
      <c r="GV64" s="81">
        <v>4778.74</v>
      </c>
      <c r="GW64" s="81">
        <v>802.69</v>
      </c>
      <c r="GX64" s="81">
        <v>1122.76</v>
      </c>
      <c r="GY64" s="81">
        <v>1181.3599999999999</v>
      </c>
      <c r="GZ64" s="81">
        <v>10737.14</v>
      </c>
      <c r="HA64" s="81">
        <v>1066.4100000000001</v>
      </c>
      <c r="HB64" s="81">
        <v>835.5</v>
      </c>
      <c r="HC64" s="81">
        <v>1145.98</v>
      </c>
      <c r="HD64" s="81">
        <v>1312.87</v>
      </c>
      <c r="HE64" s="81">
        <v>1464.94</v>
      </c>
      <c r="HF64" s="81">
        <v>2148.36</v>
      </c>
      <c r="HG64" s="81">
        <v>819.27</v>
      </c>
      <c r="HH64" s="81">
        <v>827.88</v>
      </c>
      <c r="HI64" s="81">
        <v>1552.34</v>
      </c>
      <c r="HJ64" s="81">
        <v>762.01</v>
      </c>
      <c r="HK64" s="81">
        <v>1242.27</v>
      </c>
      <c r="HL64" s="81">
        <v>4360.37</v>
      </c>
      <c r="HM64" s="81">
        <v>979.85</v>
      </c>
      <c r="HN64" s="81">
        <v>977.24</v>
      </c>
      <c r="HO64" s="81">
        <v>1887.89</v>
      </c>
      <c r="HP64" s="81">
        <v>2210.02</v>
      </c>
      <c r="HQ64" s="81">
        <v>1118.33</v>
      </c>
      <c r="HR64" s="81">
        <v>757.47</v>
      </c>
      <c r="HS64" s="81">
        <v>857.92</v>
      </c>
      <c r="HT64" s="81">
        <v>1503.32</v>
      </c>
      <c r="HU64" s="81">
        <v>978.41</v>
      </c>
      <c r="HV64" s="81">
        <v>1714.21</v>
      </c>
      <c r="HW64" s="81">
        <v>996.86</v>
      </c>
      <c r="HX64" s="81">
        <v>1886.49</v>
      </c>
      <c r="HY64" s="81">
        <v>949.87</v>
      </c>
      <c r="HZ64" s="81">
        <v>781.33</v>
      </c>
      <c r="IA64" s="81">
        <v>1263.54</v>
      </c>
      <c r="IB64" s="81">
        <v>1207.92</v>
      </c>
      <c r="IC64" s="81">
        <v>910.06</v>
      </c>
      <c r="ID64" s="81">
        <v>2607.7199999999998</v>
      </c>
      <c r="IE64" s="81">
        <v>1303.57</v>
      </c>
      <c r="IF64" s="81">
        <v>835.12</v>
      </c>
      <c r="IG64" s="81">
        <v>377.4</v>
      </c>
      <c r="IH64" s="81">
        <v>861.88</v>
      </c>
      <c r="II64" s="81">
        <v>793.55</v>
      </c>
      <c r="IJ64" s="81">
        <v>1456.26</v>
      </c>
      <c r="IK64" s="81">
        <v>955.85</v>
      </c>
      <c r="IL64" s="81">
        <v>3283.95</v>
      </c>
      <c r="IM64" s="81">
        <v>991.61</v>
      </c>
      <c r="IN64" s="81">
        <v>970.5</v>
      </c>
      <c r="IO64" s="81">
        <v>1306.54</v>
      </c>
      <c r="IP64" s="81">
        <v>738.74</v>
      </c>
      <c r="IQ64" s="81">
        <v>609.04</v>
      </c>
      <c r="IR64" s="81">
        <v>3223.26</v>
      </c>
      <c r="IS64" s="81">
        <v>745.95</v>
      </c>
      <c r="IT64" s="81">
        <v>810.55</v>
      </c>
      <c r="IU64" s="81">
        <v>4921.4399999999996</v>
      </c>
      <c r="IV64" s="81">
        <v>1334.5</v>
      </c>
      <c r="IW64" s="81">
        <v>2038.92</v>
      </c>
      <c r="IX64" s="81">
        <v>746.6</v>
      </c>
      <c r="IY64" s="81">
        <v>620.37</v>
      </c>
      <c r="IZ64" s="81">
        <v>1445.75</v>
      </c>
      <c r="JA64" s="81">
        <v>886.58</v>
      </c>
      <c r="JB64" s="81">
        <v>609.66999999999996</v>
      </c>
      <c r="JC64" s="81">
        <v>958.76</v>
      </c>
      <c r="JD64" s="81">
        <v>992.12</v>
      </c>
      <c r="JE64" s="81">
        <v>3382.27</v>
      </c>
      <c r="JF64" s="81">
        <v>867.52</v>
      </c>
      <c r="JG64" s="81">
        <v>546</v>
      </c>
      <c r="JH64" s="81">
        <v>1131.6199999999999</v>
      </c>
      <c r="JI64" s="81">
        <v>459.39</v>
      </c>
      <c r="JJ64" s="81">
        <v>694.87</v>
      </c>
      <c r="JK64" s="81">
        <v>2126.42</v>
      </c>
      <c r="JL64" s="81">
        <v>464.77</v>
      </c>
      <c r="JM64" s="81">
        <v>482.78</v>
      </c>
      <c r="JN64" s="81">
        <v>908.51</v>
      </c>
      <c r="JO64" s="81">
        <v>2044.62</v>
      </c>
      <c r="JP64" s="81">
        <v>552.74</v>
      </c>
      <c r="JQ64" s="81">
        <v>503.21</v>
      </c>
      <c r="JR64" s="81">
        <v>746.35</v>
      </c>
      <c r="JS64" s="81">
        <v>3527.39</v>
      </c>
      <c r="JT64" s="81">
        <v>561.41</v>
      </c>
      <c r="JU64" s="81">
        <v>641.39</v>
      </c>
      <c r="JV64" s="81">
        <v>724.7</v>
      </c>
      <c r="JW64" s="81">
        <v>559.6</v>
      </c>
      <c r="JX64" s="81">
        <v>723.94</v>
      </c>
      <c r="JY64" s="81">
        <v>734.78</v>
      </c>
      <c r="JZ64" s="81">
        <v>713.36</v>
      </c>
      <c r="KA64" s="81">
        <v>842</v>
      </c>
      <c r="KB64" s="81">
        <v>707.04</v>
      </c>
      <c r="KC64" s="81">
        <v>353.85</v>
      </c>
      <c r="KD64" s="81">
        <v>643.29</v>
      </c>
      <c r="KE64" s="81">
        <v>643.07000000000005</v>
      </c>
      <c r="KF64" s="81">
        <v>634</v>
      </c>
      <c r="KG64" s="81">
        <v>1193.98</v>
      </c>
      <c r="KH64" s="81">
        <v>2402.88</v>
      </c>
      <c r="KI64" s="81">
        <v>737.38</v>
      </c>
      <c r="KJ64" s="81">
        <v>450.05</v>
      </c>
      <c r="KK64" s="81">
        <v>631.54</v>
      </c>
      <c r="KL64" s="81">
        <v>456.94</v>
      </c>
      <c r="KM64" s="81">
        <v>834.69</v>
      </c>
      <c r="KN64" s="81">
        <v>2992.12</v>
      </c>
      <c r="KO64" s="81">
        <v>985.23</v>
      </c>
      <c r="KP64" s="81">
        <v>742.97</v>
      </c>
      <c r="KQ64" s="81">
        <v>976.8</v>
      </c>
      <c r="KR64" s="81">
        <v>1464.88</v>
      </c>
      <c r="KS64" s="81">
        <v>521.37</v>
      </c>
      <c r="KT64" s="81">
        <v>604.02</v>
      </c>
      <c r="KU64" s="81">
        <v>774.71</v>
      </c>
      <c r="KV64" s="81">
        <v>903.47</v>
      </c>
      <c r="KW64" s="81">
        <v>621.69000000000005</v>
      </c>
      <c r="KX64" s="81">
        <v>411.04</v>
      </c>
      <c r="KY64" s="81">
        <v>758.8</v>
      </c>
      <c r="KZ64" s="81">
        <v>1166.5999999999999</v>
      </c>
      <c r="LA64" s="81">
        <v>441.21</v>
      </c>
      <c r="LB64" s="81">
        <v>653.55999999999995</v>
      </c>
      <c r="LC64" s="81">
        <v>680.73</v>
      </c>
      <c r="LD64" s="81">
        <v>481.18</v>
      </c>
      <c r="LE64" s="81">
        <v>856.65</v>
      </c>
      <c r="LF64" s="81">
        <v>600.94000000000005</v>
      </c>
      <c r="LG64" s="81">
        <v>361.88</v>
      </c>
      <c r="LH64" s="81">
        <v>610.98</v>
      </c>
      <c r="LI64" s="81">
        <v>1108.04</v>
      </c>
      <c r="LJ64" s="81">
        <v>774.3</v>
      </c>
      <c r="LK64" s="81">
        <v>393.68</v>
      </c>
      <c r="LL64" s="81">
        <v>427.97</v>
      </c>
      <c r="LM64" s="81">
        <v>1290.06</v>
      </c>
      <c r="LN64" s="81">
        <v>673.19</v>
      </c>
      <c r="LO64" s="81">
        <v>453.86</v>
      </c>
      <c r="LP64" s="81">
        <v>795.08</v>
      </c>
      <c r="LQ64" s="81">
        <v>347.6</v>
      </c>
      <c r="LR64" s="81">
        <v>646.24</v>
      </c>
      <c r="LS64" s="81">
        <v>281.45</v>
      </c>
      <c r="LT64" s="81">
        <v>359.44</v>
      </c>
      <c r="LU64" s="81">
        <v>508.97</v>
      </c>
      <c r="LV64" s="81">
        <v>338.15</v>
      </c>
      <c r="LW64" s="81">
        <v>383.49</v>
      </c>
      <c r="LX64" s="81">
        <v>404.19</v>
      </c>
      <c r="LY64" s="81">
        <v>369.78</v>
      </c>
      <c r="LZ64" s="81">
        <v>1125.29</v>
      </c>
      <c r="MA64" s="81">
        <v>700.39</v>
      </c>
      <c r="MB64" s="81">
        <v>317.81</v>
      </c>
      <c r="MC64" s="81">
        <v>705.02</v>
      </c>
      <c r="MD64" s="81">
        <v>222.12</v>
      </c>
      <c r="ME64" s="81">
        <v>447.05</v>
      </c>
      <c r="MF64" s="81">
        <v>777.08</v>
      </c>
      <c r="MG64" s="81">
        <v>265.18</v>
      </c>
      <c r="MH64" s="81">
        <v>758.25</v>
      </c>
      <c r="MI64" s="81">
        <v>385.26</v>
      </c>
      <c r="MJ64" s="81">
        <v>418.75</v>
      </c>
      <c r="MK64" s="81">
        <v>417.63</v>
      </c>
      <c r="ML64" s="81">
        <v>352.06</v>
      </c>
      <c r="MM64" s="81">
        <v>467.64</v>
      </c>
      <c r="MN64" s="81">
        <v>349.98</v>
      </c>
      <c r="MO64" s="81">
        <v>363.97</v>
      </c>
      <c r="MP64" s="81">
        <v>757.27</v>
      </c>
      <c r="MQ64" s="81">
        <v>325.83</v>
      </c>
      <c r="MR64" s="81">
        <v>501.65</v>
      </c>
      <c r="MS64" s="81">
        <v>256.64999999999998</v>
      </c>
      <c r="MT64" s="81">
        <v>1850.66</v>
      </c>
      <c r="MU64" s="81">
        <v>982.76</v>
      </c>
      <c r="MV64" s="81">
        <v>600.14</v>
      </c>
      <c r="MW64" s="81">
        <v>769.63</v>
      </c>
      <c r="MX64" s="81">
        <v>543.87</v>
      </c>
      <c r="MY64" s="81">
        <v>560.79999999999995</v>
      </c>
      <c r="MZ64" s="81">
        <v>301.77999999999997</v>
      </c>
      <c r="NA64" s="81">
        <v>307.72000000000003</v>
      </c>
      <c r="NB64" s="81">
        <v>421.89</v>
      </c>
      <c r="NC64" s="81">
        <v>546.83000000000004</v>
      </c>
    </row>
    <row r="65" spans="1:367" x14ac:dyDescent="0.4">
      <c r="A65" s="22">
        <v>46192</v>
      </c>
      <c r="B65" s="23">
        <v>2069582.63</v>
      </c>
      <c r="C65" s="23">
        <v>1969909.34</v>
      </c>
      <c r="D65" s="23">
        <v>94653</v>
      </c>
      <c r="E65" s="23">
        <v>63603.77</v>
      </c>
      <c r="F65" s="23">
        <v>125516.51</v>
      </c>
      <c r="G65" s="23">
        <v>62710.94</v>
      </c>
      <c r="H65" s="23">
        <v>60474.97</v>
      </c>
      <c r="I65" s="23">
        <v>56147.07</v>
      </c>
      <c r="J65" s="23">
        <v>57854.14</v>
      </c>
      <c r="K65" s="23">
        <v>70009.14</v>
      </c>
      <c r="L65" s="23">
        <v>37744.160000000003</v>
      </c>
      <c r="M65" s="23">
        <v>79705.37</v>
      </c>
      <c r="N65" s="23">
        <v>234885.93</v>
      </c>
      <c r="O65" s="23">
        <v>36005.72</v>
      </c>
      <c r="P65" s="23">
        <v>47892.63</v>
      </c>
      <c r="Q65" s="23">
        <v>39343.480000000003</v>
      </c>
      <c r="R65" s="23">
        <v>24330.44</v>
      </c>
      <c r="S65" s="23">
        <v>55528.34</v>
      </c>
      <c r="T65" s="23">
        <v>99400</v>
      </c>
      <c r="U65" s="23">
        <v>29653.94</v>
      </c>
      <c r="V65" s="23">
        <v>38858.81</v>
      </c>
      <c r="W65" s="23">
        <v>16713.63</v>
      </c>
      <c r="X65" s="23">
        <v>24880.58</v>
      </c>
      <c r="Y65" s="23">
        <v>23860.21</v>
      </c>
      <c r="Z65" s="23">
        <v>33884.42</v>
      </c>
      <c r="AA65" s="23">
        <v>28249.599999999999</v>
      </c>
      <c r="AB65" s="23">
        <v>44724.97</v>
      </c>
      <c r="AC65" s="23">
        <v>18942.77</v>
      </c>
      <c r="AD65" s="23">
        <v>31253.23</v>
      </c>
      <c r="AE65" s="23">
        <v>24244</v>
      </c>
      <c r="AF65" s="23">
        <v>22592.45</v>
      </c>
      <c r="AG65" s="23">
        <v>22793.07</v>
      </c>
      <c r="AH65" s="23">
        <v>17311.009999999998</v>
      </c>
      <c r="AI65" s="23">
        <v>17744.77</v>
      </c>
      <c r="AJ65" s="23">
        <v>169554.69</v>
      </c>
      <c r="AK65" s="23">
        <v>52491.96</v>
      </c>
      <c r="AL65" s="23">
        <v>18090.240000000002</v>
      </c>
      <c r="AM65" s="23">
        <v>19006.25</v>
      </c>
      <c r="AN65" s="23">
        <v>35946.129999999997</v>
      </c>
      <c r="AO65" s="23">
        <v>16572.48</v>
      </c>
      <c r="AP65" s="23">
        <v>17104.78</v>
      </c>
      <c r="AQ65" s="23">
        <v>18685.88</v>
      </c>
      <c r="AR65" s="23">
        <v>18207.91</v>
      </c>
      <c r="AS65" s="23">
        <v>34450.1</v>
      </c>
      <c r="AT65" s="23">
        <v>38850</v>
      </c>
      <c r="AU65" s="23">
        <v>26412.14</v>
      </c>
      <c r="AV65" s="23">
        <v>16687.5</v>
      </c>
      <c r="AW65" s="23">
        <v>16404.09</v>
      </c>
      <c r="AX65" s="23">
        <v>13432.76</v>
      </c>
      <c r="AY65" s="23">
        <v>16464.810000000001</v>
      </c>
      <c r="AZ65" s="23">
        <v>10674.83</v>
      </c>
      <c r="BA65" s="23">
        <v>27278.89</v>
      </c>
      <c r="BB65" s="81">
        <v>9633.35</v>
      </c>
      <c r="BC65" s="81">
        <v>11142.08</v>
      </c>
      <c r="BD65" s="81">
        <v>20383.580000000002</v>
      </c>
      <c r="BE65" s="81">
        <v>14280.1</v>
      </c>
      <c r="BF65" s="81">
        <v>6813.25</v>
      </c>
      <c r="BG65" s="81">
        <v>8449.4</v>
      </c>
      <c r="BH65" s="81">
        <v>5548.36</v>
      </c>
      <c r="BI65" s="81">
        <v>14432.41</v>
      </c>
      <c r="BJ65" s="81">
        <v>8308.92</v>
      </c>
      <c r="BK65" s="81">
        <v>9675.75</v>
      </c>
      <c r="BL65" s="81">
        <v>6061.18</v>
      </c>
      <c r="BM65" s="81">
        <v>17210.560000000001</v>
      </c>
      <c r="BN65" s="81">
        <v>12872.7</v>
      </c>
      <c r="BO65" s="81">
        <v>11854.97</v>
      </c>
      <c r="BP65" s="81"/>
      <c r="BQ65" s="81">
        <v>10087.530000000001</v>
      </c>
      <c r="BR65" s="81">
        <v>9491</v>
      </c>
      <c r="BS65" s="81">
        <v>18744</v>
      </c>
      <c r="BT65" s="81">
        <v>18154.68</v>
      </c>
      <c r="BU65" s="81">
        <v>14320.35</v>
      </c>
      <c r="BV65" s="81">
        <v>10291.77</v>
      </c>
      <c r="BW65" s="81">
        <v>9075</v>
      </c>
      <c r="BX65" s="81">
        <v>11403.02</v>
      </c>
      <c r="BY65" s="81">
        <v>8262.4699999999993</v>
      </c>
      <c r="BZ65" s="81">
        <v>10617.77</v>
      </c>
      <c r="CA65" s="81">
        <v>6118.34</v>
      </c>
      <c r="CB65" s="81">
        <v>27098.84</v>
      </c>
      <c r="CC65" s="81">
        <v>4982.8100000000004</v>
      </c>
      <c r="CD65" s="81">
        <v>5951.54</v>
      </c>
      <c r="CE65" s="81">
        <v>6243.33</v>
      </c>
      <c r="CF65" s="81">
        <v>6785</v>
      </c>
      <c r="CG65" s="81">
        <v>8667.49</v>
      </c>
      <c r="CH65" s="81">
        <v>6185.07</v>
      </c>
      <c r="CI65" s="81">
        <v>8122.51</v>
      </c>
      <c r="CJ65" s="81">
        <v>8312.81</v>
      </c>
      <c r="CK65" s="81">
        <v>12792</v>
      </c>
      <c r="CL65" s="81">
        <v>6259.4</v>
      </c>
      <c r="CM65" s="81">
        <v>5199.34</v>
      </c>
      <c r="CN65" s="81">
        <v>5265.32</v>
      </c>
      <c r="CO65" s="81">
        <v>6502.68</v>
      </c>
      <c r="CP65" s="81">
        <v>5217.04</v>
      </c>
      <c r="CQ65" s="81">
        <v>9535.4</v>
      </c>
      <c r="CR65" s="81">
        <v>7057.22</v>
      </c>
      <c r="CS65" s="81">
        <v>5505.2</v>
      </c>
      <c r="CT65" s="81">
        <v>4913.42</v>
      </c>
      <c r="CU65" s="81">
        <v>6540.51</v>
      </c>
      <c r="CV65" s="81">
        <v>7210.03</v>
      </c>
      <c r="CW65" s="81">
        <v>5967.69</v>
      </c>
      <c r="CX65" s="81">
        <v>7496.72</v>
      </c>
      <c r="CY65" s="81">
        <v>3347.03</v>
      </c>
      <c r="CZ65" s="81">
        <v>4206.57</v>
      </c>
      <c r="DA65" s="81">
        <v>5931.96</v>
      </c>
      <c r="DB65" s="81">
        <v>4370.3500000000004</v>
      </c>
      <c r="DC65" s="81">
        <v>3032.35</v>
      </c>
      <c r="DD65" s="81">
        <v>3526.74</v>
      </c>
      <c r="DE65" s="81">
        <v>3586.58</v>
      </c>
      <c r="DF65" s="81">
        <v>5297.84</v>
      </c>
      <c r="DG65" s="81">
        <v>3054.56</v>
      </c>
      <c r="DH65" s="81">
        <v>3456.29</v>
      </c>
      <c r="DI65" s="81">
        <v>3175.57</v>
      </c>
      <c r="DJ65" s="81">
        <v>4502.68</v>
      </c>
      <c r="DK65" s="81">
        <v>3266.87</v>
      </c>
      <c r="DL65" s="81">
        <v>4727.8100000000004</v>
      </c>
      <c r="DM65" s="81">
        <v>5090.28</v>
      </c>
      <c r="DN65" s="81">
        <v>2994.48</v>
      </c>
      <c r="DO65" s="81">
        <v>3046.51</v>
      </c>
      <c r="DP65" s="81">
        <v>6141.3</v>
      </c>
      <c r="DQ65" s="81">
        <v>2909.97</v>
      </c>
      <c r="DR65" s="81">
        <v>3144.67</v>
      </c>
      <c r="DS65" s="81">
        <v>3280.87</v>
      </c>
      <c r="DT65" s="81">
        <v>7657.09</v>
      </c>
      <c r="DU65" s="81">
        <v>2541.4299999999998</v>
      </c>
      <c r="DV65" s="81">
        <v>1989.72</v>
      </c>
      <c r="DW65" s="81">
        <v>6791.07</v>
      </c>
      <c r="DX65" s="81">
        <v>3494.87</v>
      </c>
      <c r="DY65" s="81">
        <v>2286.31</v>
      </c>
      <c r="DZ65" s="81">
        <v>2308.1799999999998</v>
      </c>
      <c r="EA65" s="81">
        <v>3114.37</v>
      </c>
      <c r="EB65" s="81">
        <v>3066.3</v>
      </c>
      <c r="EC65" s="81">
        <v>2977.58</v>
      </c>
      <c r="ED65" s="81">
        <v>2166.15</v>
      </c>
      <c r="EE65" s="81">
        <v>2359.14</v>
      </c>
      <c r="EF65" s="81">
        <v>3089.12</v>
      </c>
      <c r="EG65" s="81">
        <v>2217.9899999999998</v>
      </c>
      <c r="EH65" s="81">
        <v>4533.7299999999996</v>
      </c>
      <c r="EI65" s="81">
        <v>2214.08</v>
      </c>
      <c r="EJ65" s="81">
        <v>3277.8</v>
      </c>
      <c r="EK65" s="81">
        <v>4024.65</v>
      </c>
      <c r="EL65" s="81">
        <v>2541.63</v>
      </c>
      <c r="EM65" s="81">
        <v>2177.13</v>
      </c>
      <c r="EN65" s="81">
        <v>4658.18</v>
      </c>
      <c r="EO65" s="81">
        <v>4633.58</v>
      </c>
      <c r="EP65" s="81">
        <v>2653.82</v>
      </c>
      <c r="EQ65" s="81">
        <v>1523.69</v>
      </c>
      <c r="ER65" s="81">
        <v>2236.5</v>
      </c>
      <c r="ES65" s="81">
        <v>2534.58</v>
      </c>
      <c r="ET65" s="81">
        <v>7723.87</v>
      </c>
      <c r="EU65" s="81">
        <v>1936.52</v>
      </c>
      <c r="EV65" s="81">
        <v>2682.57</v>
      </c>
      <c r="EW65" s="81">
        <v>6715.52</v>
      </c>
      <c r="EX65" s="81">
        <v>2724.19</v>
      </c>
      <c r="EY65" s="81">
        <v>1749.15</v>
      </c>
      <c r="EZ65" s="81">
        <v>3942.65</v>
      </c>
      <c r="FA65" s="81">
        <v>3160.59</v>
      </c>
      <c r="FB65" s="81">
        <v>1953.19</v>
      </c>
      <c r="FC65" s="81">
        <v>2384.2800000000002</v>
      </c>
      <c r="FD65" s="81">
        <v>1994.94</v>
      </c>
      <c r="FE65" s="81">
        <v>2769.07</v>
      </c>
      <c r="FF65" s="81">
        <v>1754.72</v>
      </c>
      <c r="FG65" s="81">
        <v>1831.83</v>
      </c>
      <c r="FH65" s="81">
        <v>3084.18</v>
      </c>
      <c r="FI65" s="81">
        <v>2846.96</v>
      </c>
      <c r="FJ65" s="81">
        <v>4257.09</v>
      </c>
      <c r="FK65" s="81">
        <v>1381.12</v>
      </c>
      <c r="FL65" s="81">
        <v>4656.7700000000004</v>
      </c>
      <c r="FM65" s="81">
        <v>5089.1499999999996</v>
      </c>
      <c r="FN65" s="81">
        <v>1421.29</v>
      </c>
      <c r="FO65" s="81">
        <v>4198.6899999999996</v>
      </c>
      <c r="FP65" s="81">
        <v>3073.5</v>
      </c>
      <c r="FQ65" s="81">
        <v>2576.38</v>
      </c>
      <c r="FR65" s="81">
        <v>1982.46</v>
      </c>
      <c r="FS65" s="81">
        <v>1943.87</v>
      </c>
      <c r="FT65" s="81">
        <v>1806.84</v>
      </c>
      <c r="FU65" s="81">
        <v>4788.91</v>
      </c>
      <c r="FV65" s="81">
        <v>1790.18</v>
      </c>
      <c r="FW65" s="81">
        <v>1982.52</v>
      </c>
      <c r="FX65" s="81">
        <v>1443.4</v>
      </c>
      <c r="FY65" s="81">
        <v>1350.84</v>
      </c>
      <c r="FZ65" s="81">
        <v>2269.04</v>
      </c>
      <c r="GA65" s="81">
        <v>2158.65</v>
      </c>
      <c r="GB65" s="81">
        <v>3840.73</v>
      </c>
      <c r="GC65" s="81">
        <v>1441.51</v>
      </c>
      <c r="GD65" s="81">
        <v>1351.56</v>
      </c>
      <c r="GE65" s="81">
        <v>2230.63</v>
      </c>
      <c r="GF65" s="81">
        <v>2889.88</v>
      </c>
      <c r="GG65" s="81">
        <v>1511.97</v>
      </c>
      <c r="GH65" s="81">
        <v>2272.19</v>
      </c>
      <c r="GI65" s="81">
        <v>2668.4</v>
      </c>
      <c r="GJ65" s="81">
        <v>6550.92</v>
      </c>
      <c r="GK65" s="81">
        <v>3256.75</v>
      </c>
      <c r="GL65" s="81">
        <v>2278.94</v>
      </c>
      <c r="GM65" s="81">
        <v>2460.38</v>
      </c>
      <c r="GN65" s="81">
        <v>1334.79</v>
      </c>
      <c r="GO65" s="81">
        <v>1893.8</v>
      </c>
      <c r="GP65" s="81">
        <v>2859.46</v>
      </c>
      <c r="GQ65" s="81">
        <v>1789.13</v>
      </c>
      <c r="GR65" s="81">
        <v>1457.31</v>
      </c>
      <c r="GS65" s="81">
        <v>2041.84</v>
      </c>
      <c r="GT65" s="81">
        <v>8731.7900000000009</v>
      </c>
      <c r="GU65" s="81">
        <v>1568.38</v>
      </c>
      <c r="GV65" s="81">
        <v>4296.42</v>
      </c>
      <c r="GW65" s="81">
        <v>791.02</v>
      </c>
      <c r="GX65" s="81">
        <v>1233.1400000000001</v>
      </c>
      <c r="GY65" s="81">
        <v>1141.69</v>
      </c>
      <c r="GZ65" s="81">
        <v>8975.5</v>
      </c>
      <c r="HA65" s="81">
        <v>1033.31</v>
      </c>
      <c r="HB65" s="81">
        <v>783.97</v>
      </c>
      <c r="HC65" s="81">
        <v>1086.3699999999999</v>
      </c>
      <c r="HD65" s="81">
        <v>1347.8</v>
      </c>
      <c r="HE65" s="81">
        <v>1451.88</v>
      </c>
      <c r="HF65" s="81">
        <v>2107.83</v>
      </c>
      <c r="HG65" s="81">
        <v>780.83</v>
      </c>
      <c r="HH65" s="81">
        <v>804.72</v>
      </c>
      <c r="HI65" s="81">
        <v>1439.93</v>
      </c>
      <c r="HJ65" s="81">
        <v>762.01</v>
      </c>
      <c r="HK65" s="81">
        <v>1225.5</v>
      </c>
      <c r="HL65" s="81">
        <v>3580.74</v>
      </c>
      <c r="HM65" s="81">
        <v>941.81</v>
      </c>
      <c r="HN65" s="81">
        <v>964.81</v>
      </c>
      <c r="HO65" s="81">
        <v>1751.22</v>
      </c>
      <c r="HP65" s="81">
        <v>1904.57</v>
      </c>
      <c r="HQ65" s="81">
        <v>1071.1300000000001</v>
      </c>
      <c r="HR65" s="81">
        <v>703.37</v>
      </c>
      <c r="HS65" s="81">
        <v>845.77</v>
      </c>
      <c r="HT65" s="81">
        <v>1372.04</v>
      </c>
      <c r="HU65" s="81">
        <v>1015.27</v>
      </c>
      <c r="HV65" s="81">
        <v>1468.55</v>
      </c>
      <c r="HW65" s="81">
        <v>911.25</v>
      </c>
      <c r="HX65" s="81">
        <v>1868.12</v>
      </c>
      <c r="HY65" s="81">
        <v>1214.82</v>
      </c>
      <c r="HZ65" s="81">
        <v>783.68</v>
      </c>
      <c r="IA65" s="81">
        <v>1230.68</v>
      </c>
      <c r="IB65" s="81">
        <v>1203.24</v>
      </c>
      <c r="IC65" s="81">
        <v>881.51</v>
      </c>
      <c r="ID65" s="81">
        <v>2092.19</v>
      </c>
      <c r="IE65" s="81">
        <v>1249.53</v>
      </c>
      <c r="IF65" s="81">
        <v>831.71</v>
      </c>
      <c r="IG65" s="81">
        <v>348.16</v>
      </c>
      <c r="IH65" s="81">
        <v>817.69</v>
      </c>
      <c r="II65" s="81">
        <v>764.36</v>
      </c>
      <c r="IJ65" s="81">
        <v>1270.17</v>
      </c>
      <c r="IK65" s="81">
        <v>821</v>
      </c>
      <c r="IL65" s="81">
        <v>2425.77</v>
      </c>
      <c r="IM65" s="81">
        <v>992.78</v>
      </c>
      <c r="IN65" s="81">
        <v>885.04</v>
      </c>
      <c r="IO65" s="81">
        <v>2161.37</v>
      </c>
      <c r="IP65" s="81">
        <v>791.41</v>
      </c>
      <c r="IQ65" s="81">
        <v>573.73</v>
      </c>
      <c r="IR65" s="81">
        <v>2856.33</v>
      </c>
      <c r="IS65" s="81">
        <v>743.47</v>
      </c>
      <c r="IT65" s="81">
        <v>810.55</v>
      </c>
      <c r="IU65" s="81">
        <v>4779.51</v>
      </c>
      <c r="IV65" s="81">
        <v>1246.0999999999999</v>
      </c>
      <c r="IW65" s="81">
        <v>1816.91</v>
      </c>
      <c r="IX65" s="81">
        <v>710.1</v>
      </c>
      <c r="IY65" s="81">
        <v>612.34</v>
      </c>
      <c r="IZ65" s="81">
        <v>1275.6600000000001</v>
      </c>
      <c r="JA65" s="81">
        <v>842.23</v>
      </c>
      <c r="JB65" s="81">
        <v>579.29999999999995</v>
      </c>
      <c r="JC65" s="81">
        <v>935.42</v>
      </c>
      <c r="JD65" s="81">
        <v>965.9</v>
      </c>
      <c r="JE65" s="81">
        <v>2597.58</v>
      </c>
      <c r="JF65" s="81">
        <v>825</v>
      </c>
      <c r="JG65" s="81">
        <v>537.96</v>
      </c>
      <c r="JH65" s="81">
        <v>1038.3599999999999</v>
      </c>
      <c r="JI65" s="81">
        <v>446.33</v>
      </c>
      <c r="JJ65" s="81">
        <v>683.5</v>
      </c>
      <c r="JK65" s="81">
        <v>1976.8</v>
      </c>
      <c r="JL65" s="81">
        <v>437.92</v>
      </c>
      <c r="JM65" s="81">
        <v>485.25</v>
      </c>
      <c r="JN65" s="81">
        <v>860.21</v>
      </c>
      <c r="JO65" s="81">
        <v>1941.06</v>
      </c>
      <c r="JP65" s="81">
        <v>535.91</v>
      </c>
      <c r="JQ65" s="81">
        <v>491.17</v>
      </c>
      <c r="JR65" s="81">
        <v>779.81</v>
      </c>
      <c r="JS65" s="81">
        <v>3217.63</v>
      </c>
      <c r="JT65" s="81">
        <v>530.54999999999995</v>
      </c>
      <c r="JU65" s="81">
        <v>660.19</v>
      </c>
      <c r="JV65" s="81">
        <v>680.75</v>
      </c>
      <c r="JW65" s="81">
        <v>564.1</v>
      </c>
      <c r="JX65" s="81">
        <v>664.2</v>
      </c>
      <c r="JY65" s="81">
        <v>691</v>
      </c>
      <c r="JZ65" s="81">
        <v>714.72</v>
      </c>
      <c r="KA65" s="81">
        <v>767.6</v>
      </c>
      <c r="KB65" s="81">
        <v>684.98</v>
      </c>
      <c r="KC65" s="81">
        <v>333.57</v>
      </c>
      <c r="KD65" s="81">
        <v>552.14</v>
      </c>
      <c r="KE65" s="81">
        <v>607.73</v>
      </c>
      <c r="KF65" s="81">
        <v>609.9</v>
      </c>
      <c r="KG65" s="81">
        <v>1118.33</v>
      </c>
      <c r="KH65" s="81">
        <v>2189.84</v>
      </c>
      <c r="KI65" s="81">
        <v>737.38</v>
      </c>
      <c r="KJ65" s="81">
        <v>414.06</v>
      </c>
      <c r="KK65" s="81">
        <v>525.84</v>
      </c>
      <c r="KL65" s="81">
        <v>440.2</v>
      </c>
      <c r="KM65" s="81">
        <v>721.6</v>
      </c>
      <c r="KN65" s="81">
        <v>2698.99</v>
      </c>
      <c r="KO65" s="81">
        <v>852.49</v>
      </c>
      <c r="KP65" s="81">
        <v>724.39</v>
      </c>
      <c r="KQ65" s="81">
        <v>962.4</v>
      </c>
      <c r="KR65" s="81">
        <v>1471.69</v>
      </c>
      <c r="KS65" s="81">
        <v>525.04</v>
      </c>
      <c r="KT65" s="81">
        <v>567.47</v>
      </c>
      <c r="KU65" s="81">
        <v>762.17</v>
      </c>
      <c r="KV65" s="81">
        <v>844.47</v>
      </c>
      <c r="KW65" s="81">
        <v>592.70000000000005</v>
      </c>
      <c r="KX65" s="81">
        <v>405.05</v>
      </c>
      <c r="KY65" s="81">
        <v>787.99</v>
      </c>
      <c r="KZ65" s="81">
        <v>989.4</v>
      </c>
      <c r="LA65" s="81">
        <v>420.39</v>
      </c>
      <c r="LB65" s="81">
        <v>640.01</v>
      </c>
      <c r="LC65" s="81">
        <v>573</v>
      </c>
      <c r="LD65" s="81">
        <v>457.48</v>
      </c>
      <c r="LE65" s="81">
        <v>768.88</v>
      </c>
      <c r="LF65" s="81">
        <v>571.44000000000005</v>
      </c>
      <c r="LG65" s="81">
        <v>356.94</v>
      </c>
      <c r="LH65" s="81">
        <v>565.59</v>
      </c>
      <c r="LI65" s="81">
        <v>937.17</v>
      </c>
      <c r="LJ65" s="81">
        <v>709.39</v>
      </c>
      <c r="LK65" s="81">
        <v>382.47</v>
      </c>
      <c r="LL65" s="81">
        <v>390.11</v>
      </c>
      <c r="LM65" s="81">
        <v>1172.8800000000001</v>
      </c>
      <c r="LN65" s="81">
        <v>639.6</v>
      </c>
      <c r="LO65" s="81">
        <v>411.36</v>
      </c>
      <c r="LP65" s="81">
        <v>686.98</v>
      </c>
      <c r="LQ65" s="81">
        <v>342.8</v>
      </c>
      <c r="LR65" s="81">
        <v>700.26</v>
      </c>
      <c r="LS65" s="81">
        <v>274.68</v>
      </c>
      <c r="LT65" s="81">
        <v>332.69</v>
      </c>
      <c r="LU65" s="81">
        <v>484.65</v>
      </c>
      <c r="LV65" s="81">
        <v>353.02</v>
      </c>
      <c r="LW65" s="81">
        <v>366.34</v>
      </c>
      <c r="LX65" s="81">
        <v>355.13</v>
      </c>
      <c r="LY65" s="81">
        <v>358.47</v>
      </c>
      <c r="LZ65" s="81">
        <v>983.55</v>
      </c>
      <c r="MA65" s="81">
        <v>622.57000000000005</v>
      </c>
      <c r="MB65" s="81">
        <v>301.52</v>
      </c>
      <c r="MC65" s="81">
        <v>602.54</v>
      </c>
      <c r="MD65" s="81">
        <v>213.85</v>
      </c>
      <c r="ME65" s="81">
        <v>430.26</v>
      </c>
      <c r="MF65" s="81">
        <v>718.75</v>
      </c>
      <c r="MG65" s="81">
        <v>236.13</v>
      </c>
      <c r="MH65" s="81">
        <v>874.57</v>
      </c>
      <c r="MI65" s="81">
        <v>360.33</v>
      </c>
      <c r="MJ65" s="81">
        <v>391.81</v>
      </c>
      <c r="MK65" s="81">
        <v>388.57</v>
      </c>
      <c r="ML65" s="81">
        <v>333.51</v>
      </c>
      <c r="MM65" s="81">
        <v>450.72</v>
      </c>
      <c r="MN65" s="81">
        <v>383.85</v>
      </c>
      <c r="MO65" s="81">
        <v>359.59</v>
      </c>
      <c r="MP65" s="81">
        <v>691.38</v>
      </c>
      <c r="MQ65" s="81">
        <v>331.2</v>
      </c>
      <c r="MR65" s="81">
        <v>459.78</v>
      </c>
      <c r="MS65" s="81">
        <v>276.69</v>
      </c>
      <c r="MT65" s="81">
        <v>1761.93</v>
      </c>
      <c r="MU65" s="81">
        <v>861.72</v>
      </c>
      <c r="MV65" s="81">
        <v>570.51</v>
      </c>
      <c r="MW65" s="81">
        <v>709.58</v>
      </c>
      <c r="MX65" s="81">
        <v>467.8</v>
      </c>
      <c r="MY65" s="81">
        <v>450.18</v>
      </c>
      <c r="MZ65" s="81">
        <v>289.75</v>
      </c>
      <c r="NA65" s="81">
        <v>292.61</v>
      </c>
      <c r="NB65" s="81">
        <v>431</v>
      </c>
      <c r="NC65" s="81">
        <v>475.81</v>
      </c>
    </row>
    <row r="66" spans="1:367" x14ac:dyDescent="0.4">
      <c r="A66" s="22">
        <v>46199</v>
      </c>
      <c r="B66" s="23">
        <v>1984811.59</v>
      </c>
      <c r="C66" s="23">
        <v>1905053.42</v>
      </c>
      <c r="D66" s="23">
        <v>77571</v>
      </c>
      <c r="E66" s="23">
        <v>62168.75</v>
      </c>
      <c r="F66" s="23">
        <v>98386.11</v>
      </c>
      <c r="G66" s="23">
        <v>51949.51</v>
      </c>
      <c r="H66" s="23">
        <v>52822.879999999997</v>
      </c>
      <c r="I66" s="23">
        <v>52954.879999999997</v>
      </c>
      <c r="J66" s="23">
        <v>52130.6</v>
      </c>
      <c r="K66" s="23">
        <v>59198.13</v>
      </c>
      <c r="L66" s="23">
        <v>36768.980000000003</v>
      </c>
      <c r="M66" s="23">
        <v>80191.87</v>
      </c>
      <c r="N66" s="23">
        <v>226968.42</v>
      </c>
      <c r="O66" s="23">
        <v>30812.74</v>
      </c>
      <c r="P66" s="23">
        <v>43478.34</v>
      </c>
      <c r="Q66" s="23">
        <v>30028.51</v>
      </c>
      <c r="R66" s="23">
        <v>23816.87</v>
      </c>
      <c r="S66" s="23">
        <v>44141.4</v>
      </c>
      <c r="T66" s="23">
        <v>86500</v>
      </c>
      <c r="U66" s="23">
        <v>24452.11</v>
      </c>
      <c r="V66" s="23">
        <v>31829.62</v>
      </c>
      <c r="W66" s="23">
        <v>14677</v>
      </c>
      <c r="X66" s="23">
        <v>22041.86</v>
      </c>
      <c r="Y66" s="23">
        <v>19130.52</v>
      </c>
      <c r="Z66" s="23">
        <v>30098.14</v>
      </c>
      <c r="AA66" s="23">
        <v>24168.67</v>
      </c>
      <c r="AB66" s="23">
        <v>36666.42</v>
      </c>
      <c r="AC66" s="23">
        <v>18406.91</v>
      </c>
      <c r="AD66" s="23">
        <v>28395.79</v>
      </c>
      <c r="AE66" s="23">
        <v>20240</v>
      </c>
      <c r="AF66" s="23">
        <v>18532.36</v>
      </c>
      <c r="AG66" s="23">
        <v>20811.060000000001</v>
      </c>
      <c r="AH66" s="23">
        <v>15130.22</v>
      </c>
      <c r="AI66" s="23">
        <v>14284.76</v>
      </c>
      <c r="AJ66" s="23">
        <v>148864.54</v>
      </c>
      <c r="AK66" s="23">
        <v>59089.7</v>
      </c>
      <c r="AL66" s="23">
        <v>16835.14</v>
      </c>
      <c r="AM66" s="23">
        <v>17270.689999999999</v>
      </c>
      <c r="AN66" s="23">
        <v>28934.07</v>
      </c>
      <c r="AO66" s="23">
        <v>13079.93</v>
      </c>
      <c r="AP66" s="23">
        <v>15677.39</v>
      </c>
      <c r="AQ66" s="23">
        <v>17377.87</v>
      </c>
      <c r="AR66" s="23">
        <v>15221.97</v>
      </c>
      <c r="AS66" s="23">
        <v>31909.1</v>
      </c>
      <c r="AT66" s="23">
        <v>30450</v>
      </c>
      <c r="AU66" s="23">
        <v>23351.51</v>
      </c>
      <c r="AV66" s="23">
        <v>13530</v>
      </c>
      <c r="AW66" s="23">
        <v>14694.04</v>
      </c>
      <c r="AX66" s="23">
        <v>13155.53</v>
      </c>
      <c r="AY66" s="23">
        <v>14907.53</v>
      </c>
      <c r="AZ66" s="23">
        <v>10612.62</v>
      </c>
      <c r="BA66" s="23">
        <v>22522.57</v>
      </c>
      <c r="BB66" s="81">
        <v>7663.58</v>
      </c>
      <c r="BC66" s="81">
        <v>9412.1200000000008</v>
      </c>
      <c r="BD66" s="81">
        <v>19459.98</v>
      </c>
      <c r="BE66" s="81">
        <v>13802.48</v>
      </c>
      <c r="BF66" s="81">
        <v>6492.17</v>
      </c>
      <c r="BG66" s="81">
        <v>7913.51</v>
      </c>
      <c r="BH66" s="81">
        <v>4966.09</v>
      </c>
      <c r="BI66" s="81">
        <v>13590.05</v>
      </c>
      <c r="BJ66" s="81">
        <v>8369.18</v>
      </c>
      <c r="BK66" s="81">
        <v>8030.88</v>
      </c>
      <c r="BL66" s="81">
        <v>5288.6</v>
      </c>
      <c r="BM66" s="81">
        <v>13904.47</v>
      </c>
      <c r="BN66" s="81">
        <v>11145.2</v>
      </c>
      <c r="BO66" s="81">
        <v>10492.72</v>
      </c>
      <c r="BP66" s="81"/>
      <c r="BQ66" s="81">
        <v>9706.44</v>
      </c>
      <c r="BR66" s="81">
        <v>8613.2999999999993</v>
      </c>
      <c r="BS66" s="81">
        <v>16170</v>
      </c>
      <c r="BT66" s="81">
        <v>13903.96</v>
      </c>
      <c r="BU66" s="81">
        <v>11503.05</v>
      </c>
      <c r="BV66" s="81">
        <v>10328.59</v>
      </c>
      <c r="BW66" s="81">
        <v>8038.98</v>
      </c>
      <c r="BX66" s="81">
        <v>9870.74</v>
      </c>
      <c r="BY66" s="81">
        <v>7680.25</v>
      </c>
      <c r="BZ66" s="81">
        <v>9269.34</v>
      </c>
      <c r="CA66" s="81">
        <v>5673.8</v>
      </c>
      <c r="CB66" s="81">
        <v>22034.080000000002</v>
      </c>
      <c r="CC66" s="81">
        <v>5290.07</v>
      </c>
      <c r="CD66" s="81">
        <v>5146.7299999999996</v>
      </c>
      <c r="CE66" s="81">
        <v>6035.36</v>
      </c>
      <c r="CF66" s="81">
        <v>5685</v>
      </c>
      <c r="CG66" s="81">
        <v>8090.22</v>
      </c>
      <c r="CH66" s="81">
        <v>6064.77</v>
      </c>
      <c r="CI66" s="81">
        <v>7114.25</v>
      </c>
      <c r="CJ66" s="81">
        <v>7276.13</v>
      </c>
      <c r="CK66" s="81">
        <v>10420.799999999999</v>
      </c>
      <c r="CL66" s="81">
        <v>5760.95</v>
      </c>
      <c r="CM66" s="81">
        <v>4376.55</v>
      </c>
      <c r="CN66" s="81">
        <v>4688.82</v>
      </c>
      <c r="CO66" s="81">
        <v>5805.97</v>
      </c>
      <c r="CP66" s="81">
        <v>4012.17</v>
      </c>
      <c r="CQ66" s="81">
        <v>8124.2</v>
      </c>
      <c r="CR66" s="81">
        <v>6424.66</v>
      </c>
      <c r="CS66" s="81">
        <v>4927.99</v>
      </c>
      <c r="CT66" s="81">
        <v>4301.59</v>
      </c>
      <c r="CU66" s="81">
        <v>5268.51</v>
      </c>
      <c r="CV66" s="81">
        <v>6582.41</v>
      </c>
      <c r="CW66" s="81">
        <v>5127.4799999999996</v>
      </c>
      <c r="CX66" s="81">
        <v>6075.77</v>
      </c>
      <c r="CY66" s="81">
        <v>2880</v>
      </c>
      <c r="CZ66" s="81">
        <v>3401.36</v>
      </c>
      <c r="DA66" s="81">
        <v>5158.22</v>
      </c>
      <c r="DB66" s="81">
        <v>3529.64</v>
      </c>
      <c r="DC66" s="81">
        <v>2742.06</v>
      </c>
      <c r="DD66" s="81">
        <v>3219.74</v>
      </c>
      <c r="DE66" s="81">
        <v>3146.3</v>
      </c>
      <c r="DF66" s="81">
        <v>4997.37</v>
      </c>
      <c r="DG66" s="81">
        <v>3366.25</v>
      </c>
      <c r="DH66" s="81">
        <v>3119.53</v>
      </c>
      <c r="DI66" s="81">
        <v>2944.78</v>
      </c>
      <c r="DJ66" s="81">
        <v>4249.1899999999996</v>
      </c>
      <c r="DK66" s="81">
        <v>3022.98</v>
      </c>
      <c r="DL66" s="81">
        <v>3818.18</v>
      </c>
      <c r="DM66" s="81">
        <v>3892.81</v>
      </c>
      <c r="DN66" s="81">
        <v>2701.28</v>
      </c>
      <c r="DO66" s="81">
        <v>2948.65</v>
      </c>
      <c r="DP66" s="81">
        <v>5974.98</v>
      </c>
      <c r="DQ66" s="81">
        <v>2672.12</v>
      </c>
      <c r="DR66" s="81">
        <v>2865.42</v>
      </c>
      <c r="DS66" s="81">
        <v>2690.57</v>
      </c>
      <c r="DT66" s="81">
        <v>8039.94</v>
      </c>
      <c r="DU66" s="81">
        <v>2287.2800000000002</v>
      </c>
      <c r="DV66" s="81">
        <v>1771.13</v>
      </c>
      <c r="DW66" s="81">
        <v>6886.78</v>
      </c>
      <c r="DX66" s="81">
        <v>3494.87</v>
      </c>
      <c r="DY66" s="81">
        <v>1879.25</v>
      </c>
      <c r="DZ66" s="81">
        <v>1896.82</v>
      </c>
      <c r="EA66" s="81">
        <v>2815.57</v>
      </c>
      <c r="EB66" s="81">
        <v>2145.94</v>
      </c>
      <c r="EC66" s="81">
        <v>3106.77</v>
      </c>
      <c r="ED66" s="81">
        <v>2059.96</v>
      </c>
      <c r="EE66" s="81">
        <v>2150.2800000000002</v>
      </c>
      <c r="EF66" s="81">
        <v>2863.35</v>
      </c>
      <c r="EG66" s="81">
        <v>2068.44</v>
      </c>
      <c r="EH66" s="81">
        <v>3838.9</v>
      </c>
      <c r="EI66" s="81">
        <v>2004.23</v>
      </c>
      <c r="EJ66" s="81">
        <v>2932.54</v>
      </c>
      <c r="EK66" s="81">
        <v>3142.47</v>
      </c>
      <c r="EL66" s="81">
        <v>2449.81</v>
      </c>
      <c r="EM66" s="81">
        <v>1993.52</v>
      </c>
      <c r="EN66" s="81">
        <v>4337.21</v>
      </c>
      <c r="EO66" s="81">
        <v>3653.49</v>
      </c>
      <c r="EP66" s="81">
        <v>3019.51</v>
      </c>
      <c r="EQ66" s="81">
        <v>1176.92</v>
      </c>
      <c r="ER66" s="81">
        <v>1977.75</v>
      </c>
      <c r="ES66" s="81">
        <v>2146.12</v>
      </c>
      <c r="ET66" s="81">
        <v>6582.33</v>
      </c>
      <c r="EU66" s="81">
        <v>1702.01</v>
      </c>
      <c r="EV66" s="81">
        <v>2735.41</v>
      </c>
      <c r="EW66" s="81">
        <v>6989.43</v>
      </c>
      <c r="EX66" s="81">
        <v>2542.69</v>
      </c>
      <c r="EY66" s="81">
        <v>1522.5</v>
      </c>
      <c r="EZ66" s="81">
        <v>3900.26</v>
      </c>
      <c r="FA66" s="81">
        <v>2795.65</v>
      </c>
      <c r="FB66" s="81">
        <v>1818.28</v>
      </c>
      <c r="FC66" s="81">
        <v>2193.87</v>
      </c>
      <c r="FD66" s="81">
        <v>1879.22</v>
      </c>
      <c r="FE66" s="81">
        <v>2448.33</v>
      </c>
      <c r="FF66" s="81">
        <v>1563.57</v>
      </c>
      <c r="FG66" s="81">
        <v>1637.93</v>
      </c>
      <c r="FH66" s="81">
        <v>2545.38</v>
      </c>
      <c r="FI66" s="81">
        <v>2590.2600000000002</v>
      </c>
      <c r="FJ66" s="81">
        <v>3392.58</v>
      </c>
      <c r="FK66" s="81">
        <v>1243.24</v>
      </c>
      <c r="FL66" s="81">
        <v>4675.5</v>
      </c>
      <c r="FM66" s="81">
        <v>4942.05</v>
      </c>
      <c r="FN66" s="81">
        <v>1344.77</v>
      </c>
      <c r="FO66" s="81">
        <v>4323.76</v>
      </c>
      <c r="FP66" s="81">
        <v>2803.36</v>
      </c>
      <c r="FQ66" s="81">
        <v>2204.59</v>
      </c>
      <c r="FR66" s="81">
        <v>1999.75</v>
      </c>
      <c r="FS66" s="81">
        <v>1793.38</v>
      </c>
      <c r="FT66" s="81">
        <v>1644.54</v>
      </c>
      <c r="FU66" s="81">
        <v>3622.03</v>
      </c>
      <c r="FV66" s="81">
        <v>1623.6</v>
      </c>
      <c r="FW66" s="81">
        <v>1607.23</v>
      </c>
      <c r="FX66" s="81">
        <v>1366.16</v>
      </c>
      <c r="FY66" s="81">
        <v>1129.71</v>
      </c>
      <c r="FZ66" s="81">
        <v>2028.75</v>
      </c>
      <c r="GA66" s="81">
        <v>1803.45</v>
      </c>
      <c r="GB66" s="81">
        <v>3955.31</v>
      </c>
      <c r="GC66" s="81">
        <v>1150.8800000000001</v>
      </c>
      <c r="GD66" s="81">
        <v>1433.43</v>
      </c>
      <c r="GE66" s="81">
        <v>1919.38</v>
      </c>
      <c r="GF66" s="81">
        <v>2811.62</v>
      </c>
      <c r="GG66" s="81">
        <v>1546.99</v>
      </c>
      <c r="GH66" s="81">
        <v>1994.05</v>
      </c>
      <c r="GI66" s="81">
        <v>2965.11</v>
      </c>
      <c r="GJ66" s="81">
        <v>5280.99</v>
      </c>
      <c r="GK66" s="81">
        <v>3230.85</v>
      </c>
      <c r="GL66" s="81">
        <v>2381.42</v>
      </c>
      <c r="GM66" s="81">
        <v>2150.27</v>
      </c>
      <c r="GN66" s="81">
        <v>1149.53</v>
      </c>
      <c r="GO66" s="81">
        <v>1516.27</v>
      </c>
      <c r="GP66" s="81">
        <v>2313.88</v>
      </c>
      <c r="GQ66" s="81">
        <v>1691.1</v>
      </c>
      <c r="GR66" s="81">
        <v>1377.84</v>
      </c>
      <c r="GS66" s="81">
        <v>2140.98</v>
      </c>
      <c r="GT66" s="81">
        <v>7474.41</v>
      </c>
      <c r="GU66" s="81">
        <v>1320.33</v>
      </c>
      <c r="GV66" s="81">
        <v>3109.34</v>
      </c>
      <c r="GW66" s="81">
        <v>622.22</v>
      </c>
      <c r="GX66" s="81">
        <v>1225.52</v>
      </c>
      <c r="GY66" s="81">
        <v>1080.79</v>
      </c>
      <c r="GZ66" s="81">
        <v>7697.27</v>
      </c>
      <c r="HA66" s="81">
        <v>960.5</v>
      </c>
      <c r="HB66" s="81">
        <v>668.84</v>
      </c>
      <c r="HC66" s="81">
        <v>1000.11</v>
      </c>
      <c r="HD66" s="81">
        <v>1167.22</v>
      </c>
      <c r="HE66" s="81">
        <v>1462.33</v>
      </c>
      <c r="HF66" s="81">
        <v>2351.04</v>
      </c>
      <c r="HG66" s="81">
        <v>199.1</v>
      </c>
      <c r="HH66" s="81">
        <v>750.3</v>
      </c>
      <c r="HI66" s="81">
        <v>1317.84</v>
      </c>
      <c r="HJ66" s="81">
        <v>645.24</v>
      </c>
      <c r="HK66" s="81">
        <v>1095.21</v>
      </c>
      <c r="HL66" s="81">
        <v>2550.5100000000002</v>
      </c>
      <c r="HM66" s="81">
        <v>889.84</v>
      </c>
      <c r="HN66" s="81">
        <v>884.76</v>
      </c>
      <c r="HO66" s="81">
        <v>1379.32</v>
      </c>
      <c r="HP66" s="81">
        <v>1697.94</v>
      </c>
      <c r="HQ66" s="81">
        <v>991.25</v>
      </c>
      <c r="HR66" s="81">
        <v>593.96</v>
      </c>
      <c r="HS66" s="81">
        <v>730.82</v>
      </c>
      <c r="HT66" s="81">
        <v>1270.4100000000001</v>
      </c>
      <c r="HU66" s="81">
        <v>898.44</v>
      </c>
      <c r="HV66" s="81">
        <v>1156.55</v>
      </c>
      <c r="HW66" s="81">
        <v>845.9</v>
      </c>
      <c r="HX66" s="81">
        <v>1463.87</v>
      </c>
      <c r="HY66" s="81">
        <v>1011.19</v>
      </c>
      <c r="HZ66" s="81">
        <v>742.5</v>
      </c>
      <c r="IA66" s="81">
        <v>1142.8599999999999</v>
      </c>
      <c r="IB66" s="81">
        <v>1098.68</v>
      </c>
      <c r="IC66" s="81">
        <v>753.63</v>
      </c>
      <c r="ID66" s="81">
        <v>1947.77</v>
      </c>
      <c r="IE66" s="81">
        <v>1057.93</v>
      </c>
      <c r="IF66" s="81">
        <v>744.73</v>
      </c>
      <c r="IG66" s="81">
        <v>290.23</v>
      </c>
      <c r="IH66" s="81">
        <v>771.74</v>
      </c>
      <c r="II66" s="81">
        <v>688.72</v>
      </c>
      <c r="IJ66" s="81">
        <v>1140.3399999999999</v>
      </c>
      <c r="IK66" s="81">
        <v>668.3</v>
      </c>
      <c r="IL66" s="81">
        <v>2919.55</v>
      </c>
      <c r="IM66" s="81">
        <v>813.45</v>
      </c>
      <c r="IN66" s="81">
        <v>900.26</v>
      </c>
      <c r="IO66" s="81">
        <v>1816.21</v>
      </c>
      <c r="IP66" s="81">
        <v>682.61</v>
      </c>
      <c r="IQ66" s="81">
        <v>498.02</v>
      </c>
      <c r="IR66" s="81">
        <v>2187.21</v>
      </c>
      <c r="IS66" s="81">
        <v>713.66</v>
      </c>
      <c r="IT66" s="81">
        <v>713.7</v>
      </c>
      <c r="IU66" s="81">
        <v>5451.54</v>
      </c>
      <c r="IV66" s="81">
        <v>1164.5</v>
      </c>
      <c r="IW66" s="81">
        <v>1760.06</v>
      </c>
      <c r="IX66" s="81">
        <v>640.82000000000005</v>
      </c>
      <c r="IY66" s="81">
        <v>540.09</v>
      </c>
      <c r="IZ66" s="81">
        <v>1160.95</v>
      </c>
      <c r="JA66" s="81">
        <v>706.04</v>
      </c>
      <c r="JB66" s="81">
        <v>507.48</v>
      </c>
      <c r="JC66" s="81">
        <v>789.99</v>
      </c>
      <c r="JD66" s="81">
        <v>862.46</v>
      </c>
      <c r="JE66" s="81">
        <v>2236.16</v>
      </c>
      <c r="JF66" s="81">
        <v>770.27</v>
      </c>
      <c r="JG66" s="81">
        <v>531.63</v>
      </c>
      <c r="JH66" s="81">
        <v>864.43</v>
      </c>
      <c r="JI66" s="81">
        <v>401.84</v>
      </c>
      <c r="JJ66" s="81">
        <v>545.97</v>
      </c>
      <c r="JK66" s="81">
        <v>1675.29</v>
      </c>
      <c r="JL66" s="81">
        <v>404.72</v>
      </c>
      <c r="JM66" s="81">
        <v>461.11</v>
      </c>
      <c r="JN66" s="81">
        <v>731.59</v>
      </c>
      <c r="JO66" s="81">
        <v>1609.14</v>
      </c>
      <c r="JP66" s="81">
        <v>510.33</v>
      </c>
      <c r="JQ66" s="81">
        <v>428.93</v>
      </c>
      <c r="JR66" s="81">
        <v>696.59</v>
      </c>
      <c r="JS66" s="81">
        <v>3548.69</v>
      </c>
      <c r="JT66" s="81">
        <v>463.61</v>
      </c>
      <c r="JU66" s="81">
        <v>611.13</v>
      </c>
      <c r="JV66" s="81">
        <v>620.19000000000005</v>
      </c>
      <c r="JW66" s="81">
        <v>485.83</v>
      </c>
      <c r="JX66" s="81">
        <v>590.83000000000004</v>
      </c>
      <c r="JY66" s="81">
        <v>705.95</v>
      </c>
      <c r="JZ66" s="81">
        <v>569.87</v>
      </c>
      <c r="KA66" s="81">
        <v>714.8</v>
      </c>
      <c r="KB66" s="81">
        <v>565.29</v>
      </c>
      <c r="KC66" s="81">
        <v>312.47000000000003</v>
      </c>
      <c r="KD66" s="81">
        <v>458.89</v>
      </c>
      <c r="KE66" s="81">
        <v>553.67999999999995</v>
      </c>
      <c r="KF66" s="81">
        <v>585.79999999999995</v>
      </c>
      <c r="KG66" s="81">
        <v>945.65</v>
      </c>
      <c r="KH66" s="81">
        <v>2665.47</v>
      </c>
      <c r="KI66" s="81">
        <v>671.64</v>
      </c>
      <c r="KJ66" s="81">
        <v>374.58</v>
      </c>
      <c r="KK66" s="81">
        <v>476.57</v>
      </c>
      <c r="KL66" s="81">
        <v>403.62</v>
      </c>
      <c r="KM66" s="81">
        <v>536.28</v>
      </c>
      <c r="KN66" s="81">
        <v>2472.23</v>
      </c>
      <c r="KO66" s="81">
        <v>753.18</v>
      </c>
      <c r="KP66" s="81">
        <v>620.09</v>
      </c>
      <c r="KQ66" s="81">
        <v>1047.5999999999999</v>
      </c>
      <c r="KR66" s="81">
        <v>1471.69</v>
      </c>
      <c r="KS66" s="81">
        <v>463.16</v>
      </c>
      <c r="KT66" s="81">
        <v>481.93</v>
      </c>
      <c r="KU66" s="81">
        <v>626.25</v>
      </c>
      <c r="KV66" s="81">
        <v>673.56</v>
      </c>
      <c r="KW66" s="81">
        <v>540.07000000000005</v>
      </c>
      <c r="KX66" s="81">
        <v>411.97</v>
      </c>
      <c r="KY66" s="81">
        <v>653.74</v>
      </c>
      <c r="KZ66" s="81">
        <v>762.4</v>
      </c>
      <c r="LA66" s="81">
        <v>324.91000000000003</v>
      </c>
      <c r="LB66" s="81">
        <v>578.36</v>
      </c>
      <c r="LC66" s="81">
        <v>438.63</v>
      </c>
      <c r="LD66" s="81">
        <v>400.17</v>
      </c>
      <c r="LE66" s="81">
        <v>575.78</v>
      </c>
      <c r="LF66" s="81">
        <v>522.73</v>
      </c>
      <c r="LG66" s="81">
        <v>314.33999999999997</v>
      </c>
      <c r="LH66" s="81">
        <v>490.93</v>
      </c>
      <c r="LI66" s="81">
        <v>856.99</v>
      </c>
      <c r="LJ66" s="81">
        <v>630.91</v>
      </c>
      <c r="LK66" s="81">
        <v>330.3</v>
      </c>
      <c r="LL66" s="81">
        <v>353.76</v>
      </c>
      <c r="LM66" s="81">
        <v>873.91</v>
      </c>
      <c r="LN66" s="81">
        <v>498.76</v>
      </c>
      <c r="LO66" s="81">
        <v>354.01</v>
      </c>
      <c r="LP66" s="81">
        <v>553.62</v>
      </c>
      <c r="LQ66" s="81">
        <v>316</v>
      </c>
      <c r="LR66" s="81">
        <v>527.19000000000005</v>
      </c>
      <c r="LS66" s="81">
        <v>230.66</v>
      </c>
      <c r="LT66" s="81">
        <v>311.29000000000002</v>
      </c>
      <c r="LU66" s="81">
        <v>394.1</v>
      </c>
      <c r="LV66" s="81">
        <v>350.85</v>
      </c>
      <c r="LW66" s="81">
        <v>343.47</v>
      </c>
      <c r="LX66" s="81">
        <v>276.72000000000003</v>
      </c>
      <c r="LY66" s="81">
        <v>321.06</v>
      </c>
      <c r="LZ66" s="81">
        <v>754.85</v>
      </c>
      <c r="MA66" s="81">
        <v>545.91999999999996</v>
      </c>
      <c r="MB66" s="81">
        <v>284.12</v>
      </c>
      <c r="MC66" s="81">
        <v>514.26</v>
      </c>
      <c r="MD66" s="81">
        <v>179.48</v>
      </c>
      <c r="ME66" s="81">
        <v>362.57</v>
      </c>
      <c r="MF66" s="81">
        <v>650.09</v>
      </c>
      <c r="MG66" s="81">
        <v>194.59</v>
      </c>
      <c r="MH66" s="81">
        <v>575.87</v>
      </c>
      <c r="MI66" s="81">
        <v>284.19</v>
      </c>
      <c r="MJ66" s="81">
        <v>390.77</v>
      </c>
      <c r="MK66" s="81">
        <v>353.62</v>
      </c>
      <c r="ML66" s="81">
        <v>315.82</v>
      </c>
      <c r="MM66" s="81">
        <v>420.27</v>
      </c>
      <c r="MN66" s="81">
        <v>366.11</v>
      </c>
      <c r="MO66" s="81">
        <v>316.14999999999998</v>
      </c>
      <c r="MP66" s="81">
        <v>585.51</v>
      </c>
      <c r="MQ66" s="81">
        <v>308.89999999999998</v>
      </c>
      <c r="MR66" s="81">
        <v>386.9</v>
      </c>
      <c r="MS66" s="81">
        <v>280.77999999999997</v>
      </c>
      <c r="MT66" s="81">
        <v>2113.0500000000002</v>
      </c>
      <c r="MU66" s="81">
        <v>715.99</v>
      </c>
      <c r="MV66" s="81">
        <v>474.69</v>
      </c>
      <c r="MW66" s="81">
        <v>625.62</v>
      </c>
      <c r="MX66" s="81">
        <v>363.47</v>
      </c>
      <c r="MY66" s="81">
        <v>397.38</v>
      </c>
      <c r="MZ66" s="81">
        <v>261.22000000000003</v>
      </c>
      <c r="NA66" s="81">
        <v>274.47000000000003</v>
      </c>
      <c r="NB66" s="81">
        <v>423.03</v>
      </c>
      <c r="NC66" s="81">
        <v>427.18</v>
      </c>
    </row>
    <row r="67" spans="1:367" x14ac:dyDescent="0.4">
      <c r="A67" s="22">
        <v>46204</v>
      </c>
      <c r="B67" s="23">
        <v>1838654.62</v>
      </c>
      <c r="C67" s="23">
        <v>1824518.05</v>
      </c>
      <c r="D67" s="23">
        <v>81432</v>
      </c>
      <c r="E67" s="23">
        <v>64622.17</v>
      </c>
      <c r="F67" s="23">
        <v>99819.41</v>
      </c>
      <c r="G67" s="23">
        <v>56689.66</v>
      </c>
      <c r="H67" s="23">
        <v>55243.44</v>
      </c>
      <c r="I67" s="23">
        <v>56218.01</v>
      </c>
      <c r="J67" s="23">
        <v>56255.67</v>
      </c>
      <c r="K67" s="23">
        <v>64551.15</v>
      </c>
      <c r="L67" s="23">
        <v>40580.620000000003</v>
      </c>
      <c r="M67" s="23">
        <v>70380.73</v>
      </c>
      <c r="N67" s="23">
        <v>231850.88</v>
      </c>
      <c r="O67" s="23">
        <v>30969.63</v>
      </c>
      <c r="P67" s="23">
        <v>45756.68</v>
      </c>
      <c r="Q67" s="23">
        <v>31652.5</v>
      </c>
      <c r="R67" s="23">
        <v>24137.85</v>
      </c>
      <c r="S67" s="23">
        <v>44821.9</v>
      </c>
      <c r="T67" s="23">
        <v>77400</v>
      </c>
      <c r="U67" s="23">
        <v>25372.16</v>
      </c>
      <c r="V67" s="23">
        <v>36479.699999999997</v>
      </c>
      <c r="W67" s="23">
        <v>15415.21</v>
      </c>
      <c r="X67" s="23">
        <v>22855.9</v>
      </c>
      <c r="Y67" s="23">
        <v>19765.86</v>
      </c>
      <c r="Z67" s="23">
        <v>31936.41</v>
      </c>
      <c r="AA67" s="23">
        <v>24961.08</v>
      </c>
      <c r="AB67" s="23">
        <v>39567.5</v>
      </c>
      <c r="AC67" s="23">
        <v>19183.91</v>
      </c>
      <c r="AD67" s="23">
        <v>27815.38</v>
      </c>
      <c r="AE67" s="23">
        <v>20900</v>
      </c>
      <c r="AF67" s="23">
        <v>20715.21</v>
      </c>
      <c r="AG67" s="23">
        <v>21369.43</v>
      </c>
      <c r="AH67" s="23">
        <v>16567.169999999998</v>
      </c>
      <c r="AI67" s="23">
        <v>15138.65</v>
      </c>
      <c r="AJ67" s="23">
        <v>164699.6</v>
      </c>
      <c r="AK67" s="23">
        <v>55319.56</v>
      </c>
      <c r="AL67" s="23">
        <v>17889.419999999998</v>
      </c>
      <c r="AM67" s="23">
        <v>17600.82</v>
      </c>
      <c r="AN67" s="23">
        <v>34668.67</v>
      </c>
      <c r="AO67" s="23">
        <v>12982.1</v>
      </c>
      <c r="AP67" s="23">
        <v>16147.87</v>
      </c>
      <c r="AQ67" s="23">
        <v>17346.73</v>
      </c>
      <c r="AR67" s="23">
        <v>16588.55</v>
      </c>
      <c r="AS67" s="23">
        <v>31485.599999999999</v>
      </c>
      <c r="AT67" s="23">
        <v>39525</v>
      </c>
      <c r="AU67" s="23">
        <v>25748.2</v>
      </c>
      <c r="AV67" s="23">
        <v>14827.5</v>
      </c>
      <c r="AW67" s="23">
        <v>15274.38</v>
      </c>
      <c r="AX67" s="23">
        <v>13533.56</v>
      </c>
      <c r="AY67" s="23">
        <v>14605.15</v>
      </c>
      <c r="AZ67" s="23">
        <v>10376.23</v>
      </c>
      <c r="BA67" s="23">
        <v>24425.09</v>
      </c>
      <c r="BB67" s="81">
        <v>8792.86</v>
      </c>
      <c r="BC67" s="81">
        <v>11303.77</v>
      </c>
      <c r="BD67" s="81">
        <v>19030.400000000001</v>
      </c>
      <c r="BE67" s="81">
        <v>15030.66</v>
      </c>
      <c r="BF67" s="81">
        <v>6789.76</v>
      </c>
      <c r="BG67" s="81">
        <v>9756.09</v>
      </c>
      <c r="BH67" s="81">
        <v>5682.73</v>
      </c>
      <c r="BI67" s="81">
        <v>15274.77</v>
      </c>
      <c r="BJ67" s="81">
        <v>8753.36</v>
      </c>
      <c r="BK67" s="81">
        <v>9024.84</v>
      </c>
      <c r="BL67" s="81">
        <v>5615.16</v>
      </c>
      <c r="BM67" s="81">
        <v>14546.79</v>
      </c>
      <c r="BN67" s="81">
        <v>12705.53</v>
      </c>
      <c r="BO67" s="81">
        <v>12339.07</v>
      </c>
      <c r="BP67" s="81"/>
      <c r="BQ67" s="81">
        <v>10132.36</v>
      </c>
      <c r="BR67" s="81">
        <v>8914.6</v>
      </c>
      <c r="BS67" s="81">
        <v>16940</v>
      </c>
      <c r="BT67" s="81">
        <v>14370.17</v>
      </c>
      <c r="BU67" s="81">
        <v>13251.34</v>
      </c>
      <c r="BV67" s="81">
        <v>10236.530000000001</v>
      </c>
      <c r="BW67" s="81">
        <v>9114.34</v>
      </c>
      <c r="BX67" s="81">
        <v>10529.98</v>
      </c>
      <c r="BY67" s="81">
        <v>7779.35</v>
      </c>
      <c r="BZ67" s="81">
        <v>10064.11</v>
      </c>
      <c r="CA67" s="81">
        <v>6644.78</v>
      </c>
      <c r="CB67" s="81">
        <v>21466.07</v>
      </c>
      <c r="CC67" s="81">
        <v>5552.91</v>
      </c>
      <c r="CD67" s="81">
        <v>5559.28</v>
      </c>
      <c r="CE67" s="81">
        <v>6005.65</v>
      </c>
      <c r="CF67" s="81">
        <v>5575</v>
      </c>
      <c r="CG67" s="81">
        <v>7894.97</v>
      </c>
      <c r="CH67" s="81">
        <v>6722.91</v>
      </c>
      <c r="CI67" s="81">
        <v>7170.66</v>
      </c>
      <c r="CJ67" s="81">
        <v>7382.71</v>
      </c>
      <c r="CK67" s="81">
        <v>12448.8</v>
      </c>
      <c r="CL67" s="81">
        <v>6106.03</v>
      </c>
      <c r="CM67" s="81">
        <v>4668.32</v>
      </c>
      <c r="CN67" s="81">
        <v>5406.24</v>
      </c>
      <c r="CO67" s="81">
        <v>6781.37</v>
      </c>
      <c r="CP67" s="81">
        <v>4462.47</v>
      </c>
      <c r="CQ67" s="81">
        <v>10133.200000000001</v>
      </c>
      <c r="CR67" s="81">
        <v>6226.51</v>
      </c>
      <c r="CS67" s="81">
        <v>5374.86</v>
      </c>
      <c r="CT67" s="81">
        <v>4612.21</v>
      </c>
      <c r="CU67" s="81">
        <v>6205.32</v>
      </c>
      <c r="CV67" s="81">
        <v>8006.04</v>
      </c>
      <c r="CW67" s="81">
        <v>5504.5</v>
      </c>
      <c r="CX67" s="81">
        <v>7212.53</v>
      </c>
      <c r="CY67" s="81">
        <v>3097.13</v>
      </c>
      <c r="CZ67" s="81">
        <v>3687.25</v>
      </c>
      <c r="DA67" s="81">
        <v>5192.9399999999996</v>
      </c>
      <c r="DB67" s="81">
        <v>3783.19</v>
      </c>
      <c r="DC67" s="81">
        <v>2879.36</v>
      </c>
      <c r="DD67" s="81">
        <v>3534.22</v>
      </c>
      <c r="DE67" s="81">
        <v>3492.61</v>
      </c>
      <c r="DF67" s="81">
        <v>5404.59</v>
      </c>
      <c r="DG67" s="81">
        <v>3807.81</v>
      </c>
      <c r="DH67" s="81">
        <v>3287.91</v>
      </c>
      <c r="DI67" s="81">
        <v>3004.79</v>
      </c>
      <c r="DJ67" s="81">
        <v>4098.8100000000004</v>
      </c>
      <c r="DK67" s="81">
        <v>3059.35</v>
      </c>
      <c r="DL67" s="81">
        <v>4353.26</v>
      </c>
      <c r="DM67" s="81">
        <v>4589.59</v>
      </c>
      <c r="DN67" s="81">
        <v>2834.2</v>
      </c>
      <c r="DO67" s="81">
        <v>3131.31</v>
      </c>
      <c r="DP67" s="81">
        <v>5359</v>
      </c>
      <c r="DQ67" s="81">
        <v>2827.18</v>
      </c>
      <c r="DR67" s="81">
        <v>2928.31</v>
      </c>
      <c r="DS67" s="81">
        <v>2754.74</v>
      </c>
      <c r="DT67" s="81">
        <v>8128.29</v>
      </c>
      <c r="DU67" s="81">
        <v>2367.0100000000002</v>
      </c>
      <c r="DV67" s="81">
        <v>1852.4</v>
      </c>
      <c r="DW67" s="81">
        <v>5794.81</v>
      </c>
      <c r="DX67" s="81">
        <v>3494.87</v>
      </c>
      <c r="DY67" s="81">
        <v>2333.8000000000002</v>
      </c>
      <c r="DZ67" s="81">
        <v>2041.56</v>
      </c>
      <c r="EA67" s="81">
        <v>2964.97</v>
      </c>
      <c r="EB67" s="81">
        <v>2258.64</v>
      </c>
      <c r="EC67" s="81">
        <v>3377.46</v>
      </c>
      <c r="ED67" s="81">
        <v>2288.2600000000002</v>
      </c>
      <c r="EE67" s="81">
        <v>2297.4299999999998</v>
      </c>
      <c r="EF67" s="81">
        <v>3347.92</v>
      </c>
      <c r="EG67" s="81">
        <v>2102.9499999999998</v>
      </c>
      <c r="EH67" s="81">
        <v>3804.16</v>
      </c>
      <c r="EI67" s="81">
        <v>2074.1799999999998</v>
      </c>
      <c r="EJ67" s="81">
        <v>2932.54</v>
      </c>
      <c r="EK67" s="81">
        <v>3976.96</v>
      </c>
      <c r="EL67" s="81">
        <v>2746.13</v>
      </c>
      <c r="EM67" s="81">
        <v>2331.2399999999998</v>
      </c>
      <c r="EN67" s="81">
        <v>4131.46</v>
      </c>
      <c r="EO67" s="81">
        <v>3884.4</v>
      </c>
      <c r="EP67" s="81">
        <v>3218.02</v>
      </c>
      <c r="EQ67" s="81">
        <v>1338.04</v>
      </c>
      <c r="ER67" s="81">
        <v>2067.75</v>
      </c>
      <c r="ES67" s="81">
        <v>2372.36</v>
      </c>
      <c r="ET67" s="81">
        <v>7629.97</v>
      </c>
      <c r="EU67" s="81">
        <v>1890.33</v>
      </c>
      <c r="EV67" s="81">
        <v>3393.85</v>
      </c>
      <c r="EW67" s="81">
        <v>7329.46</v>
      </c>
      <c r="EX67" s="81">
        <v>2711.34</v>
      </c>
      <c r="EY67" s="81">
        <v>1680.47</v>
      </c>
      <c r="EZ67" s="81">
        <v>3618.34</v>
      </c>
      <c r="FA67" s="81">
        <v>3118.74</v>
      </c>
      <c r="FB67" s="81">
        <v>2044.1</v>
      </c>
      <c r="FC67" s="81">
        <v>2273.9</v>
      </c>
      <c r="FD67" s="81">
        <v>1976.42</v>
      </c>
      <c r="FE67" s="81">
        <v>2565.9299999999998</v>
      </c>
      <c r="FF67" s="81">
        <v>1762.36</v>
      </c>
      <c r="FG67" s="81">
        <v>1717.77</v>
      </c>
      <c r="FH67" s="81">
        <v>2712.59</v>
      </c>
      <c r="FI67" s="81">
        <v>2633.04</v>
      </c>
      <c r="FJ67" s="81">
        <v>3896.88</v>
      </c>
      <c r="FK67" s="81">
        <v>1370.69</v>
      </c>
      <c r="FL67" s="81">
        <v>5893.08</v>
      </c>
      <c r="FM67" s="81">
        <v>5233.42</v>
      </c>
      <c r="FN67" s="81">
        <v>1405.99</v>
      </c>
      <c r="FO67" s="81">
        <v>4183.59</v>
      </c>
      <c r="FP67" s="81">
        <v>2879.81</v>
      </c>
      <c r="FQ67" s="81">
        <v>2288.37</v>
      </c>
      <c r="FR67" s="81">
        <v>1998.02</v>
      </c>
      <c r="FS67" s="81">
        <v>1973.13</v>
      </c>
      <c r="FT67" s="81">
        <v>1876.07</v>
      </c>
      <c r="FU67" s="81">
        <v>4480.8599999999997</v>
      </c>
      <c r="FV67" s="81">
        <v>1914.58</v>
      </c>
      <c r="FW67" s="81">
        <v>1754.08</v>
      </c>
      <c r="FX67" s="81">
        <v>1458.85</v>
      </c>
      <c r="FY67" s="81">
        <v>1188.71</v>
      </c>
      <c r="FZ67" s="81">
        <v>2295.0700000000002</v>
      </c>
      <c r="GA67" s="81">
        <v>1848.59</v>
      </c>
      <c r="GB67" s="81">
        <v>4732.16</v>
      </c>
      <c r="GC67" s="81">
        <v>1341.87</v>
      </c>
      <c r="GD67" s="81">
        <v>1453.54</v>
      </c>
      <c r="GE67" s="81">
        <v>2163.9299999999998</v>
      </c>
      <c r="GF67" s="81">
        <v>3214.08</v>
      </c>
      <c r="GG67" s="81">
        <v>1514.03</v>
      </c>
      <c r="GH67" s="81">
        <v>2576</v>
      </c>
      <c r="GI67" s="81">
        <v>3015.05</v>
      </c>
      <c r="GJ67" s="81">
        <v>6018.99</v>
      </c>
      <c r="GK67" s="81">
        <v>3410.45</v>
      </c>
      <c r="GL67" s="81">
        <v>2446.15</v>
      </c>
      <c r="GM67" s="81">
        <v>2229.2600000000002</v>
      </c>
      <c r="GN67" s="81">
        <v>1337.57</v>
      </c>
      <c r="GO67" s="81">
        <v>1869.04</v>
      </c>
      <c r="GP67" s="81">
        <v>2584.73</v>
      </c>
      <c r="GQ67" s="81">
        <v>1873.16</v>
      </c>
      <c r="GR67" s="81">
        <v>1449.13</v>
      </c>
      <c r="GS67" s="81">
        <v>2521.02</v>
      </c>
      <c r="GT67" s="81">
        <v>7979.83</v>
      </c>
      <c r="GU67" s="81">
        <v>1421.1</v>
      </c>
      <c r="GV67" s="81">
        <v>3589.9</v>
      </c>
      <c r="GW67" s="81">
        <v>717.4</v>
      </c>
      <c r="GX67" s="81">
        <v>1516.68</v>
      </c>
      <c r="GY67" s="81">
        <v>1177.1099999999999</v>
      </c>
      <c r="GZ67" s="81">
        <v>11248.43</v>
      </c>
      <c r="HA67" s="81">
        <v>1045.08</v>
      </c>
      <c r="HB67" s="81">
        <v>691.86</v>
      </c>
      <c r="HC67" s="81">
        <v>1020.44</v>
      </c>
      <c r="HD67" s="81">
        <v>1232.47</v>
      </c>
      <c r="HE67" s="81">
        <v>1498.89</v>
      </c>
      <c r="HF67" s="81">
        <v>2573.98</v>
      </c>
      <c r="HG67" s="81">
        <v>247.61</v>
      </c>
      <c r="HH67" s="81">
        <v>757.25</v>
      </c>
      <c r="HI67" s="81">
        <v>1465.13</v>
      </c>
      <c r="HJ67" s="81">
        <v>708.38</v>
      </c>
      <c r="HK67" s="81">
        <v>1170.03</v>
      </c>
      <c r="HL67" s="81">
        <v>2834.52</v>
      </c>
      <c r="HM67" s="81">
        <v>914.9</v>
      </c>
      <c r="HN67" s="81">
        <v>934.45</v>
      </c>
      <c r="HO67" s="81">
        <v>1501.72</v>
      </c>
      <c r="HP67" s="81">
        <v>1859.65</v>
      </c>
      <c r="HQ67" s="81">
        <v>1160.08</v>
      </c>
      <c r="HR67" s="81">
        <v>641.75</v>
      </c>
      <c r="HS67" s="81">
        <v>822.41</v>
      </c>
      <c r="HT67" s="81">
        <v>1376.28</v>
      </c>
      <c r="HU67" s="81">
        <v>1012.77</v>
      </c>
      <c r="HV67" s="81">
        <v>1235.45</v>
      </c>
      <c r="HW67" s="81">
        <v>884.56</v>
      </c>
      <c r="HX67" s="81">
        <v>1858.93</v>
      </c>
      <c r="HY67" s="81">
        <v>1026.81</v>
      </c>
      <c r="HZ67" s="81">
        <v>778.97</v>
      </c>
      <c r="IA67" s="81">
        <v>1281.46</v>
      </c>
      <c r="IB67" s="81">
        <v>1112.73</v>
      </c>
      <c r="IC67" s="81">
        <v>808.25</v>
      </c>
      <c r="ID67" s="81">
        <v>2064.11</v>
      </c>
      <c r="IE67" s="81">
        <v>1162.74</v>
      </c>
      <c r="IF67" s="81">
        <v>783.39</v>
      </c>
      <c r="IG67" s="81">
        <v>322.77999999999997</v>
      </c>
      <c r="IH67" s="81">
        <v>817.69</v>
      </c>
      <c r="II67" s="81">
        <v>715.26</v>
      </c>
      <c r="IJ67" s="81">
        <v>1257.19</v>
      </c>
      <c r="IK67" s="81">
        <v>740.68</v>
      </c>
      <c r="IL67" s="81">
        <v>3590.14</v>
      </c>
      <c r="IM67" s="81">
        <v>856.81</v>
      </c>
      <c r="IN67" s="81">
        <v>904.94</v>
      </c>
      <c r="IO67" s="81">
        <v>1879.9</v>
      </c>
      <c r="IP67" s="81">
        <v>749.83</v>
      </c>
      <c r="IQ67" s="81">
        <v>852.11</v>
      </c>
      <c r="IR67" s="81">
        <v>2160.83</v>
      </c>
      <c r="IS67" s="81">
        <v>719.46</v>
      </c>
      <c r="IT67" s="81">
        <v>737.1</v>
      </c>
      <c r="IU67" s="81">
        <v>6126.46</v>
      </c>
      <c r="IV67" s="81">
        <v>1200.2</v>
      </c>
      <c r="IW67" s="81">
        <v>1856.59</v>
      </c>
      <c r="IX67" s="81">
        <v>636.49</v>
      </c>
      <c r="IY67" s="81">
        <v>594.83000000000004</v>
      </c>
      <c r="IZ67" s="81">
        <v>1325.1</v>
      </c>
      <c r="JA67" s="81">
        <v>738.3</v>
      </c>
      <c r="JB67" s="81">
        <v>532.79</v>
      </c>
      <c r="JC67" s="81">
        <v>843.86</v>
      </c>
      <c r="JD67" s="81">
        <v>944.04</v>
      </c>
      <c r="JE67" s="81">
        <v>2176.25</v>
      </c>
      <c r="JF67" s="81">
        <v>911.39</v>
      </c>
      <c r="JG67" s="81">
        <v>568.41999999999996</v>
      </c>
      <c r="JH67" s="81">
        <v>954.54</v>
      </c>
      <c r="JI67" s="81">
        <v>432.06</v>
      </c>
      <c r="JJ67" s="81">
        <v>612.15</v>
      </c>
      <c r="JK67" s="81">
        <v>1890.66</v>
      </c>
      <c r="JL67" s="81">
        <v>419.37</v>
      </c>
      <c r="JM67" s="81">
        <v>494.61</v>
      </c>
      <c r="JN67" s="81">
        <v>757.89</v>
      </c>
      <c r="JO67" s="81">
        <v>1712.7</v>
      </c>
      <c r="JP67" s="81">
        <v>549.37</v>
      </c>
      <c r="JQ67" s="81">
        <v>473.1</v>
      </c>
      <c r="JR67" s="81">
        <v>728.33</v>
      </c>
      <c r="JS67" s="81">
        <v>4123.68</v>
      </c>
      <c r="JT67" s="81">
        <v>517.5</v>
      </c>
      <c r="JU67" s="81">
        <v>646.70000000000005</v>
      </c>
      <c r="JV67" s="81">
        <v>659.26</v>
      </c>
      <c r="JW67" s="81">
        <v>547.30999999999995</v>
      </c>
      <c r="JX67" s="81">
        <v>668.1</v>
      </c>
      <c r="JY67" s="81">
        <v>860.81</v>
      </c>
      <c r="JZ67" s="81">
        <v>621.63</v>
      </c>
      <c r="KA67" s="81">
        <v>733.6</v>
      </c>
      <c r="KB67" s="81">
        <v>604.53</v>
      </c>
      <c r="KC67" s="81">
        <v>346.4</v>
      </c>
      <c r="KD67" s="81">
        <v>511.28</v>
      </c>
      <c r="KE67" s="81">
        <v>600.79999999999995</v>
      </c>
      <c r="KF67" s="81">
        <v>605.27</v>
      </c>
      <c r="KG67" s="81">
        <v>968.67</v>
      </c>
      <c r="KH67" s="81">
        <v>2965.21</v>
      </c>
      <c r="KI67" s="81">
        <v>713.11</v>
      </c>
      <c r="KJ67" s="81">
        <v>429.09</v>
      </c>
      <c r="KK67" s="81">
        <v>524.94000000000005</v>
      </c>
      <c r="KL67" s="81">
        <v>476.16</v>
      </c>
      <c r="KM67" s="81">
        <v>577.14</v>
      </c>
      <c r="KN67" s="81">
        <v>3052.95</v>
      </c>
      <c r="KO67" s="81">
        <v>799.39</v>
      </c>
      <c r="KP67" s="81">
        <v>655.81</v>
      </c>
      <c r="KQ67" s="81">
        <v>1047.5999999999999</v>
      </c>
      <c r="KR67" s="81">
        <v>2023.58</v>
      </c>
      <c r="KS67" s="81">
        <v>477.87</v>
      </c>
      <c r="KT67" s="81">
        <v>531.32000000000005</v>
      </c>
      <c r="KU67" s="81">
        <v>701.53</v>
      </c>
      <c r="KV67" s="81">
        <v>702.89</v>
      </c>
      <c r="KW67" s="81">
        <v>571.34</v>
      </c>
      <c r="KX67" s="81">
        <v>509.66</v>
      </c>
      <c r="KY67" s="81">
        <v>672.42</v>
      </c>
      <c r="KZ67" s="81">
        <v>794.47</v>
      </c>
      <c r="LA67" s="81">
        <v>375.59</v>
      </c>
      <c r="LB67" s="81">
        <v>602.57000000000005</v>
      </c>
      <c r="LC67" s="81">
        <v>485.98</v>
      </c>
      <c r="LD67" s="81">
        <v>468.12</v>
      </c>
      <c r="LE67" s="81">
        <v>621.41999999999996</v>
      </c>
      <c r="LF67" s="81">
        <v>554.97</v>
      </c>
      <c r="LG67" s="81">
        <v>458.1</v>
      </c>
      <c r="LH67" s="81">
        <v>522.16</v>
      </c>
      <c r="LI67" s="81">
        <v>968.71</v>
      </c>
      <c r="LJ67" s="81">
        <v>686.75</v>
      </c>
      <c r="LK67" s="81">
        <v>347.11</v>
      </c>
      <c r="LL67" s="81">
        <v>395.51</v>
      </c>
      <c r="LM67" s="81">
        <v>1018.47</v>
      </c>
      <c r="LN67" s="81">
        <v>536.87</v>
      </c>
      <c r="LO67" s="81">
        <v>377.11</v>
      </c>
      <c r="LP67" s="81">
        <v>609.19000000000005</v>
      </c>
      <c r="LQ67" s="81">
        <v>328.8</v>
      </c>
      <c r="LR67" s="81">
        <v>651.24</v>
      </c>
      <c r="LS67" s="81">
        <v>278.44</v>
      </c>
      <c r="LT67" s="81">
        <v>335.12</v>
      </c>
      <c r="LU67" s="81">
        <v>438.54</v>
      </c>
      <c r="LV67" s="81">
        <v>366.64</v>
      </c>
      <c r="LW67" s="81">
        <v>352.62</v>
      </c>
      <c r="LX67" s="81">
        <v>336.02</v>
      </c>
      <c r="LY67" s="81">
        <v>332.02</v>
      </c>
      <c r="LZ67" s="81">
        <v>841.82</v>
      </c>
      <c r="MA67" s="81">
        <v>616.69000000000005</v>
      </c>
      <c r="MB67" s="81">
        <v>309.38</v>
      </c>
      <c r="MC67" s="81">
        <v>543.89</v>
      </c>
      <c r="MD67" s="81">
        <v>201.12</v>
      </c>
      <c r="ME67" s="81">
        <v>398.77</v>
      </c>
      <c r="MF67" s="81">
        <v>685.33</v>
      </c>
      <c r="MG67" s="81">
        <v>217.59</v>
      </c>
      <c r="MH67" s="81">
        <v>773.33</v>
      </c>
      <c r="MI67" s="81">
        <v>340.84</v>
      </c>
      <c r="MJ67" s="81">
        <v>433.27</v>
      </c>
      <c r="MK67" s="81">
        <v>353.17</v>
      </c>
      <c r="ML67" s="81">
        <v>327.47000000000003</v>
      </c>
      <c r="MM67" s="81">
        <v>439.22</v>
      </c>
      <c r="MN67" s="81">
        <v>372.56</v>
      </c>
      <c r="MO67" s="81">
        <v>348.99</v>
      </c>
      <c r="MP67" s="81">
        <v>611.44000000000005</v>
      </c>
      <c r="MQ67" s="81">
        <v>311.38</v>
      </c>
      <c r="MR67" s="81">
        <v>490.02</v>
      </c>
      <c r="MS67" s="81">
        <v>288.95</v>
      </c>
      <c r="MT67" s="81">
        <v>2398.25</v>
      </c>
      <c r="MU67" s="81">
        <v>843.05</v>
      </c>
      <c r="MV67" s="81">
        <v>523.23</v>
      </c>
      <c r="MW67" s="81">
        <v>661.18</v>
      </c>
      <c r="MX67" s="81">
        <v>380.97</v>
      </c>
      <c r="MY67" s="81">
        <v>464.42</v>
      </c>
      <c r="MZ67" s="81">
        <v>263.97000000000003</v>
      </c>
      <c r="NA67" s="81">
        <v>322.23</v>
      </c>
      <c r="NB67" s="81">
        <v>432.89</v>
      </c>
      <c r="NC67" s="81">
        <v>446.77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18</v>
      </c>
      <c r="C80" s="24">
        <f t="shared" ref="C80:BA80" si="7">RANK(C84,$B$84:$BA$84,0)</f>
        <v>3</v>
      </c>
      <c r="D80" s="24">
        <f t="shared" si="7"/>
        <v>40</v>
      </c>
      <c r="E80" s="24">
        <f t="shared" si="7"/>
        <v>10</v>
      </c>
      <c r="F80" s="24">
        <f t="shared" si="7"/>
        <v>51</v>
      </c>
      <c r="G80" s="24">
        <f t="shared" si="7"/>
        <v>28</v>
      </c>
      <c r="H80" s="24">
        <f t="shared" si="7"/>
        <v>34</v>
      </c>
      <c r="I80" s="24">
        <f t="shared" si="7"/>
        <v>33</v>
      </c>
      <c r="J80" s="24">
        <f t="shared" si="7"/>
        <v>11</v>
      </c>
      <c r="K80" s="24">
        <f t="shared" si="7"/>
        <v>27</v>
      </c>
      <c r="L80" s="24">
        <f t="shared" si="7"/>
        <v>8</v>
      </c>
      <c r="M80" s="24">
        <f t="shared" si="7"/>
        <v>21</v>
      </c>
      <c r="N80" s="24">
        <f t="shared" si="7"/>
        <v>1</v>
      </c>
      <c r="O80" s="24">
        <f t="shared" si="7"/>
        <v>47</v>
      </c>
      <c r="P80" s="24">
        <f t="shared" si="7"/>
        <v>31</v>
      </c>
      <c r="Q80" s="24">
        <f t="shared" si="7"/>
        <v>29</v>
      </c>
      <c r="R80" s="24">
        <f t="shared" si="7"/>
        <v>15</v>
      </c>
      <c r="S80" s="24">
        <f t="shared" si="7"/>
        <v>50</v>
      </c>
      <c r="T80" s="24">
        <f t="shared" si="7"/>
        <v>24</v>
      </c>
      <c r="U80" s="24">
        <f t="shared" si="7"/>
        <v>19</v>
      </c>
      <c r="V80" s="24">
        <f t="shared" si="7"/>
        <v>9</v>
      </c>
      <c r="W80" s="24">
        <f t="shared" si="7"/>
        <v>35</v>
      </c>
      <c r="X80" s="24">
        <f t="shared" si="7"/>
        <v>36</v>
      </c>
      <c r="Y80" s="24">
        <f t="shared" si="7"/>
        <v>43</v>
      </c>
      <c r="Z80" s="24">
        <f t="shared" si="7"/>
        <v>22</v>
      </c>
      <c r="AA80" s="24">
        <f t="shared" si="7"/>
        <v>42</v>
      </c>
      <c r="AB80" s="24">
        <f t="shared" si="7"/>
        <v>37</v>
      </c>
      <c r="AC80" s="24">
        <f t="shared" si="7"/>
        <v>7</v>
      </c>
      <c r="AD80" s="24">
        <f t="shared" si="7"/>
        <v>32</v>
      </c>
      <c r="AE80" s="24">
        <f t="shared" si="7"/>
        <v>38</v>
      </c>
      <c r="AF80" s="24">
        <f t="shared" si="7"/>
        <v>14</v>
      </c>
      <c r="AG80" s="24">
        <f t="shared" si="7"/>
        <v>25</v>
      </c>
      <c r="AH80" s="24">
        <f t="shared" si="7"/>
        <v>39</v>
      </c>
      <c r="AI80" s="24">
        <f t="shared" si="7"/>
        <v>41</v>
      </c>
      <c r="AJ80" s="24">
        <f t="shared" si="7"/>
        <v>2</v>
      </c>
      <c r="AK80" s="24">
        <f t="shared" si="7"/>
        <v>4</v>
      </c>
      <c r="AL80" s="24">
        <f t="shared" si="7"/>
        <v>12</v>
      </c>
      <c r="AM80" s="24">
        <f t="shared" si="7"/>
        <v>17</v>
      </c>
      <c r="AN80" s="24">
        <f t="shared" si="7"/>
        <v>6</v>
      </c>
      <c r="AO80" s="24">
        <f t="shared" si="7"/>
        <v>49</v>
      </c>
      <c r="AP80" s="24">
        <f t="shared" si="7"/>
        <v>16</v>
      </c>
      <c r="AQ80" s="24">
        <f t="shared" si="7"/>
        <v>26</v>
      </c>
      <c r="AR80" s="24">
        <f t="shared" si="7"/>
        <v>46</v>
      </c>
      <c r="AS80" s="24">
        <f t="shared" si="7"/>
        <v>52</v>
      </c>
      <c r="AT80" s="24">
        <f t="shared" si="7"/>
        <v>5</v>
      </c>
      <c r="AU80" s="24">
        <f t="shared" si="7"/>
        <v>30</v>
      </c>
      <c r="AV80" s="24">
        <f t="shared" si="7"/>
        <v>20</v>
      </c>
      <c r="AW80" s="24">
        <f t="shared" si="7"/>
        <v>44</v>
      </c>
      <c r="AX80" s="24">
        <f t="shared" si="7"/>
        <v>13</v>
      </c>
      <c r="AY80" s="24">
        <f t="shared" si="7"/>
        <v>48</v>
      </c>
      <c r="AZ80" s="24">
        <f t="shared" si="7"/>
        <v>23</v>
      </c>
      <c r="BA80" s="24">
        <f t="shared" si="7"/>
        <v>45</v>
      </c>
    </row>
    <row r="81" spans="1:55" s="24" customFormat="1" ht="10.8" x14ac:dyDescent="0.4">
      <c r="A81" s="24">
        <v>53</v>
      </c>
      <c r="B81" s="24">
        <f t="shared" ref="B81:BA81" si="8">RANK(B86,$B$86:$BA$86,0)</f>
        <v>50</v>
      </c>
      <c r="C81" s="24">
        <f t="shared" si="8"/>
        <v>48</v>
      </c>
      <c r="D81" s="24">
        <f t="shared" si="8"/>
        <v>23</v>
      </c>
      <c r="E81" s="24">
        <f t="shared" si="8"/>
        <v>27</v>
      </c>
      <c r="F81" s="24">
        <f t="shared" si="8"/>
        <v>39</v>
      </c>
      <c r="G81" s="24">
        <f t="shared" si="8"/>
        <v>10</v>
      </c>
      <c r="H81" s="24">
        <f t="shared" si="8"/>
        <v>24</v>
      </c>
      <c r="I81" s="24">
        <f t="shared" si="8"/>
        <v>17</v>
      </c>
      <c r="J81" s="24">
        <f t="shared" si="8"/>
        <v>15</v>
      </c>
      <c r="K81" s="24">
        <f t="shared" si="8"/>
        <v>11</v>
      </c>
      <c r="L81" s="24">
        <f t="shared" si="8"/>
        <v>6</v>
      </c>
      <c r="M81" s="24">
        <f t="shared" si="8"/>
        <v>52</v>
      </c>
      <c r="N81" s="24">
        <f t="shared" si="8"/>
        <v>36</v>
      </c>
      <c r="O81" s="24">
        <f t="shared" si="8"/>
        <v>41</v>
      </c>
      <c r="P81" s="24">
        <f t="shared" si="8"/>
        <v>21</v>
      </c>
      <c r="Q81" s="24">
        <f t="shared" si="8"/>
        <v>20</v>
      </c>
      <c r="R81" s="24">
        <f t="shared" si="8"/>
        <v>40</v>
      </c>
      <c r="S81" s="24">
        <f t="shared" si="8"/>
        <v>38</v>
      </c>
      <c r="T81" s="24">
        <f t="shared" si="8"/>
        <v>51</v>
      </c>
      <c r="U81" s="24">
        <f t="shared" si="8"/>
        <v>28</v>
      </c>
      <c r="V81" s="24">
        <f t="shared" si="8"/>
        <v>3</v>
      </c>
      <c r="W81" s="24">
        <f t="shared" si="8"/>
        <v>22</v>
      </c>
      <c r="X81" s="24">
        <f t="shared" si="8"/>
        <v>29</v>
      </c>
      <c r="Y81" s="24">
        <f t="shared" si="8"/>
        <v>30</v>
      </c>
      <c r="Z81" s="24">
        <f t="shared" si="8"/>
        <v>18</v>
      </c>
      <c r="AA81" s="24">
        <f t="shared" si="8"/>
        <v>31</v>
      </c>
      <c r="AB81" s="24">
        <f t="shared" si="8"/>
        <v>14</v>
      </c>
      <c r="AC81" s="24">
        <f t="shared" si="8"/>
        <v>25</v>
      </c>
      <c r="AD81" s="24">
        <f t="shared" si="8"/>
        <v>46</v>
      </c>
      <c r="AE81" s="24">
        <f t="shared" si="8"/>
        <v>32</v>
      </c>
      <c r="AF81" s="24">
        <f t="shared" si="8"/>
        <v>4</v>
      </c>
      <c r="AG81" s="24">
        <f t="shared" si="8"/>
        <v>35</v>
      </c>
      <c r="AH81" s="24">
        <f t="shared" si="8"/>
        <v>9</v>
      </c>
      <c r="AI81" s="24">
        <f t="shared" si="8"/>
        <v>19</v>
      </c>
      <c r="AJ81" s="24">
        <f t="shared" si="8"/>
        <v>5</v>
      </c>
      <c r="AK81" s="24">
        <f t="shared" si="8"/>
        <v>49</v>
      </c>
      <c r="AL81" s="24">
        <f t="shared" si="8"/>
        <v>16</v>
      </c>
      <c r="AM81" s="24">
        <f t="shared" si="8"/>
        <v>37</v>
      </c>
      <c r="AN81" s="24">
        <f t="shared" si="8"/>
        <v>2</v>
      </c>
      <c r="AO81" s="24">
        <f t="shared" si="8"/>
        <v>43</v>
      </c>
      <c r="AP81" s="24">
        <f t="shared" si="8"/>
        <v>33</v>
      </c>
      <c r="AQ81" s="24">
        <f t="shared" si="8"/>
        <v>42</v>
      </c>
      <c r="AR81" s="24">
        <f t="shared" si="8"/>
        <v>12</v>
      </c>
      <c r="AS81" s="24">
        <f t="shared" si="8"/>
        <v>44</v>
      </c>
      <c r="AT81" s="24">
        <f t="shared" si="8"/>
        <v>1</v>
      </c>
      <c r="AU81" s="24">
        <f t="shared" si="8"/>
        <v>7</v>
      </c>
      <c r="AV81" s="24">
        <f t="shared" si="8"/>
        <v>8</v>
      </c>
      <c r="AW81" s="24">
        <f t="shared" si="8"/>
        <v>26</v>
      </c>
      <c r="AX81" s="24">
        <f t="shared" si="8"/>
        <v>34</v>
      </c>
      <c r="AY81" s="24">
        <f t="shared" si="8"/>
        <v>45</v>
      </c>
      <c r="AZ81" s="24">
        <f t="shared" si="8"/>
        <v>47</v>
      </c>
      <c r="BA81" s="24">
        <f t="shared" si="8"/>
        <v>13</v>
      </c>
    </row>
    <row r="82" spans="1:55" s="25" customFormat="1" x14ac:dyDescent="0.4">
      <c r="B82" s="26" t="str">
        <f t="shared" ref="B82:BA82" si="9">B$9</f>
        <v>삼성전자</v>
      </c>
      <c r="C82" s="26" t="str">
        <f t="shared" si="9"/>
        <v>SK하이닉스</v>
      </c>
      <c r="D82" s="26" t="str">
        <f t="shared" si="9"/>
        <v>LG에너지솔루션</v>
      </c>
      <c r="E82" s="26" t="str">
        <f t="shared" si="9"/>
        <v>삼성바이오로직스</v>
      </c>
      <c r="F82" s="26" t="str">
        <f t="shared" si="9"/>
        <v>현대차</v>
      </c>
      <c r="G82" s="26" t="str">
        <f t="shared" si="9"/>
        <v>두산에너빌리티</v>
      </c>
      <c r="H82" s="26" t="str">
        <f t="shared" si="9"/>
        <v>기아</v>
      </c>
      <c r="I82" s="26" t="str">
        <f t="shared" si="9"/>
        <v>KB금융</v>
      </c>
      <c r="J82" s="26" t="str">
        <f t="shared" si="9"/>
        <v>한화에어로스페이스</v>
      </c>
      <c r="K82" s="26" t="str">
        <f t="shared" si="9"/>
        <v>HD현대중공업</v>
      </c>
      <c r="L82" s="26" t="str">
        <f t="shared" si="9"/>
        <v>셀트리온</v>
      </c>
      <c r="M82" s="26" t="str">
        <f t="shared" si="9"/>
        <v>삼성물산</v>
      </c>
      <c r="N82" s="26" t="str">
        <f t="shared" si="9"/>
        <v>SK스퀘어</v>
      </c>
      <c r="O82" s="26" t="str">
        <f t="shared" si="9"/>
        <v>NAVER</v>
      </c>
      <c r="P82" s="26" t="str">
        <f t="shared" si="9"/>
        <v>신한지주</v>
      </c>
      <c r="Q82" s="26" t="str">
        <f t="shared" si="9"/>
        <v>한화오션</v>
      </c>
      <c r="R82" s="26" t="str">
        <f t="shared" si="9"/>
        <v>한국전력</v>
      </c>
      <c r="S82" s="26" t="str">
        <f t="shared" si="9"/>
        <v>현대모비스</v>
      </c>
      <c r="T82" s="26" t="str">
        <f t="shared" si="9"/>
        <v>삼성생명</v>
      </c>
      <c r="U82" s="26" t="str">
        <f t="shared" si="9"/>
        <v>HD한국조선해양</v>
      </c>
      <c r="V82" s="26" t="str">
        <f t="shared" si="9"/>
        <v>HD현대일렉트릭</v>
      </c>
      <c r="W82" s="26" t="str">
        <f t="shared" si="9"/>
        <v>카카오</v>
      </c>
      <c r="X82" s="26" t="str">
        <f t="shared" si="9"/>
        <v>고려아연</v>
      </c>
      <c r="Y82" s="26" t="str">
        <f t="shared" si="9"/>
        <v>LG화학</v>
      </c>
      <c r="Z82" s="26" t="str">
        <f t="shared" si="9"/>
        <v>하나금융지주</v>
      </c>
      <c r="AA82" s="26" t="str">
        <f t="shared" si="9"/>
        <v>POSCO홀딩스</v>
      </c>
      <c r="AB82" s="26" t="str">
        <f t="shared" si="9"/>
        <v>삼성SDI</v>
      </c>
      <c r="AC82" s="26" t="str">
        <f t="shared" si="9"/>
        <v>알테오젠</v>
      </c>
      <c r="AD82" s="26" t="str">
        <f t="shared" si="9"/>
        <v>삼성화재</v>
      </c>
      <c r="AE82" s="26" t="str">
        <f t="shared" si="9"/>
        <v>삼성중공업</v>
      </c>
      <c r="AF82" s="26" t="str">
        <f t="shared" si="9"/>
        <v>현대로템</v>
      </c>
      <c r="AG82" s="26" t="str">
        <f t="shared" si="9"/>
        <v>우리금융지주</v>
      </c>
      <c r="AH82" s="26" t="str">
        <f t="shared" si="9"/>
        <v>SK이노베이션</v>
      </c>
      <c r="AI82" s="26" t="str">
        <f t="shared" si="9"/>
        <v>포스코퓨처엠</v>
      </c>
      <c r="AJ82" s="26" t="str">
        <f t="shared" si="9"/>
        <v>삼성전기</v>
      </c>
      <c r="AK82" s="26" t="str">
        <f t="shared" si="9"/>
        <v>SK</v>
      </c>
      <c r="AL82" s="26" t="str">
        <f t="shared" si="9"/>
        <v>메리츠금융지주</v>
      </c>
      <c r="AM82" s="26" t="str">
        <f t="shared" si="9"/>
        <v>HMM</v>
      </c>
      <c r="AN82" s="26" t="str">
        <f t="shared" si="9"/>
        <v>효성중공업</v>
      </c>
      <c r="AO82" s="26" t="str">
        <f t="shared" si="9"/>
        <v>에코프로비엠</v>
      </c>
      <c r="AP82" s="26" t="str">
        <f t="shared" si="9"/>
        <v>기업은행</v>
      </c>
      <c r="AQ82" s="26" t="str">
        <f t="shared" si="9"/>
        <v>KT&amp;G</v>
      </c>
      <c r="AR82" s="26" t="str">
        <f t="shared" si="9"/>
        <v>HD현대</v>
      </c>
      <c r="AS82" s="26" t="str">
        <f t="shared" si="9"/>
        <v>LG전자</v>
      </c>
      <c r="AT82" s="26" t="str">
        <f t="shared" si="9"/>
        <v>LS ELECTRIC</v>
      </c>
      <c r="AU82" s="26" t="str">
        <f t="shared" si="9"/>
        <v>두산</v>
      </c>
      <c r="AV82" s="26" t="str">
        <f t="shared" si="9"/>
        <v>현대글로비스</v>
      </c>
      <c r="AW82" s="26" t="str">
        <f t="shared" si="9"/>
        <v>삼성에스디에스</v>
      </c>
      <c r="AX82" s="26" t="str">
        <f t="shared" si="9"/>
        <v>KT</v>
      </c>
      <c r="AY82" s="26" t="str">
        <f t="shared" si="9"/>
        <v>LG</v>
      </c>
      <c r="AZ82" s="26" t="str">
        <f t="shared" si="9"/>
        <v>삼성에피스홀딩스</v>
      </c>
      <c r="BA82" s="26" t="str">
        <f t="shared" si="9"/>
        <v>미래에셋증권</v>
      </c>
      <c r="BB82" s="26"/>
      <c r="BC82" s="26"/>
    </row>
    <row r="83" spans="1:55" s="25" customFormat="1" x14ac:dyDescent="0.4">
      <c r="A83" s="30">
        <f>A66</f>
        <v>46199</v>
      </c>
      <c r="B83" s="27">
        <f>IFERROR(B66/B62-1,"")</f>
        <v>7.0977918644917315E-2</v>
      </c>
      <c r="C83" s="27">
        <f t="shared" ref="C83:BA84" si="10">IFERROR(C66/C62-1,"")</f>
        <v>0.14573510233400921</v>
      </c>
      <c r="D83" s="27">
        <f t="shared" si="10"/>
        <v>-0.27620087336244536</v>
      </c>
      <c r="E83" s="27">
        <f t="shared" si="10"/>
        <v>-1.467352895819718E-2</v>
      </c>
      <c r="F83" s="27">
        <f t="shared" si="10"/>
        <v>-0.33540797728395577</v>
      </c>
      <c r="G83" s="27">
        <f t="shared" si="10"/>
        <v>-0.23200759395688486</v>
      </c>
      <c r="H83" s="27">
        <f t="shared" si="10"/>
        <v>-0.20035459811910417</v>
      </c>
      <c r="I83" s="27">
        <f t="shared" si="10"/>
        <v>-5.6924793165890497E-2</v>
      </c>
      <c r="J83" s="27">
        <f t="shared" si="10"/>
        <v>-0.13810739954305173</v>
      </c>
      <c r="K83" s="27">
        <f t="shared" si="10"/>
        <v>-0.18965515589296045</v>
      </c>
      <c r="L83" s="27">
        <f t="shared" si="10"/>
        <v>-0.14186204997269369</v>
      </c>
      <c r="M83" s="27">
        <f t="shared" si="10"/>
        <v>0.14335259835397562</v>
      </c>
      <c r="N83" s="27">
        <f t="shared" si="10"/>
        <v>0.39497158932542153</v>
      </c>
      <c r="O83" s="27">
        <f t="shared" si="10"/>
        <v>-0.1606092982380628</v>
      </c>
      <c r="P83" s="27">
        <f t="shared" si="10"/>
        <v>-2.1367549262677699E-2</v>
      </c>
      <c r="Q83" s="27">
        <f t="shared" si="10"/>
        <v>-0.20519063004803761</v>
      </c>
      <c r="R83" s="27">
        <f t="shared" si="10"/>
        <v>-4.6272284602200897E-2</v>
      </c>
      <c r="S83" s="27">
        <f t="shared" si="10"/>
        <v>-0.36653644768236315</v>
      </c>
      <c r="T83" s="27">
        <f t="shared" si="10"/>
        <v>0.11325611325611318</v>
      </c>
      <c r="U83" s="27">
        <f t="shared" si="10"/>
        <v>-0.18321523544586749</v>
      </c>
      <c r="V83" s="27">
        <f t="shared" si="10"/>
        <v>-0.16144343047761411</v>
      </c>
      <c r="W83" s="27">
        <f t="shared" si="10"/>
        <v>-0.20788691407810056</v>
      </c>
      <c r="X83" s="27">
        <f t="shared" si="10"/>
        <v>-0.23088121222991076</v>
      </c>
      <c r="Y83" s="27">
        <f t="shared" si="10"/>
        <v>-0.26158057604413254</v>
      </c>
      <c r="Z83" s="27">
        <f t="shared" si="10"/>
        <v>-4.6915853935419971E-2</v>
      </c>
      <c r="AA83" s="27">
        <f t="shared" si="10"/>
        <v>-0.27981104205485363</v>
      </c>
      <c r="AB83" s="27">
        <f t="shared" si="10"/>
        <v>-0.33866266590961069</v>
      </c>
      <c r="AC83" s="27">
        <f t="shared" si="10"/>
        <v>-6.9105604712603297E-2</v>
      </c>
      <c r="AD83" s="27">
        <f t="shared" si="10"/>
        <v>0.11775042207238817</v>
      </c>
      <c r="AE83" s="27">
        <f t="shared" si="10"/>
        <v>-0.17710196779964227</v>
      </c>
      <c r="AF83" s="27">
        <f t="shared" si="10"/>
        <v>-0.15311727854872015</v>
      </c>
      <c r="AG83" s="27">
        <f t="shared" si="10"/>
        <v>-4.5454858185484115E-2</v>
      </c>
      <c r="AH83" s="27">
        <f t="shared" si="10"/>
        <v>-0.24916121162676563</v>
      </c>
      <c r="AI83" s="27">
        <f t="shared" si="10"/>
        <v>-0.34582507109720961</v>
      </c>
      <c r="AJ83" s="27">
        <f t="shared" si="10"/>
        <v>-6.299949727295584E-2</v>
      </c>
      <c r="AK83" s="27">
        <f t="shared" si="10"/>
        <v>0.2056211735003568</v>
      </c>
      <c r="AL83" s="27">
        <f t="shared" si="10"/>
        <v>-2.2351296716672353E-2</v>
      </c>
      <c r="AM83" s="27">
        <f t="shared" si="10"/>
        <v>-6.3905542249127811E-2</v>
      </c>
      <c r="AN83" s="27">
        <f t="shared" si="10"/>
        <v>-0.15793767112443891</v>
      </c>
      <c r="AO83" s="27">
        <f t="shared" si="10"/>
        <v>-0.38387080059540635</v>
      </c>
      <c r="AP83" s="27">
        <f t="shared" si="10"/>
        <v>-2.6732679413955851E-2</v>
      </c>
      <c r="AQ83" s="27">
        <f t="shared" si="10"/>
        <v>-9.3665362977272681E-2</v>
      </c>
      <c r="AR83" s="27">
        <f t="shared" si="10"/>
        <v>-0.30558543615178069</v>
      </c>
      <c r="AS83" s="27">
        <f t="shared" si="10"/>
        <v>-0.33139934458105991</v>
      </c>
      <c r="AT83" s="27">
        <f t="shared" si="10"/>
        <v>-0.15942028985507251</v>
      </c>
      <c r="AU83" s="27">
        <f t="shared" si="10"/>
        <v>-0.26876261968344961</v>
      </c>
      <c r="AV83" s="27">
        <f t="shared" si="10"/>
        <v>-0.25608247422680408</v>
      </c>
      <c r="AW83" s="27">
        <f t="shared" si="10"/>
        <v>-0.36488306515052749</v>
      </c>
      <c r="AX83" s="27">
        <f t="shared" si="10"/>
        <v>-1.1363414329880861E-2</v>
      </c>
      <c r="AY83" s="27">
        <f t="shared" si="10"/>
        <v>-0.34063385713931871</v>
      </c>
      <c r="AZ83" s="27">
        <f t="shared" si="10"/>
        <v>-0.11880199943537528</v>
      </c>
      <c r="BA83" s="27">
        <f t="shared" si="10"/>
        <v>-0.3444625191479801</v>
      </c>
      <c r="BB83" s="26"/>
      <c r="BC83" s="26"/>
    </row>
    <row r="84" spans="1:55" s="24" customFormat="1" ht="10.8" x14ac:dyDescent="0.4">
      <c r="A84" s="30">
        <f>A67</f>
        <v>46204</v>
      </c>
      <c r="B84" s="27">
        <f>IFERROR(B67/B63-1,"")</f>
        <v>-4.4072948470490814E-2</v>
      </c>
      <c r="C84" s="27">
        <f t="shared" si="10"/>
        <v>0.23671496913259116</v>
      </c>
      <c r="D84" s="27">
        <f t="shared" si="10"/>
        <v>-0.15942028985507251</v>
      </c>
      <c r="E84" s="27">
        <f t="shared" si="10"/>
        <v>4.1791156421898012E-2</v>
      </c>
      <c r="F84" s="27">
        <f t="shared" si="10"/>
        <v>-0.30357145348887504</v>
      </c>
      <c r="G84" s="27">
        <f t="shared" si="10"/>
        <v>-7.4267872787410982E-2</v>
      </c>
      <c r="H84" s="27">
        <f t="shared" si="10"/>
        <v>-0.12166349500512985</v>
      </c>
      <c r="I84" s="27">
        <f t="shared" si="10"/>
        <v>-0.1213346620582253</v>
      </c>
      <c r="J84" s="27">
        <f t="shared" si="10"/>
        <v>4.0038077271570049E-2</v>
      </c>
      <c r="K84" s="27">
        <f t="shared" si="10"/>
        <v>-7.3795183964243782E-2</v>
      </c>
      <c r="L84" s="27">
        <f t="shared" si="10"/>
        <v>6.8249519058143804E-2</v>
      </c>
      <c r="M84" s="27">
        <f t="shared" si="10"/>
        <v>-5.7546134298684604E-2</v>
      </c>
      <c r="N84" s="27">
        <f t="shared" si="10"/>
        <v>0.39666133847056995</v>
      </c>
      <c r="O84" s="27">
        <f t="shared" si="10"/>
        <v>-0.22732873849992197</v>
      </c>
      <c r="P84" s="27">
        <f t="shared" si="10"/>
        <v>-0.10325575488570971</v>
      </c>
      <c r="Q84" s="27">
        <f t="shared" si="10"/>
        <v>-7.9322667699838201E-2</v>
      </c>
      <c r="R84" s="27">
        <f t="shared" si="10"/>
        <v>-1.3123276951514162E-2</v>
      </c>
      <c r="S84" s="27">
        <f t="shared" si="10"/>
        <v>-0.29124813944710526</v>
      </c>
      <c r="T84" s="27">
        <f t="shared" si="10"/>
        <v>-6.1818181818181772E-2</v>
      </c>
      <c r="U84" s="27">
        <f t="shared" si="10"/>
        <v>-5.408975353623624E-2</v>
      </c>
      <c r="V84" s="27">
        <f t="shared" si="10"/>
        <v>5.8577420427578186E-2</v>
      </c>
      <c r="W84" s="27">
        <f t="shared" si="10"/>
        <v>-0.1330525470417333</v>
      </c>
      <c r="X84" s="27">
        <f t="shared" si="10"/>
        <v>-0.13438752991462377</v>
      </c>
      <c r="Y84" s="27">
        <f t="shared" si="10"/>
        <v>-0.19770765032534754</v>
      </c>
      <c r="Z84" s="27">
        <f t="shared" si="10"/>
        <v>-5.8252203875636344E-2</v>
      </c>
      <c r="AA84" s="27">
        <f t="shared" si="10"/>
        <v>-0.19230784165259085</v>
      </c>
      <c r="AB84" s="27">
        <f t="shared" si="10"/>
        <v>-0.13556325642994127</v>
      </c>
      <c r="AC84" s="27">
        <f t="shared" si="10"/>
        <v>7.6691627201632695E-2</v>
      </c>
      <c r="AD84" s="27">
        <f t="shared" si="10"/>
        <v>-0.10359687515207061</v>
      </c>
      <c r="AE84" s="27">
        <f t="shared" si="10"/>
        <v>-0.14414414414414412</v>
      </c>
      <c r="AF84" s="27">
        <f t="shared" si="10"/>
        <v>-8.3590914813572725E-3</v>
      </c>
      <c r="AG84" s="27">
        <f t="shared" si="10"/>
        <v>-6.6966683229141122E-2</v>
      </c>
      <c r="AH84" s="27">
        <f t="shared" si="10"/>
        <v>-0.14708479178260903</v>
      </c>
      <c r="AI84" s="27">
        <f t="shared" si="10"/>
        <v>-0.1856457533609901</v>
      </c>
      <c r="AJ84" s="27">
        <f t="shared" si="10"/>
        <v>0.2549801191464407</v>
      </c>
      <c r="AK84" s="27">
        <f t="shared" si="10"/>
        <v>0.22079993044121493</v>
      </c>
      <c r="AL84" s="27">
        <f t="shared" si="10"/>
        <v>-3.7279270408926424E-3</v>
      </c>
      <c r="AM84" s="27">
        <f t="shared" si="10"/>
        <v>-4.0617072513978503E-2</v>
      </c>
      <c r="AN84" s="27">
        <f t="shared" si="10"/>
        <v>0.10000009518681519</v>
      </c>
      <c r="AO84" s="27">
        <f t="shared" si="10"/>
        <v>-0.26318698969196197</v>
      </c>
      <c r="AP84" s="27">
        <f t="shared" si="10"/>
        <v>-1.9370443873870102E-2</v>
      </c>
      <c r="AQ84" s="27">
        <f t="shared" si="10"/>
        <v>-6.8041998129285575E-2</v>
      </c>
      <c r="AR84" s="27">
        <f t="shared" si="10"/>
        <v>-0.22651914380914107</v>
      </c>
      <c r="AS84" s="27">
        <f t="shared" si="10"/>
        <v>-0.36204627583754534</v>
      </c>
      <c r="AT84" s="27">
        <f t="shared" si="10"/>
        <v>0.16079295154185025</v>
      </c>
      <c r="AU84" s="27">
        <f t="shared" si="10"/>
        <v>-8.6206719103731455E-2</v>
      </c>
      <c r="AV84" s="27">
        <f t="shared" si="10"/>
        <v>-5.632458233890214E-2</v>
      </c>
      <c r="AW84" s="27">
        <f t="shared" si="10"/>
        <v>-0.21821752502445246</v>
      </c>
      <c r="AX84" s="27">
        <f t="shared" si="10"/>
        <v>-5.5558127350896491E-3</v>
      </c>
      <c r="AY84" s="27">
        <f t="shared" si="10"/>
        <v>-0.22943542281428086</v>
      </c>
      <c r="AZ84" s="27">
        <f t="shared" si="10"/>
        <v>-6.0810621221625172E-2</v>
      </c>
      <c r="BA84" s="27">
        <f t="shared" si="10"/>
        <v>-0.22606391658694969</v>
      </c>
    </row>
    <row r="85" spans="1:55" s="24" customFormat="1" ht="10.8" x14ac:dyDescent="0.4">
      <c r="A85" s="30">
        <f>A66</f>
        <v>46199</v>
      </c>
      <c r="B85" s="27">
        <f>B66/B65-1</f>
        <v>-4.096045201152454E-2</v>
      </c>
      <c r="C85" s="27">
        <f t="shared" ref="C85:BA85" si="11">C66/C65-1</f>
        <v>-3.292330194241333E-2</v>
      </c>
      <c r="D85" s="27">
        <f t="shared" si="11"/>
        <v>-0.1804697156983931</v>
      </c>
      <c r="E85" s="27">
        <f t="shared" si="11"/>
        <v>-2.2561870153294361E-2</v>
      </c>
      <c r="F85" s="27">
        <f t="shared" si="11"/>
        <v>-0.21615005069850968</v>
      </c>
      <c r="G85" s="27">
        <f t="shared" si="11"/>
        <v>-0.17160371061253432</v>
      </c>
      <c r="H85" s="27">
        <f t="shared" si="11"/>
        <v>-0.12653317562621369</v>
      </c>
      <c r="I85" s="27">
        <f t="shared" si="11"/>
        <v>-5.6854079829989357E-2</v>
      </c>
      <c r="J85" s="27">
        <f t="shared" si="11"/>
        <v>-9.8930517332035395E-2</v>
      </c>
      <c r="K85" s="27">
        <f t="shared" si="11"/>
        <v>-0.15442283678959634</v>
      </c>
      <c r="L85" s="27">
        <f t="shared" si="11"/>
        <v>-2.5836579751675526E-2</v>
      </c>
      <c r="M85" s="27">
        <f t="shared" si="11"/>
        <v>6.1037292719423597E-3</v>
      </c>
      <c r="N85" s="27">
        <f t="shared" si="11"/>
        <v>-3.3707893870015937E-2</v>
      </c>
      <c r="O85" s="27">
        <f t="shared" si="11"/>
        <v>-0.14422652845159045</v>
      </c>
      <c r="P85" s="27">
        <f t="shared" si="11"/>
        <v>-9.2170548996787227E-2</v>
      </c>
      <c r="Q85" s="27">
        <f t="shared" si="11"/>
        <v>-0.23676019508187895</v>
      </c>
      <c r="R85" s="27">
        <f t="shared" si="11"/>
        <v>-2.1108126281316753E-2</v>
      </c>
      <c r="S85" s="27">
        <f t="shared" si="11"/>
        <v>-0.20506537742709385</v>
      </c>
      <c r="T85" s="27">
        <f t="shared" si="11"/>
        <v>-0.12977867203219318</v>
      </c>
      <c r="U85" s="27">
        <f t="shared" si="11"/>
        <v>-0.17541783655055609</v>
      </c>
      <c r="V85" s="27">
        <f t="shared" si="11"/>
        <v>-0.1808905110578527</v>
      </c>
      <c r="W85" s="27">
        <f t="shared" si="11"/>
        <v>-0.12185443856301714</v>
      </c>
      <c r="X85" s="27">
        <f t="shared" si="11"/>
        <v>-0.11409380327950558</v>
      </c>
      <c r="Y85" s="27">
        <f t="shared" si="11"/>
        <v>-0.19822499466685328</v>
      </c>
      <c r="Z85" s="27">
        <f t="shared" si="11"/>
        <v>-0.11174103024339799</v>
      </c>
      <c r="AA85" s="27">
        <f t="shared" si="11"/>
        <v>-0.1444597445627549</v>
      </c>
      <c r="AB85" s="27">
        <f t="shared" si="11"/>
        <v>-0.18018010967922404</v>
      </c>
      <c r="AC85" s="27">
        <f t="shared" si="11"/>
        <v>-2.8288365429132045E-2</v>
      </c>
      <c r="AD85" s="27">
        <f t="shared" si="11"/>
        <v>-9.1428629936809669E-2</v>
      </c>
      <c r="AE85" s="27">
        <f t="shared" si="11"/>
        <v>-0.16515426497277674</v>
      </c>
      <c r="AF85" s="27">
        <f t="shared" si="11"/>
        <v>-0.1797100358748166</v>
      </c>
      <c r="AG85" s="27">
        <f t="shared" si="11"/>
        <v>-8.6956693416025077E-2</v>
      </c>
      <c r="AH85" s="27">
        <f t="shared" si="11"/>
        <v>-0.12597705159895345</v>
      </c>
      <c r="AI85" s="27">
        <f t="shared" si="11"/>
        <v>-0.19498759352755768</v>
      </c>
      <c r="AJ85" s="27">
        <f t="shared" si="11"/>
        <v>-0.12202640929602115</v>
      </c>
      <c r="AK85" s="27">
        <f t="shared" si="11"/>
        <v>0.12569048669548621</v>
      </c>
      <c r="AL85" s="27">
        <f t="shared" si="11"/>
        <v>-6.9379952947003609E-2</v>
      </c>
      <c r="AM85" s="27">
        <f t="shared" si="11"/>
        <v>-9.1315225254850474E-2</v>
      </c>
      <c r="AN85" s="27">
        <f t="shared" si="11"/>
        <v>-0.19507134704069673</v>
      </c>
      <c r="AO85" s="27">
        <f t="shared" si="11"/>
        <v>-0.21074395624553477</v>
      </c>
      <c r="AP85" s="27">
        <f t="shared" si="11"/>
        <v>-8.3449772519728405E-2</v>
      </c>
      <c r="AQ85" s="27">
        <f t="shared" si="11"/>
        <v>-6.9999914373848116E-2</v>
      </c>
      <c r="AR85" s="27">
        <f t="shared" si="11"/>
        <v>-0.16399136419281513</v>
      </c>
      <c r="AS85" s="27">
        <f t="shared" si="11"/>
        <v>-7.3758857013477508E-2</v>
      </c>
      <c r="AT85" s="27">
        <f t="shared" si="11"/>
        <v>-0.21621621621621623</v>
      </c>
      <c r="AU85" s="27">
        <f t="shared" si="11"/>
        <v>-0.11587966745595024</v>
      </c>
      <c r="AV85" s="27">
        <f t="shared" si="11"/>
        <v>-0.18921348314606745</v>
      </c>
      <c r="AW85" s="27">
        <f t="shared" si="11"/>
        <v>-0.10424534369172567</v>
      </c>
      <c r="AX85" s="27">
        <f t="shared" si="11"/>
        <v>-2.0638349825352287E-2</v>
      </c>
      <c r="AY85" s="27">
        <f t="shared" si="11"/>
        <v>-9.4582324363293613E-2</v>
      </c>
      <c r="AZ85" s="27">
        <f t="shared" si="11"/>
        <v>-5.8277274673226298E-3</v>
      </c>
      <c r="BA85" s="27">
        <f t="shared" si="11"/>
        <v>-0.17435900067781351</v>
      </c>
    </row>
    <row r="86" spans="1:55" s="24" customFormat="1" ht="10.8" x14ac:dyDescent="0.4">
      <c r="A86" s="30">
        <f>A67</f>
        <v>46204</v>
      </c>
      <c r="B86" s="27">
        <f>(B67/B66-1)+COLUMN(B86)/1000000</f>
        <v>-7.3635704826179482E-2</v>
      </c>
      <c r="C86" s="27">
        <f t="shared" ref="C86:BA86" si="12">(C67/C66-1)+COLUMN(C86)/1000000</f>
        <v>-4.2271599312810854E-2</v>
      </c>
      <c r="D86" s="27">
        <f t="shared" si="12"/>
        <v>4.977775565610864E-2</v>
      </c>
      <c r="E86" s="27">
        <f t="shared" si="12"/>
        <v>3.9468878556348584E-2</v>
      </c>
      <c r="F86" s="27">
        <f t="shared" si="12"/>
        <v>1.4574113324126886E-2</v>
      </c>
      <c r="G86" s="27">
        <f t="shared" si="12"/>
        <v>9.1252326471799164E-2</v>
      </c>
      <c r="H86" s="27">
        <f t="shared" si="12"/>
        <v>4.5832082291613167E-2</v>
      </c>
      <c r="I86" s="27">
        <f t="shared" si="12"/>
        <v>6.1629949759493506E-2</v>
      </c>
      <c r="J86" s="27">
        <f t="shared" si="12"/>
        <v>7.9139532366786433E-2</v>
      </c>
      <c r="K86" s="27">
        <f t="shared" si="12"/>
        <v>9.04364914808964E-2</v>
      </c>
      <c r="L86" s="27">
        <f t="shared" si="12"/>
        <v>0.10367655637333427</v>
      </c>
      <c r="M86" s="27">
        <f t="shared" si="12"/>
        <v>-0.12233281884672347</v>
      </c>
      <c r="N86" s="27">
        <f t="shared" si="12"/>
        <v>2.1525627036043146E-2</v>
      </c>
      <c r="O86" s="27">
        <f t="shared" si="12"/>
        <v>5.1067250461983701E-3</v>
      </c>
      <c r="P86" s="27">
        <f t="shared" si="12"/>
        <v>5.2417724628861281E-2</v>
      </c>
      <c r="Q86" s="27">
        <f t="shared" si="12"/>
        <v>5.4098604448572354E-2</v>
      </c>
      <c r="R86" s="27">
        <f t="shared" si="12"/>
        <v>1.3495001805862755E-2</v>
      </c>
      <c r="S86" s="27">
        <f t="shared" si="12"/>
        <v>1.5435366494945821E-2</v>
      </c>
      <c r="T86" s="27">
        <f t="shared" si="12"/>
        <v>-0.10518231213872832</v>
      </c>
      <c r="U86" s="27">
        <f t="shared" si="12"/>
        <v>3.7647609728158345E-2</v>
      </c>
      <c r="V86" s="27">
        <f t="shared" si="12"/>
        <v>0.14611485313491016</v>
      </c>
      <c r="W86" s="27">
        <f t="shared" si="12"/>
        <v>5.0320063432581448E-2</v>
      </c>
      <c r="X86" s="27">
        <f t="shared" si="12"/>
        <v>3.695554751912964E-2</v>
      </c>
      <c r="Y86" s="27">
        <f t="shared" si="12"/>
        <v>3.3235806606406959E-2</v>
      </c>
      <c r="Z86" s="27">
        <f t="shared" si="12"/>
        <v>6.1101867146607841E-2</v>
      </c>
      <c r="AA86" s="27">
        <f t="shared" si="12"/>
        <v>3.2813661409171635E-2</v>
      </c>
      <c r="AB86" s="27">
        <f t="shared" si="12"/>
        <v>7.9148895904208899E-2</v>
      </c>
      <c r="AC86" s="27">
        <f t="shared" si="12"/>
        <v>4.2241408274935777E-2</v>
      </c>
      <c r="AD86" s="27">
        <f t="shared" si="12"/>
        <v>-2.0410001845344004E-2</v>
      </c>
      <c r="AE86" s="27">
        <f t="shared" si="12"/>
        <v>3.2639695652173839E-2</v>
      </c>
      <c r="AF86" s="27">
        <f t="shared" si="12"/>
        <v>0.11781786213520548</v>
      </c>
      <c r="AG86" s="27">
        <f t="shared" si="12"/>
        <v>2.6863444965321163E-2</v>
      </c>
      <c r="AH86" s="27">
        <f t="shared" si="12"/>
        <v>9.5006181501656878E-2</v>
      </c>
      <c r="AI86" s="27">
        <f t="shared" si="12"/>
        <v>5.9811293056376107E-2</v>
      </c>
      <c r="AJ86" s="27">
        <f t="shared" si="12"/>
        <v>0.10640827643332658</v>
      </c>
      <c r="AK86" s="27">
        <f t="shared" si="12"/>
        <v>-6.376667475211413E-2</v>
      </c>
      <c r="AL86" s="27">
        <f t="shared" si="12"/>
        <v>6.2661773844470373E-2</v>
      </c>
      <c r="AM86" s="27">
        <f t="shared" si="12"/>
        <v>1.9154044042826269E-2</v>
      </c>
      <c r="AN86" s="27">
        <f t="shared" si="12"/>
        <v>0.19823541460983526</v>
      </c>
      <c r="AO86" s="27">
        <f t="shared" si="12"/>
        <v>-7.4383978255235369E-3</v>
      </c>
      <c r="AP86" s="27">
        <f t="shared" si="12"/>
        <v>3.0052097344009612E-2</v>
      </c>
      <c r="AQ86" s="27">
        <f t="shared" si="12"/>
        <v>-1.748934224389946E-3</v>
      </c>
      <c r="AR86" s="27">
        <f t="shared" si="12"/>
        <v>8.9820816010017193E-2</v>
      </c>
      <c r="AS86" s="27">
        <f t="shared" si="12"/>
        <v>-1.3227075990861554E-2</v>
      </c>
      <c r="AT86" s="27">
        <f t="shared" si="12"/>
        <v>0.29807555665024621</v>
      </c>
      <c r="AU86" s="27">
        <f t="shared" si="12"/>
        <v>0.10268233279004245</v>
      </c>
      <c r="AV86" s="27">
        <f t="shared" si="12"/>
        <v>9.5946004434589852E-2</v>
      </c>
      <c r="AW86" s="27">
        <f t="shared" si="12"/>
        <v>3.9543924472779358E-2</v>
      </c>
      <c r="AX86" s="27">
        <f t="shared" si="12"/>
        <v>2.8785444334055728E-2</v>
      </c>
      <c r="AY86" s="27">
        <f t="shared" si="12"/>
        <v>-2.0232708971238102E-2</v>
      </c>
      <c r="AZ86" s="27">
        <f t="shared" si="12"/>
        <v>-2.2222424223236222E-2</v>
      </c>
      <c r="BA86" s="27">
        <f t="shared" si="12"/>
        <v>8.4524709933635395E-2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3">B88+1</f>
        <v>2</v>
      </c>
      <c r="D88" s="29">
        <f t="shared" si="13"/>
        <v>3</v>
      </c>
      <c r="E88" s="29">
        <f t="shared" si="13"/>
        <v>4</v>
      </c>
      <c r="F88" s="29">
        <f t="shared" si="13"/>
        <v>5</v>
      </c>
      <c r="G88" s="29">
        <f t="shared" si="13"/>
        <v>6</v>
      </c>
      <c r="H88" s="29">
        <f t="shared" si="13"/>
        <v>7</v>
      </c>
      <c r="I88" s="29">
        <f t="shared" si="13"/>
        <v>8</v>
      </c>
      <c r="J88" s="29">
        <f t="shared" si="13"/>
        <v>9</v>
      </c>
      <c r="K88" s="29">
        <f t="shared" si="13"/>
        <v>10</v>
      </c>
      <c r="L88" s="29">
        <f t="shared" si="13"/>
        <v>11</v>
      </c>
      <c r="M88" s="29">
        <f t="shared" si="13"/>
        <v>12</v>
      </c>
      <c r="N88" s="29">
        <f t="shared" si="13"/>
        <v>13</v>
      </c>
      <c r="O88" s="29">
        <f t="shared" si="13"/>
        <v>14</v>
      </c>
      <c r="P88" s="29">
        <f t="shared" si="13"/>
        <v>15</v>
      </c>
      <c r="Q88" s="29">
        <f t="shared" si="13"/>
        <v>16</v>
      </c>
      <c r="R88" s="29">
        <f t="shared" si="13"/>
        <v>17</v>
      </c>
      <c r="S88" s="29">
        <f t="shared" si="13"/>
        <v>18</v>
      </c>
      <c r="T88" s="29">
        <f t="shared" si="13"/>
        <v>19</v>
      </c>
      <c r="U88" s="29">
        <f t="shared" si="13"/>
        <v>20</v>
      </c>
      <c r="V88" s="29">
        <f t="shared" si="13"/>
        <v>21</v>
      </c>
      <c r="W88" s="29">
        <f t="shared" si="13"/>
        <v>22</v>
      </c>
      <c r="X88" s="29">
        <f t="shared" si="13"/>
        <v>23</v>
      </c>
      <c r="Y88" s="29">
        <f t="shared" si="13"/>
        <v>24</v>
      </c>
      <c r="Z88" s="29">
        <f t="shared" si="13"/>
        <v>25</v>
      </c>
      <c r="AA88" s="29">
        <f t="shared" si="13"/>
        <v>26</v>
      </c>
      <c r="AB88" s="29">
        <f t="shared" si="13"/>
        <v>27</v>
      </c>
      <c r="AC88" s="29">
        <f t="shared" si="13"/>
        <v>28</v>
      </c>
      <c r="AD88" s="29">
        <f t="shared" si="13"/>
        <v>29</v>
      </c>
      <c r="AE88" s="29">
        <f t="shared" si="13"/>
        <v>30</v>
      </c>
      <c r="AF88" s="29">
        <f t="shared" si="13"/>
        <v>31</v>
      </c>
      <c r="AG88" s="29">
        <f t="shared" si="13"/>
        <v>32</v>
      </c>
      <c r="AH88" s="29">
        <f t="shared" si="13"/>
        <v>33</v>
      </c>
      <c r="AI88" s="29">
        <f t="shared" si="13"/>
        <v>34</v>
      </c>
      <c r="AJ88" s="29">
        <f t="shared" si="13"/>
        <v>35</v>
      </c>
      <c r="AK88" s="29">
        <f t="shared" si="13"/>
        <v>36</v>
      </c>
      <c r="AL88" s="29">
        <f t="shared" si="13"/>
        <v>37</v>
      </c>
      <c r="AM88" s="29">
        <f t="shared" si="13"/>
        <v>38</v>
      </c>
      <c r="AN88" s="29">
        <f t="shared" si="13"/>
        <v>39</v>
      </c>
      <c r="AO88" s="29">
        <f t="shared" si="13"/>
        <v>40</v>
      </c>
      <c r="AP88" s="29">
        <f t="shared" si="13"/>
        <v>41</v>
      </c>
      <c r="AQ88" s="29">
        <f t="shared" si="13"/>
        <v>42</v>
      </c>
      <c r="AR88" s="29">
        <f t="shared" si="13"/>
        <v>43</v>
      </c>
      <c r="AS88" s="29">
        <f t="shared" si="13"/>
        <v>44</v>
      </c>
      <c r="AT88" s="29">
        <f t="shared" si="13"/>
        <v>45</v>
      </c>
      <c r="AU88" s="29">
        <f t="shared" si="13"/>
        <v>46</v>
      </c>
      <c r="AV88" s="29">
        <f t="shared" si="13"/>
        <v>47</v>
      </c>
      <c r="AW88" s="29">
        <f t="shared" si="13"/>
        <v>48</v>
      </c>
      <c r="AX88" s="29">
        <f t="shared" si="13"/>
        <v>49</v>
      </c>
      <c r="AY88" s="29">
        <f t="shared" si="13"/>
        <v>50</v>
      </c>
      <c r="AZ88" s="29">
        <f t="shared" si="13"/>
        <v>51</v>
      </c>
      <c r="BA88" s="29">
        <f t="shared" si="13"/>
        <v>52</v>
      </c>
    </row>
    <row r="89" spans="1:55" s="25" customFormat="1" x14ac:dyDescent="0.4">
      <c r="A89" s="28"/>
      <c r="B89" s="28" t="str">
        <f>HLOOKUP(B$88,$A$81:$BA$86,2,FALSE)</f>
        <v>LS ELECTRIC</v>
      </c>
      <c r="C89" s="28" t="str">
        <f t="shared" ref="C89:BA89" si="14">HLOOKUP(C$88,$A$81:$BA$86,2,FALSE)</f>
        <v>효성중공업</v>
      </c>
      <c r="D89" s="28" t="str">
        <f t="shared" si="14"/>
        <v>HD현대일렉트릭</v>
      </c>
      <c r="E89" s="28" t="str">
        <f t="shared" si="14"/>
        <v>현대로템</v>
      </c>
      <c r="F89" s="28" t="str">
        <f t="shared" si="14"/>
        <v>삼성전기</v>
      </c>
      <c r="G89" s="28" t="str">
        <f t="shared" si="14"/>
        <v>셀트리온</v>
      </c>
      <c r="H89" s="28" t="str">
        <f t="shared" si="14"/>
        <v>두산</v>
      </c>
      <c r="I89" s="28" t="str">
        <f t="shared" si="14"/>
        <v>현대글로비스</v>
      </c>
      <c r="J89" s="28" t="str">
        <f t="shared" si="14"/>
        <v>SK이노베이션</v>
      </c>
      <c r="K89" s="28" t="str">
        <f t="shared" si="14"/>
        <v>두산에너빌리티</v>
      </c>
      <c r="L89" s="28" t="str">
        <f t="shared" si="14"/>
        <v>HD현대중공업</v>
      </c>
      <c r="M89" s="28" t="str">
        <f t="shared" si="14"/>
        <v>HD현대</v>
      </c>
      <c r="N89" s="28" t="str">
        <f t="shared" si="14"/>
        <v>미래에셋증권</v>
      </c>
      <c r="O89" s="28" t="str">
        <f t="shared" si="14"/>
        <v>삼성SDI</v>
      </c>
      <c r="P89" s="28" t="str">
        <f t="shared" si="14"/>
        <v>한화에어로스페이스</v>
      </c>
      <c r="Q89" s="28" t="str">
        <f t="shared" si="14"/>
        <v>메리츠금융지주</v>
      </c>
      <c r="R89" s="28" t="str">
        <f t="shared" si="14"/>
        <v>KB금융</v>
      </c>
      <c r="S89" s="28" t="str">
        <f t="shared" si="14"/>
        <v>하나금융지주</v>
      </c>
      <c r="T89" s="28" t="str">
        <f t="shared" si="14"/>
        <v>포스코퓨처엠</v>
      </c>
      <c r="U89" s="28" t="str">
        <f t="shared" si="14"/>
        <v>한화오션</v>
      </c>
      <c r="V89" s="28" t="str">
        <f t="shared" si="14"/>
        <v>신한지주</v>
      </c>
      <c r="W89" s="28" t="str">
        <f t="shared" si="14"/>
        <v>카카오</v>
      </c>
      <c r="X89" s="28" t="str">
        <f t="shared" si="14"/>
        <v>LG에너지솔루션</v>
      </c>
      <c r="Y89" s="28" t="str">
        <f t="shared" si="14"/>
        <v>기아</v>
      </c>
      <c r="Z89" s="28" t="str">
        <f t="shared" si="14"/>
        <v>알테오젠</v>
      </c>
      <c r="AA89" s="28" t="str">
        <f t="shared" si="14"/>
        <v>삼성에스디에스</v>
      </c>
      <c r="AB89" s="28" t="str">
        <f t="shared" si="14"/>
        <v>삼성바이오로직스</v>
      </c>
      <c r="AC89" s="28" t="str">
        <f t="shared" si="14"/>
        <v>HD한국조선해양</v>
      </c>
      <c r="AD89" s="28" t="str">
        <f t="shared" si="14"/>
        <v>고려아연</v>
      </c>
      <c r="AE89" s="28" t="str">
        <f t="shared" si="14"/>
        <v>LG화학</v>
      </c>
      <c r="AF89" s="28" t="str">
        <f t="shared" si="14"/>
        <v>POSCO홀딩스</v>
      </c>
      <c r="AG89" s="28" t="str">
        <f t="shared" si="14"/>
        <v>삼성중공업</v>
      </c>
      <c r="AH89" s="28" t="str">
        <f t="shared" si="14"/>
        <v>기업은행</v>
      </c>
      <c r="AI89" s="28" t="str">
        <f t="shared" si="14"/>
        <v>KT</v>
      </c>
      <c r="AJ89" s="28" t="str">
        <f t="shared" si="14"/>
        <v>우리금융지주</v>
      </c>
      <c r="AK89" s="28" t="str">
        <f t="shared" si="14"/>
        <v>SK스퀘어</v>
      </c>
      <c r="AL89" s="28" t="str">
        <f t="shared" si="14"/>
        <v>HMM</v>
      </c>
      <c r="AM89" s="28" t="str">
        <f t="shared" si="14"/>
        <v>현대모비스</v>
      </c>
      <c r="AN89" s="28" t="str">
        <f t="shared" si="14"/>
        <v>현대차</v>
      </c>
      <c r="AO89" s="28" t="str">
        <f t="shared" si="14"/>
        <v>한국전력</v>
      </c>
      <c r="AP89" s="28" t="str">
        <f t="shared" si="14"/>
        <v>NAVER</v>
      </c>
      <c r="AQ89" s="28" t="str">
        <f t="shared" si="14"/>
        <v>KT&amp;G</v>
      </c>
      <c r="AR89" s="28" t="str">
        <f t="shared" si="14"/>
        <v>에코프로비엠</v>
      </c>
      <c r="AS89" s="28" t="str">
        <f t="shared" si="14"/>
        <v>LG전자</v>
      </c>
      <c r="AT89" s="28" t="str">
        <f t="shared" si="14"/>
        <v>LG</v>
      </c>
      <c r="AU89" s="28" t="str">
        <f t="shared" si="14"/>
        <v>삼성화재</v>
      </c>
      <c r="AV89" s="28" t="str">
        <f t="shared" si="14"/>
        <v>삼성에피스홀딩스</v>
      </c>
      <c r="AW89" s="28" t="str">
        <f t="shared" si="14"/>
        <v>SK하이닉스</v>
      </c>
      <c r="AX89" s="28" t="str">
        <f t="shared" si="14"/>
        <v>SK</v>
      </c>
      <c r="AY89" s="28" t="str">
        <f t="shared" si="14"/>
        <v>삼성전자</v>
      </c>
      <c r="AZ89" s="28" t="str">
        <f t="shared" si="14"/>
        <v>삼성생명</v>
      </c>
      <c r="BA89" s="28" t="str">
        <f t="shared" si="14"/>
        <v>삼성물산</v>
      </c>
    </row>
    <row r="90" spans="1:55" s="25" customFormat="1" x14ac:dyDescent="0.4">
      <c r="A90" s="30">
        <f t="shared" ref="A90:BA90" si="15">HLOOKUP(A$88,$A$81:$BA$86,ROW(A85)-ROW(A80),FALSE)</f>
        <v>46199</v>
      </c>
      <c r="B90" s="31">
        <f t="shared" si="15"/>
        <v>-0.21621621621621623</v>
      </c>
      <c r="C90" s="31">
        <f t="shared" si="15"/>
        <v>-0.19507134704069673</v>
      </c>
      <c r="D90" s="31">
        <f t="shared" si="15"/>
        <v>-0.1808905110578527</v>
      </c>
      <c r="E90" s="31">
        <f t="shared" si="15"/>
        <v>-0.1797100358748166</v>
      </c>
      <c r="F90" s="31">
        <f t="shared" si="15"/>
        <v>-0.12202640929602115</v>
      </c>
      <c r="G90" s="31">
        <f t="shared" si="15"/>
        <v>-2.5836579751675526E-2</v>
      </c>
      <c r="H90" s="31">
        <f t="shared" si="15"/>
        <v>-0.11587966745595024</v>
      </c>
      <c r="I90" s="31">
        <f t="shared" si="15"/>
        <v>-0.18921348314606745</v>
      </c>
      <c r="J90" s="31">
        <f t="shared" si="15"/>
        <v>-0.12597705159895345</v>
      </c>
      <c r="K90" s="31">
        <f t="shared" si="15"/>
        <v>-0.17160371061253432</v>
      </c>
      <c r="L90" s="31">
        <f t="shared" si="15"/>
        <v>-0.15442283678959634</v>
      </c>
      <c r="M90" s="31">
        <f t="shared" si="15"/>
        <v>-0.16399136419281513</v>
      </c>
      <c r="N90" s="31">
        <f t="shared" si="15"/>
        <v>-0.17435900067781351</v>
      </c>
      <c r="O90" s="31">
        <f t="shared" si="15"/>
        <v>-0.18018010967922404</v>
      </c>
      <c r="P90" s="31">
        <f t="shared" si="15"/>
        <v>-9.8930517332035395E-2</v>
      </c>
      <c r="Q90" s="31">
        <f t="shared" si="15"/>
        <v>-6.9379952947003609E-2</v>
      </c>
      <c r="R90" s="31">
        <f t="shared" si="15"/>
        <v>-5.6854079829989357E-2</v>
      </c>
      <c r="S90" s="31">
        <f t="shared" si="15"/>
        <v>-0.11174103024339799</v>
      </c>
      <c r="T90" s="31">
        <f t="shared" si="15"/>
        <v>-0.19498759352755768</v>
      </c>
      <c r="U90" s="31">
        <f t="shared" si="15"/>
        <v>-0.23676019508187895</v>
      </c>
      <c r="V90" s="31">
        <f t="shared" si="15"/>
        <v>-9.2170548996787227E-2</v>
      </c>
      <c r="W90" s="31">
        <f t="shared" si="15"/>
        <v>-0.12185443856301714</v>
      </c>
      <c r="X90" s="31">
        <f t="shared" si="15"/>
        <v>-0.1804697156983931</v>
      </c>
      <c r="Y90" s="31">
        <f t="shared" si="15"/>
        <v>-0.12653317562621369</v>
      </c>
      <c r="Z90" s="31">
        <f t="shared" si="15"/>
        <v>-2.8288365429132045E-2</v>
      </c>
      <c r="AA90" s="31">
        <f t="shared" si="15"/>
        <v>-0.10424534369172567</v>
      </c>
      <c r="AB90" s="31">
        <f t="shared" si="15"/>
        <v>-2.2561870153294361E-2</v>
      </c>
      <c r="AC90" s="31">
        <f t="shared" si="15"/>
        <v>-0.17541783655055609</v>
      </c>
      <c r="AD90" s="31">
        <f t="shared" si="15"/>
        <v>-0.11409380327950558</v>
      </c>
      <c r="AE90" s="31">
        <f t="shared" si="15"/>
        <v>-0.19822499466685328</v>
      </c>
      <c r="AF90" s="31">
        <f t="shared" si="15"/>
        <v>-0.1444597445627549</v>
      </c>
      <c r="AG90" s="31">
        <f t="shared" si="15"/>
        <v>-0.16515426497277674</v>
      </c>
      <c r="AH90" s="31">
        <f t="shared" si="15"/>
        <v>-8.3449772519728405E-2</v>
      </c>
      <c r="AI90" s="31">
        <f t="shared" si="15"/>
        <v>-2.0638349825352287E-2</v>
      </c>
      <c r="AJ90" s="31">
        <f t="shared" si="15"/>
        <v>-8.6956693416025077E-2</v>
      </c>
      <c r="AK90" s="31">
        <f t="shared" si="15"/>
        <v>-3.3707893870015937E-2</v>
      </c>
      <c r="AL90" s="31">
        <f t="shared" si="15"/>
        <v>-9.1315225254850474E-2</v>
      </c>
      <c r="AM90" s="31">
        <f t="shared" si="15"/>
        <v>-0.20506537742709385</v>
      </c>
      <c r="AN90" s="31">
        <f t="shared" si="15"/>
        <v>-0.21615005069850968</v>
      </c>
      <c r="AO90" s="31">
        <f t="shared" si="15"/>
        <v>-2.1108126281316753E-2</v>
      </c>
      <c r="AP90" s="31">
        <f t="shared" si="15"/>
        <v>-0.14422652845159045</v>
      </c>
      <c r="AQ90" s="31">
        <f t="shared" si="15"/>
        <v>-6.9999914373848116E-2</v>
      </c>
      <c r="AR90" s="31">
        <f t="shared" si="15"/>
        <v>-0.21074395624553477</v>
      </c>
      <c r="AS90" s="31">
        <f t="shared" si="15"/>
        <v>-7.3758857013477508E-2</v>
      </c>
      <c r="AT90" s="31">
        <f t="shared" si="15"/>
        <v>-9.4582324363293613E-2</v>
      </c>
      <c r="AU90" s="31">
        <f t="shared" si="15"/>
        <v>-9.1428629936809669E-2</v>
      </c>
      <c r="AV90" s="31">
        <f t="shared" si="15"/>
        <v>-5.8277274673226298E-3</v>
      </c>
      <c r="AW90" s="31">
        <f t="shared" si="15"/>
        <v>-3.292330194241333E-2</v>
      </c>
      <c r="AX90" s="31">
        <f t="shared" si="15"/>
        <v>0.12569048669548621</v>
      </c>
      <c r="AY90" s="31">
        <f t="shared" si="15"/>
        <v>-4.096045201152454E-2</v>
      </c>
      <c r="AZ90" s="31">
        <f t="shared" si="15"/>
        <v>-0.12977867203219318</v>
      </c>
      <c r="BA90" s="31">
        <f t="shared" si="15"/>
        <v>6.1037292719423597E-3</v>
      </c>
    </row>
    <row r="91" spans="1:55" s="25" customFormat="1" x14ac:dyDescent="0.4">
      <c r="A91" s="30">
        <f t="shared" ref="A91:BA91" si="16">HLOOKUP(A$88,$A$81:$BA$86,ROW(A86)-ROW(A80),FALSE)</f>
        <v>46204</v>
      </c>
      <c r="B91" s="31">
        <f t="shared" si="16"/>
        <v>0.29807555665024621</v>
      </c>
      <c r="C91" s="31">
        <f t="shared" si="16"/>
        <v>0.19823541460983526</v>
      </c>
      <c r="D91" s="31">
        <f t="shared" si="16"/>
        <v>0.14611485313491016</v>
      </c>
      <c r="E91" s="31">
        <f t="shared" si="16"/>
        <v>0.11781786213520548</v>
      </c>
      <c r="F91" s="31">
        <f t="shared" si="16"/>
        <v>0.10640827643332658</v>
      </c>
      <c r="G91" s="31">
        <f t="shared" si="16"/>
        <v>0.10367655637333427</v>
      </c>
      <c r="H91" s="31">
        <f t="shared" si="16"/>
        <v>0.10268233279004245</v>
      </c>
      <c r="I91" s="31">
        <f t="shared" si="16"/>
        <v>9.5946004434589852E-2</v>
      </c>
      <c r="J91" s="31">
        <f t="shared" si="16"/>
        <v>9.5006181501656878E-2</v>
      </c>
      <c r="K91" s="31">
        <f t="shared" si="16"/>
        <v>9.1252326471799164E-2</v>
      </c>
      <c r="L91" s="31">
        <f t="shared" si="16"/>
        <v>9.04364914808964E-2</v>
      </c>
      <c r="M91" s="31">
        <f t="shared" si="16"/>
        <v>8.9820816010017193E-2</v>
      </c>
      <c r="N91" s="31">
        <f t="shared" si="16"/>
        <v>8.4524709933635395E-2</v>
      </c>
      <c r="O91" s="31">
        <f t="shared" si="16"/>
        <v>7.9148895904208899E-2</v>
      </c>
      <c r="P91" s="31">
        <f t="shared" si="16"/>
        <v>7.9139532366786433E-2</v>
      </c>
      <c r="Q91" s="31">
        <f t="shared" si="16"/>
        <v>6.2661773844470373E-2</v>
      </c>
      <c r="R91" s="31">
        <f t="shared" si="16"/>
        <v>6.1629949759493506E-2</v>
      </c>
      <c r="S91" s="31">
        <f t="shared" si="16"/>
        <v>6.1101867146607841E-2</v>
      </c>
      <c r="T91" s="31">
        <f t="shared" si="16"/>
        <v>5.9811293056376107E-2</v>
      </c>
      <c r="U91" s="31">
        <f t="shared" si="16"/>
        <v>5.4098604448572354E-2</v>
      </c>
      <c r="V91" s="31">
        <f t="shared" si="16"/>
        <v>5.2417724628861281E-2</v>
      </c>
      <c r="W91" s="31">
        <f t="shared" si="16"/>
        <v>5.0320063432581448E-2</v>
      </c>
      <c r="X91" s="31">
        <f t="shared" si="16"/>
        <v>4.977775565610864E-2</v>
      </c>
      <c r="Y91" s="31">
        <f t="shared" si="16"/>
        <v>4.5832082291613167E-2</v>
      </c>
      <c r="Z91" s="31">
        <f t="shared" si="16"/>
        <v>4.2241408274935777E-2</v>
      </c>
      <c r="AA91" s="31">
        <f t="shared" si="16"/>
        <v>3.9543924472779358E-2</v>
      </c>
      <c r="AB91" s="31">
        <f t="shared" si="16"/>
        <v>3.9468878556348584E-2</v>
      </c>
      <c r="AC91" s="31">
        <f t="shared" si="16"/>
        <v>3.7647609728158345E-2</v>
      </c>
      <c r="AD91" s="31">
        <f t="shared" si="16"/>
        <v>3.695554751912964E-2</v>
      </c>
      <c r="AE91" s="31">
        <f t="shared" si="16"/>
        <v>3.3235806606406959E-2</v>
      </c>
      <c r="AF91" s="31">
        <f t="shared" si="16"/>
        <v>3.2813661409171635E-2</v>
      </c>
      <c r="AG91" s="31">
        <f t="shared" si="16"/>
        <v>3.2639695652173839E-2</v>
      </c>
      <c r="AH91" s="31">
        <f t="shared" si="16"/>
        <v>3.0052097344009612E-2</v>
      </c>
      <c r="AI91" s="31">
        <f t="shared" si="16"/>
        <v>2.8785444334055728E-2</v>
      </c>
      <c r="AJ91" s="31">
        <f t="shared" si="16"/>
        <v>2.6863444965321163E-2</v>
      </c>
      <c r="AK91" s="31">
        <f t="shared" si="16"/>
        <v>2.1525627036043146E-2</v>
      </c>
      <c r="AL91" s="31">
        <f t="shared" si="16"/>
        <v>1.9154044042826269E-2</v>
      </c>
      <c r="AM91" s="31">
        <f t="shared" si="16"/>
        <v>1.5435366494945821E-2</v>
      </c>
      <c r="AN91" s="31">
        <f t="shared" si="16"/>
        <v>1.4574113324126886E-2</v>
      </c>
      <c r="AO91" s="31">
        <f t="shared" si="16"/>
        <v>1.3495001805862755E-2</v>
      </c>
      <c r="AP91" s="31">
        <f t="shared" si="16"/>
        <v>5.1067250461983701E-3</v>
      </c>
      <c r="AQ91" s="31">
        <f t="shared" si="16"/>
        <v>-1.748934224389946E-3</v>
      </c>
      <c r="AR91" s="31">
        <f t="shared" si="16"/>
        <v>-7.4383978255235369E-3</v>
      </c>
      <c r="AS91" s="31">
        <f t="shared" si="16"/>
        <v>-1.3227075990861554E-2</v>
      </c>
      <c r="AT91" s="31">
        <f t="shared" si="16"/>
        <v>-2.0232708971238102E-2</v>
      </c>
      <c r="AU91" s="31">
        <f t="shared" si="16"/>
        <v>-2.0410001845344004E-2</v>
      </c>
      <c r="AV91" s="31">
        <f t="shared" si="16"/>
        <v>-2.2222424223236222E-2</v>
      </c>
      <c r="AW91" s="31">
        <f t="shared" si="16"/>
        <v>-4.2271599312810854E-2</v>
      </c>
      <c r="AX91" s="31">
        <f t="shared" si="16"/>
        <v>-6.376667475211413E-2</v>
      </c>
      <c r="AY91" s="31">
        <f t="shared" si="16"/>
        <v>-7.3635704826179482E-2</v>
      </c>
      <c r="AZ91" s="31">
        <f t="shared" si="16"/>
        <v>-0.10518231213872832</v>
      </c>
      <c r="BA91" s="31">
        <f t="shared" si="16"/>
        <v>-0.12233281884672347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7">B93+1</f>
        <v>2</v>
      </c>
      <c r="D93" s="29">
        <f t="shared" si="17"/>
        <v>3</v>
      </c>
      <c r="E93" s="29">
        <f t="shared" si="17"/>
        <v>4</v>
      </c>
      <c r="F93" s="29">
        <f t="shared" si="17"/>
        <v>5</v>
      </c>
      <c r="G93" s="29">
        <f t="shared" si="17"/>
        <v>6</v>
      </c>
      <c r="H93" s="29">
        <f t="shared" si="17"/>
        <v>7</v>
      </c>
      <c r="I93" s="29">
        <f t="shared" si="17"/>
        <v>8</v>
      </c>
      <c r="J93" s="29">
        <f t="shared" si="17"/>
        <v>9</v>
      </c>
      <c r="K93" s="29">
        <f t="shared" si="17"/>
        <v>10</v>
      </c>
      <c r="L93" s="29">
        <f t="shared" si="17"/>
        <v>11</v>
      </c>
      <c r="M93" s="29">
        <f t="shared" si="17"/>
        <v>12</v>
      </c>
      <c r="N93" s="29">
        <f t="shared" si="17"/>
        <v>13</v>
      </c>
      <c r="O93" s="29">
        <f t="shared" si="17"/>
        <v>14</v>
      </c>
      <c r="P93" s="29">
        <f t="shared" si="17"/>
        <v>15</v>
      </c>
      <c r="Q93" s="29">
        <f t="shared" si="17"/>
        <v>16</v>
      </c>
      <c r="R93" s="29">
        <f t="shared" si="17"/>
        <v>17</v>
      </c>
      <c r="S93" s="29">
        <f t="shared" si="17"/>
        <v>18</v>
      </c>
      <c r="T93" s="29">
        <f t="shared" si="17"/>
        <v>19</v>
      </c>
      <c r="U93" s="29">
        <f t="shared" si="17"/>
        <v>20</v>
      </c>
      <c r="V93" s="29">
        <f t="shared" si="17"/>
        <v>21</v>
      </c>
      <c r="W93" s="29">
        <f t="shared" si="17"/>
        <v>22</v>
      </c>
      <c r="X93" s="29">
        <f t="shared" si="17"/>
        <v>23</v>
      </c>
      <c r="Y93" s="29">
        <f t="shared" si="17"/>
        <v>24</v>
      </c>
      <c r="Z93" s="29">
        <f t="shared" si="17"/>
        <v>25</v>
      </c>
      <c r="AA93" s="29">
        <f t="shared" si="17"/>
        <v>26</v>
      </c>
      <c r="AB93" s="29">
        <f t="shared" si="17"/>
        <v>27</v>
      </c>
      <c r="AC93" s="29">
        <f t="shared" si="17"/>
        <v>28</v>
      </c>
      <c r="AD93" s="29">
        <f t="shared" si="17"/>
        <v>29</v>
      </c>
      <c r="AE93" s="29">
        <f t="shared" si="17"/>
        <v>30</v>
      </c>
      <c r="AF93" s="29">
        <f t="shared" si="17"/>
        <v>31</v>
      </c>
      <c r="AG93" s="29">
        <f t="shared" si="17"/>
        <v>32</v>
      </c>
      <c r="AH93" s="29">
        <f t="shared" si="17"/>
        <v>33</v>
      </c>
      <c r="AI93" s="29">
        <f t="shared" si="17"/>
        <v>34</v>
      </c>
      <c r="AJ93" s="29">
        <f t="shared" si="17"/>
        <v>35</v>
      </c>
      <c r="AK93" s="29">
        <f t="shared" si="17"/>
        <v>36</v>
      </c>
      <c r="AL93" s="29">
        <f t="shared" si="17"/>
        <v>37</v>
      </c>
      <c r="AM93" s="29">
        <f t="shared" si="17"/>
        <v>38</v>
      </c>
      <c r="AN93" s="29">
        <f t="shared" si="17"/>
        <v>39</v>
      </c>
      <c r="AO93" s="29">
        <f t="shared" si="17"/>
        <v>40</v>
      </c>
      <c r="AP93" s="29">
        <f t="shared" si="17"/>
        <v>41</v>
      </c>
      <c r="AQ93" s="29">
        <f t="shared" si="17"/>
        <v>42</v>
      </c>
      <c r="AR93" s="29">
        <f t="shared" si="17"/>
        <v>43</v>
      </c>
      <c r="AS93" s="29">
        <f t="shared" si="17"/>
        <v>44</v>
      </c>
      <c r="AT93" s="29">
        <f t="shared" si="17"/>
        <v>45</v>
      </c>
      <c r="AU93" s="29">
        <f t="shared" si="17"/>
        <v>46</v>
      </c>
      <c r="AV93" s="29">
        <f t="shared" si="17"/>
        <v>47</v>
      </c>
      <c r="AW93" s="29">
        <f t="shared" si="17"/>
        <v>48</v>
      </c>
      <c r="AX93" s="29">
        <f t="shared" si="17"/>
        <v>49</v>
      </c>
      <c r="AY93" s="29">
        <f t="shared" si="17"/>
        <v>50</v>
      </c>
      <c r="AZ93" s="29">
        <f t="shared" si="17"/>
        <v>51</v>
      </c>
      <c r="BA93" s="29">
        <f t="shared" si="17"/>
        <v>52</v>
      </c>
    </row>
    <row r="94" spans="1:55" s="25" customFormat="1" x14ac:dyDescent="0.4">
      <c r="A94" s="28"/>
      <c r="B94" s="28" t="str">
        <f t="shared" ref="B94:T94" si="18">HLOOKUP(B$93,$A$80:$BA$84,ROW(B82)-ROW(B79),FALSE)</f>
        <v>SK스퀘어</v>
      </c>
      <c r="C94" s="28" t="str">
        <f t="shared" si="18"/>
        <v>삼성전기</v>
      </c>
      <c r="D94" s="28" t="str">
        <f t="shared" si="18"/>
        <v>SK하이닉스</v>
      </c>
      <c r="E94" s="28" t="str">
        <f t="shared" si="18"/>
        <v>SK</v>
      </c>
      <c r="F94" s="28" t="str">
        <f t="shared" si="18"/>
        <v>LS ELECTRIC</v>
      </c>
      <c r="G94" s="28" t="str">
        <f t="shared" si="18"/>
        <v>효성중공업</v>
      </c>
      <c r="H94" s="28" t="str">
        <f t="shared" si="18"/>
        <v>알테오젠</v>
      </c>
      <c r="I94" s="28" t="str">
        <f t="shared" si="18"/>
        <v>셀트리온</v>
      </c>
      <c r="J94" s="28" t="str">
        <f t="shared" si="18"/>
        <v>HD현대일렉트릭</v>
      </c>
      <c r="K94" s="28" t="str">
        <f t="shared" si="18"/>
        <v>삼성바이오로직스</v>
      </c>
      <c r="L94" s="28" t="str">
        <f t="shared" si="18"/>
        <v>한화에어로스페이스</v>
      </c>
      <c r="M94" s="28" t="str">
        <f t="shared" si="18"/>
        <v>메리츠금융지주</v>
      </c>
      <c r="N94" s="28" t="str">
        <f t="shared" si="18"/>
        <v>KT</v>
      </c>
      <c r="O94" s="28" t="str">
        <f t="shared" si="18"/>
        <v>현대로템</v>
      </c>
      <c r="P94" s="28" t="str">
        <f t="shared" si="18"/>
        <v>한국전력</v>
      </c>
      <c r="Q94" s="28" t="str">
        <f t="shared" si="18"/>
        <v>기업은행</v>
      </c>
      <c r="R94" s="28" t="str">
        <f t="shared" si="18"/>
        <v>HMM</v>
      </c>
      <c r="S94" s="28" t="str">
        <f t="shared" si="18"/>
        <v>삼성전자</v>
      </c>
      <c r="T94" s="28" t="str">
        <f t="shared" si="18"/>
        <v>HD한국조선해양</v>
      </c>
      <c r="U94" s="28" t="str">
        <f>HLOOKUP(U$93,$A$80:$BA$84,ROW(U82)-ROW(U79),FALSE)</f>
        <v>현대글로비스</v>
      </c>
      <c r="V94" s="28" t="str">
        <f>HLOOKUP(V$93,$A$80:$BA$84,ROW(V82)-ROW(V79),FALSE)</f>
        <v>삼성물산</v>
      </c>
      <c r="W94" s="28" t="str">
        <f t="shared" ref="W94:BA94" si="19">HLOOKUP(W$93,$A$80:$BA$84,ROW(W82)-ROW(W79),FALSE)</f>
        <v>하나금융지주</v>
      </c>
      <c r="X94" s="28" t="str">
        <f t="shared" si="19"/>
        <v>삼성에피스홀딩스</v>
      </c>
      <c r="Y94" s="28" t="str">
        <f t="shared" si="19"/>
        <v>삼성생명</v>
      </c>
      <c r="Z94" s="28" t="str">
        <f t="shared" si="19"/>
        <v>우리금융지주</v>
      </c>
      <c r="AA94" s="28" t="str">
        <f t="shared" si="19"/>
        <v>KT&amp;G</v>
      </c>
      <c r="AB94" s="28" t="str">
        <f t="shared" si="19"/>
        <v>HD현대중공업</v>
      </c>
      <c r="AC94" s="28" t="str">
        <f t="shared" si="19"/>
        <v>두산에너빌리티</v>
      </c>
      <c r="AD94" s="28" t="str">
        <f t="shared" si="19"/>
        <v>한화오션</v>
      </c>
      <c r="AE94" s="28" t="str">
        <f t="shared" si="19"/>
        <v>두산</v>
      </c>
      <c r="AF94" s="28" t="str">
        <f t="shared" si="19"/>
        <v>신한지주</v>
      </c>
      <c r="AG94" s="28" t="str">
        <f t="shared" si="19"/>
        <v>삼성화재</v>
      </c>
      <c r="AH94" s="28" t="str">
        <f t="shared" si="19"/>
        <v>KB금융</v>
      </c>
      <c r="AI94" s="28" t="str">
        <f t="shared" si="19"/>
        <v>기아</v>
      </c>
      <c r="AJ94" s="28" t="str">
        <f t="shared" si="19"/>
        <v>카카오</v>
      </c>
      <c r="AK94" s="28" t="str">
        <f t="shared" si="19"/>
        <v>고려아연</v>
      </c>
      <c r="AL94" s="28" t="str">
        <f t="shared" si="19"/>
        <v>삼성SDI</v>
      </c>
      <c r="AM94" s="28" t="str">
        <f t="shared" si="19"/>
        <v>삼성중공업</v>
      </c>
      <c r="AN94" s="28" t="str">
        <f t="shared" si="19"/>
        <v>SK이노베이션</v>
      </c>
      <c r="AO94" s="28" t="str">
        <f t="shared" si="19"/>
        <v>LG에너지솔루션</v>
      </c>
      <c r="AP94" s="28" t="str">
        <f t="shared" si="19"/>
        <v>포스코퓨처엠</v>
      </c>
      <c r="AQ94" s="28" t="str">
        <f t="shared" si="19"/>
        <v>POSCO홀딩스</v>
      </c>
      <c r="AR94" s="28" t="str">
        <f t="shared" si="19"/>
        <v>LG화학</v>
      </c>
      <c r="AS94" s="28" t="str">
        <f t="shared" si="19"/>
        <v>삼성에스디에스</v>
      </c>
      <c r="AT94" s="28" t="str">
        <f t="shared" si="19"/>
        <v>미래에셋증권</v>
      </c>
      <c r="AU94" s="28" t="str">
        <f t="shared" si="19"/>
        <v>HD현대</v>
      </c>
      <c r="AV94" s="28" t="str">
        <f t="shared" si="19"/>
        <v>NAVER</v>
      </c>
      <c r="AW94" s="28" t="str">
        <f t="shared" si="19"/>
        <v>LG</v>
      </c>
      <c r="AX94" s="28" t="str">
        <f t="shared" si="19"/>
        <v>에코프로비엠</v>
      </c>
      <c r="AY94" s="28" t="str">
        <f t="shared" si="19"/>
        <v>현대모비스</v>
      </c>
      <c r="AZ94" s="28" t="str">
        <f t="shared" si="19"/>
        <v>현대차</v>
      </c>
      <c r="BA94" s="28" t="str">
        <f t="shared" si="19"/>
        <v>LG전자</v>
      </c>
    </row>
    <row r="95" spans="1:55" s="25" customFormat="1" x14ac:dyDescent="0.4">
      <c r="A95" s="30">
        <f t="shared" ref="A95:BA95" si="20">HLOOKUP(A$93,$A$80:$BA$84,ROW(A83)-ROW(A79),FALSE)</f>
        <v>46199</v>
      </c>
      <c r="B95" s="31">
        <f t="shared" si="20"/>
        <v>0.39497158932542153</v>
      </c>
      <c r="C95" s="31">
        <f t="shared" si="20"/>
        <v>-6.299949727295584E-2</v>
      </c>
      <c r="D95" s="31">
        <f t="shared" si="20"/>
        <v>0.14573510233400921</v>
      </c>
      <c r="E95" s="31">
        <f t="shared" si="20"/>
        <v>0.2056211735003568</v>
      </c>
      <c r="F95" s="31">
        <f t="shared" si="20"/>
        <v>-0.15942028985507251</v>
      </c>
      <c r="G95" s="31">
        <f t="shared" si="20"/>
        <v>-0.15793767112443891</v>
      </c>
      <c r="H95" s="31">
        <f t="shared" si="20"/>
        <v>-6.9105604712603297E-2</v>
      </c>
      <c r="I95" s="31">
        <f t="shared" si="20"/>
        <v>-0.14186204997269369</v>
      </c>
      <c r="J95" s="31">
        <f t="shared" si="20"/>
        <v>-0.16144343047761411</v>
      </c>
      <c r="K95" s="31">
        <f t="shared" si="20"/>
        <v>-1.467352895819718E-2</v>
      </c>
      <c r="L95" s="31">
        <f t="shared" si="20"/>
        <v>-0.13810739954305173</v>
      </c>
      <c r="M95" s="31">
        <f t="shared" si="20"/>
        <v>-2.2351296716672353E-2</v>
      </c>
      <c r="N95" s="31">
        <f t="shared" si="20"/>
        <v>-1.1363414329880861E-2</v>
      </c>
      <c r="O95" s="31">
        <f t="shared" si="20"/>
        <v>-0.15311727854872015</v>
      </c>
      <c r="P95" s="31">
        <f t="shared" si="20"/>
        <v>-4.6272284602200897E-2</v>
      </c>
      <c r="Q95" s="31">
        <f t="shared" si="20"/>
        <v>-2.6732679413955851E-2</v>
      </c>
      <c r="R95" s="31">
        <f t="shared" si="20"/>
        <v>-6.3905542249127811E-2</v>
      </c>
      <c r="S95" s="31">
        <f t="shared" si="20"/>
        <v>7.0977918644917315E-2</v>
      </c>
      <c r="T95" s="31">
        <f t="shared" si="20"/>
        <v>-0.18321523544586749</v>
      </c>
      <c r="U95" s="31">
        <f t="shared" si="20"/>
        <v>-0.25608247422680408</v>
      </c>
      <c r="V95" s="31">
        <f t="shared" si="20"/>
        <v>0.14335259835397562</v>
      </c>
      <c r="W95" s="31">
        <f t="shared" si="20"/>
        <v>-4.6915853935419971E-2</v>
      </c>
      <c r="X95" s="31">
        <f t="shared" si="20"/>
        <v>-0.11880199943537528</v>
      </c>
      <c r="Y95" s="31">
        <f t="shared" si="20"/>
        <v>0.11325611325611318</v>
      </c>
      <c r="Z95" s="31">
        <f t="shared" si="20"/>
        <v>-4.5454858185484115E-2</v>
      </c>
      <c r="AA95" s="31">
        <f t="shared" si="20"/>
        <v>-9.3665362977272681E-2</v>
      </c>
      <c r="AB95" s="31">
        <f t="shared" si="20"/>
        <v>-0.18965515589296045</v>
      </c>
      <c r="AC95" s="31">
        <f t="shared" si="20"/>
        <v>-0.23200759395688486</v>
      </c>
      <c r="AD95" s="31">
        <f t="shared" si="20"/>
        <v>-0.20519063004803761</v>
      </c>
      <c r="AE95" s="31">
        <f t="shared" si="20"/>
        <v>-0.26876261968344961</v>
      </c>
      <c r="AF95" s="31">
        <f t="shared" si="20"/>
        <v>-2.1367549262677699E-2</v>
      </c>
      <c r="AG95" s="31">
        <f t="shared" si="20"/>
        <v>0.11775042207238817</v>
      </c>
      <c r="AH95" s="31">
        <f t="shared" si="20"/>
        <v>-5.6924793165890497E-2</v>
      </c>
      <c r="AI95" s="31">
        <f t="shared" si="20"/>
        <v>-0.20035459811910417</v>
      </c>
      <c r="AJ95" s="31">
        <f t="shared" si="20"/>
        <v>-0.20788691407810056</v>
      </c>
      <c r="AK95" s="31">
        <f t="shared" si="20"/>
        <v>-0.23088121222991076</v>
      </c>
      <c r="AL95" s="31">
        <f t="shared" si="20"/>
        <v>-0.33866266590961069</v>
      </c>
      <c r="AM95" s="31">
        <f t="shared" si="20"/>
        <v>-0.17710196779964227</v>
      </c>
      <c r="AN95" s="31">
        <f t="shared" si="20"/>
        <v>-0.24916121162676563</v>
      </c>
      <c r="AO95" s="31">
        <f t="shared" si="20"/>
        <v>-0.27620087336244536</v>
      </c>
      <c r="AP95" s="31">
        <f t="shared" si="20"/>
        <v>-0.34582507109720961</v>
      </c>
      <c r="AQ95" s="31">
        <f t="shared" si="20"/>
        <v>-0.27981104205485363</v>
      </c>
      <c r="AR95" s="31">
        <f t="shared" si="20"/>
        <v>-0.26158057604413254</v>
      </c>
      <c r="AS95" s="31">
        <f t="shared" si="20"/>
        <v>-0.36488306515052749</v>
      </c>
      <c r="AT95" s="31">
        <f t="shared" si="20"/>
        <v>-0.3444625191479801</v>
      </c>
      <c r="AU95" s="31">
        <f t="shared" si="20"/>
        <v>-0.30558543615178069</v>
      </c>
      <c r="AV95" s="31">
        <f t="shared" si="20"/>
        <v>-0.1606092982380628</v>
      </c>
      <c r="AW95" s="31">
        <f t="shared" si="20"/>
        <v>-0.34063385713931871</v>
      </c>
      <c r="AX95" s="31">
        <f t="shared" si="20"/>
        <v>-0.38387080059540635</v>
      </c>
      <c r="AY95" s="31">
        <f t="shared" si="20"/>
        <v>-0.36653644768236315</v>
      </c>
      <c r="AZ95" s="31">
        <f t="shared" si="20"/>
        <v>-0.33540797728395577</v>
      </c>
      <c r="BA95" s="31">
        <f t="shared" si="20"/>
        <v>-0.33139934458105991</v>
      </c>
    </row>
    <row r="96" spans="1:55" s="25" customFormat="1" x14ac:dyDescent="0.4">
      <c r="A96" s="30">
        <f t="shared" ref="A96:BA96" si="21">HLOOKUP(A$93,$A$80:$BA$84,ROW(A84)-ROW(A79),FALSE)</f>
        <v>46204</v>
      </c>
      <c r="B96" s="31">
        <f t="shared" si="21"/>
        <v>0.39666133847056995</v>
      </c>
      <c r="C96" s="31">
        <f t="shared" si="21"/>
        <v>0.2549801191464407</v>
      </c>
      <c r="D96" s="31">
        <f t="shared" si="21"/>
        <v>0.23671496913259116</v>
      </c>
      <c r="E96" s="31">
        <f t="shared" si="21"/>
        <v>0.22079993044121493</v>
      </c>
      <c r="F96" s="31">
        <f t="shared" si="21"/>
        <v>0.16079295154185025</v>
      </c>
      <c r="G96" s="31">
        <f t="shared" si="21"/>
        <v>0.10000009518681519</v>
      </c>
      <c r="H96" s="31">
        <f t="shared" si="21"/>
        <v>7.6691627201632695E-2</v>
      </c>
      <c r="I96" s="31">
        <f t="shared" si="21"/>
        <v>6.8249519058143804E-2</v>
      </c>
      <c r="J96" s="31">
        <f t="shared" si="21"/>
        <v>5.8577420427578186E-2</v>
      </c>
      <c r="K96" s="31">
        <f t="shared" si="21"/>
        <v>4.1791156421898012E-2</v>
      </c>
      <c r="L96" s="31">
        <f t="shared" si="21"/>
        <v>4.0038077271570049E-2</v>
      </c>
      <c r="M96" s="31">
        <f t="shared" si="21"/>
        <v>-3.7279270408926424E-3</v>
      </c>
      <c r="N96" s="31">
        <f t="shared" si="21"/>
        <v>-5.5558127350896491E-3</v>
      </c>
      <c r="O96" s="31">
        <f t="shared" si="21"/>
        <v>-8.3590914813572725E-3</v>
      </c>
      <c r="P96" s="31">
        <f t="shared" si="21"/>
        <v>-1.3123276951514162E-2</v>
      </c>
      <c r="Q96" s="31">
        <f t="shared" si="21"/>
        <v>-1.9370443873870102E-2</v>
      </c>
      <c r="R96" s="31">
        <f t="shared" si="21"/>
        <v>-4.0617072513978503E-2</v>
      </c>
      <c r="S96" s="31">
        <f t="shared" si="21"/>
        <v>-4.4072948470490814E-2</v>
      </c>
      <c r="T96" s="31">
        <f t="shared" si="21"/>
        <v>-5.408975353623624E-2</v>
      </c>
      <c r="U96" s="31">
        <f t="shared" si="21"/>
        <v>-5.632458233890214E-2</v>
      </c>
      <c r="V96" s="31">
        <f t="shared" si="21"/>
        <v>-5.7546134298684604E-2</v>
      </c>
      <c r="W96" s="31">
        <f t="shared" si="21"/>
        <v>-5.8252203875636344E-2</v>
      </c>
      <c r="X96" s="31">
        <f t="shared" si="21"/>
        <v>-6.0810621221625172E-2</v>
      </c>
      <c r="Y96" s="31">
        <f t="shared" si="21"/>
        <v>-6.1818181818181772E-2</v>
      </c>
      <c r="Z96" s="31">
        <f t="shared" si="21"/>
        <v>-6.6966683229141122E-2</v>
      </c>
      <c r="AA96" s="31">
        <f t="shared" si="21"/>
        <v>-6.8041998129285575E-2</v>
      </c>
      <c r="AB96" s="31">
        <f t="shared" si="21"/>
        <v>-7.3795183964243782E-2</v>
      </c>
      <c r="AC96" s="31">
        <f t="shared" si="21"/>
        <v>-7.4267872787410982E-2</v>
      </c>
      <c r="AD96" s="31">
        <f t="shared" si="21"/>
        <v>-7.9322667699838201E-2</v>
      </c>
      <c r="AE96" s="31">
        <f t="shared" si="21"/>
        <v>-8.6206719103731455E-2</v>
      </c>
      <c r="AF96" s="31">
        <f t="shared" si="21"/>
        <v>-0.10325575488570971</v>
      </c>
      <c r="AG96" s="31">
        <f t="shared" si="21"/>
        <v>-0.10359687515207061</v>
      </c>
      <c r="AH96" s="31">
        <f t="shared" si="21"/>
        <v>-0.1213346620582253</v>
      </c>
      <c r="AI96" s="31">
        <f t="shared" si="21"/>
        <v>-0.12166349500512985</v>
      </c>
      <c r="AJ96" s="31">
        <f t="shared" si="21"/>
        <v>-0.1330525470417333</v>
      </c>
      <c r="AK96" s="31">
        <f t="shared" si="21"/>
        <v>-0.13438752991462377</v>
      </c>
      <c r="AL96" s="31">
        <f t="shared" si="21"/>
        <v>-0.13556325642994127</v>
      </c>
      <c r="AM96" s="31">
        <f t="shared" si="21"/>
        <v>-0.14414414414414412</v>
      </c>
      <c r="AN96" s="31">
        <f t="shared" si="21"/>
        <v>-0.14708479178260903</v>
      </c>
      <c r="AO96" s="31">
        <f t="shared" si="21"/>
        <v>-0.15942028985507251</v>
      </c>
      <c r="AP96" s="31">
        <f t="shared" si="21"/>
        <v>-0.1856457533609901</v>
      </c>
      <c r="AQ96" s="31">
        <f t="shared" si="21"/>
        <v>-0.19230784165259085</v>
      </c>
      <c r="AR96" s="31">
        <f t="shared" si="21"/>
        <v>-0.19770765032534754</v>
      </c>
      <c r="AS96" s="31">
        <f t="shared" si="21"/>
        <v>-0.21821752502445246</v>
      </c>
      <c r="AT96" s="31">
        <f t="shared" si="21"/>
        <v>-0.22606391658694969</v>
      </c>
      <c r="AU96" s="31">
        <f t="shared" si="21"/>
        <v>-0.22651914380914107</v>
      </c>
      <c r="AV96" s="31">
        <f t="shared" si="21"/>
        <v>-0.22732873849992197</v>
      </c>
      <c r="AW96" s="31">
        <f t="shared" si="21"/>
        <v>-0.22943542281428086</v>
      </c>
      <c r="AX96" s="31">
        <f t="shared" si="21"/>
        <v>-0.26318698969196197</v>
      </c>
      <c r="AY96" s="31">
        <f t="shared" si="21"/>
        <v>-0.29124813944710526</v>
      </c>
      <c r="AZ96" s="31">
        <f t="shared" si="21"/>
        <v>-0.30357145348887504</v>
      </c>
      <c r="BA96" s="31">
        <f t="shared" si="21"/>
        <v>-0.36204627583754534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2">B99+1</f>
        <v>2</v>
      </c>
      <c r="D99" s="29">
        <f t="shared" si="22"/>
        <v>3</v>
      </c>
      <c r="E99" s="29">
        <f t="shared" si="22"/>
        <v>4</v>
      </c>
      <c r="F99" s="29">
        <f t="shared" si="22"/>
        <v>5</v>
      </c>
      <c r="G99" s="29">
        <f t="shared" si="22"/>
        <v>6</v>
      </c>
      <c r="H99" s="29">
        <f t="shared" si="22"/>
        <v>7</v>
      </c>
      <c r="I99" s="29">
        <f t="shared" si="22"/>
        <v>8</v>
      </c>
      <c r="J99" s="29">
        <f t="shared" si="22"/>
        <v>9</v>
      </c>
      <c r="K99" s="29">
        <f t="shared" si="22"/>
        <v>10</v>
      </c>
      <c r="L99" s="29">
        <f t="shared" si="22"/>
        <v>11</v>
      </c>
      <c r="M99" s="29">
        <f t="shared" si="22"/>
        <v>12</v>
      </c>
      <c r="N99" s="29">
        <f t="shared" si="22"/>
        <v>13</v>
      </c>
      <c r="O99" s="29">
        <f t="shared" si="22"/>
        <v>14</v>
      </c>
      <c r="P99" s="29">
        <f t="shared" si="22"/>
        <v>15</v>
      </c>
      <c r="Q99" s="29">
        <f t="shared" si="22"/>
        <v>16</v>
      </c>
      <c r="R99" s="29">
        <f t="shared" si="22"/>
        <v>17</v>
      </c>
      <c r="S99" s="29">
        <f t="shared" si="22"/>
        <v>18</v>
      </c>
      <c r="T99" s="29">
        <f t="shared" si="22"/>
        <v>19</v>
      </c>
      <c r="U99" s="29">
        <f t="shared" si="22"/>
        <v>20</v>
      </c>
      <c r="V99" s="29">
        <f t="shared" si="22"/>
        <v>21</v>
      </c>
      <c r="W99" s="29">
        <f t="shared" si="22"/>
        <v>22</v>
      </c>
      <c r="X99" s="29">
        <f t="shared" si="22"/>
        <v>23</v>
      </c>
      <c r="Y99" s="29">
        <f t="shared" si="22"/>
        <v>24</v>
      </c>
      <c r="Z99" s="29">
        <f t="shared" si="22"/>
        <v>25</v>
      </c>
      <c r="AA99" s="29">
        <f t="shared" si="22"/>
        <v>26</v>
      </c>
      <c r="AB99" s="29">
        <f t="shared" si="22"/>
        <v>27</v>
      </c>
      <c r="AC99" s="29">
        <f t="shared" si="22"/>
        <v>28</v>
      </c>
      <c r="AD99" s="29">
        <f t="shared" si="22"/>
        <v>29</v>
      </c>
      <c r="AE99" s="29">
        <f t="shared" si="22"/>
        <v>30</v>
      </c>
      <c r="AF99" s="29">
        <f t="shared" si="22"/>
        <v>31</v>
      </c>
      <c r="AG99" s="29">
        <f t="shared" si="22"/>
        <v>32</v>
      </c>
      <c r="AH99" s="29">
        <f t="shared" si="22"/>
        <v>33</v>
      </c>
      <c r="AI99" s="29">
        <f t="shared" si="22"/>
        <v>34</v>
      </c>
      <c r="AJ99" s="29">
        <f t="shared" si="22"/>
        <v>35</v>
      </c>
      <c r="AK99" s="29">
        <f t="shared" si="22"/>
        <v>36</v>
      </c>
      <c r="AL99" s="29">
        <f t="shared" si="22"/>
        <v>37</v>
      </c>
      <c r="AM99" s="29">
        <f t="shared" si="22"/>
        <v>38</v>
      </c>
      <c r="AN99" s="29">
        <f t="shared" si="22"/>
        <v>39</v>
      </c>
      <c r="AO99" s="29">
        <f t="shared" si="22"/>
        <v>40</v>
      </c>
      <c r="AP99" s="29">
        <f t="shared" si="22"/>
        <v>41</v>
      </c>
      <c r="AQ99" s="29">
        <f t="shared" si="22"/>
        <v>42</v>
      </c>
      <c r="AR99" s="29">
        <f t="shared" si="22"/>
        <v>43</v>
      </c>
      <c r="AS99" s="29">
        <f t="shared" si="22"/>
        <v>44</v>
      </c>
      <c r="AT99" s="29">
        <f t="shared" si="22"/>
        <v>45</v>
      </c>
      <c r="AU99" s="29">
        <f t="shared" si="22"/>
        <v>46</v>
      </c>
      <c r="AV99" s="29">
        <f t="shared" si="22"/>
        <v>47</v>
      </c>
      <c r="AW99" s="29">
        <f t="shared" si="22"/>
        <v>48</v>
      </c>
      <c r="AX99" s="29">
        <f t="shared" si="22"/>
        <v>49</v>
      </c>
      <c r="AY99" s="29">
        <f t="shared" si="22"/>
        <v>50</v>
      </c>
      <c r="AZ99" s="29">
        <f t="shared" si="22"/>
        <v>51</v>
      </c>
      <c r="BA99" s="29">
        <f t="shared" si="22"/>
        <v>52</v>
      </c>
    </row>
    <row r="100" spans="1:53" s="25" customFormat="1" x14ac:dyDescent="0.4">
      <c r="A100" s="28"/>
      <c r="B100" s="28" t="str">
        <f t="shared" ref="B100:BA100" si="23">HLOOKUP(B$88,$A$81:$BA$86,2,FALSE)</f>
        <v>LS ELECTRIC</v>
      </c>
      <c r="C100" s="28" t="str">
        <f t="shared" si="23"/>
        <v>효성중공업</v>
      </c>
      <c r="D100" s="28" t="str">
        <f t="shared" si="23"/>
        <v>HD현대일렉트릭</v>
      </c>
      <c r="E100" s="28" t="str">
        <f t="shared" si="23"/>
        <v>현대로템</v>
      </c>
      <c r="F100" s="28" t="str">
        <f t="shared" si="23"/>
        <v>삼성전기</v>
      </c>
      <c r="G100" s="28" t="str">
        <f t="shared" si="23"/>
        <v>셀트리온</v>
      </c>
      <c r="H100" s="28" t="str">
        <f t="shared" si="23"/>
        <v>두산</v>
      </c>
      <c r="I100" s="28" t="str">
        <f t="shared" si="23"/>
        <v>현대글로비스</v>
      </c>
      <c r="J100" s="28" t="str">
        <f t="shared" si="23"/>
        <v>SK이노베이션</v>
      </c>
      <c r="K100" s="28" t="str">
        <f t="shared" si="23"/>
        <v>두산에너빌리티</v>
      </c>
      <c r="L100" s="28" t="str">
        <f t="shared" si="23"/>
        <v>HD현대중공업</v>
      </c>
      <c r="M100" s="28" t="str">
        <f t="shared" si="23"/>
        <v>HD현대</v>
      </c>
      <c r="N100" s="28" t="str">
        <f t="shared" si="23"/>
        <v>미래에셋증권</v>
      </c>
      <c r="O100" s="28" t="str">
        <f t="shared" si="23"/>
        <v>삼성SDI</v>
      </c>
      <c r="P100" s="28" t="str">
        <f t="shared" si="23"/>
        <v>한화에어로스페이스</v>
      </c>
      <c r="Q100" s="28" t="str">
        <f t="shared" si="23"/>
        <v>메리츠금융지주</v>
      </c>
      <c r="R100" s="28" t="str">
        <f t="shared" si="23"/>
        <v>KB금융</v>
      </c>
      <c r="S100" s="28" t="str">
        <f t="shared" si="23"/>
        <v>하나금융지주</v>
      </c>
      <c r="T100" s="28" t="str">
        <f t="shared" si="23"/>
        <v>포스코퓨처엠</v>
      </c>
      <c r="U100" s="28" t="str">
        <f t="shared" si="23"/>
        <v>한화오션</v>
      </c>
      <c r="V100" s="28" t="str">
        <f t="shared" si="23"/>
        <v>신한지주</v>
      </c>
      <c r="W100" s="28" t="str">
        <f t="shared" si="23"/>
        <v>카카오</v>
      </c>
      <c r="X100" s="28" t="str">
        <f t="shared" si="23"/>
        <v>LG에너지솔루션</v>
      </c>
      <c r="Y100" s="28" t="str">
        <f t="shared" si="23"/>
        <v>기아</v>
      </c>
      <c r="Z100" s="28" t="str">
        <f t="shared" si="23"/>
        <v>알테오젠</v>
      </c>
      <c r="AA100" s="28" t="str">
        <f t="shared" si="23"/>
        <v>삼성에스디에스</v>
      </c>
      <c r="AB100" s="28" t="str">
        <f t="shared" si="23"/>
        <v>삼성바이오로직스</v>
      </c>
      <c r="AC100" s="28" t="str">
        <f t="shared" si="23"/>
        <v>HD한국조선해양</v>
      </c>
      <c r="AD100" s="28" t="str">
        <f t="shared" si="23"/>
        <v>고려아연</v>
      </c>
      <c r="AE100" s="28" t="str">
        <f t="shared" si="23"/>
        <v>LG화학</v>
      </c>
      <c r="AF100" s="28" t="str">
        <f t="shared" si="23"/>
        <v>POSCO홀딩스</v>
      </c>
      <c r="AG100" s="28" t="str">
        <f t="shared" si="23"/>
        <v>삼성중공업</v>
      </c>
      <c r="AH100" s="28" t="str">
        <f t="shared" si="23"/>
        <v>기업은행</v>
      </c>
      <c r="AI100" s="28" t="str">
        <f t="shared" si="23"/>
        <v>KT</v>
      </c>
      <c r="AJ100" s="28" t="str">
        <f t="shared" si="23"/>
        <v>우리금융지주</v>
      </c>
      <c r="AK100" s="28" t="str">
        <f t="shared" si="23"/>
        <v>SK스퀘어</v>
      </c>
      <c r="AL100" s="28" t="str">
        <f t="shared" si="23"/>
        <v>HMM</v>
      </c>
      <c r="AM100" s="28" t="str">
        <f t="shared" si="23"/>
        <v>현대모비스</v>
      </c>
      <c r="AN100" s="28" t="str">
        <f t="shared" si="23"/>
        <v>현대차</v>
      </c>
      <c r="AO100" s="28" t="str">
        <f t="shared" si="23"/>
        <v>한국전력</v>
      </c>
      <c r="AP100" s="28" t="str">
        <f t="shared" si="23"/>
        <v>NAVER</v>
      </c>
      <c r="AQ100" s="28" t="str">
        <f t="shared" si="23"/>
        <v>KT&amp;G</v>
      </c>
      <c r="AR100" s="28" t="str">
        <f t="shared" si="23"/>
        <v>에코프로비엠</v>
      </c>
      <c r="AS100" s="28" t="str">
        <f t="shared" si="23"/>
        <v>LG전자</v>
      </c>
      <c r="AT100" s="28" t="str">
        <f t="shared" si="23"/>
        <v>LG</v>
      </c>
      <c r="AU100" s="28" t="str">
        <f t="shared" si="23"/>
        <v>삼성화재</v>
      </c>
      <c r="AV100" s="28" t="str">
        <f t="shared" si="23"/>
        <v>삼성에피스홀딩스</v>
      </c>
      <c r="AW100" s="28" t="str">
        <f t="shared" si="23"/>
        <v>SK하이닉스</v>
      </c>
      <c r="AX100" s="28" t="str">
        <f t="shared" si="23"/>
        <v>SK</v>
      </c>
      <c r="AY100" s="28" t="str">
        <f t="shared" si="23"/>
        <v>삼성전자</v>
      </c>
      <c r="AZ100" s="28" t="str">
        <f t="shared" si="23"/>
        <v>삼성생명</v>
      </c>
      <c r="BA100" s="28" t="str">
        <f t="shared" si="23"/>
        <v>삼성물산</v>
      </c>
    </row>
    <row r="101" spans="1:53" s="25" customFormat="1" ht="17.399999999999999" x14ac:dyDescent="0.4">
      <c r="A101" s="32" t="s">
        <v>10</v>
      </c>
      <c r="B101" s="31">
        <v>9.064687199196507E-2</v>
      </c>
      <c r="C101" s="31">
        <v>6.9359279543024663E-2</v>
      </c>
      <c r="D101" s="31">
        <v>5.1259753060181212E-2</v>
      </c>
      <c r="E101" s="31" t="e">
        <v>#N/A</v>
      </c>
      <c r="F101" s="31" t="e">
        <v>#N/A</v>
      </c>
      <c r="G101" s="31">
        <v>9.7900050315903771E-3</v>
      </c>
      <c r="H101" s="31">
        <v>7.4085891512315864E-3</v>
      </c>
      <c r="I101" s="31">
        <v>4.1674318175952286E-3</v>
      </c>
      <c r="J101" s="31">
        <v>1.9374721451600838E-3</v>
      </c>
      <c r="K101" s="31">
        <v>1.8526428440713638E-3</v>
      </c>
      <c r="L101" s="31" t="e">
        <v>#N/A</v>
      </c>
      <c r="M101" s="31">
        <v>-1.3604017999459558E-3</v>
      </c>
      <c r="N101" s="31">
        <v>-1.4474249781053408E-3</v>
      </c>
      <c r="O101" s="31">
        <v>-1.6511694420770708E-3</v>
      </c>
      <c r="P101" s="31">
        <v>-2.0342262622031096E-3</v>
      </c>
      <c r="Q101" s="31">
        <v>-4.9917833753149081E-3</v>
      </c>
      <c r="R101" s="31" t="e">
        <v>#N/A</v>
      </c>
      <c r="S101" s="31">
        <v>-6.3366765313642133E-3</v>
      </c>
      <c r="T101" s="31">
        <v>-6.7766389190386548E-3</v>
      </c>
      <c r="U101" s="31">
        <v>-6.7458501193522593E-3</v>
      </c>
      <c r="V101" s="31" t="e">
        <v>#N/A</v>
      </c>
      <c r="W101" s="31" t="e">
        <v>#N/A</v>
      </c>
      <c r="X101" s="31" t="e">
        <v>#N/A</v>
      </c>
      <c r="Y101" s="31">
        <v>-8.6716714780679955E-3</v>
      </c>
      <c r="Z101" s="31">
        <v>-9.6343627045466784E-3</v>
      </c>
      <c r="AA101" s="31">
        <v>-9.6111988590214664E-3</v>
      </c>
      <c r="AB101" s="31">
        <v>-1.0008076506987778E-2</v>
      </c>
      <c r="AC101" s="31">
        <v>-1.0748838435864275E-2</v>
      </c>
      <c r="AD101" s="31">
        <v>-1.0780908849491993E-2</v>
      </c>
      <c r="AE101" s="31">
        <v>-1.0826099465430592E-2</v>
      </c>
      <c r="AF101" s="31" t="e">
        <v>#N/A</v>
      </c>
      <c r="AG101" s="31">
        <v>-1.1433678650022698E-2</v>
      </c>
      <c r="AH101" s="31" t="e">
        <v>#N/A</v>
      </c>
      <c r="AI101" s="31">
        <v>-1.2350593727634829E-2</v>
      </c>
      <c r="AJ101" s="31">
        <v>-1.2743338525951458E-2</v>
      </c>
      <c r="AK101" s="31">
        <v>-1.3377248726400842E-2</v>
      </c>
      <c r="AL101" s="31">
        <v>-1.4523173662713816E-2</v>
      </c>
      <c r="AM101" s="31">
        <v>-1.469981189135045E-2</v>
      </c>
      <c r="AN101" s="31">
        <v>-1.6082560584041297E-2</v>
      </c>
      <c r="AO101" s="31" t="e">
        <v>#N/A</v>
      </c>
      <c r="AP101" s="31" t="e">
        <v>#N/A</v>
      </c>
      <c r="AQ101" s="31" t="e">
        <v>#N/A</v>
      </c>
      <c r="AR101" s="31" t="e">
        <v>#N/A</v>
      </c>
      <c r="AS101" s="31">
        <v>-2.2472376596281061E-2</v>
      </c>
      <c r="AT101" s="31" t="e">
        <v>#N/A</v>
      </c>
      <c r="AU101" s="31">
        <v>-2.3666231315049451E-2</v>
      </c>
      <c r="AV101" s="31">
        <v>-2.397387080812028E-2</v>
      </c>
      <c r="AW101" s="31">
        <v>-2.9324506818264959E-2</v>
      </c>
      <c r="AX101" s="31">
        <v>-3.4788309699551087E-2</v>
      </c>
      <c r="AY101" s="31" t="e">
        <v>#N/A</v>
      </c>
      <c r="AZ101" s="31" t="e">
        <v>#N/A</v>
      </c>
      <c r="BA101" s="31" t="e">
        <v>#N/A</v>
      </c>
    </row>
    <row r="102" spans="1:53" s="25" customFormat="1" x14ac:dyDescent="0.4">
      <c r="A102" s="32">
        <f t="shared" ref="A102:BA102" si="24">HLOOKUP(A$88,$A$81:$BA$86,ROW(A86)-ROW(A80),FALSE)</f>
        <v>46204</v>
      </c>
      <c r="B102" s="31">
        <f t="shared" si="24"/>
        <v>0.29807555665024621</v>
      </c>
      <c r="C102" s="31">
        <f t="shared" si="24"/>
        <v>0.19823541460983526</v>
      </c>
      <c r="D102" s="31">
        <f t="shared" si="24"/>
        <v>0.14611485313491016</v>
      </c>
      <c r="E102" s="31">
        <f t="shared" si="24"/>
        <v>0.11781786213520548</v>
      </c>
      <c r="F102" s="31">
        <f t="shared" si="24"/>
        <v>0.10640827643332658</v>
      </c>
      <c r="G102" s="31">
        <f t="shared" si="24"/>
        <v>0.10367655637333427</v>
      </c>
      <c r="H102" s="31">
        <f t="shared" si="24"/>
        <v>0.10268233279004245</v>
      </c>
      <c r="I102" s="31">
        <f t="shared" si="24"/>
        <v>9.5946004434589852E-2</v>
      </c>
      <c r="J102" s="31">
        <f t="shared" si="24"/>
        <v>9.5006181501656878E-2</v>
      </c>
      <c r="K102" s="31">
        <f t="shared" si="24"/>
        <v>9.1252326471799164E-2</v>
      </c>
      <c r="L102" s="31">
        <f t="shared" si="24"/>
        <v>9.04364914808964E-2</v>
      </c>
      <c r="M102" s="31">
        <f t="shared" si="24"/>
        <v>8.9820816010017193E-2</v>
      </c>
      <c r="N102" s="31">
        <f t="shared" si="24"/>
        <v>8.4524709933635395E-2</v>
      </c>
      <c r="O102" s="31">
        <f t="shared" si="24"/>
        <v>7.9148895904208899E-2</v>
      </c>
      <c r="P102" s="31">
        <f t="shared" si="24"/>
        <v>7.9139532366786433E-2</v>
      </c>
      <c r="Q102" s="31">
        <f t="shared" si="24"/>
        <v>6.2661773844470373E-2</v>
      </c>
      <c r="R102" s="31">
        <f t="shared" si="24"/>
        <v>6.1629949759493506E-2</v>
      </c>
      <c r="S102" s="31">
        <f t="shared" si="24"/>
        <v>6.1101867146607841E-2</v>
      </c>
      <c r="T102" s="31">
        <f t="shared" si="24"/>
        <v>5.9811293056376107E-2</v>
      </c>
      <c r="U102" s="31">
        <f t="shared" si="24"/>
        <v>5.4098604448572354E-2</v>
      </c>
      <c r="V102" s="31">
        <f t="shared" si="24"/>
        <v>5.2417724628861281E-2</v>
      </c>
      <c r="W102" s="31">
        <f t="shared" si="24"/>
        <v>5.0320063432581448E-2</v>
      </c>
      <c r="X102" s="31">
        <f t="shared" si="24"/>
        <v>4.977775565610864E-2</v>
      </c>
      <c r="Y102" s="31">
        <f t="shared" si="24"/>
        <v>4.5832082291613167E-2</v>
      </c>
      <c r="Z102" s="31">
        <f t="shared" si="24"/>
        <v>4.2241408274935777E-2</v>
      </c>
      <c r="AA102" s="31">
        <f t="shared" si="24"/>
        <v>3.9543924472779358E-2</v>
      </c>
      <c r="AB102" s="31">
        <f t="shared" si="24"/>
        <v>3.9468878556348584E-2</v>
      </c>
      <c r="AC102" s="31">
        <f t="shared" si="24"/>
        <v>3.7647609728158345E-2</v>
      </c>
      <c r="AD102" s="31">
        <f t="shared" si="24"/>
        <v>3.695554751912964E-2</v>
      </c>
      <c r="AE102" s="31">
        <f t="shared" si="24"/>
        <v>3.3235806606406959E-2</v>
      </c>
      <c r="AF102" s="31">
        <f t="shared" si="24"/>
        <v>3.2813661409171635E-2</v>
      </c>
      <c r="AG102" s="31">
        <f t="shared" si="24"/>
        <v>3.2639695652173839E-2</v>
      </c>
      <c r="AH102" s="31">
        <f t="shared" si="24"/>
        <v>3.0052097344009612E-2</v>
      </c>
      <c r="AI102" s="31">
        <f t="shared" si="24"/>
        <v>2.8785444334055728E-2</v>
      </c>
      <c r="AJ102" s="31">
        <f t="shared" si="24"/>
        <v>2.6863444965321163E-2</v>
      </c>
      <c r="AK102" s="31">
        <f t="shared" si="24"/>
        <v>2.1525627036043146E-2</v>
      </c>
      <c r="AL102" s="31">
        <f t="shared" si="24"/>
        <v>1.9154044042826269E-2</v>
      </c>
      <c r="AM102" s="31">
        <f t="shared" si="24"/>
        <v>1.5435366494945821E-2</v>
      </c>
      <c r="AN102" s="31">
        <f t="shared" si="24"/>
        <v>1.4574113324126886E-2</v>
      </c>
      <c r="AO102" s="31">
        <f t="shared" si="24"/>
        <v>1.3495001805862755E-2</v>
      </c>
      <c r="AP102" s="31">
        <f t="shared" si="24"/>
        <v>5.1067250461983701E-3</v>
      </c>
      <c r="AQ102" s="31">
        <f t="shared" si="24"/>
        <v>-1.748934224389946E-3</v>
      </c>
      <c r="AR102" s="31">
        <f t="shared" si="24"/>
        <v>-7.4383978255235369E-3</v>
      </c>
      <c r="AS102" s="31">
        <f t="shared" si="24"/>
        <v>-1.3227075990861554E-2</v>
      </c>
      <c r="AT102" s="31">
        <f t="shared" si="24"/>
        <v>-2.0232708971238102E-2</v>
      </c>
      <c r="AU102" s="31">
        <f t="shared" si="24"/>
        <v>-2.0410001845344004E-2</v>
      </c>
      <c r="AV102" s="31">
        <f t="shared" si="24"/>
        <v>-2.2222424223236222E-2</v>
      </c>
      <c r="AW102" s="31">
        <f t="shared" si="24"/>
        <v>-4.2271599312810854E-2</v>
      </c>
      <c r="AX102" s="31">
        <f t="shared" si="24"/>
        <v>-6.376667475211413E-2</v>
      </c>
      <c r="AY102" s="31">
        <f t="shared" si="24"/>
        <v>-7.3635704826179482E-2</v>
      </c>
      <c r="AZ102" s="31">
        <f t="shared" si="24"/>
        <v>-0.10518231213872832</v>
      </c>
      <c r="BA102" s="31">
        <f t="shared" si="24"/>
        <v>-0.12233281884672347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5">B104+1</f>
        <v>2</v>
      </c>
      <c r="D104" s="29">
        <f t="shared" si="25"/>
        <v>3</v>
      </c>
      <c r="E104" s="29">
        <f t="shared" si="25"/>
        <v>4</v>
      </c>
      <c r="F104" s="29">
        <f t="shared" si="25"/>
        <v>5</v>
      </c>
      <c r="G104" s="29">
        <f t="shared" si="25"/>
        <v>6</v>
      </c>
      <c r="H104" s="29">
        <f t="shared" si="25"/>
        <v>7</v>
      </c>
      <c r="I104" s="29">
        <f t="shared" si="25"/>
        <v>8</v>
      </c>
      <c r="J104" s="29">
        <f t="shared" si="25"/>
        <v>9</v>
      </c>
      <c r="K104" s="29">
        <f t="shared" si="25"/>
        <v>10</v>
      </c>
      <c r="L104" s="29">
        <f t="shared" si="25"/>
        <v>11</v>
      </c>
      <c r="M104" s="29">
        <f t="shared" si="25"/>
        <v>12</v>
      </c>
      <c r="N104" s="29">
        <f t="shared" si="25"/>
        <v>13</v>
      </c>
      <c r="O104" s="29">
        <f t="shared" si="25"/>
        <v>14</v>
      </c>
      <c r="P104" s="29">
        <f t="shared" si="25"/>
        <v>15</v>
      </c>
      <c r="Q104" s="29">
        <f t="shared" si="25"/>
        <v>16</v>
      </c>
      <c r="R104" s="29">
        <f t="shared" si="25"/>
        <v>17</v>
      </c>
      <c r="S104" s="29">
        <f t="shared" si="25"/>
        <v>18</v>
      </c>
      <c r="T104" s="29">
        <f t="shared" si="25"/>
        <v>19</v>
      </c>
      <c r="U104" s="29">
        <f t="shared" si="25"/>
        <v>20</v>
      </c>
      <c r="V104" s="29">
        <f t="shared" si="25"/>
        <v>21</v>
      </c>
      <c r="W104" s="29">
        <f t="shared" si="25"/>
        <v>22</v>
      </c>
      <c r="X104" s="29">
        <f t="shared" si="25"/>
        <v>23</v>
      </c>
      <c r="Y104" s="29">
        <f t="shared" si="25"/>
        <v>24</v>
      </c>
      <c r="Z104" s="29">
        <f t="shared" si="25"/>
        <v>25</v>
      </c>
      <c r="AA104" s="29">
        <f t="shared" si="25"/>
        <v>26</v>
      </c>
      <c r="AB104" s="29">
        <f t="shared" si="25"/>
        <v>27</v>
      </c>
      <c r="AC104" s="29">
        <f t="shared" si="25"/>
        <v>28</v>
      </c>
      <c r="AD104" s="29">
        <f t="shared" si="25"/>
        <v>29</v>
      </c>
      <c r="AE104" s="29">
        <f t="shared" si="25"/>
        <v>30</v>
      </c>
      <c r="AF104" s="29">
        <f t="shared" si="25"/>
        <v>31</v>
      </c>
      <c r="AG104" s="29">
        <f t="shared" si="25"/>
        <v>32</v>
      </c>
      <c r="AH104" s="29">
        <f t="shared" si="25"/>
        <v>33</v>
      </c>
      <c r="AI104" s="29">
        <f t="shared" si="25"/>
        <v>34</v>
      </c>
      <c r="AJ104" s="29">
        <f t="shared" si="25"/>
        <v>35</v>
      </c>
      <c r="AK104" s="29">
        <f t="shared" si="25"/>
        <v>36</v>
      </c>
      <c r="AL104" s="29">
        <f t="shared" si="25"/>
        <v>37</v>
      </c>
      <c r="AM104" s="29">
        <f t="shared" si="25"/>
        <v>38</v>
      </c>
      <c r="AN104" s="29">
        <f t="shared" si="25"/>
        <v>39</v>
      </c>
      <c r="AO104" s="29">
        <f t="shared" si="25"/>
        <v>40</v>
      </c>
      <c r="AP104" s="29">
        <f t="shared" si="25"/>
        <v>41</v>
      </c>
      <c r="AQ104" s="29">
        <f t="shared" si="25"/>
        <v>42</v>
      </c>
      <c r="AR104" s="29">
        <f t="shared" si="25"/>
        <v>43</v>
      </c>
      <c r="AS104" s="29">
        <f t="shared" si="25"/>
        <v>44</v>
      </c>
      <c r="AT104" s="29">
        <f t="shared" si="25"/>
        <v>45</v>
      </c>
      <c r="AU104" s="29">
        <f t="shared" si="25"/>
        <v>46</v>
      </c>
      <c r="AV104" s="29">
        <f t="shared" si="25"/>
        <v>47</v>
      </c>
      <c r="AW104" s="29">
        <f t="shared" si="25"/>
        <v>48</v>
      </c>
      <c r="AX104" s="29">
        <f t="shared" si="25"/>
        <v>49</v>
      </c>
      <c r="AY104" s="29">
        <f t="shared" si="25"/>
        <v>50</v>
      </c>
      <c r="AZ104" s="29">
        <f t="shared" si="25"/>
        <v>51</v>
      </c>
      <c r="BA104" s="29">
        <f t="shared" si="25"/>
        <v>52</v>
      </c>
    </row>
    <row r="105" spans="1:53" s="25" customFormat="1" x14ac:dyDescent="0.4">
      <c r="A105" s="28"/>
      <c r="B105" s="28" t="str">
        <f t="shared" ref="B105:BA105" si="26">HLOOKUP(B$104,$A$80:$BA$85,3,FALSE)</f>
        <v>SK스퀘어</v>
      </c>
      <c r="C105" s="28" t="str">
        <f t="shared" si="26"/>
        <v>삼성전기</v>
      </c>
      <c r="D105" s="28" t="str">
        <f t="shared" si="26"/>
        <v>SK하이닉스</v>
      </c>
      <c r="E105" s="28" t="str">
        <f t="shared" si="26"/>
        <v>SK</v>
      </c>
      <c r="F105" s="28" t="str">
        <f t="shared" si="26"/>
        <v>LS ELECTRIC</v>
      </c>
      <c r="G105" s="28" t="str">
        <f t="shared" si="26"/>
        <v>효성중공업</v>
      </c>
      <c r="H105" s="28" t="str">
        <f t="shared" si="26"/>
        <v>알테오젠</v>
      </c>
      <c r="I105" s="28" t="str">
        <f t="shared" si="26"/>
        <v>셀트리온</v>
      </c>
      <c r="J105" s="28" t="str">
        <f t="shared" si="26"/>
        <v>HD현대일렉트릭</v>
      </c>
      <c r="K105" s="28" t="str">
        <f t="shared" si="26"/>
        <v>삼성바이오로직스</v>
      </c>
      <c r="L105" s="28" t="str">
        <f t="shared" si="26"/>
        <v>한화에어로스페이스</v>
      </c>
      <c r="M105" s="28" t="str">
        <f t="shared" si="26"/>
        <v>메리츠금융지주</v>
      </c>
      <c r="N105" s="28" t="str">
        <f t="shared" si="26"/>
        <v>KT</v>
      </c>
      <c r="O105" s="28" t="str">
        <f t="shared" si="26"/>
        <v>현대로템</v>
      </c>
      <c r="P105" s="28" t="str">
        <f t="shared" si="26"/>
        <v>한국전력</v>
      </c>
      <c r="Q105" s="28" t="str">
        <f t="shared" si="26"/>
        <v>기업은행</v>
      </c>
      <c r="R105" s="28" t="str">
        <f t="shared" si="26"/>
        <v>HMM</v>
      </c>
      <c r="S105" s="28" t="str">
        <f t="shared" si="26"/>
        <v>삼성전자</v>
      </c>
      <c r="T105" s="28" t="str">
        <f t="shared" si="26"/>
        <v>HD한국조선해양</v>
      </c>
      <c r="U105" s="28" t="str">
        <f t="shared" si="26"/>
        <v>현대글로비스</v>
      </c>
      <c r="V105" s="28" t="str">
        <f>HLOOKUP(V$104,$A$80:$BA$85,3,FALSE)</f>
        <v>삼성물산</v>
      </c>
      <c r="W105" s="28" t="str">
        <f t="shared" si="26"/>
        <v>하나금융지주</v>
      </c>
      <c r="X105" s="28" t="str">
        <f t="shared" si="26"/>
        <v>삼성에피스홀딩스</v>
      </c>
      <c r="Y105" s="28" t="str">
        <f t="shared" si="26"/>
        <v>삼성생명</v>
      </c>
      <c r="Z105" s="28" t="str">
        <f t="shared" si="26"/>
        <v>우리금융지주</v>
      </c>
      <c r="AA105" s="28" t="str">
        <f t="shared" si="26"/>
        <v>KT&amp;G</v>
      </c>
      <c r="AB105" s="28" t="str">
        <f t="shared" si="26"/>
        <v>HD현대중공업</v>
      </c>
      <c r="AC105" s="28" t="str">
        <f t="shared" si="26"/>
        <v>두산에너빌리티</v>
      </c>
      <c r="AD105" s="28" t="str">
        <f t="shared" si="26"/>
        <v>한화오션</v>
      </c>
      <c r="AE105" s="28" t="str">
        <f t="shared" si="26"/>
        <v>두산</v>
      </c>
      <c r="AF105" s="28" t="str">
        <f t="shared" si="26"/>
        <v>신한지주</v>
      </c>
      <c r="AG105" s="28" t="str">
        <f t="shared" si="26"/>
        <v>삼성화재</v>
      </c>
      <c r="AH105" s="28" t="str">
        <f t="shared" si="26"/>
        <v>KB금융</v>
      </c>
      <c r="AI105" s="28" t="str">
        <f t="shared" si="26"/>
        <v>기아</v>
      </c>
      <c r="AJ105" s="28" t="str">
        <f t="shared" si="26"/>
        <v>카카오</v>
      </c>
      <c r="AK105" s="28" t="str">
        <f t="shared" si="26"/>
        <v>고려아연</v>
      </c>
      <c r="AL105" s="28" t="str">
        <f t="shared" si="26"/>
        <v>삼성SDI</v>
      </c>
      <c r="AM105" s="28" t="str">
        <f t="shared" si="26"/>
        <v>삼성중공업</v>
      </c>
      <c r="AN105" s="28" t="str">
        <f t="shared" si="26"/>
        <v>SK이노베이션</v>
      </c>
      <c r="AO105" s="28" t="str">
        <f t="shared" si="26"/>
        <v>LG에너지솔루션</v>
      </c>
      <c r="AP105" s="28" t="str">
        <f t="shared" si="26"/>
        <v>포스코퓨처엠</v>
      </c>
      <c r="AQ105" s="28" t="str">
        <f t="shared" si="26"/>
        <v>POSCO홀딩스</v>
      </c>
      <c r="AR105" s="28" t="str">
        <f t="shared" si="26"/>
        <v>LG화학</v>
      </c>
      <c r="AS105" s="28" t="str">
        <f t="shared" si="26"/>
        <v>삼성에스디에스</v>
      </c>
      <c r="AT105" s="28" t="str">
        <f t="shared" si="26"/>
        <v>미래에셋증권</v>
      </c>
      <c r="AU105" s="28" t="str">
        <f t="shared" si="26"/>
        <v>HD현대</v>
      </c>
      <c r="AV105" s="28" t="str">
        <f t="shared" si="26"/>
        <v>NAVER</v>
      </c>
      <c r="AW105" s="28" t="str">
        <f t="shared" si="26"/>
        <v>LG</v>
      </c>
      <c r="AX105" s="28" t="str">
        <f t="shared" si="26"/>
        <v>에코프로비엠</v>
      </c>
      <c r="AY105" s="28" t="str">
        <f t="shared" si="26"/>
        <v>현대모비스</v>
      </c>
      <c r="AZ105" s="28" t="str">
        <f t="shared" si="26"/>
        <v>현대차</v>
      </c>
      <c r="BA105" s="28" t="str">
        <f t="shared" si="26"/>
        <v>LG전자</v>
      </c>
    </row>
    <row r="106" spans="1:53" s="25" customFormat="1" ht="17.399999999999999" x14ac:dyDescent="0.4">
      <c r="A106" s="32" t="s">
        <v>11</v>
      </c>
      <c r="B106" s="31">
        <v>0.29906455525013231</v>
      </c>
      <c r="C106" s="31">
        <v>0.21938789668893999</v>
      </c>
      <c r="D106" s="31">
        <v>0.12672807793988916</v>
      </c>
      <c r="E106" s="31">
        <v>0.10955042975147578</v>
      </c>
      <c r="F106" s="31">
        <v>0.10440104357155033</v>
      </c>
      <c r="G106" s="31">
        <v>9.9588359180547537E-2</v>
      </c>
      <c r="H106" s="31">
        <v>9.317119339943658E-2</v>
      </c>
      <c r="I106" s="31" t="e">
        <v>#N/A</v>
      </c>
      <c r="J106" s="31">
        <v>9.1753187753310206E-2</v>
      </c>
      <c r="K106" s="31">
        <v>8.8794523001876291E-2</v>
      </c>
      <c r="L106" s="31">
        <v>6.1827956989247257E-2</v>
      </c>
      <c r="M106" s="31" t="e">
        <v>#N/A</v>
      </c>
      <c r="N106" s="31">
        <v>3.8369257353531028E-2</v>
      </c>
      <c r="O106" s="31">
        <v>3.6208804085967605E-2</v>
      </c>
      <c r="P106" s="31">
        <v>3.1690158301458382E-2</v>
      </c>
      <c r="Q106" s="31" t="e">
        <v>#N/A</v>
      </c>
      <c r="R106" s="31">
        <v>2.3743016008251905E-2</v>
      </c>
      <c r="S106" s="31" t="e">
        <v>#N/A</v>
      </c>
      <c r="T106" s="31" t="e">
        <v>#N/A</v>
      </c>
      <c r="U106" s="31" t="e">
        <v>#N/A</v>
      </c>
      <c r="V106" s="31">
        <v>1.8008922754205736E-2</v>
      </c>
      <c r="W106" s="31">
        <v>1.7569667699111946E-2</v>
      </c>
      <c r="X106" s="31" t="e">
        <v>#N/A</v>
      </c>
      <c r="Y106" s="31" t="e">
        <v>#N/A</v>
      </c>
      <c r="Z106" s="31">
        <v>7.8580403557613199E-3</v>
      </c>
      <c r="AA106" s="31">
        <v>4.0549555005555682E-3</v>
      </c>
      <c r="AB106" s="31">
        <v>3.8463272082576161E-3</v>
      </c>
      <c r="AC106" s="31" t="e">
        <v>#N/A</v>
      </c>
      <c r="AD106" s="31">
        <v>-6.9367194172995639E-3</v>
      </c>
      <c r="AE106" s="31">
        <v>-9.6623627045466787E-3</v>
      </c>
      <c r="AF106" s="31" t="e">
        <v>#N/A</v>
      </c>
      <c r="AG106" s="31">
        <v>-1.4725681240499333E-2</v>
      </c>
      <c r="AH106" s="31">
        <v>-1.5963407827303433E-2</v>
      </c>
      <c r="AI106" s="31">
        <v>-1.8211492281017372E-2</v>
      </c>
      <c r="AJ106" s="31">
        <v>-1.8440527944589724E-2</v>
      </c>
      <c r="AK106" s="31">
        <v>-2.2527902928094368E-2</v>
      </c>
      <c r="AL106" s="31">
        <v>-2.2858085473556056E-2</v>
      </c>
      <c r="AM106" s="31" t="e">
        <v>#N/A</v>
      </c>
      <c r="AN106" s="31" t="e">
        <v>#N/A</v>
      </c>
      <c r="AO106" s="31">
        <v>-3.1148016489387698E-2</v>
      </c>
      <c r="AP106" s="31" t="e">
        <v>#N/A</v>
      </c>
      <c r="AQ106" s="31">
        <v>-3.902941281384098E-2</v>
      </c>
      <c r="AR106" s="31">
        <v>-4.2414016049142744E-2</v>
      </c>
      <c r="AS106" s="31" t="e">
        <v>#N/A</v>
      </c>
      <c r="AT106" s="31" t="e">
        <v>#N/A</v>
      </c>
      <c r="AU106" s="31">
        <v>-4.880996738277843E-2</v>
      </c>
      <c r="AV106" s="31">
        <v>-5.5007025978237367E-2</v>
      </c>
      <c r="AW106" s="31" t="e">
        <v>#N/A</v>
      </c>
      <c r="AX106" s="31">
        <v>-6.3843806293275129E-2</v>
      </c>
      <c r="AY106" s="31">
        <v>-0.10186203559420304</v>
      </c>
      <c r="AZ106" s="31">
        <v>-0.1120891543751964</v>
      </c>
      <c r="BA106" s="31" t="e">
        <v>#N/A</v>
      </c>
    </row>
    <row r="107" spans="1:53" s="25" customFormat="1" x14ac:dyDescent="0.4">
      <c r="A107" s="32">
        <f t="shared" ref="A107:BA107" si="27">HLOOKUP(A$104,$A$80:$BA$84,ROW(A84)-ROW(A79),FALSE)</f>
        <v>46204</v>
      </c>
      <c r="B107" s="31">
        <f t="shared" si="27"/>
        <v>0.39666133847056995</v>
      </c>
      <c r="C107" s="31">
        <f t="shared" si="27"/>
        <v>0.2549801191464407</v>
      </c>
      <c r="D107" s="31">
        <f t="shared" si="27"/>
        <v>0.23671496913259116</v>
      </c>
      <c r="E107" s="31">
        <f t="shared" si="27"/>
        <v>0.22079993044121493</v>
      </c>
      <c r="F107" s="31">
        <f t="shared" si="27"/>
        <v>0.16079295154185025</v>
      </c>
      <c r="G107" s="31">
        <f t="shared" si="27"/>
        <v>0.10000009518681519</v>
      </c>
      <c r="H107" s="31">
        <f t="shared" si="27"/>
        <v>7.6691627201632695E-2</v>
      </c>
      <c r="I107" s="31">
        <f t="shared" si="27"/>
        <v>6.8249519058143804E-2</v>
      </c>
      <c r="J107" s="31">
        <f t="shared" si="27"/>
        <v>5.8577420427578186E-2</v>
      </c>
      <c r="K107" s="31">
        <f t="shared" si="27"/>
        <v>4.1791156421898012E-2</v>
      </c>
      <c r="L107" s="31">
        <f t="shared" si="27"/>
        <v>4.0038077271570049E-2</v>
      </c>
      <c r="M107" s="31">
        <f t="shared" si="27"/>
        <v>-3.7279270408926424E-3</v>
      </c>
      <c r="N107" s="31">
        <f t="shared" si="27"/>
        <v>-5.5558127350896491E-3</v>
      </c>
      <c r="O107" s="31">
        <f t="shared" si="27"/>
        <v>-8.3590914813572725E-3</v>
      </c>
      <c r="P107" s="31">
        <f t="shared" si="27"/>
        <v>-1.3123276951514162E-2</v>
      </c>
      <c r="Q107" s="31">
        <f t="shared" si="27"/>
        <v>-1.9370443873870102E-2</v>
      </c>
      <c r="R107" s="31">
        <f t="shared" si="27"/>
        <v>-4.0617072513978503E-2</v>
      </c>
      <c r="S107" s="31">
        <f t="shared" si="27"/>
        <v>-4.4072948470490814E-2</v>
      </c>
      <c r="T107" s="31">
        <f t="shared" si="27"/>
        <v>-5.408975353623624E-2</v>
      </c>
      <c r="U107" s="31">
        <f t="shared" si="27"/>
        <v>-5.632458233890214E-2</v>
      </c>
      <c r="V107" s="31">
        <f t="shared" si="27"/>
        <v>-5.7546134298684604E-2</v>
      </c>
      <c r="W107" s="31">
        <f t="shared" si="27"/>
        <v>-5.8252203875636344E-2</v>
      </c>
      <c r="X107" s="31">
        <f t="shared" si="27"/>
        <v>-6.0810621221625172E-2</v>
      </c>
      <c r="Y107" s="31">
        <f t="shared" si="27"/>
        <v>-6.1818181818181772E-2</v>
      </c>
      <c r="Z107" s="31">
        <f t="shared" si="27"/>
        <v>-6.6966683229141122E-2</v>
      </c>
      <c r="AA107" s="31">
        <f t="shared" si="27"/>
        <v>-6.8041998129285575E-2</v>
      </c>
      <c r="AB107" s="31">
        <f t="shared" si="27"/>
        <v>-7.3795183964243782E-2</v>
      </c>
      <c r="AC107" s="31">
        <f t="shared" si="27"/>
        <v>-7.4267872787410982E-2</v>
      </c>
      <c r="AD107" s="31">
        <f t="shared" si="27"/>
        <v>-7.9322667699838201E-2</v>
      </c>
      <c r="AE107" s="31">
        <f t="shared" si="27"/>
        <v>-8.6206719103731455E-2</v>
      </c>
      <c r="AF107" s="31">
        <f t="shared" si="27"/>
        <v>-0.10325575488570971</v>
      </c>
      <c r="AG107" s="31">
        <f t="shared" si="27"/>
        <v>-0.10359687515207061</v>
      </c>
      <c r="AH107" s="31">
        <f t="shared" si="27"/>
        <v>-0.1213346620582253</v>
      </c>
      <c r="AI107" s="31">
        <f t="shared" si="27"/>
        <v>-0.12166349500512985</v>
      </c>
      <c r="AJ107" s="31">
        <f t="shared" si="27"/>
        <v>-0.1330525470417333</v>
      </c>
      <c r="AK107" s="31">
        <f t="shared" si="27"/>
        <v>-0.13438752991462377</v>
      </c>
      <c r="AL107" s="31">
        <f t="shared" si="27"/>
        <v>-0.13556325642994127</v>
      </c>
      <c r="AM107" s="31">
        <f t="shared" si="27"/>
        <v>-0.14414414414414412</v>
      </c>
      <c r="AN107" s="31">
        <f t="shared" si="27"/>
        <v>-0.14708479178260903</v>
      </c>
      <c r="AO107" s="31">
        <f t="shared" si="27"/>
        <v>-0.15942028985507251</v>
      </c>
      <c r="AP107" s="31">
        <f t="shared" si="27"/>
        <v>-0.1856457533609901</v>
      </c>
      <c r="AQ107" s="31">
        <f t="shared" si="27"/>
        <v>-0.19230784165259085</v>
      </c>
      <c r="AR107" s="31">
        <f t="shared" si="27"/>
        <v>-0.19770765032534754</v>
      </c>
      <c r="AS107" s="31">
        <f t="shared" si="27"/>
        <v>-0.21821752502445246</v>
      </c>
      <c r="AT107" s="31">
        <f t="shared" si="27"/>
        <v>-0.22606391658694969</v>
      </c>
      <c r="AU107" s="31">
        <f t="shared" si="27"/>
        <v>-0.22651914380914107</v>
      </c>
      <c r="AV107" s="31">
        <f t="shared" si="27"/>
        <v>-0.22732873849992197</v>
      </c>
      <c r="AW107" s="31">
        <f t="shared" si="27"/>
        <v>-0.22943542281428086</v>
      </c>
      <c r="AX107" s="31">
        <f t="shared" si="27"/>
        <v>-0.26318698969196197</v>
      </c>
      <c r="AY107" s="31">
        <f t="shared" si="27"/>
        <v>-0.29124813944710526</v>
      </c>
      <c r="AZ107" s="31">
        <f t="shared" si="27"/>
        <v>-0.30357145348887504</v>
      </c>
      <c r="BA107" s="31">
        <f t="shared" si="27"/>
        <v>-0.36204627583754534</v>
      </c>
    </row>
  </sheetData>
  <phoneticPr fontId="4" type="noConversion"/>
  <hyperlinks>
    <hyperlink ref="A1" tooltip="Quantiwise7G" display="     Refresh     " xr:uid="{00000000-0004-0000-03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NC107"/>
  <sheetViews>
    <sheetView showGridLines="0" workbookViewId="0">
      <pane xSplit="1" ySplit="14" topLeftCell="B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5568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3264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3265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3266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5562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5567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3232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3248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3254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2971</v>
      </c>
      <c r="B9" s="15" t="s">
        <v>2978</v>
      </c>
      <c r="C9" s="16" t="s">
        <v>2977</v>
      </c>
      <c r="D9" s="16" t="s">
        <v>2993</v>
      </c>
      <c r="E9" s="16" t="s">
        <v>3008</v>
      </c>
      <c r="F9" s="16" t="s">
        <v>2980</v>
      </c>
      <c r="G9" s="16" t="s">
        <v>3017</v>
      </c>
      <c r="H9" s="16" t="s">
        <v>2981</v>
      </c>
      <c r="I9" s="16" t="s">
        <v>2982</v>
      </c>
      <c r="J9" s="16" t="s">
        <v>2944</v>
      </c>
      <c r="K9" s="16" t="s">
        <v>2946</v>
      </c>
      <c r="L9" s="16" t="s">
        <v>3014</v>
      </c>
      <c r="M9" s="16" t="s">
        <v>2945</v>
      </c>
      <c r="N9" s="16" t="s">
        <v>2986</v>
      </c>
      <c r="O9" s="16" t="s">
        <v>3001</v>
      </c>
      <c r="P9" s="16" t="s">
        <v>2983</v>
      </c>
      <c r="Q9" s="16" t="s">
        <v>2947</v>
      </c>
      <c r="R9" s="16" t="s">
        <v>2979</v>
      </c>
      <c r="S9" s="16" t="s">
        <v>2991</v>
      </c>
      <c r="T9" s="16" t="s">
        <v>2999</v>
      </c>
      <c r="U9" s="16" t="s">
        <v>2987</v>
      </c>
      <c r="V9" s="16" t="s">
        <v>2948</v>
      </c>
      <c r="W9" s="16" t="s">
        <v>3044</v>
      </c>
      <c r="X9" s="16" t="s">
        <v>3027</v>
      </c>
      <c r="Y9" s="16" t="s">
        <v>2996</v>
      </c>
      <c r="Z9" s="16" t="s">
        <v>2985</v>
      </c>
      <c r="AA9" s="16" t="s">
        <v>2994</v>
      </c>
      <c r="AB9" s="16" t="s">
        <v>3022</v>
      </c>
      <c r="AC9" s="16" t="s">
        <v>2953</v>
      </c>
      <c r="AD9" s="16" t="s">
        <v>3000</v>
      </c>
      <c r="AE9" s="16" t="s">
        <v>3025</v>
      </c>
      <c r="AF9" s="16" t="s">
        <v>2949</v>
      </c>
      <c r="AG9" s="16" t="s">
        <v>2989</v>
      </c>
      <c r="AH9" s="16" t="s">
        <v>3013</v>
      </c>
      <c r="AI9" s="16" t="s">
        <v>3122</v>
      </c>
      <c r="AJ9" s="16" t="s">
        <v>3032</v>
      </c>
      <c r="AK9" s="16" t="s">
        <v>2984</v>
      </c>
      <c r="AL9" s="16" t="s">
        <v>2995</v>
      </c>
      <c r="AM9" s="16" t="s">
        <v>3038</v>
      </c>
      <c r="AN9" s="16" t="s">
        <v>2951</v>
      </c>
      <c r="AO9" s="16" t="s">
        <v>3169</v>
      </c>
      <c r="AP9" s="16" t="s">
        <v>2990</v>
      </c>
      <c r="AQ9" s="16" t="s">
        <v>3018</v>
      </c>
      <c r="AR9" s="16" t="s">
        <v>2942</v>
      </c>
      <c r="AS9" s="16" t="s">
        <v>2992</v>
      </c>
      <c r="AT9" s="16" t="s">
        <v>3049</v>
      </c>
      <c r="AU9" s="16" t="s">
        <v>3011</v>
      </c>
      <c r="AV9" s="16" t="s">
        <v>3005</v>
      </c>
      <c r="AW9" s="16" t="s">
        <v>3033</v>
      </c>
      <c r="AX9" s="16" t="s">
        <v>3006</v>
      </c>
      <c r="AY9" s="16" t="s">
        <v>3007</v>
      </c>
      <c r="AZ9" s="16" t="s">
        <v>3267</v>
      </c>
      <c r="BA9" s="16" t="s">
        <v>3020</v>
      </c>
      <c r="BB9" s="16" t="s">
        <v>3072</v>
      </c>
      <c r="BC9" s="16" t="s">
        <v>3015</v>
      </c>
      <c r="BD9" s="16" t="s">
        <v>3009</v>
      </c>
      <c r="BE9" s="16" t="s">
        <v>3055</v>
      </c>
      <c r="BF9" s="16" t="s">
        <v>3088</v>
      </c>
      <c r="BG9" s="16" t="s">
        <v>3108</v>
      </c>
      <c r="BH9" s="16" t="s">
        <v>3268</v>
      </c>
      <c r="BI9" s="16" t="s">
        <v>3089</v>
      </c>
      <c r="BJ9" s="16" t="s">
        <v>3043</v>
      </c>
      <c r="BK9" s="16" t="s">
        <v>3269</v>
      </c>
      <c r="BL9" s="16" t="s">
        <v>3121</v>
      </c>
      <c r="BM9" s="16" t="s">
        <v>3083</v>
      </c>
      <c r="BN9" s="16" t="s">
        <v>3016</v>
      </c>
      <c r="BO9" s="16" t="s">
        <v>3041</v>
      </c>
      <c r="BP9" s="16" t="s">
        <v>3066</v>
      </c>
      <c r="BQ9" s="16" t="s">
        <v>3071</v>
      </c>
      <c r="BR9" s="16" t="s">
        <v>3003</v>
      </c>
      <c r="BS9" s="16" t="s">
        <v>5511</v>
      </c>
      <c r="BT9" s="16" t="s">
        <v>3090</v>
      </c>
      <c r="BU9" s="16" t="s">
        <v>3026</v>
      </c>
      <c r="BV9" s="16" t="s">
        <v>3002</v>
      </c>
      <c r="BW9" s="16" t="s">
        <v>3028</v>
      </c>
      <c r="BX9" s="16" t="s">
        <v>3030</v>
      </c>
      <c r="BY9" s="16" t="s">
        <v>3010</v>
      </c>
      <c r="BZ9" s="16" t="s">
        <v>3023</v>
      </c>
      <c r="CA9" s="16" t="s">
        <v>3068</v>
      </c>
      <c r="CB9" s="16" t="s">
        <v>3042</v>
      </c>
      <c r="CC9" s="16" t="s">
        <v>3202</v>
      </c>
      <c r="CD9" s="16" t="s">
        <v>3223</v>
      </c>
      <c r="CE9" s="16" t="s">
        <v>3031</v>
      </c>
      <c r="CF9" s="16" t="s">
        <v>3035</v>
      </c>
      <c r="CG9" s="16" t="s">
        <v>3270</v>
      </c>
      <c r="CH9" s="16" t="s">
        <v>3034</v>
      </c>
      <c r="CI9" s="16" t="s">
        <v>2988</v>
      </c>
      <c r="CJ9" s="16" t="s">
        <v>3271</v>
      </c>
      <c r="CK9" s="16" t="s">
        <v>3021</v>
      </c>
      <c r="CL9" s="16" t="s">
        <v>3039</v>
      </c>
      <c r="CM9" s="16" t="s">
        <v>2997</v>
      </c>
      <c r="CN9" s="16" t="s">
        <v>3097</v>
      </c>
      <c r="CO9" s="16" t="s">
        <v>2998</v>
      </c>
      <c r="CP9" s="16" t="s">
        <v>3150</v>
      </c>
      <c r="CQ9" s="16" t="s">
        <v>3040</v>
      </c>
      <c r="CR9" s="16" t="s">
        <v>3133</v>
      </c>
      <c r="CS9" s="16" t="s">
        <v>3029</v>
      </c>
      <c r="CT9" s="16" t="s">
        <v>3036</v>
      </c>
      <c r="CU9" s="16" t="s">
        <v>3024</v>
      </c>
      <c r="CV9" s="16" t="s">
        <v>3114</v>
      </c>
      <c r="CW9" s="16" t="s">
        <v>5513</v>
      </c>
      <c r="CX9" s="16" t="s">
        <v>2960</v>
      </c>
      <c r="CY9" s="16" t="s">
        <v>2957</v>
      </c>
      <c r="CZ9" s="16" t="s">
        <v>3272</v>
      </c>
      <c r="DA9" s="16" t="s">
        <v>3200</v>
      </c>
      <c r="DB9" s="16" t="s">
        <v>2950</v>
      </c>
      <c r="DC9" s="16" t="s">
        <v>3273</v>
      </c>
      <c r="DD9" s="16" t="s">
        <v>3062</v>
      </c>
      <c r="DE9" s="16" t="s">
        <v>3274</v>
      </c>
      <c r="DF9" s="16" t="s">
        <v>3047</v>
      </c>
      <c r="DG9" s="16" t="s">
        <v>3104</v>
      </c>
      <c r="DH9" s="16" t="s">
        <v>3058</v>
      </c>
      <c r="DI9" s="16" t="s">
        <v>3004</v>
      </c>
      <c r="DJ9" s="16" t="s">
        <v>2955</v>
      </c>
      <c r="DK9" s="16" t="s">
        <v>3085</v>
      </c>
      <c r="DL9" s="16" t="s">
        <v>3214</v>
      </c>
      <c r="DM9" s="16" t="s">
        <v>3124</v>
      </c>
      <c r="DN9" s="16" t="s">
        <v>3275</v>
      </c>
      <c r="DO9" s="16" t="s">
        <v>3111</v>
      </c>
      <c r="DP9" s="16" t="s">
        <v>2964</v>
      </c>
      <c r="DQ9" s="16" t="s">
        <v>3012</v>
      </c>
      <c r="DR9" s="16" t="s">
        <v>3070</v>
      </c>
      <c r="DS9" s="16" t="s">
        <v>3126</v>
      </c>
      <c r="DT9" s="16" t="s">
        <v>3159</v>
      </c>
      <c r="DU9" s="16" t="s">
        <v>3064</v>
      </c>
      <c r="DV9" s="16" t="s">
        <v>3075</v>
      </c>
      <c r="DW9" s="16" t="s">
        <v>3082</v>
      </c>
      <c r="DX9" s="16" t="s">
        <v>3161</v>
      </c>
      <c r="DY9" s="16" t="s">
        <v>3168</v>
      </c>
      <c r="DZ9" s="16" t="s">
        <v>3276</v>
      </c>
      <c r="EA9" s="16" t="s">
        <v>3061</v>
      </c>
      <c r="EB9" s="16" t="s">
        <v>3069</v>
      </c>
      <c r="EC9" s="16" t="s">
        <v>3092</v>
      </c>
      <c r="ED9" s="16" t="s">
        <v>3060</v>
      </c>
      <c r="EE9" s="16" t="s">
        <v>3067</v>
      </c>
      <c r="EF9" s="16" t="s">
        <v>3134</v>
      </c>
      <c r="EG9" s="16" t="s">
        <v>3079</v>
      </c>
      <c r="EH9" s="16" t="s">
        <v>3037</v>
      </c>
      <c r="EI9" s="16" t="s">
        <v>3110</v>
      </c>
      <c r="EJ9" s="16" t="s">
        <v>3019</v>
      </c>
      <c r="EK9" s="16" t="s">
        <v>2929</v>
      </c>
      <c r="EL9" s="16" t="s">
        <v>3204</v>
      </c>
      <c r="EM9" s="16" t="s">
        <v>3095</v>
      </c>
      <c r="EN9" s="16" t="s">
        <v>3154</v>
      </c>
      <c r="EO9" s="16" t="s">
        <v>3086</v>
      </c>
      <c r="EP9" s="16" t="s">
        <v>3277</v>
      </c>
      <c r="EQ9" s="16" t="s">
        <v>3278</v>
      </c>
      <c r="ER9" s="16" t="s">
        <v>3115</v>
      </c>
      <c r="ES9" s="16" t="s">
        <v>3164</v>
      </c>
      <c r="ET9" s="16" t="s">
        <v>3195</v>
      </c>
      <c r="EU9" s="16" t="s">
        <v>3131</v>
      </c>
      <c r="EV9" s="16" t="s">
        <v>3279</v>
      </c>
      <c r="EW9" s="16" t="s">
        <v>3056</v>
      </c>
      <c r="EX9" s="16" t="s">
        <v>3051</v>
      </c>
      <c r="EY9" s="16" t="s">
        <v>3125</v>
      </c>
      <c r="EZ9" s="16" t="s">
        <v>3196</v>
      </c>
      <c r="FA9" s="16" t="s">
        <v>3145</v>
      </c>
      <c r="FB9" s="16" t="s">
        <v>2959</v>
      </c>
      <c r="FC9" s="16" t="s">
        <v>3050</v>
      </c>
      <c r="FD9" s="16" t="s">
        <v>3073</v>
      </c>
      <c r="FE9" s="16" t="s">
        <v>3057</v>
      </c>
      <c r="FF9" s="16" t="s">
        <v>2954</v>
      </c>
      <c r="FG9" s="16" t="s">
        <v>3052</v>
      </c>
      <c r="FH9" s="16" t="s">
        <v>3076</v>
      </c>
      <c r="FI9" s="16" t="s">
        <v>3113</v>
      </c>
      <c r="FJ9" s="16" t="s">
        <v>3280</v>
      </c>
      <c r="FK9" s="16" t="s">
        <v>3119</v>
      </c>
      <c r="FL9" s="16" t="s">
        <v>3192</v>
      </c>
      <c r="FM9" s="16" t="s">
        <v>3045</v>
      </c>
      <c r="FN9" s="16" t="s">
        <v>3281</v>
      </c>
      <c r="FO9" s="16" t="s">
        <v>3074</v>
      </c>
      <c r="FP9" s="16" t="s">
        <v>3282</v>
      </c>
      <c r="FQ9" s="16" t="s">
        <v>3283</v>
      </c>
      <c r="FR9" s="16" t="s">
        <v>3094</v>
      </c>
      <c r="FS9" s="16" t="s">
        <v>3091</v>
      </c>
      <c r="FT9" s="16" t="s">
        <v>3093</v>
      </c>
      <c r="FU9" s="16" t="s">
        <v>3081</v>
      </c>
      <c r="FV9" s="16" t="s">
        <v>2956</v>
      </c>
      <c r="FW9" s="16" t="s">
        <v>3099</v>
      </c>
      <c r="FX9" s="16" t="s">
        <v>3046</v>
      </c>
      <c r="FY9" s="16" t="s">
        <v>3162</v>
      </c>
      <c r="FZ9" s="16" t="s">
        <v>3284</v>
      </c>
      <c r="GA9" s="16" t="s">
        <v>3158</v>
      </c>
      <c r="GB9" s="16" t="s">
        <v>3174</v>
      </c>
      <c r="GC9" s="16" t="s">
        <v>3224</v>
      </c>
      <c r="GD9" s="16" t="s">
        <v>2952</v>
      </c>
      <c r="GE9" s="16" t="s">
        <v>3107</v>
      </c>
      <c r="GF9" s="16" t="s">
        <v>3160</v>
      </c>
      <c r="GG9" s="16" t="s">
        <v>3054</v>
      </c>
      <c r="GH9" s="16" t="s">
        <v>3048</v>
      </c>
      <c r="GI9" s="16" t="s">
        <v>3132</v>
      </c>
      <c r="GJ9" s="16" t="s">
        <v>5459</v>
      </c>
      <c r="GK9" s="16" t="s">
        <v>3117</v>
      </c>
      <c r="GL9" s="16" t="s">
        <v>3285</v>
      </c>
      <c r="GM9" s="16" t="s">
        <v>3286</v>
      </c>
      <c r="GN9" s="16" t="s">
        <v>3129</v>
      </c>
      <c r="GO9" s="16" t="s">
        <v>3186</v>
      </c>
      <c r="GP9" s="16" t="s">
        <v>3059</v>
      </c>
      <c r="GQ9" s="16" t="s">
        <v>3188</v>
      </c>
      <c r="GR9" s="16" t="s">
        <v>2963</v>
      </c>
      <c r="GS9" s="16" t="s">
        <v>3087</v>
      </c>
      <c r="GT9" s="16" t="s">
        <v>3053</v>
      </c>
      <c r="GU9" s="16" t="s">
        <v>2930</v>
      </c>
      <c r="GV9" s="16" t="s">
        <v>3287</v>
      </c>
      <c r="GW9" s="16" t="s">
        <v>3211</v>
      </c>
      <c r="GX9" s="16" t="s">
        <v>5514</v>
      </c>
      <c r="GY9" s="16" t="s">
        <v>3152</v>
      </c>
      <c r="GZ9" s="16" t="s">
        <v>3138</v>
      </c>
      <c r="HA9" s="16" t="s">
        <v>3123</v>
      </c>
      <c r="HB9" s="16" t="s">
        <v>3106</v>
      </c>
      <c r="HC9" s="16" t="s">
        <v>3105</v>
      </c>
      <c r="HD9" s="16" t="s">
        <v>5502</v>
      </c>
      <c r="HE9" s="16" t="s">
        <v>2935</v>
      </c>
      <c r="HF9" s="16" t="s">
        <v>3084</v>
      </c>
      <c r="HG9" s="16" t="s">
        <v>3288</v>
      </c>
      <c r="HH9" s="16" t="s">
        <v>3080</v>
      </c>
      <c r="HI9" s="16" t="s">
        <v>3289</v>
      </c>
      <c r="HJ9" s="16" t="s">
        <v>3151</v>
      </c>
      <c r="HK9" s="16" t="s">
        <v>3149</v>
      </c>
      <c r="HL9" s="16" t="s">
        <v>3222</v>
      </c>
      <c r="HM9" s="16" t="s">
        <v>3103</v>
      </c>
      <c r="HN9" s="16" t="s">
        <v>3155</v>
      </c>
      <c r="HO9" s="16" t="s">
        <v>3215</v>
      </c>
      <c r="HP9" s="16" t="s">
        <v>3096</v>
      </c>
      <c r="HQ9" s="16" t="s">
        <v>3078</v>
      </c>
      <c r="HR9" s="16" t="s">
        <v>2939</v>
      </c>
      <c r="HS9" s="16" t="s">
        <v>3183</v>
      </c>
      <c r="HT9" s="16" t="s">
        <v>3098</v>
      </c>
      <c r="HU9" s="16" t="s">
        <v>3172</v>
      </c>
      <c r="HV9" s="16" t="s">
        <v>3135</v>
      </c>
      <c r="HW9" s="16" t="s">
        <v>3116</v>
      </c>
      <c r="HX9" s="16" t="s">
        <v>3206</v>
      </c>
      <c r="HY9" s="16" t="s">
        <v>3120</v>
      </c>
      <c r="HZ9" s="16" t="s">
        <v>3221</v>
      </c>
      <c r="IA9" s="16" t="s">
        <v>3290</v>
      </c>
      <c r="IB9" s="16" t="s">
        <v>3291</v>
      </c>
      <c r="IC9" s="16" t="s">
        <v>3175</v>
      </c>
      <c r="ID9" s="16" t="s">
        <v>2931</v>
      </c>
      <c r="IE9" s="16" t="s">
        <v>3148</v>
      </c>
      <c r="IF9" s="16" t="s">
        <v>3180</v>
      </c>
      <c r="IG9" s="16" t="s">
        <v>3292</v>
      </c>
      <c r="IH9" s="16" t="s">
        <v>3163</v>
      </c>
      <c r="II9" s="16" t="s">
        <v>3153</v>
      </c>
      <c r="IJ9" s="16" t="s">
        <v>3077</v>
      </c>
      <c r="IK9" s="16" t="s">
        <v>3293</v>
      </c>
      <c r="IL9" s="16" t="s">
        <v>3176</v>
      </c>
      <c r="IM9" s="16" t="s">
        <v>3294</v>
      </c>
      <c r="IN9" s="16" t="s">
        <v>3295</v>
      </c>
      <c r="IO9" s="16" t="s">
        <v>3140</v>
      </c>
      <c r="IP9" s="16" t="s">
        <v>3296</v>
      </c>
      <c r="IQ9" s="16" t="s">
        <v>3191</v>
      </c>
      <c r="IR9" s="16" t="s">
        <v>3181</v>
      </c>
      <c r="IS9" s="16" t="s">
        <v>3142</v>
      </c>
      <c r="IT9" s="16" t="s">
        <v>3297</v>
      </c>
      <c r="IU9" s="16" t="s">
        <v>3173</v>
      </c>
      <c r="IV9" s="16" t="s">
        <v>3212</v>
      </c>
      <c r="IW9" s="16" t="s">
        <v>3298</v>
      </c>
      <c r="IX9" s="16" t="s">
        <v>3185</v>
      </c>
      <c r="IY9" s="16" t="s">
        <v>3197</v>
      </c>
      <c r="IZ9" s="16" t="s">
        <v>3213</v>
      </c>
      <c r="JA9" s="16" t="s">
        <v>3100</v>
      </c>
      <c r="JB9" s="16" t="s">
        <v>3299</v>
      </c>
      <c r="JC9" s="16" t="s">
        <v>5559</v>
      </c>
      <c r="JD9" s="16" t="s">
        <v>3127</v>
      </c>
      <c r="JE9" s="16" t="s">
        <v>3209</v>
      </c>
      <c r="JF9" s="16" t="s">
        <v>3166</v>
      </c>
      <c r="JG9" s="16" t="s">
        <v>3300</v>
      </c>
      <c r="JH9" s="16" t="s">
        <v>3065</v>
      </c>
      <c r="JI9" s="16" t="s">
        <v>3205</v>
      </c>
      <c r="JJ9" s="16" t="s">
        <v>3194</v>
      </c>
      <c r="JK9" s="16" t="s">
        <v>2941</v>
      </c>
      <c r="JL9" s="16" t="s">
        <v>3179</v>
      </c>
      <c r="JM9" s="16" t="s">
        <v>2962</v>
      </c>
      <c r="JN9" s="16" t="s">
        <v>2932</v>
      </c>
      <c r="JO9" s="16" t="s">
        <v>3301</v>
      </c>
      <c r="JP9" s="16" t="s">
        <v>3146</v>
      </c>
      <c r="JQ9" s="16" t="s">
        <v>3302</v>
      </c>
      <c r="JR9" s="16" t="s">
        <v>3303</v>
      </c>
      <c r="JS9" s="16" t="s">
        <v>3199</v>
      </c>
      <c r="JT9" s="16" t="s">
        <v>3208</v>
      </c>
      <c r="JU9" s="16" t="s">
        <v>3171</v>
      </c>
      <c r="JV9" s="16" t="s">
        <v>3112</v>
      </c>
      <c r="JW9" s="16" t="s">
        <v>3182</v>
      </c>
      <c r="JX9" s="16" t="s">
        <v>3304</v>
      </c>
      <c r="JY9" s="16" t="s">
        <v>2936</v>
      </c>
      <c r="JZ9" s="16" t="s">
        <v>3305</v>
      </c>
      <c r="KA9" s="16" t="s">
        <v>3130</v>
      </c>
      <c r="KB9" s="16" t="s">
        <v>3306</v>
      </c>
      <c r="KC9" s="16" t="s">
        <v>3307</v>
      </c>
      <c r="KD9" s="16" t="s">
        <v>3184</v>
      </c>
      <c r="KE9" s="16" t="s">
        <v>3109</v>
      </c>
      <c r="KF9" s="16" t="s">
        <v>3144</v>
      </c>
      <c r="KG9" s="16" t="s">
        <v>3308</v>
      </c>
      <c r="KH9" s="16" t="s">
        <v>3309</v>
      </c>
      <c r="KI9" s="16" t="s">
        <v>3118</v>
      </c>
      <c r="KJ9" s="16" t="s">
        <v>3136</v>
      </c>
      <c r="KK9" s="16" t="s">
        <v>3201</v>
      </c>
      <c r="KL9" s="16" t="s">
        <v>2938</v>
      </c>
      <c r="KM9" s="16" t="s">
        <v>3310</v>
      </c>
      <c r="KN9" s="16" t="s">
        <v>3203</v>
      </c>
      <c r="KO9" s="16" t="s">
        <v>3311</v>
      </c>
      <c r="KP9" s="16" t="s">
        <v>3312</v>
      </c>
      <c r="KQ9" s="16" t="s">
        <v>3141</v>
      </c>
      <c r="KR9" s="16" t="s">
        <v>2937</v>
      </c>
      <c r="KS9" s="16" t="s">
        <v>3313</v>
      </c>
      <c r="KT9" s="16" t="s">
        <v>3216</v>
      </c>
      <c r="KU9" s="16" t="s">
        <v>3314</v>
      </c>
      <c r="KV9" s="16" t="s">
        <v>3167</v>
      </c>
      <c r="KW9" s="16" t="s">
        <v>2958</v>
      </c>
      <c r="KX9" s="16" t="s">
        <v>3315</v>
      </c>
      <c r="KY9" s="16" t="s">
        <v>3063</v>
      </c>
      <c r="KZ9" s="16" t="s">
        <v>2933</v>
      </c>
      <c r="LA9" s="16" t="s">
        <v>3217</v>
      </c>
      <c r="LB9" s="16" t="s">
        <v>3102</v>
      </c>
      <c r="LC9" s="16" t="s">
        <v>3316</v>
      </c>
      <c r="LD9" s="16" t="s">
        <v>3198</v>
      </c>
      <c r="LE9" s="16" t="s">
        <v>3317</v>
      </c>
      <c r="LF9" s="16" t="s">
        <v>3101</v>
      </c>
      <c r="LG9" s="16" t="s">
        <v>3190</v>
      </c>
      <c r="LH9" s="16" t="s">
        <v>3318</v>
      </c>
      <c r="LI9" s="16" t="s">
        <v>3156</v>
      </c>
      <c r="LJ9" s="16" t="s">
        <v>3128</v>
      </c>
      <c r="LK9" s="16" t="s">
        <v>3165</v>
      </c>
      <c r="LL9" s="16" t="s">
        <v>2965</v>
      </c>
      <c r="LM9" s="16" t="s">
        <v>3319</v>
      </c>
      <c r="LN9" s="16" t="s">
        <v>3320</v>
      </c>
      <c r="LO9" s="16" t="s">
        <v>3321</v>
      </c>
      <c r="LP9" s="16" t="s">
        <v>3177</v>
      </c>
      <c r="LQ9" s="16" t="s">
        <v>3139</v>
      </c>
      <c r="LR9" s="16" t="s">
        <v>2940</v>
      </c>
      <c r="LS9" s="16" t="s">
        <v>3322</v>
      </c>
      <c r="LT9" s="16" t="s">
        <v>2966</v>
      </c>
      <c r="LU9" s="16" t="s">
        <v>3323</v>
      </c>
      <c r="LV9" s="16" t="s">
        <v>3193</v>
      </c>
      <c r="LW9" s="16" t="s">
        <v>3137</v>
      </c>
      <c r="LX9" s="16" t="s">
        <v>3187</v>
      </c>
      <c r="LY9" s="16" t="s">
        <v>3189</v>
      </c>
      <c r="LZ9" s="16" t="s">
        <v>3324</v>
      </c>
      <c r="MA9" s="16" t="s">
        <v>3210</v>
      </c>
      <c r="MB9" s="16" t="s">
        <v>3207</v>
      </c>
      <c r="MC9" s="16" t="s">
        <v>3325</v>
      </c>
      <c r="MD9" s="16" t="s">
        <v>3326</v>
      </c>
      <c r="ME9" s="16" t="s">
        <v>2961</v>
      </c>
      <c r="MF9" s="16" t="s">
        <v>3327</v>
      </c>
      <c r="MG9" s="16" t="s">
        <v>3328</v>
      </c>
      <c r="MH9" s="16" t="s">
        <v>3329</v>
      </c>
      <c r="MI9" s="16" t="s">
        <v>3330</v>
      </c>
      <c r="MJ9" s="16" t="s">
        <v>3147</v>
      </c>
      <c r="MK9" s="16" t="s">
        <v>3170</v>
      </c>
      <c r="ML9" s="16" t="s">
        <v>5534</v>
      </c>
      <c r="MM9" s="16" t="s">
        <v>3143</v>
      </c>
      <c r="MN9" s="16" t="s">
        <v>2934</v>
      </c>
      <c r="MO9" s="16" t="s">
        <v>3157</v>
      </c>
      <c r="MP9" s="16" t="s">
        <v>3219</v>
      </c>
      <c r="MQ9" s="16" t="s">
        <v>5518</v>
      </c>
      <c r="MR9" s="16" t="s">
        <v>3178</v>
      </c>
      <c r="MS9" s="16" t="s">
        <v>3331</v>
      </c>
      <c r="MT9" s="16" t="s">
        <v>3332</v>
      </c>
      <c r="MU9" s="16" t="s">
        <v>3333</v>
      </c>
      <c r="MV9" s="16" t="s">
        <v>3334</v>
      </c>
      <c r="MW9" s="16" t="s">
        <v>3335</v>
      </c>
      <c r="MX9" s="16" t="s">
        <v>3336</v>
      </c>
      <c r="MY9" s="16" t="s">
        <v>3337</v>
      </c>
      <c r="MZ9" s="16" t="s">
        <v>3338</v>
      </c>
      <c r="NA9" s="16" t="s">
        <v>3218</v>
      </c>
      <c r="NB9" s="16" t="s">
        <v>3339</v>
      </c>
      <c r="NC9" s="16" t="s">
        <v>3220</v>
      </c>
    </row>
    <row r="10" spans="1:367" x14ac:dyDescent="0.4">
      <c r="A10" s="17" t="s">
        <v>2976</v>
      </c>
      <c r="B10" s="3" t="s">
        <v>2927</v>
      </c>
      <c r="C10" s="3" t="s">
        <v>2927</v>
      </c>
      <c r="D10" s="3" t="s">
        <v>2927</v>
      </c>
      <c r="E10" s="3" t="s">
        <v>2927</v>
      </c>
      <c r="F10" s="3" t="s">
        <v>2927</v>
      </c>
      <c r="G10" s="3" t="s">
        <v>2927</v>
      </c>
      <c r="H10" s="3" t="s">
        <v>2927</v>
      </c>
      <c r="I10" s="3" t="s">
        <v>2927</v>
      </c>
      <c r="J10" s="3" t="s">
        <v>2927</v>
      </c>
      <c r="K10" s="3" t="s">
        <v>2927</v>
      </c>
      <c r="L10" s="3" t="s">
        <v>2927</v>
      </c>
      <c r="M10" s="3" t="s">
        <v>2927</v>
      </c>
      <c r="N10" s="3" t="s">
        <v>2927</v>
      </c>
      <c r="O10" s="3" t="s">
        <v>2927</v>
      </c>
      <c r="P10" s="3" t="s">
        <v>2927</v>
      </c>
      <c r="Q10" s="3" t="s">
        <v>2927</v>
      </c>
      <c r="R10" s="3" t="s">
        <v>2927</v>
      </c>
      <c r="S10" s="3" t="s">
        <v>2927</v>
      </c>
      <c r="T10" s="3" t="s">
        <v>2927</v>
      </c>
      <c r="U10" s="3" t="s">
        <v>2927</v>
      </c>
      <c r="V10" s="3" t="s">
        <v>2927</v>
      </c>
      <c r="W10" s="3" t="s">
        <v>2927</v>
      </c>
      <c r="X10" s="3" t="s">
        <v>2927</v>
      </c>
      <c r="Y10" s="3" t="s">
        <v>2927</v>
      </c>
      <c r="Z10" s="3" t="s">
        <v>2927</v>
      </c>
      <c r="AA10" s="3" t="s">
        <v>2927</v>
      </c>
      <c r="AB10" s="3" t="s">
        <v>2927</v>
      </c>
      <c r="AC10" s="3" t="s">
        <v>2927</v>
      </c>
      <c r="AD10" s="3" t="s">
        <v>2927</v>
      </c>
      <c r="AE10" s="3" t="s">
        <v>2927</v>
      </c>
      <c r="AF10" s="3" t="s">
        <v>2927</v>
      </c>
      <c r="AG10" s="3" t="s">
        <v>2927</v>
      </c>
      <c r="AH10" s="3" t="s">
        <v>2927</v>
      </c>
      <c r="AI10" s="3" t="s">
        <v>2927</v>
      </c>
      <c r="AJ10" s="3" t="s">
        <v>2927</v>
      </c>
      <c r="AK10" s="3" t="s">
        <v>2927</v>
      </c>
      <c r="AL10" s="3" t="s">
        <v>2927</v>
      </c>
      <c r="AM10" s="3" t="s">
        <v>2927</v>
      </c>
      <c r="AN10" s="3" t="s">
        <v>2927</v>
      </c>
      <c r="AO10" s="3" t="s">
        <v>2927</v>
      </c>
      <c r="AP10" s="3" t="s">
        <v>2927</v>
      </c>
      <c r="AQ10" s="3" t="s">
        <v>2927</v>
      </c>
      <c r="AR10" s="3" t="s">
        <v>2927</v>
      </c>
      <c r="AS10" s="3" t="s">
        <v>2927</v>
      </c>
      <c r="AT10" s="3" t="s">
        <v>2927</v>
      </c>
      <c r="AU10" s="3" t="s">
        <v>2927</v>
      </c>
      <c r="AV10" s="3" t="s">
        <v>2927</v>
      </c>
      <c r="AW10" s="3" t="s">
        <v>2927</v>
      </c>
      <c r="AX10" s="3" t="s">
        <v>2927</v>
      </c>
      <c r="AY10" s="3" t="s">
        <v>2927</v>
      </c>
      <c r="AZ10" s="3" t="s">
        <v>2927</v>
      </c>
      <c r="BA10" s="3" t="s">
        <v>2927</v>
      </c>
      <c r="BB10" s="3" t="s">
        <v>2927</v>
      </c>
      <c r="BC10" s="3" t="s">
        <v>2927</v>
      </c>
      <c r="BD10" s="3" t="s">
        <v>2927</v>
      </c>
      <c r="BE10" s="3" t="s">
        <v>2927</v>
      </c>
      <c r="BF10" s="3" t="s">
        <v>2927</v>
      </c>
      <c r="BG10" s="3" t="s">
        <v>2927</v>
      </c>
      <c r="BH10" s="3" t="s">
        <v>2927</v>
      </c>
      <c r="BI10" s="3" t="s">
        <v>2927</v>
      </c>
      <c r="BJ10" s="3" t="s">
        <v>2927</v>
      </c>
      <c r="BK10" s="3" t="s">
        <v>2927</v>
      </c>
      <c r="BL10" s="3" t="s">
        <v>2927</v>
      </c>
      <c r="BM10" s="3" t="s">
        <v>2927</v>
      </c>
      <c r="BN10" s="3" t="s">
        <v>2927</v>
      </c>
      <c r="BO10" s="3" t="s">
        <v>2927</v>
      </c>
      <c r="BP10" s="3" t="s">
        <v>2927</v>
      </c>
      <c r="BQ10" s="3" t="s">
        <v>2927</v>
      </c>
      <c r="BR10" s="3" t="s">
        <v>2927</v>
      </c>
      <c r="BS10" s="3" t="s">
        <v>2927</v>
      </c>
      <c r="BT10" s="3" t="s">
        <v>2927</v>
      </c>
      <c r="BU10" s="3" t="s">
        <v>2927</v>
      </c>
      <c r="BV10" s="3" t="s">
        <v>2927</v>
      </c>
      <c r="BW10" s="3" t="s">
        <v>2927</v>
      </c>
      <c r="BX10" s="3" t="s">
        <v>2927</v>
      </c>
      <c r="BY10" s="3" t="s">
        <v>2927</v>
      </c>
      <c r="BZ10" s="3" t="s">
        <v>2927</v>
      </c>
      <c r="CA10" s="3" t="s">
        <v>2927</v>
      </c>
      <c r="CB10" s="3" t="s">
        <v>2927</v>
      </c>
      <c r="CC10" s="3" t="s">
        <v>2927</v>
      </c>
      <c r="CD10" s="3" t="s">
        <v>2927</v>
      </c>
      <c r="CE10" s="3" t="s">
        <v>2927</v>
      </c>
      <c r="CF10" s="3" t="s">
        <v>2927</v>
      </c>
      <c r="CG10" s="3" t="s">
        <v>2927</v>
      </c>
      <c r="CH10" s="3" t="s">
        <v>2927</v>
      </c>
      <c r="CI10" s="3" t="s">
        <v>2927</v>
      </c>
      <c r="CJ10" s="3" t="s">
        <v>2927</v>
      </c>
      <c r="CK10" s="3" t="s">
        <v>2927</v>
      </c>
      <c r="CL10" s="3" t="s">
        <v>2927</v>
      </c>
      <c r="CM10" s="3" t="s">
        <v>2927</v>
      </c>
      <c r="CN10" s="3" t="s">
        <v>2927</v>
      </c>
      <c r="CO10" s="3" t="s">
        <v>2927</v>
      </c>
      <c r="CP10" s="3" t="s">
        <v>2927</v>
      </c>
      <c r="CQ10" s="3" t="s">
        <v>2927</v>
      </c>
      <c r="CR10" s="3" t="s">
        <v>2927</v>
      </c>
      <c r="CS10" s="3" t="s">
        <v>2927</v>
      </c>
      <c r="CT10" s="3" t="s">
        <v>2927</v>
      </c>
      <c r="CU10" s="3" t="s">
        <v>2927</v>
      </c>
      <c r="CV10" s="3" t="s">
        <v>2927</v>
      </c>
      <c r="CW10" s="3" t="s">
        <v>2927</v>
      </c>
      <c r="CX10" s="3" t="s">
        <v>2927</v>
      </c>
      <c r="CY10" s="3" t="s">
        <v>2927</v>
      </c>
      <c r="CZ10" s="3" t="s">
        <v>2927</v>
      </c>
      <c r="DA10" s="3" t="s">
        <v>2927</v>
      </c>
      <c r="DB10" s="3" t="s">
        <v>2927</v>
      </c>
      <c r="DC10" s="3" t="s">
        <v>2927</v>
      </c>
      <c r="DD10" s="3" t="s">
        <v>2927</v>
      </c>
      <c r="DE10" s="3" t="s">
        <v>2927</v>
      </c>
      <c r="DF10" s="3" t="s">
        <v>2927</v>
      </c>
      <c r="DG10" s="3" t="s">
        <v>2927</v>
      </c>
      <c r="DH10" s="3" t="s">
        <v>2927</v>
      </c>
      <c r="DI10" s="3" t="s">
        <v>2927</v>
      </c>
      <c r="DJ10" s="3" t="s">
        <v>2927</v>
      </c>
      <c r="DK10" s="3" t="s">
        <v>2927</v>
      </c>
      <c r="DL10" s="3" t="s">
        <v>2927</v>
      </c>
      <c r="DM10" s="3" t="s">
        <v>2927</v>
      </c>
      <c r="DN10" s="3" t="s">
        <v>2927</v>
      </c>
      <c r="DO10" s="3" t="s">
        <v>2927</v>
      </c>
      <c r="DP10" s="3" t="s">
        <v>2927</v>
      </c>
      <c r="DQ10" s="3" t="s">
        <v>2927</v>
      </c>
      <c r="DR10" s="3" t="s">
        <v>2927</v>
      </c>
      <c r="DS10" s="3" t="s">
        <v>2927</v>
      </c>
      <c r="DT10" s="3" t="s">
        <v>2927</v>
      </c>
      <c r="DU10" s="3" t="s">
        <v>2927</v>
      </c>
      <c r="DV10" s="3" t="s">
        <v>2927</v>
      </c>
      <c r="DW10" s="3" t="s">
        <v>2927</v>
      </c>
      <c r="DX10" s="3" t="s">
        <v>2927</v>
      </c>
      <c r="DY10" s="3" t="s">
        <v>2927</v>
      </c>
      <c r="DZ10" s="3" t="s">
        <v>2927</v>
      </c>
      <c r="EA10" s="3" t="s">
        <v>2927</v>
      </c>
      <c r="EB10" s="3" t="s">
        <v>2927</v>
      </c>
      <c r="EC10" s="3" t="s">
        <v>2927</v>
      </c>
      <c r="ED10" s="3" t="s">
        <v>2927</v>
      </c>
      <c r="EE10" s="3" t="s">
        <v>2927</v>
      </c>
      <c r="EF10" s="3" t="s">
        <v>2927</v>
      </c>
      <c r="EG10" s="3" t="s">
        <v>2927</v>
      </c>
      <c r="EH10" s="3" t="s">
        <v>2927</v>
      </c>
      <c r="EI10" s="3" t="s">
        <v>2927</v>
      </c>
      <c r="EJ10" s="3" t="s">
        <v>2927</v>
      </c>
      <c r="EK10" s="3" t="s">
        <v>2927</v>
      </c>
      <c r="EL10" s="3" t="s">
        <v>2927</v>
      </c>
      <c r="EM10" s="3" t="s">
        <v>2927</v>
      </c>
      <c r="EN10" s="3" t="s">
        <v>2927</v>
      </c>
      <c r="EO10" s="3" t="s">
        <v>2927</v>
      </c>
      <c r="EP10" s="3" t="s">
        <v>2927</v>
      </c>
      <c r="EQ10" s="3" t="s">
        <v>2927</v>
      </c>
      <c r="ER10" s="3" t="s">
        <v>2927</v>
      </c>
      <c r="ES10" s="3" t="s">
        <v>2927</v>
      </c>
      <c r="ET10" s="3" t="s">
        <v>2927</v>
      </c>
      <c r="EU10" s="3" t="s">
        <v>2927</v>
      </c>
      <c r="EV10" s="3" t="s">
        <v>2927</v>
      </c>
      <c r="EW10" s="3" t="s">
        <v>2927</v>
      </c>
      <c r="EX10" s="3" t="s">
        <v>2927</v>
      </c>
      <c r="EY10" s="3" t="s">
        <v>2927</v>
      </c>
      <c r="EZ10" s="3" t="s">
        <v>2927</v>
      </c>
      <c r="FA10" s="3" t="s">
        <v>2927</v>
      </c>
      <c r="FB10" s="3" t="s">
        <v>2927</v>
      </c>
      <c r="FC10" s="3" t="s">
        <v>2927</v>
      </c>
      <c r="FD10" s="3" t="s">
        <v>2927</v>
      </c>
      <c r="FE10" s="3" t="s">
        <v>2927</v>
      </c>
      <c r="FF10" s="3" t="s">
        <v>2927</v>
      </c>
      <c r="FG10" s="3" t="s">
        <v>2927</v>
      </c>
      <c r="FH10" s="3" t="s">
        <v>2927</v>
      </c>
      <c r="FI10" s="3" t="s">
        <v>2927</v>
      </c>
      <c r="FJ10" s="3" t="s">
        <v>2927</v>
      </c>
      <c r="FK10" s="3" t="s">
        <v>2927</v>
      </c>
      <c r="FL10" s="3" t="s">
        <v>2927</v>
      </c>
      <c r="FM10" s="3" t="s">
        <v>2927</v>
      </c>
      <c r="FN10" s="3" t="s">
        <v>2927</v>
      </c>
      <c r="FO10" s="3" t="s">
        <v>2927</v>
      </c>
      <c r="FP10" s="3" t="s">
        <v>2927</v>
      </c>
      <c r="FQ10" s="3" t="s">
        <v>2927</v>
      </c>
      <c r="FR10" s="3" t="s">
        <v>2927</v>
      </c>
      <c r="FS10" s="3" t="s">
        <v>2927</v>
      </c>
      <c r="FT10" s="3" t="s">
        <v>2927</v>
      </c>
      <c r="FU10" s="3" t="s">
        <v>2927</v>
      </c>
      <c r="FV10" s="3" t="s">
        <v>2927</v>
      </c>
      <c r="FW10" s="3" t="s">
        <v>2927</v>
      </c>
      <c r="FX10" s="3" t="s">
        <v>2927</v>
      </c>
      <c r="FY10" s="3" t="s">
        <v>2927</v>
      </c>
      <c r="FZ10" s="3" t="s">
        <v>2927</v>
      </c>
      <c r="GA10" s="3" t="s">
        <v>2927</v>
      </c>
      <c r="GB10" s="3" t="s">
        <v>2927</v>
      </c>
      <c r="GC10" s="3" t="s">
        <v>2927</v>
      </c>
      <c r="GD10" s="3" t="s">
        <v>2927</v>
      </c>
      <c r="GE10" s="3" t="s">
        <v>2927</v>
      </c>
      <c r="GF10" s="3" t="s">
        <v>2927</v>
      </c>
      <c r="GG10" s="3" t="s">
        <v>2927</v>
      </c>
      <c r="GH10" s="3" t="s">
        <v>2927</v>
      </c>
      <c r="GI10" s="3" t="s">
        <v>2927</v>
      </c>
      <c r="GJ10" s="3" t="s">
        <v>2927</v>
      </c>
      <c r="GK10" s="3" t="s">
        <v>2927</v>
      </c>
      <c r="GL10" s="3" t="s">
        <v>2927</v>
      </c>
      <c r="GM10" s="3" t="s">
        <v>2927</v>
      </c>
      <c r="GN10" s="3" t="s">
        <v>2927</v>
      </c>
      <c r="GO10" s="3" t="s">
        <v>2927</v>
      </c>
      <c r="GP10" s="3" t="s">
        <v>2927</v>
      </c>
      <c r="GQ10" s="3" t="s">
        <v>2927</v>
      </c>
      <c r="GR10" s="3" t="s">
        <v>2927</v>
      </c>
      <c r="GS10" s="3" t="s">
        <v>2927</v>
      </c>
      <c r="GT10" s="3" t="s">
        <v>2927</v>
      </c>
      <c r="GU10" s="3" t="s">
        <v>2927</v>
      </c>
      <c r="GV10" s="3" t="s">
        <v>2927</v>
      </c>
      <c r="GW10" s="3" t="s">
        <v>2927</v>
      </c>
      <c r="GX10" s="3" t="s">
        <v>2927</v>
      </c>
      <c r="GY10" s="3" t="s">
        <v>2927</v>
      </c>
      <c r="GZ10" s="3" t="s">
        <v>2927</v>
      </c>
      <c r="HA10" s="3" t="s">
        <v>2927</v>
      </c>
      <c r="HB10" s="3" t="s">
        <v>2927</v>
      </c>
      <c r="HC10" s="3" t="s">
        <v>2927</v>
      </c>
      <c r="HD10" s="3" t="s">
        <v>2927</v>
      </c>
      <c r="HE10" s="3" t="s">
        <v>2927</v>
      </c>
      <c r="HF10" s="3" t="s">
        <v>2927</v>
      </c>
      <c r="HG10" s="3" t="s">
        <v>2927</v>
      </c>
      <c r="HH10" s="3" t="s">
        <v>2927</v>
      </c>
      <c r="HI10" s="3" t="s">
        <v>2927</v>
      </c>
      <c r="HJ10" s="3" t="s">
        <v>2927</v>
      </c>
      <c r="HK10" s="3" t="s">
        <v>2927</v>
      </c>
      <c r="HL10" s="3" t="s">
        <v>2927</v>
      </c>
      <c r="HM10" s="3" t="s">
        <v>2927</v>
      </c>
      <c r="HN10" s="3" t="s">
        <v>2927</v>
      </c>
      <c r="HO10" s="3" t="s">
        <v>2927</v>
      </c>
      <c r="HP10" s="3" t="s">
        <v>2927</v>
      </c>
      <c r="HQ10" s="3" t="s">
        <v>2927</v>
      </c>
      <c r="HR10" s="3" t="s">
        <v>2927</v>
      </c>
      <c r="HS10" s="3" t="s">
        <v>2927</v>
      </c>
      <c r="HT10" s="3" t="s">
        <v>2927</v>
      </c>
      <c r="HU10" s="3" t="s">
        <v>2927</v>
      </c>
      <c r="HV10" s="3" t="s">
        <v>2927</v>
      </c>
      <c r="HW10" s="3" t="s">
        <v>2927</v>
      </c>
      <c r="HX10" s="3" t="s">
        <v>2927</v>
      </c>
      <c r="HY10" s="3" t="s">
        <v>2927</v>
      </c>
      <c r="HZ10" s="3" t="s">
        <v>2927</v>
      </c>
      <c r="IA10" s="3" t="s">
        <v>2927</v>
      </c>
      <c r="IB10" s="3" t="s">
        <v>2927</v>
      </c>
      <c r="IC10" s="3" t="s">
        <v>2927</v>
      </c>
      <c r="ID10" s="3" t="s">
        <v>2927</v>
      </c>
      <c r="IE10" s="3" t="s">
        <v>2927</v>
      </c>
      <c r="IF10" s="3" t="s">
        <v>2927</v>
      </c>
      <c r="IG10" s="3" t="s">
        <v>2927</v>
      </c>
      <c r="IH10" s="3" t="s">
        <v>2927</v>
      </c>
      <c r="II10" s="3" t="s">
        <v>2927</v>
      </c>
      <c r="IJ10" s="3" t="s">
        <v>2927</v>
      </c>
      <c r="IK10" s="3" t="s">
        <v>2927</v>
      </c>
      <c r="IL10" s="3" t="s">
        <v>2927</v>
      </c>
      <c r="IM10" s="3" t="s">
        <v>2927</v>
      </c>
      <c r="IN10" s="3" t="s">
        <v>2927</v>
      </c>
      <c r="IO10" s="3" t="s">
        <v>2927</v>
      </c>
      <c r="IP10" s="3" t="s">
        <v>2927</v>
      </c>
      <c r="IQ10" s="3" t="s">
        <v>2927</v>
      </c>
      <c r="IR10" s="3" t="s">
        <v>2927</v>
      </c>
      <c r="IS10" s="3" t="s">
        <v>2927</v>
      </c>
      <c r="IT10" s="3" t="s">
        <v>2927</v>
      </c>
      <c r="IU10" s="3" t="s">
        <v>2927</v>
      </c>
      <c r="IV10" s="3" t="s">
        <v>2927</v>
      </c>
      <c r="IW10" s="3" t="s">
        <v>2927</v>
      </c>
      <c r="IX10" s="3" t="s">
        <v>2927</v>
      </c>
      <c r="IY10" s="3" t="s">
        <v>2927</v>
      </c>
      <c r="IZ10" s="3" t="s">
        <v>2927</v>
      </c>
      <c r="JA10" s="3" t="s">
        <v>2927</v>
      </c>
      <c r="JB10" s="3" t="s">
        <v>2927</v>
      </c>
      <c r="JC10" s="3" t="s">
        <v>2927</v>
      </c>
      <c r="JD10" s="3" t="s">
        <v>2927</v>
      </c>
      <c r="JE10" s="3" t="s">
        <v>2927</v>
      </c>
      <c r="JF10" s="3" t="s">
        <v>2927</v>
      </c>
      <c r="JG10" s="3" t="s">
        <v>2927</v>
      </c>
      <c r="JH10" s="3" t="s">
        <v>2927</v>
      </c>
      <c r="JI10" s="3" t="s">
        <v>2927</v>
      </c>
      <c r="JJ10" s="3" t="s">
        <v>2927</v>
      </c>
      <c r="JK10" s="3" t="s">
        <v>2927</v>
      </c>
      <c r="JL10" s="3" t="s">
        <v>2927</v>
      </c>
      <c r="JM10" s="3" t="s">
        <v>2927</v>
      </c>
      <c r="JN10" s="3" t="s">
        <v>2927</v>
      </c>
      <c r="JO10" s="3" t="s">
        <v>2927</v>
      </c>
      <c r="JP10" s="3" t="s">
        <v>2927</v>
      </c>
      <c r="JQ10" s="3" t="s">
        <v>2927</v>
      </c>
      <c r="JR10" s="3" t="s">
        <v>2927</v>
      </c>
      <c r="JS10" s="3" t="s">
        <v>2927</v>
      </c>
      <c r="JT10" s="3" t="s">
        <v>2927</v>
      </c>
      <c r="JU10" s="3" t="s">
        <v>2927</v>
      </c>
      <c r="JV10" s="3" t="s">
        <v>2927</v>
      </c>
      <c r="JW10" s="3" t="s">
        <v>2927</v>
      </c>
      <c r="JX10" s="3" t="s">
        <v>2927</v>
      </c>
      <c r="JY10" s="3" t="s">
        <v>2927</v>
      </c>
      <c r="JZ10" s="3" t="s">
        <v>2927</v>
      </c>
      <c r="KA10" s="3" t="s">
        <v>2927</v>
      </c>
      <c r="KB10" s="3" t="s">
        <v>2927</v>
      </c>
      <c r="KC10" s="3" t="s">
        <v>2927</v>
      </c>
      <c r="KD10" s="3" t="s">
        <v>2927</v>
      </c>
      <c r="KE10" s="3" t="s">
        <v>2927</v>
      </c>
      <c r="KF10" s="3" t="s">
        <v>2927</v>
      </c>
      <c r="KG10" s="3" t="s">
        <v>2927</v>
      </c>
      <c r="KH10" s="3" t="s">
        <v>2927</v>
      </c>
      <c r="KI10" s="3" t="s">
        <v>2927</v>
      </c>
      <c r="KJ10" s="3" t="s">
        <v>2927</v>
      </c>
      <c r="KK10" s="3" t="s">
        <v>2927</v>
      </c>
      <c r="KL10" s="3" t="s">
        <v>2927</v>
      </c>
      <c r="KM10" s="3" t="s">
        <v>2927</v>
      </c>
      <c r="KN10" s="3" t="s">
        <v>2927</v>
      </c>
      <c r="KO10" s="3" t="s">
        <v>2927</v>
      </c>
      <c r="KP10" s="3" t="s">
        <v>2927</v>
      </c>
      <c r="KQ10" s="3" t="s">
        <v>2927</v>
      </c>
      <c r="KR10" s="3" t="s">
        <v>2927</v>
      </c>
      <c r="KS10" s="3" t="s">
        <v>2927</v>
      </c>
      <c r="KT10" s="3" t="s">
        <v>2927</v>
      </c>
      <c r="KU10" s="3" t="s">
        <v>2927</v>
      </c>
      <c r="KV10" s="3" t="s">
        <v>2927</v>
      </c>
      <c r="KW10" s="3" t="s">
        <v>2927</v>
      </c>
      <c r="KX10" s="3" t="s">
        <v>2927</v>
      </c>
      <c r="KY10" s="3" t="s">
        <v>2927</v>
      </c>
      <c r="KZ10" s="3" t="s">
        <v>2927</v>
      </c>
      <c r="LA10" s="3" t="s">
        <v>2927</v>
      </c>
      <c r="LB10" s="3" t="s">
        <v>2927</v>
      </c>
      <c r="LC10" s="3" t="s">
        <v>2927</v>
      </c>
      <c r="LD10" s="3" t="s">
        <v>2927</v>
      </c>
      <c r="LE10" s="3" t="s">
        <v>2927</v>
      </c>
      <c r="LF10" s="3" t="s">
        <v>2927</v>
      </c>
      <c r="LG10" s="3" t="s">
        <v>2927</v>
      </c>
      <c r="LH10" s="3" t="s">
        <v>2927</v>
      </c>
      <c r="LI10" s="3" t="s">
        <v>2927</v>
      </c>
      <c r="LJ10" s="3" t="s">
        <v>2927</v>
      </c>
      <c r="LK10" s="3" t="s">
        <v>2927</v>
      </c>
      <c r="LL10" s="3" t="s">
        <v>2927</v>
      </c>
      <c r="LM10" s="3" t="s">
        <v>2927</v>
      </c>
      <c r="LN10" s="3" t="s">
        <v>2927</v>
      </c>
      <c r="LO10" s="3" t="s">
        <v>2927</v>
      </c>
      <c r="LP10" s="3" t="s">
        <v>2927</v>
      </c>
      <c r="LQ10" s="3" t="s">
        <v>2927</v>
      </c>
      <c r="LR10" s="3" t="s">
        <v>2927</v>
      </c>
      <c r="LS10" s="3" t="s">
        <v>2927</v>
      </c>
      <c r="LT10" s="3" t="s">
        <v>2927</v>
      </c>
      <c r="LU10" s="3" t="s">
        <v>2927</v>
      </c>
      <c r="LV10" s="3" t="s">
        <v>2927</v>
      </c>
      <c r="LW10" s="3" t="s">
        <v>2927</v>
      </c>
      <c r="LX10" s="3" t="s">
        <v>2927</v>
      </c>
      <c r="LY10" s="3" t="s">
        <v>2927</v>
      </c>
      <c r="LZ10" s="3" t="s">
        <v>2927</v>
      </c>
      <c r="MA10" s="3" t="s">
        <v>2927</v>
      </c>
      <c r="MB10" s="3" t="s">
        <v>2927</v>
      </c>
      <c r="MC10" s="3" t="s">
        <v>2927</v>
      </c>
      <c r="MD10" s="3" t="s">
        <v>2927</v>
      </c>
      <c r="ME10" s="3" t="s">
        <v>2927</v>
      </c>
      <c r="MF10" s="3" t="s">
        <v>2927</v>
      </c>
      <c r="MG10" s="3" t="s">
        <v>2927</v>
      </c>
      <c r="MH10" s="3" t="s">
        <v>2927</v>
      </c>
      <c r="MI10" s="3" t="s">
        <v>2927</v>
      </c>
      <c r="MJ10" s="3" t="s">
        <v>2927</v>
      </c>
      <c r="MK10" s="3" t="s">
        <v>2927</v>
      </c>
      <c r="ML10" s="3" t="s">
        <v>2927</v>
      </c>
      <c r="MM10" s="3" t="s">
        <v>2927</v>
      </c>
      <c r="MN10" s="3" t="s">
        <v>2927</v>
      </c>
      <c r="MO10" s="3" t="s">
        <v>2927</v>
      </c>
      <c r="MP10" s="3" t="s">
        <v>2927</v>
      </c>
      <c r="MQ10" s="3" t="s">
        <v>2927</v>
      </c>
      <c r="MR10" s="3" t="s">
        <v>2927</v>
      </c>
      <c r="MS10" s="3" t="s">
        <v>2927</v>
      </c>
      <c r="MT10" s="3" t="s">
        <v>2927</v>
      </c>
      <c r="MU10" s="3" t="s">
        <v>2927</v>
      </c>
      <c r="MV10" s="3" t="s">
        <v>2927</v>
      </c>
      <c r="MW10" s="3" t="s">
        <v>2927</v>
      </c>
      <c r="MX10" s="3" t="s">
        <v>2927</v>
      </c>
      <c r="MY10" s="3" t="s">
        <v>2927</v>
      </c>
      <c r="MZ10" s="3" t="s">
        <v>2927</v>
      </c>
      <c r="NA10" s="3" t="s">
        <v>2927</v>
      </c>
      <c r="NB10" s="3" t="s">
        <v>2927</v>
      </c>
      <c r="NC10" s="3" t="s">
        <v>2927</v>
      </c>
    </row>
    <row r="11" spans="1:367" x14ac:dyDescent="0.4">
      <c r="A11" s="17" t="s">
        <v>2970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2972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3225</v>
      </c>
      <c r="C14" s="21" t="s">
        <v>3225</v>
      </c>
      <c r="D14" s="21" t="s">
        <v>3225</v>
      </c>
      <c r="E14" s="21" t="s">
        <v>3225</v>
      </c>
      <c r="F14" s="21" t="s">
        <v>3225</v>
      </c>
      <c r="G14" s="21" t="s">
        <v>3225</v>
      </c>
      <c r="H14" s="21" t="s">
        <v>3225</v>
      </c>
      <c r="I14" s="21" t="s">
        <v>3225</v>
      </c>
      <c r="J14" s="21" t="s">
        <v>3225</v>
      </c>
      <c r="K14" s="21" t="s">
        <v>3225</v>
      </c>
      <c r="L14" s="21" t="s">
        <v>3225</v>
      </c>
      <c r="M14" s="21" t="s">
        <v>3225</v>
      </c>
      <c r="N14" s="21" t="s">
        <v>3225</v>
      </c>
      <c r="O14" s="21" t="s">
        <v>3225</v>
      </c>
      <c r="P14" s="21" t="s">
        <v>3225</v>
      </c>
      <c r="Q14" s="21" t="s">
        <v>3225</v>
      </c>
      <c r="R14" s="21" t="s">
        <v>3225</v>
      </c>
      <c r="S14" s="21" t="s">
        <v>3225</v>
      </c>
      <c r="T14" s="21" t="s">
        <v>3225</v>
      </c>
      <c r="U14" s="21" t="s">
        <v>3225</v>
      </c>
      <c r="V14" s="21" t="s">
        <v>3225</v>
      </c>
      <c r="W14" s="21" t="s">
        <v>3225</v>
      </c>
      <c r="X14" s="21" t="s">
        <v>3225</v>
      </c>
      <c r="Y14" s="21" t="s">
        <v>3225</v>
      </c>
      <c r="Z14" s="21" t="s">
        <v>3225</v>
      </c>
      <c r="AA14" s="21" t="s">
        <v>3225</v>
      </c>
      <c r="AB14" s="21" t="s">
        <v>3225</v>
      </c>
      <c r="AC14" s="21" t="s">
        <v>3225</v>
      </c>
      <c r="AD14" s="21" t="s">
        <v>3225</v>
      </c>
      <c r="AE14" s="21" t="s">
        <v>3225</v>
      </c>
      <c r="AF14" s="21" t="s">
        <v>3225</v>
      </c>
      <c r="AG14" s="21" t="s">
        <v>3225</v>
      </c>
      <c r="AH14" s="21" t="s">
        <v>3225</v>
      </c>
      <c r="AI14" s="21" t="s">
        <v>3225</v>
      </c>
      <c r="AJ14" s="21" t="s">
        <v>3225</v>
      </c>
      <c r="AK14" s="21" t="s">
        <v>3225</v>
      </c>
      <c r="AL14" s="21" t="s">
        <v>3225</v>
      </c>
      <c r="AM14" s="21" t="s">
        <v>3225</v>
      </c>
      <c r="AN14" s="21" t="s">
        <v>3225</v>
      </c>
      <c r="AO14" s="21" t="s">
        <v>3225</v>
      </c>
      <c r="AP14" s="21" t="s">
        <v>3225</v>
      </c>
      <c r="AQ14" s="21" t="s">
        <v>3225</v>
      </c>
      <c r="AR14" s="21" t="s">
        <v>3225</v>
      </c>
      <c r="AS14" s="21" t="s">
        <v>3225</v>
      </c>
      <c r="AT14" s="21" t="s">
        <v>3225</v>
      </c>
      <c r="AU14" s="21" t="s">
        <v>3225</v>
      </c>
      <c r="AV14" s="21" t="s">
        <v>3225</v>
      </c>
      <c r="AW14" s="21" t="s">
        <v>3225</v>
      </c>
      <c r="AX14" s="21" t="s">
        <v>3225</v>
      </c>
      <c r="AY14" s="21" t="s">
        <v>3225</v>
      </c>
      <c r="AZ14" s="21" t="s">
        <v>3225</v>
      </c>
      <c r="BA14" s="21" t="s">
        <v>3225</v>
      </c>
      <c r="BB14" s="21" t="s">
        <v>3225</v>
      </c>
      <c r="BC14" s="21" t="s">
        <v>3225</v>
      </c>
      <c r="BD14" s="21" t="s">
        <v>3225</v>
      </c>
      <c r="BE14" s="21" t="s">
        <v>3225</v>
      </c>
      <c r="BF14" s="21" t="s">
        <v>3225</v>
      </c>
      <c r="BG14" s="21" t="s">
        <v>3225</v>
      </c>
      <c r="BH14" s="21" t="s">
        <v>3225</v>
      </c>
      <c r="BI14" s="21" t="s">
        <v>3225</v>
      </c>
      <c r="BJ14" s="21" t="s">
        <v>3225</v>
      </c>
      <c r="BK14" s="21" t="s">
        <v>3225</v>
      </c>
      <c r="BL14" s="21" t="s">
        <v>3225</v>
      </c>
      <c r="BM14" s="21" t="s">
        <v>3225</v>
      </c>
      <c r="BN14" s="21" t="s">
        <v>3225</v>
      </c>
      <c r="BO14" s="21" t="s">
        <v>3225</v>
      </c>
      <c r="BP14" s="21" t="s">
        <v>3225</v>
      </c>
      <c r="BQ14" s="21" t="s">
        <v>3225</v>
      </c>
      <c r="BR14" s="21" t="s">
        <v>3225</v>
      </c>
      <c r="BS14" s="21" t="s">
        <v>3225</v>
      </c>
      <c r="BT14" s="21" t="s">
        <v>3225</v>
      </c>
      <c r="BU14" s="21" t="s">
        <v>3225</v>
      </c>
      <c r="BV14" s="21" t="s">
        <v>3225</v>
      </c>
      <c r="BW14" s="21" t="s">
        <v>3225</v>
      </c>
      <c r="BX14" s="21" t="s">
        <v>3225</v>
      </c>
      <c r="BY14" s="21" t="s">
        <v>3225</v>
      </c>
      <c r="BZ14" s="21" t="s">
        <v>3225</v>
      </c>
      <c r="CA14" s="21" t="s">
        <v>3225</v>
      </c>
      <c r="CB14" s="21" t="s">
        <v>3225</v>
      </c>
      <c r="CC14" s="21" t="s">
        <v>3225</v>
      </c>
      <c r="CD14" s="21" t="s">
        <v>3225</v>
      </c>
      <c r="CE14" s="21" t="s">
        <v>3225</v>
      </c>
      <c r="CF14" s="21" t="s">
        <v>3225</v>
      </c>
      <c r="CG14" s="21" t="s">
        <v>3225</v>
      </c>
      <c r="CH14" s="21" t="s">
        <v>3225</v>
      </c>
      <c r="CI14" s="21" t="s">
        <v>3225</v>
      </c>
      <c r="CJ14" s="21" t="s">
        <v>3225</v>
      </c>
      <c r="CK14" s="21" t="s">
        <v>3225</v>
      </c>
      <c r="CL14" s="21" t="s">
        <v>3225</v>
      </c>
      <c r="CM14" s="21" t="s">
        <v>3225</v>
      </c>
      <c r="CN14" s="21" t="s">
        <v>3225</v>
      </c>
      <c r="CO14" s="21" t="s">
        <v>3225</v>
      </c>
      <c r="CP14" s="21" t="s">
        <v>3225</v>
      </c>
      <c r="CQ14" s="21" t="s">
        <v>3225</v>
      </c>
      <c r="CR14" s="21" t="s">
        <v>3225</v>
      </c>
      <c r="CS14" s="21" t="s">
        <v>3225</v>
      </c>
      <c r="CT14" s="21" t="s">
        <v>3225</v>
      </c>
      <c r="CU14" s="21" t="s">
        <v>3225</v>
      </c>
      <c r="CV14" s="21" t="s">
        <v>3225</v>
      </c>
      <c r="CW14" s="21" t="s">
        <v>3225</v>
      </c>
      <c r="CX14" s="21" t="s">
        <v>3225</v>
      </c>
      <c r="CY14" s="21" t="s">
        <v>3225</v>
      </c>
      <c r="CZ14" s="21" t="s">
        <v>3225</v>
      </c>
      <c r="DA14" s="21" t="s">
        <v>3225</v>
      </c>
      <c r="DB14" s="21" t="s">
        <v>3225</v>
      </c>
      <c r="DC14" s="21" t="s">
        <v>3225</v>
      </c>
      <c r="DD14" s="21" t="s">
        <v>3225</v>
      </c>
      <c r="DE14" s="21" t="s">
        <v>3225</v>
      </c>
      <c r="DF14" s="21" t="s">
        <v>3225</v>
      </c>
      <c r="DG14" s="21" t="s">
        <v>3225</v>
      </c>
      <c r="DH14" s="21" t="s">
        <v>3225</v>
      </c>
      <c r="DI14" s="21" t="s">
        <v>3225</v>
      </c>
      <c r="DJ14" s="21" t="s">
        <v>3225</v>
      </c>
      <c r="DK14" s="21" t="s">
        <v>3225</v>
      </c>
      <c r="DL14" s="21" t="s">
        <v>3225</v>
      </c>
      <c r="DM14" s="21" t="s">
        <v>3225</v>
      </c>
      <c r="DN14" s="21" t="s">
        <v>3225</v>
      </c>
      <c r="DO14" s="21" t="s">
        <v>3225</v>
      </c>
      <c r="DP14" s="21" t="s">
        <v>3225</v>
      </c>
      <c r="DQ14" s="21" t="s">
        <v>3225</v>
      </c>
      <c r="DR14" s="21" t="s">
        <v>3225</v>
      </c>
      <c r="DS14" s="21" t="s">
        <v>3225</v>
      </c>
      <c r="DT14" s="21" t="s">
        <v>3225</v>
      </c>
      <c r="DU14" s="21" t="s">
        <v>3225</v>
      </c>
      <c r="DV14" s="21" t="s">
        <v>3225</v>
      </c>
      <c r="DW14" s="21" t="s">
        <v>3225</v>
      </c>
      <c r="DX14" s="21" t="s">
        <v>3225</v>
      </c>
      <c r="DY14" s="21" t="s">
        <v>3225</v>
      </c>
      <c r="DZ14" s="21" t="s">
        <v>3225</v>
      </c>
      <c r="EA14" s="21" t="s">
        <v>3225</v>
      </c>
      <c r="EB14" s="21" t="s">
        <v>3225</v>
      </c>
      <c r="EC14" s="21" t="s">
        <v>3225</v>
      </c>
      <c r="ED14" s="21" t="s">
        <v>3225</v>
      </c>
      <c r="EE14" s="21" t="s">
        <v>3225</v>
      </c>
      <c r="EF14" s="21" t="s">
        <v>3225</v>
      </c>
      <c r="EG14" s="21" t="s">
        <v>3225</v>
      </c>
      <c r="EH14" s="21" t="s">
        <v>3225</v>
      </c>
      <c r="EI14" s="21" t="s">
        <v>3225</v>
      </c>
      <c r="EJ14" s="21" t="s">
        <v>3225</v>
      </c>
      <c r="EK14" s="21" t="s">
        <v>3225</v>
      </c>
      <c r="EL14" s="21" t="s">
        <v>3225</v>
      </c>
      <c r="EM14" s="21" t="s">
        <v>3225</v>
      </c>
      <c r="EN14" s="21" t="s">
        <v>3225</v>
      </c>
      <c r="EO14" s="21" t="s">
        <v>3225</v>
      </c>
      <c r="EP14" s="21" t="s">
        <v>3225</v>
      </c>
      <c r="EQ14" s="21" t="s">
        <v>3225</v>
      </c>
      <c r="ER14" s="21" t="s">
        <v>3225</v>
      </c>
      <c r="ES14" s="21" t="s">
        <v>3225</v>
      </c>
      <c r="ET14" s="21" t="s">
        <v>3225</v>
      </c>
      <c r="EU14" s="21" t="s">
        <v>3225</v>
      </c>
      <c r="EV14" s="21" t="s">
        <v>3225</v>
      </c>
      <c r="EW14" s="21" t="s">
        <v>3225</v>
      </c>
      <c r="EX14" s="21" t="s">
        <v>3225</v>
      </c>
      <c r="EY14" s="21" t="s">
        <v>3225</v>
      </c>
      <c r="EZ14" s="21" t="s">
        <v>3225</v>
      </c>
      <c r="FA14" s="21" t="s">
        <v>3225</v>
      </c>
      <c r="FB14" s="21" t="s">
        <v>3225</v>
      </c>
      <c r="FC14" s="21" t="s">
        <v>3225</v>
      </c>
      <c r="FD14" s="21" t="s">
        <v>3225</v>
      </c>
      <c r="FE14" s="21" t="s">
        <v>3225</v>
      </c>
      <c r="FF14" s="21" t="s">
        <v>3225</v>
      </c>
      <c r="FG14" s="21" t="s">
        <v>3225</v>
      </c>
      <c r="FH14" s="21" t="s">
        <v>3225</v>
      </c>
      <c r="FI14" s="21" t="s">
        <v>3225</v>
      </c>
      <c r="FJ14" s="21" t="s">
        <v>3225</v>
      </c>
      <c r="FK14" s="21" t="s">
        <v>3225</v>
      </c>
      <c r="FL14" s="21" t="s">
        <v>3225</v>
      </c>
      <c r="FM14" s="21" t="s">
        <v>3225</v>
      </c>
      <c r="FN14" s="21" t="s">
        <v>3225</v>
      </c>
      <c r="FO14" s="21" t="s">
        <v>3225</v>
      </c>
      <c r="FP14" s="21" t="s">
        <v>3225</v>
      </c>
      <c r="FQ14" s="21" t="s">
        <v>3225</v>
      </c>
      <c r="FR14" s="21" t="s">
        <v>3225</v>
      </c>
      <c r="FS14" s="21" t="s">
        <v>3225</v>
      </c>
      <c r="FT14" s="21" t="s">
        <v>3225</v>
      </c>
      <c r="FU14" s="21" t="s">
        <v>3225</v>
      </c>
      <c r="FV14" s="21" t="s">
        <v>3225</v>
      </c>
      <c r="FW14" s="21" t="s">
        <v>3225</v>
      </c>
      <c r="FX14" s="21" t="s">
        <v>3225</v>
      </c>
      <c r="FY14" s="21" t="s">
        <v>3225</v>
      </c>
      <c r="FZ14" s="21" t="s">
        <v>3225</v>
      </c>
      <c r="GA14" s="21" t="s">
        <v>3225</v>
      </c>
      <c r="GB14" s="21" t="s">
        <v>3225</v>
      </c>
      <c r="GC14" s="21" t="s">
        <v>3225</v>
      </c>
      <c r="GD14" s="21" t="s">
        <v>3225</v>
      </c>
      <c r="GE14" s="21" t="s">
        <v>3225</v>
      </c>
      <c r="GF14" s="21" t="s">
        <v>3225</v>
      </c>
      <c r="GG14" s="21" t="s">
        <v>3225</v>
      </c>
      <c r="GH14" s="21" t="s">
        <v>3225</v>
      </c>
      <c r="GI14" s="21" t="s">
        <v>3225</v>
      </c>
      <c r="GJ14" s="21" t="s">
        <v>3225</v>
      </c>
      <c r="GK14" s="21" t="s">
        <v>3225</v>
      </c>
      <c r="GL14" s="21" t="s">
        <v>3225</v>
      </c>
      <c r="GM14" s="21" t="s">
        <v>3225</v>
      </c>
      <c r="GN14" s="21" t="s">
        <v>3225</v>
      </c>
      <c r="GO14" s="21" t="s">
        <v>3225</v>
      </c>
      <c r="GP14" s="21" t="s">
        <v>3225</v>
      </c>
      <c r="GQ14" s="21" t="s">
        <v>3225</v>
      </c>
      <c r="GR14" s="21" t="s">
        <v>3225</v>
      </c>
      <c r="GS14" s="21" t="s">
        <v>3225</v>
      </c>
      <c r="GT14" s="21" t="s">
        <v>3225</v>
      </c>
      <c r="GU14" s="21" t="s">
        <v>3225</v>
      </c>
      <c r="GV14" s="21" t="s">
        <v>3225</v>
      </c>
      <c r="GW14" s="21" t="s">
        <v>3225</v>
      </c>
      <c r="GX14" s="21" t="s">
        <v>3225</v>
      </c>
      <c r="GY14" s="21" t="s">
        <v>3225</v>
      </c>
      <c r="GZ14" s="21" t="s">
        <v>3225</v>
      </c>
      <c r="HA14" s="21" t="s">
        <v>3225</v>
      </c>
      <c r="HB14" s="21" t="s">
        <v>3225</v>
      </c>
      <c r="HC14" s="21" t="s">
        <v>3225</v>
      </c>
      <c r="HD14" s="21" t="s">
        <v>3225</v>
      </c>
      <c r="HE14" s="21" t="s">
        <v>3225</v>
      </c>
      <c r="HF14" s="21" t="s">
        <v>3225</v>
      </c>
      <c r="HG14" s="21" t="s">
        <v>3225</v>
      </c>
      <c r="HH14" s="21" t="s">
        <v>3225</v>
      </c>
      <c r="HI14" s="21" t="s">
        <v>3225</v>
      </c>
      <c r="HJ14" s="21" t="s">
        <v>3225</v>
      </c>
      <c r="HK14" s="21" t="s">
        <v>3225</v>
      </c>
      <c r="HL14" s="21" t="s">
        <v>3225</v>
      </c>
      <c r="HM14" s="21" t="s">
        <v>3225</v>
      </c>
      <c r="HN14" s="21" t="s">
        <v>3225</v>
      </c>
      <c r="HO14" s="21" t="s">
        <v>3225</v>
      </c>
      <c r="HP14" s="21" t="s">
        <v>3225</v>
      </c>
      <c r="HQ14" s="21" t="s">
        <v>3225</v>
      </c>
      <c r="HR14" s="21" t="s">
        <v>3225</v>
      </c>
      <c r="HS14" s="21" t="s">
        <v>3225</v>
      </c>
      <c r="HT14" s="21" t="s">
        <v>3225</v>
      </c>
      <c r="HU14" s="21" t="s">
        <v>3225</v>
      </c>
      <c r="HV14" s="21" t="s">
        <v>3225</v>
      </c>
      <c r="HW14" s="21" t="s">
        <v>3225</v>
      </c>
      <c r="HX14" s="21" t="s">
        <v>3225</v>
      </c>
      <c r="HY14" s="21" t="s">
        <v>3225</v>
      </c>
      <c r="HZ14" s="21" t="s">
        <v>3225</v>
      </c>
      <c r="IA14" s="21" t="s">
        <v>3225</v>
      </c>
      <c r="IB14" s="21" t="s">
        <v>3225</v>
      </c>
      <c r="IC14" s="21" t="s">
        <v>3225</v>
      </c>
      <c r="ID14" s="21" t="s">
        <v>3225</v>
      </c>
      <c r="IE14" s="21" t="s">
        <v>3225</v>
      </c>
      <c r="IF14" s="21" t="s">
        <v>3225</v>
      </c>
      <c r="IG14" s="21" t="s">
        <v>3225</v>
      </c>
      <c r="IH14" s="21" t="s">
        <v>3225</v>
      </c>
      <c r="II14" s="21" t="s">
        <v>3225</v>
      </c>
      <c r="IJ14" s="21" t="s">
        <v>3225</v>
      </c>
      <c r="IK14" s="21" t="s">
        <v>3225</v>
      </c>
      <c r="IL14" s="21" t="s">
        <v>3225</v>
      </c>
      <c r="IM14" s="21" t="s">
        <v>3225</v>
      </c>
      <c r="IN14" s="21" t="s">
        <v>3225</v>
      </c>
      <c r="IO14" s="21" t="s">
        <v>3225</v>
      </c>
      <c r="IP14" s="21" t="s">
        <v>3225</v>
      </c>
      <c r="IQ14" s="21" t="s">
        <v>3225</v>
      </c>
      <c r="IR14" s="21" t="s">
        <v>3225</v>
      </c>
      <c r="IS14" s="21" t="s">
        <v>3225</v>
      </c>
      <c r="IT14" s="21" t="s">
        <v>3225</v>
      </c>
      <c r="IU14" s="21" t="s">
        <v>3225</v>
      </c>
      <c r="IV14" s="21" t="s">
        <v>3225</v>
      </c>
      <c r="IW14" s="21" t="s">
        <v>3225</v>
      </c>
      <c r="IX14" s="21" t="s">
        <v>3225</v>
      </c>
      <c r="IY14" s="21" t="s">
        <v>3225</v>
      </c>
      <c r="IZ14" s="21" t="s">
        <v>3225</v>
      </c>
      <c r="JA14" s="21" t="s">
        <v>3225</v>
      </c>
      <c r="JB14" s="21" t="s">
        <v>3225</v>
      </c>
      <c r="JC14" s="21" t="s">
        <v>3225</v>
      </c>
      <c r="JD14" s="21" t="s">
        <v>3225</v>
      </c>
      <c r="JE14" s="21" t="s">
        <v>3225</v>
      </c>
      <c r="JF14" s="21" t="s">
        <v>3225</v>
      </c>
      <c r="JG14" s="21" t="s">
        <v>3225</v>
      </c>
      <c r="JH14" s="21" t="s">
        <v>3225</v>
      </c>
      <c r="JI14" s="21" t="s">
        <v>3225</v>
      </c>
      <c r="JJ14" s="21" t="s">
        <v>3225</v>
      </c>
      <c r="JK14" s="21" t="s">
        <v>3225</v>
      </c>
      <c r="JL14" s="21" t="s">
        <v>3225</v>
      </c>
      <c r="JM14" s="21" t="s">
        <v>3225</v>
      </c>
      <c r="JN14" s="21" t="s">
        <v>3225</v>
      </c>
      <c r="JO14" s="21" t="s">
        <v>3225</v>
      </c>
      <c r="JP14" s="21" t="s">
        <v>3225</v>
      </c>
      <c r="JQ14" s="21" t="s">
        <v>3225</v>
      </c>
      <c r="JR14" s="21" t="s">
        <v>3225</v>
      </c>
      <c r="JS14" s="21" t="s">
        <v>3225</v>
      </c>
      <c r="JT14" s="21" t="s">
        <v>3225</v>
      </c>
      <c r="JU14" s="21" t="s">
        <v>3225</v>
      </c>
      <c r="JV14" s="21" t="s">
        <v>3225</v>
      </c>
      <c r="JW14" s="21" t="s">
        <v>3225</v>
      </c>
      <c r="JX14" s="21" t="s">
        <v>3225</v>
      </c>
      <c r="JY14" s="21" t="s">
        <v>3225</v>
      </c>
      <c r="JZ14" s="21" t="s">
        <v>3225</v>
      </c>
      <c r="KA14" s="21" t="s">
        <v>3225</v>
      </c>
      <c r="KB14" s="21" t="s">
        <v>3225</v>
      </c>
      <c r="KC14" s="21" t="s">
        <v>3225</v>
      </c>
      <c r="KD14" s="21" t="s">
        <v>3225</v>
      </c>
      <c r="KE14" s="21" t="s">
        <v>3225</v>
      </c>
      <c r="KF14" s="21" t="s">
        <v>3225</v>
      </c>
      <c r="KG14" s="21" t="s">
        <v>3225</v>
      </c>
      <c r="KH14" s="21" t="s">
        <v>3225</v>
      </c>
      <c r="KI14" s="21" t="s">
        <v>3225</v>
      </c>
      <c r="KJ14" s="21" t="s">
        <v>3225</v>
      </c>
      <c r="KK14" s="21" t="s">
        <v>3225</v>
      </c>
      <c r="KL14" s="21" t="s">
        <v>3225</v>
      </c>
      <c r="KM14" s="21" t="s">
        <v>3225</v>
      </c>
      <c r="KN14" s="21" t="s">
        <v>3225</v>
      </c>
      <c r="KO14" s="21" t="s">
        <v>3225</v>
      </c>
      <c r="KP14" s="21" t="s">
        <v>3225</v>
      </c>
      <c r="KQ14" s="21" t="s">
        <v>3225</v>
      </c>
      <c r="KR14" s="21" t="s">
        <v>3225</v>
      </c>
      <c r="KS14" s="21" t="s">
        <v>3225</v>
      </c>
      <c r="KT14" s="21" t="s">
        <v>3225</v>
      </c>
      <c r="KU14" s="21" t="s">
        <v>3225</v>
      </c>
      <c r="KV14" s="21" t="s">
        <v>3225</v>
      </c>
      <c r="KW14" s="21" t="s">
        <v>3225</v>
      </c>
      <c r="KX14" s="21" t="s">
        <v>3225</v>
      </c>
      <c r="KY14" s="21" t="s">
        <v>3225</v>
      </c>
      <c r="KZ14" s="21" t="s">
        <v>3225</v>
      </c>
      <c r="LA14" s="21" t="s">
        <v>3225</v>
      </c>
      <c r="LB14" s="21" t="s">
        <v>3225</v>
      </c>
      <c r="LC14" s="21" t="s">
        <v>3225</v>
      </c>
      <c r="LD14" s="21" t="s">
        <v>3225</v>
      </c>
      <c r="LE14" s="21" t="s">
        <v>3225</v>
      </c>
      <c r="LF14" s="21" t="s">
        <v>3225</v>
      </c>
      <c r="LG14" s="21" t="s">
        <v>3225</v>
      </c>
      <c r="LH14" s="21" t="s">
        <v>3225</v>
      </c>
      <c r="LI14" s="21" t="s">
        <v>3225</v>
      </c>
      <c r="LJ14" s="21" t="s">
        <v>3225</v>
      </c>
      <c r="LK14" s="21" t="s">
        <v>3225</v>
      </c>
      <c r="LL14" s="21" t="s">
        <v>3225</v>
      </c>
      <c r="LM14" s="21" t="s">
        <v>3225</v>
      </c>
      <c r="LN14" s="21" t="s">
        <v>3225</v>
      </c>
      <c r="LO14" s="21" t="s">
        <v>3225</v>
      </c>
      <c r="LP14" s="21" t="s">
        <v>3225</v>
      </c>
      <c r="LQ14" s="21" t="s">
        <v>3225</v>
      </c>
      <c r="LR14" s="21" t="s">
        <v>3225</v>
      </c>
      <c r="LS14" s="21" t="s">
        <v>3225</v>
      </c>
      <c r="LT14" s="21" t="s">
        <v>3225</v>
      </c>
      <c r="LU14" s="21" t="s">
        <v>3225</v>
      </c>
      <c r="LV14" s="21" t="s">
        <v>3225</v>
      </c>
      <c r="LW14" s="21" t="s">
        <v>3225</v>
      </c>
      <c r="LX14" s="21" t="s">
        <v>3225</v>
      </c>
      <c r="LY14" s="21" t="s">
        <v>3225</v>
      </c>
      <c r="LZ14" s="21" t="s">
        <v>3225</v>
      </c>
      <c r="MA14" s="21" t="s">
        <v>3225</v>
      </c>
      <c r="MB14" s="21" t="s">
        <v>3225</v>
      </c>
      <c r="MC14" s="21" t="s">
        <v>3225</v>
      </c>
      <c r="MD14" s="21" t="s">
        <v>3225</v>
      </c>
      <c r="ME14" s="21" t="s">
        <v>3225</v>
      </c>
      <c r="MF14" s="21" t="s">
        <v>3225</v>
      </c>
      <c r="MG14" s="21" t="s">
        <v>3225</v>
      </c>
      <c r="MH14" s="21" t="s">
        <v>3225</v>
      </c>
      <c r="MI14" s="21" t="s">
        <v>3225</v>
      </c>
      <c r="MJ14" s="21" t="s">
        <v>3225</v>
      </c>
      <c r="MK14" s="21" t="s">
        <v>3225</v>
      </c>
      <c r="ML14" s="21" t="s">
        <v>3225</v>
      </c>
      <c r="MM14" s="21" t="s">
        <v>3225</v>
      </c>
      <c r="MN14" s="21" t="s">
        <v>3225</v>
      </c>
      <c r="MO14" s="21" t="s">
        <v>3225</v>
      </c>
      <c r="MP14" s="21" t="s">
        <v>3225</v>
      </c>
      <c r="MQ14" s="21" t="s">
        <v>3225</v>
      </c>
      <c r="MR14" s="21" t="s">
        <v>3225</v>
      </c>
      <c r="MS14" s="21" t="s">
        <v>3225</v>
      </c>
      <c r="MT14" s="21" t="s">
        <v>3225</v>
      </c>
      <c r="MU14" s="21" t="s">
        <v>3225</v>
      </c>
      <c r="MV14" s="21" t="s">
        <v>3225</v>
      </c>
      <c r="MW14" s="21" t="s">
        <v>3225</v>
      </c>
      <c r="MX14" s="21" t="s">
        <v>3225</v>
      </c>
      <c r="MY14" s="21" t="s">
        <v>3225</v>
      </c>
      <c r="MZ14" s="21" t="s">
        <v>3225</v>
      </c>
      <c r="NA14" s="21" t="s">
        <v>3225</v>
      </c>
      <c r="NB14" s="21" t="s">
        <v>3225</v>
      </c>
      <c r="NC14" s="21" t="s">
        <v>3225</v>
      </c>
    </row>
    <row r="15" spans="1:367" x14ac:dyDescent="0.4">
      <c r="A15" s="22">
        <v>45842</v>
      </c>
      <c r="B15" s="23">
        <v>35694.89</v>
      </c>
      <c r="C15" s="23">
        <v>39093.07</v>
      </c>
      <c r="D15" s="23">
        <v>2826.99</v>
      </c>
      <c r="E15" s="23">
        <v>1923.13</v>
      </c>
      <c r="F15" s="23">
        <v>12953.02</v>
      </c>
      <c r="G15" s="23">
        <v>1278.8399999999999</v>
      </c>
      <c r="H15" s="23">
        <v>11168.19</v>
      </c>
      <c r="I15" s="23">
        <v>7920.01</v>
      </c>
      <c r="J15" s="23">
        <v>3513.43</v>
      </c>
      <c r="K15" s="23">
        <v>2169.4699999999998</v>
      </c>
      <c r="L15" s="23">
        <v>1415.67</v>
      </c>
      <c r="M15" s="23">
        <v>3326.74</v>
      </c>
      <c r="N15" s="23">
        <v>5379.57</v>
      </c>
      <c r="O15" s="23">
        <v>2474.67</v>
      </c>
      <c r="P15" s="23">
        <v>7022.58</v>
      </c>
      <c r="Q15" s="23">
        <v>1180.69</v>
      </c>
      <c r="R15" s="23">
        <v>14929.31</v>
      </c>
      <c r="S15" s="23">
        <v>3733.09</v>
      </c>
      <c r="T15" s="23">
        <v>2876.27</v>
      </c>
      <c r="U15" s="23">
        <v>4131.01</v>
      </c>
      <c r="V15" s="23">
        <v>1007.01</v>
      </c>
      <c r="W15" s="23">
        <v>629.89</v>
      </c>
      <c r="X15" s="23">
        <v>1121.08</v>
      </c>
      <c r="Y15" s="23">
        <v>2878.98</v>
      </c>
      <c r="Z15" s="23">
        <v>5307.3</v>
      </c>
      <c r="AA15" s="23">
        <v>3152.62</v>
      </c>
      <c r="AB15" s="23">
        <v>475.04</v>
      </c>
      <c r="AC15" s="23">
        <v>383.5</v>
      </c>
      <c r="AD15" s="23">
        <v>2882.08</v>
      </c>
      <c r="AE15" s="23">
        <v>972.53</v>
      </c>
      <c r="AF15" s="23">
        <v>1117.46</v>
      </c>
      <c r="AG15" s="23">
        <v>4321.7</v>
      </c>
      <c r="AH15" s="23">
        <v>1560.04</v>
      </c>
      <c r="AI15" s="23">
        <v>146.1</v>
      </c>
      <c r="AJ15" s="23">
        <v>934.87</v>
      </c>
      <c r="AK15" s="23">
        <v>5060.72</v>
      </c>
      <c r="AL15" s="23">
        <v>3272.82</v>
      </c>
      <c r="AM15" s="23">
        <v>1434.14</v>
      </c>
      <c r="AN15" s="23">
        <v>593.04999999999995</v>
      </c>
      <c r="AO15" s="23">
        <v>125.99</v>
      </c>
      <c r="AP15" s="23">
        <v>3795.59</v>
      </c>
      <c r="AQ15" s="23">
        <v>1363.76</v>
      </c>
      <c r="AR15" s="23">
        <v>5411.17</v>
      </c>
      <c r="AS15" s="23">
        <v>3478.41</v>
      </c>
      <c r="AT15" s="23">
        <v>537.35</v>
      </c>
      <c r="AU15" s="23">
        <v>1618.07</v>
      </c>
      <c r="AV15" s="23">
        <v>2107.36</v>
      </c>
      <c r="AW15" s="23">
        <v>1034.23</v>
      </c>
      <c r="AX15" s="23">
        <v>2307.67</v>
      </c>
      <c r="AY15" s="23">
        <v>1947.74</v>
      </c>
      <c r="AZ15" s="23"/>
      <c r="BA15" s="23">
        <v>1296.04</v>
      </c>
      <c r="BB15" s="81">
        <v>399.97</v>
      </c>
      <c r="BC15" s="81">
        <v>1509.58</v>
      </c>
      <c r="BD15" s="81">
        <v>1929.44</v>
      </c>
      <c r="BE15" s="81">
        <v>435.4</v>
      </c>
      <c r="BF15" s="81">
        <v>235.9</v>
      </c>
      <c r="BG15" s="81">
        <v>212.8</v>
      </c>
      <c r="BH15" s="81">
        <v>12.31</v>
      </c>
      <c r="BI15" s="81">
        <v>283.72000000000003</v>
      </c>
      <c r="BJ15" s="81">
        <v>623.44000000000005</v>
      </c>
      <c r="BK15" s="81">
        <v>1231.8499999999999</v>
      </c>
      <c r="BL15" s="81">
        <v>157.47</v>
      </c>
      <c r="BM15" s="81">
        <v>300.67</v>
      </c>
      <c r="BN15" s="81">
        <v>1526.44</v>
      </c>
      <c r="BO15" s="81">
        <v>698.53</v>
      </c>
      <c r="BP15" s="81">
        <v>439.86</v>
      </c>
      <c r="BQ15" s="81">
        <v>425.59</v>
      </c>
      <c r="BR15" s="81">
        <v>2372.6999999999998</v>
      </c>
      <c r="BS15" s="81">
        <v>418.9</v>
      </c>
      <c r="BT15" s="81">
        <v>265.23</v>
      </c>
      <c r="BU15" s="81">
        <v>1144.99</v>
      </c>
      <c r="BV15" s="81">
        <v>2277.83</v>
      </c>
      <c r="BW15" s="81">
        <v>1194.95</v>
      </c>
      <c r="BX15" s="81">
        <v>1049.05</v>
      </c>
      <c r="BY15" s="81">
        <v>1727.35</v>
      </c>
      <c r="BZ15" s="81">
        <v>1252.57</v>
      </c>
      <c r="CA15" s="81">
        <v>452.87</v>
      </c>
      <c r="CB15" s="81">
        <v>705.24</v>
      </c>
      <c r="CC15" s="81">
        <v>51.18</v>
      </c>
      <c r="CD15" s="81">
        <v>39.270000000000003</v>
      </c>
      <c r="CE15" s="81">
        <v>1033.05</v>
      </c>
      <c r="CF15" s="81">
        <v>898.36</v>
      </c>
      <c r="CG15" s="81">
        <v>-90.42</v>
      </c>
      <c r="CH15" s="81">
        <v>964.88</v>
      </c>
      <c r="CI15" s="81">
        <v>4647.58</v>
      </c>
      <c r="CJ15" s="81">
        <v>621.20000000000005</v>
      </c>
      <c r="CK15" s="81">
        <v>1302.4000000000001</v>
      </c>
      <c r="CL15" s="81">
        <v>861.89</v>
      </c>
      <c r="CM15" s="81">
        <v>2938.63</v>
      </c>
      <c r="CN15" s="81">
        <v>258.2</v>
      </c>
      <c r="CO15" s="81">
        <v>2846.81</v>
      </c>
      <c r="CP15" s="81">
        <v>2.74</v>
      </c>
      <c r="CQ15" s="81">
        <v>772.71</v>
      </c>
      <c r="CR15" s="81">
        <v>165.98</v>
      </c>
      <c r="CS15" s="81">
        <v>1025.47</v>
      </c>
      <c r="CT15" s="81">
        <v>962.32</v>
      </c>
      <c r="CU15" s="81">
        <v>994.28</v>
      </c>
      <c r="CV15" s="81">
        <v>192.1</v>
      </c>
      <c r="CW15" s="81">
        <v>171.29</v>
      </c>
      <c r="CX15" s="81">
        <v>155.08000000000001</v>
      </c>
      <c r="CY15" s="81">
        <v>277.66000000000003</v>
      </c>
      <c r="CZ15" s="81">
        <v>5.53</v>
      </c>
      <c r="DA15" s="81">
        <v>-62.98</v>
      </c>
      <c r="DB15" s="81">
        <v>647.42999999999995</v>
      </c>
      <c r="DC15" s="81">
        <v>-98.74</v>
      </c>
      <c r="DD15" s="81">
        <v>508.89</v>
      </c>
      <c r="DE15" s="81">
        <v>-31.08</v>
      </c>
      <c r="DF15" s="81">
        <v>617.21</v>
      </c>
      <c r="DG15" s="81">
        <v>225.45</v>
      </c>
      <c r="DH15" s="81">
        <v>504.12</v>
      </c>
      <c r="DI15" s="81">
        <v>2374.84</v>
      </c>
      <c r="DJ15" s="81">
        <v>472.74</v>
      </c>
      <c r="DK15" s="81">
        <v>308.94</v>
      </c>
      <c r="DL15" s="81">
        <v>52.52</v>
      </c>
      <c r="DM15" s="81">
        <v>130.04</v>
      </c>
      <c r="DN15" s="81">
        <v>283.58999999999997</v>
      </c>
      <c r="DO15" s="81">
        <v>204.75</v>
      </c>
      <c r="DP15" s="81">
        <v>78.8</v>
      </c>
      <c r="DQ15" s="81">
        <v>1653.44</v>
      </c>
      <c r="DR15" s="81">
        <v>433.53</v>
      </c>
      <c r="DS15" s="81">
        <v>-8.42</v>
      </c>
      <c r="DT15" s="81">
        <v>94.18</v>
      </c>
      <c r="DU15" s="81">
        <v>467.04</v>
      </c>
      <c r="DV15" s="81">
        <v>365.25</v>
      </c>
      <c r="DW15" s="81">
        <v>336.06</v>
      </c>
      <c r="DX15" s="81">
        <v>108.9</v>
      </c>
      <c r="DY15" s="81">
        <v>78.14</v>
      </c>
      <c r="DZ15" s="81"/>
      <c r="EA15" s="81">
        <v>502.93</v>
      </c>
      <c r="EB15" s="81">
        <v>431.77</v>
      </c>
      <c r="EC15" s="81">
        <v>251.24</v>
      </c>
      <c r="ED15" s="81">
        <v>507.53</v>
      </c>
      <c r="EE15" s="81">
        <v>490.78</v>
      </c>
      <c r="EF15" s="81">
        <v>165.26</v>
      </c>
      <c r="EG15" s="81">
        <v>360.17</v>
      </c>
      <c r="EH15" s="81">
        <v>923.02</v>
      </c>
      <c r="EI15" s="81">
        <v>214.67</v>
      </c>
      <c r="EJ15" s="81">
        <v>1290.73</v>
      </c>
      <c r="EK15" s="81">
        <v>150.69999999999999</v>
      </c>
      <c r="EL15" s="81">
        <v>53.77</v>
      </c>
      <c r="EM15" s="81">
        <v>251.09</v>
      </c>
      <c r="EN15" s="81">
        <v>112.08</v>
      </c>
      <c r="EO15" s="81">
        <v>246.9</v>
      </c>
      <c r="EP15" s="81">
        <v>7.03</v>
      </c>
      <c r="EQ15" s="81">
        <v>-53.79</v>
      </c>
      <c r="ER15" s="81">
        <v>210.23</v>
      </c>
      <c r="ES15" s="81">
        <v>115.25</v>
      </c>
      <c r="ET15" s="81">
        <v>51.33</v>
      </c>
      <c r="EU15" s="81">
        <v>163.04</v>
      </c>
      <c r="EV15" s="81"/>
      <c r="EW15" s="81">
        <v>541.64</v>
      </c>
      <c r="EX15" s="81">
        <v>620.98</v>
      </c>
      <c r="EY15" s="81">
        <v>178.34</v>
      </c>
      <c r="EZ15" s="81">
        <v>62.55</v>
      </c>
      <c r="FA15" s="81">
        <v>267.54000000000002</v>
      </c>
      <c r="FB15" s="81">
        <v>188.87</v>
      </c>
      <c r="FC15" s="81">
        <v>554.64</v>
      </c>
      <c r="FD15" s="81">
        <v>439.12</v>
      </c>
      <c r="FE15" s="81">
        <v>521.07000000000005</v>
      </c>
      <c r="FF15" s="81">
        <v>480.92</v>
      </c>
      <c r="FG15" s="81">
        <v>552.46</v>
      </c>
      <c r="FH15" s="81">
        <v>404.05</v>
      </c>
      <c r="FI15" s="81">
        <v>190.16</v>
      </c>
      <c r="FJ15" s="81">
        <v>10.8</v>
      </c>
      <c r="FK15" s="81">
        <v>187.93</v>
      </c>
      <c r="FL15" s="81">
        <v>56.73</v>
      </c>
      <c r="FM15" s="81">
        <v>643.65</v>
      </c>
      <c r="FN15" s="81"/>
      <c r="FO15" s="81">
        <v>420.82</v>
      </c>
      <c r="FP15" s="81"/>
      <c r="FQ15" s="81">
        <v>-13.69</v>
      </c>
      <c r="FR15" s="81">
        <v>263.95</v>
      </c>
      <c r="FS15" s="81">
        <v>269.56</v>
      </c>
      <c r="FT15" s="81">
        <v>262.43</v>
      </c>
      <c r="FU15" s="81">
        <v>316.99</v>
      </c>
      <c r="FV15" s="81">
        <v>348.93</v>
      </c>
      <c r="FW15" s="81">
        <v>243.57</v>
      </c>
      <c r="FX15" s="81">
        <v>583.96</v>
      </c>
      <c r="FY15" s="81">
        <v>116.37</v>
      </c>
      <c r="FZ15" s="81">
        <v>24.67</v>
      </c>
      <c r="GA15" s="81">
        <v>100.9</v>
      </c>
      <c r="GB15" s="81">
        <v>86.63</v>
      </c>
      <c r="GC15" s="81">
        <v>30.59</v>
      </c>
      <c r="GD15" s="81">
        <v>601.91</v>
      </c>
      <c r="GE15" s="81">
        <v>178.75</v>
      </c>
      <c r="GF15" s="81">
        <v>107.81</v>
      </c>
      <c r="GG15" s="81">
        <v>457.17</v>
      </c>
      <c r="GH15" s="81">
        <v>503.24</v>
      </c>
      <c r="GI15" s="81">
        <v>165.95</v>
      </c>
      <c r="GJ15" s="81">
        <v>196.3</v>
      </c>
      <c r="GK15" s="81">
        <v>175.55</v>
      </c>
      <c r="GL15" s="81"/>
      <c r="GM15" s="81"/>
      <c r="GN15" s="81">
        <v>172.56</v>
      </c>
      <c r="GO15" s="81">
        <v>62.88</v>
      </c>
      <c r="GP15" s="81">
        <v>524.04</v>
      </c>
      <c r="GQ15" s="81">
        <v>64.010000000000005</v>
      </c>
      <c r="GR15" s="81">
        <v>79.13</v>
      </c>
      <c r="GS15" s="81">
        <v>286.89999999999998</v>
      </c>
      <c r="GT15" s="81">
        <v>521.38</v>
      </c>
      <c r="GU15" s="81">
        <v>115.08</v>
      </c>
      <c r="GV15" s="81">
        <v>223.42</v>
      </c>
      <c r="GW15" s="81">
        <v>33.119999999999997</v>
      </c>
      <c r="GX15" s="81">
        <v>5.92</v>
      </c>
      <c r="GY15" s="81">
        <v>113.08</v>
      </c>
      <c r="GZ15" s="81">
        <v>123.19</v>
      </c>
      <c r="HA15" s="81">
        <v>188.25</v>
      </c>
      <c r="HB15" s="81">
        <v>202.54</v>
      </c>
      <c r="HC15" s="81">
        <v>237.98</v>
      </c>
      <c r="HD15" s="81">
        <v>393.76</v>
      </c>
      <c r="HE15" s="81">
        <v>75.3</v>
      </c>
      <c r="HF15" s="81">
        <v>360.38</v>
      </c>
      <c r="HG15" s="81">
        <v>72.48</v>
      </c>
      <c r="HH15" s="81">
        <v>403.86</v>
      </c>
      <c r="HI15" s="81">
        <v>412.98</v>
      </c>
      <c r="HJ15" s="81">
        <v>101.57</v>
      </c>
      <c r="HK15" s="81">
        <v>117.68</v>
      </c>
      <c r="HL15" s="81">
        <v>37.229999999999997</v>
      </c>
      <c r="HM15" s="81">
        <v>226.59</v>
      </c>
      <c r="HN15" s="81">
        <v>109.42</v>
      </c>
      <c r="HO15" s="81">
        <v>48.15</v>
      </c>
      <c r="HP15" s="81">
        <v>228.63</v>
      </c>
      <c r="HQ15" s="81">
        <v>352.2</v>
      </c>
      <c r="HR15" s="81">
        <v>57</v>
      </c>
      <c r="HS15" s="81">
        <v>73.739999999999995</v>
      </c>
      <c r="HT15" s="81">
        <v>257.33</v>
      </c>
      <c r="HU15" s="81">
        <v>79.94</v>
      </c>
      <c r="HV15" s="81">
        <v>135.51</v>
      </c>
      <c r="HW15" s="81">
        <v>190.16</v>
      </c>
      <c r="HX15" s="81">
        <v>55.64</v>
      </c>
      <c r="HY15" s="81">
        <v>111.82</v>
      </c>
      <c r="HZ15" s="81">
        <v>40.43</v>
      </c>
      <c r="IA15" s="81">
        <v>678.1</v>
      </c>
      <c r="IB15" s="81">
        <v>367.5</v>
      </c>
      <c r="IC15" s="81">
        <v>81.400000000000006</v>
      </c>
      <c r="ID15" s="81">
        <v>119.56</v>
      </c>
      <c r="IE15" s="81">
        <v>125.48</v>
      </c>
      <c r="IF15" s="81">
        <v>72.56</v>
      </c>
      <c r="IG15" s="81"/>
      <c r="IH15" s="81">
        <v>104.91</v>
      </c>
      <c r="II15" s="81">
        <v>113.53</v>
      </c>
      <c r="IJ15" s="81">
        <v>351.82</v>
      </c>
      <c r="IK15" s="81"/>
      <c r="IL15" s="81">
        <v>87.23</v>
      </c>
      <c r="IM15" s="81"/>
      <c r="IN15" s="81"/>
      <c r="IO15" s="81">
        <v>136.88</v>
      </c>
      <c r="IP15" s="81"/>
      <c r="IQ15" s="81">
        <v>95.83</v>
      </c>
      <c r="IR15" s="81">
        <v>62.48</v>
      </c>
      <c r="IS15" s="81">
        <v>125.7</v>
      </c>
      <c r="IT15" s="81">
        <v>59.27</v>
      </c>
      <c r="IU15" s="81">
        <v>91.44</v>
      </c>
      <c r="IV15" s="81">
        <v>54.01</v>
      </c>
      <c r="IW15" s="81">
        <v>16.28</v>
      </c>
      <c r="IX15" s="81">
        <v>71.84</v>
      </c>
      <c r="IY15" s="81">
        <v>58.46</v>
      </c>
      <c r="IZ15" s="81">
        <v>50.32</v>
      </c>
      <c r="JA15" s="81">
        <v>247.36</v>
      </c>
      <c r="JB15" s="81"/>
      <c r="JC15" s="81">
        <v>194.21</v>
      </c>
      <c r="JD15" s="81">
        <v>166.88</v>
      </c>
      <c r="JE15" s="81">
        <v>33.42</v>
      </c>
      <c r="JF15" s="81">
        <v>100.4</v>
      </c>
      <c r="JG15" s="81">
        <v>135.81</v>
      </c>
      <c r="JH15" s="81">
        <v>480.03</v>
      </c>
      <c r="JI15" s="81">
        <v>56.9</v>
      </c>
      <c r="JJ15" s="81">
        <v>61.79</v>
      </c>
      <c r="JK15" s="81">
        <v>65.12</v>
      </c>
      <c r="JL15" s="81">
        <v>85.14</v>
      </c>
      <c r="JM15" s="81">
        <v>117.02</v>
      </c>
      <c r="JN15" s="81">
        <v>110.86</v>
      </c>
      <c r="JO15" s="81">
        <v>26.66</v>
      </c>
      <c r="JP15" s="81">
        <v>119.89</v>
      </c>
      <c r="JQ15" s="81">
        <v>0.02</v>
      </c>
      <c r="JR15" s="81">
        <v>79.19</v>
      </c>
      <c r="JS15" s="81">
        <v>57.78</v>
      </c>
      <c r="JT15" s="81">
        <v>54.25</v>
      </c>
      <c r="JU15" s="81">
        <v>84.54</v>
      </c>
      <c r="JV15" s="81">
        <v>220.43</v>
      </c>
      <c r="JW15" s="81">
        <v>77.760000000000005</v>
      </c>
      <c r="JX15" s="81">
        <v>56.17</v>
      </c>
      <c r="JY15" s="81">
        <v>72.349999999999994</v>
      </c>
      <c r="JZ15" s="81"/>
      <c r="KA15" s="81">
        <v>169.87</v>
      </c>
      <c r="KB15" s="81">
        <v>13.77</v>
      </c>
      <c r="KC15" s="81">
        <v>3.95</v>
      </c>
      <c r="KD15" s="81">
        <v>68.16</v>
      </c>
      <c r="KE15" s="81">
        <v>212.27</v>
      </c>
      <c r="KF15" s="81">
        <v>142.52000000000001</v>
      </c>
      <c r="KG15" s="81">
        <v>1.35</v>
      </c>
      <c r="KH15" s="81">
        <v>29.18</v>
      </c>
      <c r="KI15" s="81">
        <v>190.93</v>
      </c>
      <c r="KJ15" s="81">
        <v>147.94999999999999</v>
      </c>
      <c r="KK15" s="81">
        <v>58.28</v>
      </c>
      <c r="KL15" s="81">
        <v>61.84</v>
      </c>
      <c r="KM15" s="81">
        <v>38.700000000000003</v>
      </c>
      <c r="KN15" s="81">
        <v>55.76</v>
      </c>
      <c r="KO15" s="81">
        <v>18.79</v>
      </c>
      <c r="KP15" s="81"/>
      <c r="KQ15" s="81">
        <v>138.74</v>
      </c>
      <c r="KR15" s="81">
        <v>60.52</v>
      </c>
      <c r="KS15" s="81">
        <v>13.52</v>
      </c>
      <c r="KT15" s="81">
        <v>54.34</v>
      </c>
      <c r="KU15" s="81"/>
      <c r="KV15" s="81">
        <v>84.25</v>
      </c>
      <c r="KW15" s="81">
        <v>215.29</v>
      </c>
      <c r="KX15" s="81"/>
      <c r="KY15" s="81">
        <v>493.5</v>
      </c>
      <c r="KZ15" s="81">
        <v>61.18</v>
      </c>
      <c r="LA15" s="81">
        <v>51.03</v>
      </c>
      <c r="LB15" s="81">
        <v>249.16</v>
      </c>
      <c r="LC15" s="81"/>
      <c r="LD15" s="81">
        <v>59.83</v>
      </c>
      <c r="LE15" s="81">
        <v>-3.24</v>
      </c>
      <c r="LF15" s="81">
        <v>245.68</v>
      </c>
      <c r="LG15" s="81">
        <v>64.78</v>
      </c>
      <c r="LH15" s="81">
        <v>29.55</v>
      </c>
      <c r="LI15" s="81">
        <v>107.18</v>
      </c>
      <c r="LJ15" s="81">
        <v>153.75</v>
      </c>
      <c r="LK15" s="81">
        <v>101.62</v>
      </c>
      <c r="LL15" s="81">
        <v>44.62</v>
      </c>
      <c r="LM15" s="81">
        <v>11.8</v>
      </c>
      <c r="LN15" s="81">
        <v>2.87</v>
      </c>
      <c r="LO15" s="81">
        <v>4.8</v>
      </c>
      <c r="LP15" s="81">
        <v>76.180000000000007</v>
      </c>
      <c r="LQ15" s="81">
        <v>145.01</v>
      </c>
      <c r="LR15" s="81">
        <v>41.6</v>
      </c>
      <c r="LS15" s="81">
        <v>23.4</v>
      </c>
      <c r="LT15" s="81">
        <v>40.57</v>
      </c>
      <c r="LU15" s="81"/>
      <c r="LV15" s="81">
        <v>59.33</v>
      </c>
      <c r="LW15" s="81">
        <v>119.18</v>
      </c>
      <c r="LX15" s="81">
        <v>54.25</v>
      </c>
      <c r="LY15" s="81">
        <v>69.91</v>
      </c>
      <c r="LZ15" s="81">
        <v>27.44</v>
      </c>
      <c r="MA15" s="81">
        <v>56.8</v>
      </c>
      <c r="MB15" s="81">
        <v>59.32</v>
      </c>
      <c r="MC15" s="81"/>
      <c r="MD15" s="81">
        <v>-1.31</v>
      </c>
      <c r="ME15" s="81">
        <v>120.02</v>
      </c>
      <c r="MF15" s="81">
        <v>43.87</v>
      </c>
      <c r="MG15" s="81">
        <v>10.48</v>
      </c>
      <c r="MH15" s="81"/>
      <c r="MI15" s="81"/>
      <c r="MJ15" s="81">
        <v>136.04</v>
      </c>
      <c r="MK15" s="81">
        <v>133.88</v>
      </c>
      <c r="ML15" s="81">
        <v>99.21</v>
      </c>
      <c r="MM15" s="81">
        <v>132.88999999999999</v>
      </c>
      <c r="MN15" s="81">
        <v>45.21</v>
      </c>
      <c r="MO15" s="81">
        <v>109.92</v>
      </c>
      <c r="MP15" s="81">
        <v>45.48</v>
      </c>
      <c r="MQ15" s="81">
        <v>16.989999999999998</v>
      </c>
      <c r="MR15" s="81">
        <v>74.58</v>
      </c>
      <c r="MS15" s="81">
        <v>34.47</v>
      </c>
      <c r="MT15" s="81"/>
      <c r="MU15" s="81">
        <v>10.96</v>
      </c>
      <c r="MV15" s="81">
        <v>65.569999999999993</v>
      </c>
      <c r="MW15" s="81">
        <v>10.75</v>
      </c>
      <c r="MX15" s="81"/>
      <c r="MY15" s="81"/>
      <c r="MZ15" s="81">
        <v>26.67</v>
      </c>
      <c r="NA15" s="81">
        <v>41.13</v>
      </c>
      <c r="NB15" s="81">
        <v>17.91</v>
      </c>
      <c r="NC15" s="81">
        <v>42.01</v>
      </c>
    </row>
    <row r="16" spans="1:367" x14ac:dyDescent="0.4">
      <c r="A16" s="22">
        <v>45849</v>
      </c>
      <c r="B16" s="23">
        <v>34399.31</v>
      </c>
      <c r="C16" s="23">
        <v>39127.29</v>
      </c>
      <c r="D16" s="23">
        <v>2815</v>
      </c>
      <c r="E16" s="23">
        <v>1929.53</v>
      </c>
      <c r="F16" s="23">
        <v>12474.4</v>
      </c>
      <c r="G16" s="23">
        <v>1279.6300000000001</v>
      </c>
      <c r="H16" s="23">
        <v>10740.66</v>
      </c>
      <c r="I16" s="23">
        <v>7946.05</v>
      </c>
      <c r="J16" s="23">
        <v>3510.95</v>
      </c>
      <c r="K16" s="23">
        <v>2184.66</v>
      </c>
      <c r="L16" s="23">
        <v>1410.83</v>
      </c>
      <c r="M16" s="23">
        <v>3326.74</v>
      </c>
      <c r="N16" s="23">
        <v>5579.89</v>
      </c>
      <c r="O16" s="23">
        <v>2457.0100000000002</v>
      </c>
      <c r="P16" s="23">
        <v>7027.14</v>
      </c>
      <c r="Q16" s="23">
        <v>1229.72</v>
      </c>
      <c r="R16" s="23">
        <v>15019.66</v>
      </c>
      <c r="S16" s="23">
        <v>3706.79</v>
      </c>
      <c r="T16" s="23">
        <v>2882.26</v>
      </c>
      <c r="U16" s="23">
        <v>4236.95</v>
      </c>
      <c r="V16" s="23">
        <v>1010.68</v>
      </c>
      <c r="W16" s="23">
        <v>636.79</v>
      </c>
      <c r="X16" s="23">
        <v>1111.6099999999999</v>
      </c>
      <c r="Y16" s="23">
        <v>2870.33</v>
      </c>
      <c r="Z16" s="23">
        <v>5318.07</v>
      </c>
      <c r="AA16" s="23">
        <v>3144.61</v>
      </c>
      <c r="AB16" s="23">
        <v>394.43</v>
      </c>
      <c r="AC16" s="23">
        <v>371.01</v>
      </c>
      <c r="AD16" s="23">
        <v>2890.44</v>
      </c>
      <c r="AE16" s="23">
        <v>986.53</v>
      </c>
      <c r="AF16" s="23">
        <v>1109.6300000000001</v>
      </c>
      <c r="AG16" s="23">
        <v>4320.99</v>
      </c>
      <c r="AH16" s="23">
        <v>1459.61</v>
      </c>
      <c r="AI16" s="23">
        <v>141.25</v>
      </c>
      <c r="AJ16" s="23">
        <v>934.51</v>
      </c>
      <c r="AK16" s="23">
        <v>5060.72</v>
      </c>
      <c r="AL16" s="23">
        <v>3272.82</v>
      </c>
      <c r="AM16" s="23">
        <v>1437.53</v>
      </c>
      <c r="AN16" s="23">
        <v>598.37</v>
      </c>
      <c r="AO16" s="23">
        <v>121.41</v>
      </c>
      <c r="AP16" s="23">
        <v>3768.77</v>
      </c>
      <c r="AQ16" s="23">
        <v>1377.26</v>
      </c>
      <c r="AR16" s="23">
        <v>5567.71</v>
      </c>
      <c r="AS16" s="23">
        <v>3328.98</v>
      </c>
      <c r="AT16" s="23">
        <v>536.29999999999995</v>
      </c>
      <c r="AU16" s="23">
        <v>1618.07</v>
      </c>
      <c r="AV16" s="23">
        <v>2106.6</v>
      </c>
      <c r="AW16" s="23">
        <v>1036.73</v>
      </c>
      <c r="AX16" s="23">
        <v>2335.94</v>
      </c>
      <c r="AY16" s="23">
        <v>1920.46</v>
      </c>
      <c r="AZ16" s="23"/>
      <c r="BA16" s="23">
        <v>1393.31</v>
      </c>
      <c r="BB16" s="81">
        <v>394.17</v>
      </c>
      <c r="BC16" s="81">
        <v>1509.37</v>
      </c>
      <c r="BD16" s="81">
        <v>1776.09</v>
      </c>
      <c r="BE16" s="81">
        <v>436.53</v>
      </c>
      <c r="BF16" s="81">
        <v>236.61</v>
      </c>
      <c r="BG16" s="81">
        <v>212.8</v>
      </c>
      <c r="BH16" s="81">
        <v>0.93</v>
      </c>
      <c r="BI16" s="81">
        <v>290.43</v>
      </c>
      <c r="BJ16" s="81">
        <v>627.66999999999996</v>
      </c>
      <c r="BK16" s="81">
        <v>1231.8499999999999</v>
      </c>
      <c r="BL16" s="81">
        <v>161.63</v>
      </c>
      <c r="BM16" s="81">
        <v>303.33</v>
      </c>
      <c r="BN16" s="81">
        <v>1647.8</v>
      </c>
      <c r="BO16" s="81">
        <v>652.9</v>
      </c>
      <c r="BP16" s="81">
        <v>439.69</v>
      </c>
      <c r="BQ16" s="81">
        <v>415.31</v>
      </c>
      <c r="BR16" s="81">
        <v>2367.5100000000002</v>
      </c>
      <c r="BS16" s="81">
        <v>425.24</v>
      </c>
      <c r="BT16" s="81">
        <v>265.02</v>
      </c>
      <c r="BU16" s="81">
        <v>1135.8599999999999</v>
      </c>
      <c r="BV16" s="81">
        <v>2257.79</v>
      </c>
      <c r="BW16" s="81">
        <v>1274.28</v>
      </c>
      <c r="BX16" s="81">
        <v>1099</v>
      </c>
      <c r="BY16" s="81">
        <v>1720.74</v>
      </c>
      <c r="BZ16" s="81">
        <v>1279.8800000000001</v>
      </c>
      <c r="CA16" s="81">
        <v>453.18</v>
      </c>
      <c r="CB16" s="81">
        <v>694.95</v>
      </c>
      <c r="CC16" s="81">
        <v>51.18</v>
      </c>
      <c r="CD16" s="81">
        <v>39.270000000000003</v>
      </c>
      <c r="CE16" s="81">
        <v>1034.76</v>
      </c>
      <c r="CF16" s="81">
        <v>889.96</v>
      </c>
      <c r="CG16" s="81">
        <v>-90.42</v>
      </c>
      <c r="CH16" s="81">
        <v>964.88</v>
      </c>
      <c r="CI16" s="81">
        <v>4647.58</v>
      </c>
      <c r="CJ16" s="81">
        <v>621.20000000000005</v>
      </c>
      <c r="CK16" s="81">
        <v>1314.81</v>
      </c>
      <c r="CL16" s="81">
        <v>861.89</v>
      </c>
      <c r="CM16" s="81">
        <v>2945.11</v>
      </c>
      <c r="CN16" s="81">
        <v>259.20999999999998</v>
      </c>
      <c r="CO16" s="81">
        <v>2877.01</v>
      </c>
      <c r="CP16" s="81">
        <v>2.15</v>
      </c>
      <c r="CQ16" s="81">
        <v>772.88</v>
      </c>
      <c r="CR16" s="81">
        <v>165.33</v>
      </c>
      <c r="CS16" s="81">
        <v>1014.36</v>
      </c>
      <c r="CT16" s="81">
        <v>965.75</v>
      </c>
      <c r="CU16" s="81">
        <v>1008.8</v>
      </c>
      <c r="CV16" s="81">
        <v>193.89</v>
      </c>
      <c r="CW16" s="81">
        <v>171.6</v>
      </c>
      <c r="CX16" s="81">
        <v>155.08000000000001</v>
      </c>
      <c r="CY16" s="81">
        <v>289.26</v>
      </c>
      <c r="CZ16" s="81">
        <v>5.53</v>
      </c>
      <c r="DA16" s="81">
        <v>-62.98</v>
      </c>
      <c r="DB16" s="81">
        <v>640.79</v>
      </c>
      <c r="DC16" s="81">
        <v>-105.49</v>
      </c>
      <c r="DD16" s="81">
        <v>505.79</v>
      </c>
      <c r="DE16" s="81">
        <v>-31.08</v>
      </c>
      <c r="DF16" s="81">
        <v>617.21</v>
      </c>
      <c r="DG16" s="81">
        <v>236.03</v>
      </c>
      <c r="DH16" s="81">
        <v>504.12</v>
      </c>
      <c r="DI16" s="81">
        <v>2374.44</v>
      </c>
      <c r="DJ16" s="81">
        <v>492.02</v>
      </c>
      <c r="DK16" s="81">
        <v>312.08999999999997</v>
      </c>
      <c r="DL16" s="81">
        <v>52.52</v>
      </c>
      <c r="DM16" s="81">
        <v>130.04</v>
      </c>
      <c r="DN16" s="81">
        <v>283.58999999999997</v>
      </c>
      <c r="DO16" s="81">
        <v>204.75</v>
      </c>
      <c r="DP16" s="81">
        <v>78.8</v>
      </c>
      <c r="DQ16" s="81">
        <v>1642.24</v>
      </c>
      <c r="DR16" s="81">
        <v>427.74</v>
      </c>
      <c r="DS16" s="81">
        <v>-31.12</v>
      </c>
      <c r="DT16" s="81">
        <v>94.18</v>
      </c>
      <c r="DU16" s="81">
        <v>467.04</v>
      </c>
      <c r="DV16" s="81">
        <v>370.37</v>
      </c>
      <c r="DW16" s="81">
        <v>337.64</v>
      </c>
      <c r="DX16" s="81">
        <v>109.09</v>
      </c>
      <c r="DY16" s="81">
        <v>77.39</v>
      </c>
      <c r="DZ16" s="81">
        <v>284.41000000000003</v>
      </c>
      <c r="EA16" s="81">
        <v>500.66</v>
      </c>
      <c r="EB16" s="81">
        <v>430.44</v>
      </c>
      <c r="EC16" s="81">
        <v>251.63</v>
      </c>
      <c r="ED16" s="81">
        <v>498.43</v>
      </c>
      <c r="EE16" s="81">
        <v>490.78</v>
      </c>
      <c r="EF16" s="81">
        <v>165.26</v>
      </c>
      <c r="EG16" s="81">
        <v>360.3</v>
      </c>
      <c r="EH16" s="81">
        <v>913.23</v>
      </c>
      <c r="EI16" s="81">
        <v>213.91</v>
      </c>
      <c r="EJ16" s="81">
        <v>1278.31</v>
      </c>
      <c r="EK16" s="81">
        <v>149.46</v>
      </c>
      <c r="EL16" s="81">
        <v>53.77</v>
      </c>
      <c r="EM16" s="81">
        <v>255.08</v>
      </c>
      <c r="EN16" s="81">
        <v>111.89</v>
      </c>
      <c r="EO16" s="81">
        <v>222.61</v>
      </c>
      <c r="EP16" s="81">
        <v>8.69</v>
      </c>
      <c r="EQ16" s="81">
        <v>-53.79</v>
      </c>
      <c r="ER16" s="81">
        <v>210.23</v>
      </c>
      <c r="ES16" s="81">
        <v>115.25</v>
      </c>
      <c r="ET16" s="81">
        <v>52.15</v>
      </c>
      <c r="EU16" s="81">
        <v>163.19</v>
      </c>
      <c r="EV16" s="81"/>
      <c r="EW16" s="81">
        <v>534.12</v>
      </c>
      <c r="EX16" s="81">
        <v>627.16</v>
      </c>
      <c r="EY16" s="81">
        <v>179.21</v>
      </c>
      <c r="EZ16" s="81">
        <v>62.55</v>
      </c>
      <c r="FA16" s="81">
        <v>267.54000000000002</v>
      </c>
      <c r="FB16" s="81">
        <v>186.96</v>
      </c>
      <c r="FC16" s="81">
        <v>553.29</v>
      </c>
      <c r="FD16" s="81">
        <v>442.41</v>
      </c>
      <c r="FE16" s="81">
        <v>525.66</v>
      </c>
      <c r="FF16" s="81">
        <v>480.92</v>
      </c>
      <c r="FG16" s="81">
        <v>553.24</v>
      </c>
      <c r="FH16" s="81">
        <v>402.97</v>
      </c>
      <c r="FI16" s="81">
        <v>193.59</v>
      </c>
      <c r="FJ16" s="81">
        <v>10.8</v>
      </c>
      <c r="FK16" s="81">
        <v>187.2</v>
      </c>
      <c r="FL16" s="81">
        <v>56.73</v>
      </c>
      <c r="FM16" s="81">
        <v>641.42999999999995</v>
      </c>
      <c r="FN16" s="81">
        <v>21.75</v>
      </c>
      <c r="FO16" s="81">
        <v>417.78</v>
      </c>
      <c r="FP16" s="81"/>
      <c r="FQ16" s="81">
        <v>-13.69</v>
      </c>
      <c r="FR16" s="81">
        <v>262.61</v>
      </c>
      <c r="FS16" s="81">
        <v>272.5</v>
      </c>
      <c r="FT16" s="81">
        <v>263.2</v>
      </c>
      <c r="FU16" s="81">
        <v>316.99</v>
      </c>
      <c r="FV16" s="81">
        <v>348.93</v>
      </c>
      <c r="FW16" s="81">
        <v>238.23</v>
      </c>
      <c r="FX16" s="81">
        <v>583.96</v>
      </c>
      <c r="FY16" s="81">
        <v>118.53</v>
      </c>
      <c r="FZ16" s="81">
        <v>24.67</v>
      </c>
      <c r="GA16" s="81">
        <v>98.97</v>
      </c>
      <c r="GB16" s="81">
        <v>86.63</v>
      </c>
      <c r="GC16" s="81">
        <v>30.59</v>
      </c>
      <c r="GD16" s="81">
        <v>577.20000000000005</v>
      </c>
      <c r="GE16" s="81">
        <v>178.75</v>
      </c>
      <c r="GF16" s="81">
        <v>107.81</v>
      </c>
      <c r="GG16" s="81">
        <v>457.17</v>
      </c>
      <c r="GH16" s="81">
        <v>498.02</v>
      </c>
      <c r="GI16" s="81">
        <v>168.35</v>
      </c>
      <c r="GJ16" s="81">
        <v>196.3</v>
      </c>
      <c r="GK16" s="81">
        <v>175.55</v>
      </c>
      <c r="GL16" s="81"/>
      <c r="GM16" s="81"/>
      <c r="GN16" s="81">
        <v>177.94</v>
      </c>
      <c r="GO16" s="81">
        <v>62.88</v>
      </c>
      <c r="GP16" s="81">
        <v>521.59</v>
      </c>
      <c r="GQ16" s="81">
        <v>64.7</v>
      </c>
      <c r="GR16" s="81">
        <v>79.13</v>
      </c>
      <c r="GS16" s="81">
        <v>290.08999999999997</v>
      </c>
      <c r="GT16" s="81">
        <v>523.54999999999995</v>
      </c>
      <c r="GU16" s="81">
        <v>115.08</v>
      </c>
      <c r="GV16" s="81">
        <v>223.42</v>
      </c>
      <c r="GW16" s="81">
        <v>32.659999999999997</v>
      </c>
      <c r="GX16" s="81">
        <v>5.92</v>
      </c>
      <c r="GY16" s="81">
        <v>113.87</v>
      </c>
      <c r="GZ16" s="81">
        <v>118.69</v>
      </c>
      <c r="HA16" s="81">
        <v>188.25</v>
      </c>
      <c r="HB16" s="81">
        <v>200.79</v>
      </c>
      <c r="HC16" s="81">
        <v>238.83</v>
      </c>
      <c r="HD16" s="81">
        <v>399.8</v>
      </c>
      <c r="HE16" s="81">
        <v>75.3</v>
      </c>
      <c r="HF16" s="81">
        <v>360.38</v>
      </c>
      <c r="HG16" s="81">
        <v>72.48</v>
      </c>
      <c r="HH16" s="81">
        <v>403.86</v>
      </c>
      <c r="HI16" s="81">
        <v>406.37</v>
      </c>
      <c r="HJ16" s="81">
        <v>101.57</v>
      </c>
      <c r="HK16" s="81">
        <v>116.46</v>
      </c>
      <c r="HL16" s="81">
        <v>37.229999999999997</v>
      </c>
      <c r="HM16" s="81">
        <v>225.55</v>
      </c>
      <c r="HN16" s="81">
        <v>109.42</v>
      </c>
      <c r="HO16" s="81">
        <v>46.32</v>
      </c>
      <c r="HP16" s="81">
        <v>225.93</v>
      </c>
      <c r="HQ16" s="81">
        <v>352.2</v>
      </c>
      <c r="HR16" s="81">
        <v>55.91</v>
      </c>
      <c r="HS16" s="81">
        <v>73.08</v>
      </c>
      <c r="HT16" s="81">
        <v>260.08</v>
      </c>
      <c r="HU16" s="81">
        <v>79.94</v>
      </c>
      <c r="HV16" s="81">
        <v>135.86000000000001</v>
      </c>
      <c r="HW16" s="81">
        <v>187.76</v>
      </c>
      <c r="HX16" s="81">
        <v>55.64</v>
      </c>
      <c r="HY16" s="81">
        <v>111.82</v>
      </c>
      <c r="HZ16" s="81">
        <v>40.43</v>
      </c>
      <c r="IA16" s="81">
        <v>678.1</v>
      </c>
      <c r="IB16" s="81">
        <v>367.5</v>
      </c>
      <c r="IC16" s="81">
        <v>81.400000000000006</v>
      </c>
      <c r="ID16" s="81">
        <v>118.7</v>
      </c>
      <c r="IE16" s="81">
        <v>124.49</v>
      </c>
      <c r="IF16" s="81">
        <v>72.56</v>
      </c>
      <c r="IG16" s="81"/>
      <c r="IH16" s="81">
        <v>104.91</v>
      </c>
      <c r="II16" s="81">
        <v>114.43</v>
      </c>
      <c r="IJ16" s="81">
        <v>351.7</v>
      </c>
      <c r="IK16" s="81"/>
      <c r="IL16" s="81">
        <v>87.23</v>
      </c>
      <c r="IM16" s="81"/>
      <c r="IN16" s="81"/>
      <c r="IO16" s="81">
        <v>136.88</v>
      </c>
      <c r="IP16" s="81"/>
      <c r="IQ16" s="81">
        <v>66.48</v>
      </c>
      <c r="IR16" s="81">
        <v>62.48</v>
      </c>
      <c r="IS16" s="81">
        <v>125.7</v>
      </c>
      <c r="IT16" s="81">
        <v>74.930000000000007</v>
      </c>
      <c r="IU16" s="81">
        <v>91.44</v>
      </c>
      <c r="IV16" s="81">
        <v>54.01</v>
      </c>
      <c r="IW16" s="81">
        <v>16.28</v>
      </c>
      <c r="IX16" s="81">
        <v>72.56</v>
      </c>
      <c r="IY16" s="81">
        <v>56.51</v>
      </c>
      <c r="IZ16" s="81">
        <v>50.32</v>
      </c>
      <c r="JA16" s="81">
        <v>244.03</v>
      </c>
      <c r="JB16" s="81"/>
      <c r="JC16" s="81">
        <v>194.21</v>
      </c>
      <c r="JD16" s="81">
        <v>166.88</v>
      </c>
      <c r="JE16" s="81">
        <v>33.42</v>
      </c>
      <c r="JF16" s="81">
        <v>100.4</v>
      </c>
      <c r="JG16" s="81">
        <v>135.32</v>
      </c>
      <c r="JH16" s="81">
        <v>480.03</v>
      </c>
      <c r="JI16" s="81">
        <v>56.9</v>
      </c>
      <c r="JJ16" s="81">
        <v>61.44</v>
      </c>
      <c r="JK16" s="81">
        <v>65.12</v>
      </c>
      <c r="JL16" s="81">
        <v>85.14</v>
      </c>
      <c r="JM16" s="81">
        <v>117.02</v>
      </c>
      <c r="JN16" s="81">
        <v>110.86</v>
      </c>
      <c r="JO16" s="81">
        <v>26.66</v>
      </c>
      <c r="JP16" s="81">
        <v>119.89</v>
      </c>
      <c r="JQ16" s="81">
        <v>0.02</v>
      </c>
      <c r="JR16" s="81">
        <v>79.19</v>
      </c>
      <c r="JS16" s="81">
        <v>57.22</v>
      </c>
      <c r="JT16" s="81">
        <v>54.25</v>
      </c>
      <c r="JU16" s="81">
        <v>84.54</v>
      </c>
      <c r="JV16" s="81">
        <v>209.61</v>
      </c>
      <c r="JW16" s="81">
        <v>77.760000000000005</v>
      </c>
      <c r="JX16" s="81">
        <v>56.17</v>
      </c>
      <c r="JY16" s="81">
        <v>72.87</v>
      </c>
      <c r="JZ16" s="81"/>
      <c r="KA16" s="81">
        <v>169.87</v>
      </c>
      <c r="KB16" s="81">
        <v>13.77</v>
      </c>
      <c r="KC16" s="81">
        <v>3.95</v>
      </c>
      <c r="KD16" s="81">
        <v>61.38</v>
      </c>
      <c r="KE16" s="81">
        <v>213.37</v>
      </c>
      <c r="KF16" s="81">
        <v>141.41999999999999</v>
      </c>
      <c r="KG16" s="81">
        <v>1.35</v>
      </c>
      <c r="KH16" s="81">
        <v>29.18</v>
      </c>
      <c r="KI16" s="81">
        <v>190.93</v>
      </c>
      <c r="KJ16" s="81">
        <v>142.47999999999999</v>
      </c>
      <c r="KK16" s="81">
        <v>60.25</v>
      </c>
      <c r="KL16" s="81">
        <v>61.9</v>
      </c>
      <c r="KM16" s="81">
        <v>37.74</v>
      </c>
      <c r="KN16" s="81">
        <v>55.76</v>
      </c>
      <c r="KO16" s="81">
        <v>18.79</v>
      </c>
      <c r="KP16" s="81"/>
      <c r="KQ16" s="81">
        <v>138.74</v>
      </c>
      <c r="KR16" s="81">
        <v>60.52</v>
      </c>
      <c r="KS16" s="81">
        <v>12.45</v>
      </c>
      <c r="KT16" s="81">
        <v>54.34</v>
      </c>
      <c r="KU16" s="81"/>
      <c r="KV16" s="81">
        <v>82.88</v>
      </c>
      <c r="KW16" s="81">
        <v>215.29</v>
      </c>
      <c r="KX16" s="81"/>
      <c r="KY16" s="81">
        <v>494.98</v>
      </c>
      <c r="KZ16" s="81">
        <v>61.18</v>
      </c>
      <c r="LA16" s="81">
        <v>51.03</v>
      </c>
      <c r="LB16" s="81">
        <v>249.16</v>
      </c>
      <c r="LC16" s="81"/>
      <c r="LD16" s="81">
        <v>59.83</v>
      </c>
      <c r="LE16" s="81">
        <v>-3.24</v>
      </c>
      <c r="LF16" s="81">
        <v>245.68</v>
      </c>
      <c r="LG16" s="81">
        <v>64.78</v>
      </c>
      <c r="LH16" s="81">
        <v>34.14</v>
      </c>
      <c r="LI16" s="81">
        <v>107.18</v>
      </c>
      <c r="LJ16" s="81">
        <v>153.75</v>
      </c>
      <c r="LK16" s="81">
        <v>96.77</v>
      </c>
      <c r="LL16" s="81">
        <v>45.07</v>
      </c>
      <c r="LM16" s="81">
        <v>11.8</v>
      </c>
      <c r="LN16" s="81">
        <v>2.87</v>
      </c>
      <c r="LO16" s="81"/>
      <c r="LP16" s="81">
        <v>75.599999999999994</v>
      </c>
      <c r="LQ16" s="81">
        <v>145.01</v>
      </c>
      <c r="LR16" s="81">
        <v>41.6</v>
      </c>
      <c r="LS16" s="81">
        <v>23.4</v>
      </c>
      <c r="LT16" s="81">
        <v>40.14</v>
      </c>
      <c r="LU16" s="81"/>
      <c r="LV16" s="81">
        <v>59.33</v>
      </c>
      <c r="LW16" s="81">
        <v>119.18</v>
      </c>
      <c r="LX16" s="81">
        <v>54.25</v>
      </c>
      <c r="LY16" s="81">
        <v>69.91</v>
      </c>
      <c r="LZ16" s="81">
        <v>26.95</v>
      </c>
      <c r="MA16" s="81">
        <v>56.8</v>
      </c>
      <c r="MB16" s="81">
        <v>59.32</v>
      </c>
      <c r="MC16" s="81"/>
      <c r="MD16" s="81">
        <v>-1.31</v>
      </c>
      <c r="ME16" s="81">
        <v>120.02</v>
      </c>
      <c r="MF16" s="81">
        <v>43.87</v>
      </c>
      <c r="MG16" s="81">
        <v>16</v>
      </c>
      <c r="MH16" s="81"/>
      <c r="MI16" s="81"/>
      <c r="MJ16" s="81">
        <v>136.04</v>
      </c>
      <c r="MK16" s="81">
        <v>133.88</v>
      </c>
      <c r="ML16" s="81">
        <v>99.21</v>
      </c>
      <c r="MM16" s="81">
        <v>132.28</v>
      </c>
      <c r="MN16" s="81">
        <v>45.21</v>
      </c>
      <c r="MO16" s="81">
        <v>109.92</v>
      </c>
      <c r="MP16" s="81">
        <v>45.48</v>
      </c>
      <c r="MQ16" s="81">
        <v>9.5</v>
      </c>
      <c r="MR16" s="81">
        <v>74.58</v>
      </c>
      <c r="MS16" s="81">
        <v>34.56</v>
      </c>
      <c r="MT16" s="81"/>
      <c r="MU16" s="81">
        <v>10.96</v>
      </c>
      <c r="MV16" s="81">
        <v>65.569999999999993</v>
      </c>
      <c r="MW16" s="81">
        <v>10.75</v>
      </c>
      <c r="MX16" s="81"/>
      <c r="MY16" s="81"/>
      <c r="MZ16" s="81">
        <v>26.67</v>
      </c>
      <c r="NA16" s="81">
        <v>40.72</v>
      </c>
      <c r="NB16" s="81">
        <v>17.91</v>
      </c>
      <c r="NC16" s="81">
        <v>41.35</v>
      </c>
    </row>
    <row r="17" spans="1:367" x14ac:dyDescent="0.4">
      <c r="A17" s="22">
        <v>45856</v>
      </c>
      <c r="B17" s="23">
        <v>34382.160000000003</v>
      </c>
      <c r="C17" s="23">
        <v>39253.94</v>
      </c>
      <c r="D17" s="23">
        <v>2836.26</v>
      </c>
      <c r="E17" s="23">
        <v>1929.53</v>
      </c>
      <c r="F17" s="23">
        <v>12470.44</v>
      </c>
      <c r="G17" s="23">
        <v>1279.6300000000001</v>
      </c>
      <c r="H17" s="23">
        <v>10706.31</v>
      </c>
      <c r="I17" s="23">
        <v>7958.21</v>
      </c>
      <c r="J17" s="23">
        <v>3501.62</v>
      </c>
      <c r="K17" s="23">
        <v>2188.81</v>
      </c>
      <c r="L17" s="23">
        <v>1410.87</v>
      </c>
      <c r="M17" s="23">
        <v>3326.72</v>
      </c>
      <c r="N17" s="23">
        <v>5579.89</v>
      </c>
      <c r="O17" s="23">
        <v>2461.25</v>
      </c>
      <c r="P17" s="23">
        <v>7037.94</v>
      </c>
      <c r="Q17" s="23">
        <v>1266.56</v>
      </c>
      <c r="R17" s="23">
        <v>15019.66</v>
      </c>
      <c r="S17" s="23">
        <v>3706.79</v>
      </c>
      <c r="T17" s="23">
        <v>2882.26</v>
      </c>
      <c r="U17" s="23">
        <v>4236.95</v>
      </c>
      <c r="V17" s="23">
        <v>1015.57</v>
      </c>
      <c r="W17" s="23">
        <v>639.96</v>
      </c>
      <c r="X17" s="23">
        <v>1111.6099999999999</v>
      </c>
      <c r="Y17" s="23">
        <v>2790.26</v>
      </c>
      <c r="Z17" s="23">
        <v>5341.77</v>
      </c>
      <c r="AA17" s="23">
        <v>3119.12</v>
      </c>
      <c r="AB17" s="23">
        <v>284.89999999999998</v>
      </c>
      <c r="AC17" s="23">
        <v>371.01</v>
      </c>
      <c r="AD17" s="23">
        <v>2913.06</v>
      </c>
      <c r="AE17" s="23">
        <v>997.67</v>
      </c>
      <c r="AF17" s="23">
        <v>1126.1300000000001</v>
      </c>
      <c r="AG17" s="23">
        <v>4335.8900000000003</v>
      </c>
      <c r="AH17" s="23">
        <v>1320.42</v>
      </c>
      <c r="AI17" s="23">
        <v>139.13</v>
      </c>
      <c r="AJ17" s="23">
        <v>933.39</v>
      </c>
      <c r="AK17" s="23">
        <v>5060.72</v>
      </c>
      <c r="AL17" s="23">
        <v>3272.82</v>
      </c>
      <c r="AM17" s="23">
        <v>1427.49</v>
      </c>
      <c r="AN17" s="23">
        <v>599.72</v>
      </c>
      <c r="AO17" s="23">
        <v>121.41</v>
      </c>
      <c r="AP17" s="23">
        <v>3755.66</v>
      </c>
      <c r="AQ17" s="23">
        <v>1383.56</v>
      </c>
      <c r="AR17" s="23">
        <v>5567.71</v>
      </c>
      <c r="AS17" s="23">
        <v>3307.08</v>
      </c>
      <c r="AT17" s="23">
        <v>535.37</v>
      </c>
      <c r="AU17" s="23">
        <v>1618.07</v>
      </c>
      <c r="AV17" s="23">
        <v>2112.39</v>
      </c>
      <c r="AW17" s="23">
        <v>1036.73</v>
      </c>
      <c r="AX17" s="23">
        <v>2355.65</v>
      </c>
      <c r="AY17" s="23">
        <v>1920.46</v>
      </c>
      <c r="AZ17" s="23"/>
      <c r="BA17" s="23">
        <v>1414.35</v>
      </c>
      <c r="BB17" s="82">
        <v>384.4</v>
      </c>
      <c r="BC17" s="82">
        <v>1495.7</v>
      </c>
      <c r="BD17" s="82">
        <v>1739.44</v>
      </c>
      <c r="BE17" s="82">
        <v>441.78</v>
      </c>
      <c r="BF17" s="82">
        <v>236.28</v>
      </c>
      <c r="BG17" s="82">
        <v>213.36</v>
      </c>
      <c r="BH17" s="82">
        <v>0.93</v>
      </c>
      <c r="BI17" s="82">
        <v>290.43</v>
      </c>
      <c r="BJ17" s="82">
        <v>638.54</v>
      </c>
      <c r="BK17" s="82">
        <v>1231.8499999999999</v>
      </c>
      <c r="BL17" s="82">
        <v>161.11000000000001</v>
      </c>
      <c r="BM17" s="82">
        <v>305.56</v>
      </c>
      <c r="BN17" s="82">
        <v>1670.99</v>
      </c>
      <c r="BO17" s="82">
        <v>640.21</v>
      </c>
      <c r="BP17" s="82">
        <v>449.66</v>
      </c>
      <c r="BQ17" s="82">
        <v>404.62</v>
      </c>
      <c r="BR17" s="82">
        <v>2371.04</v>
      </c>
      <c r="BS17" s="82">
        <v>425.24</v>
      </c>
      <c r="BT17" s="82">
        <v>266.64</v>
      </c>
      <c r="BU17" s="82">
        <v>1122.54</v>
      </c>
      <c r="BV17" s="82">
        <v>2199.38</v>
      </c>
      <c r="BW17" s="82">
        <v>1296.1500000000001</v>
      </c>
      <c r="BX17" s="82">
        <v>1111.3</v>
      </c>
      <c r="BY17" s="82">
        <v>1749.19</v>
      </c>
      <c r="BZ17" s="82">
        <v>1280.42</v>
      </c>
      <c r="CA17" s="82">
        <v>453.18</v>
      </c>
      <c r="CB17" s="82">
        <v>694.18</v>
      </c>
      <c r="CC17" s="82">
        <v>51.16</v>
      </c>
      <c r="CD17" s="82">
        <v>43.02</v>
      </c>
      <c r="CE17" s="82">
        <v>1059.8</v>
      </c>
      <c r="CF17" s="82">
        <v>895.29</v>
      </c>
      <c r="CG17" s="82">
        <v>-90.42</v>
      </c>
      <c r="CH17" s="82">
        <v>974.22</v>
      </c>
      <c r="CI17" s="82">
        <v>4647.58</v>
      </c>
      <c r="CJ17" s="82">
        <v>621.20000000000005</v>
      </c>
      <c r="CK17" s="82">
        <v>1302.22</v>
      </c>
      <c r="CL17" s="82">
        <v>861.89</v>
      </c>
      <c r="CM17" s="82">
        <v>2945.11</v>
      </c>
      <c r="CN17" s="82">
        <v>260.49</v>
      </c>
      <c r="CO17" s="82">
        <v>2861.75</v>
      </c>
      <c r="CP17" s="82">
        <v>0.61</v>
      </c>
      <c r="CQ17" s="82">
        <v>772.9</v>
      </c>
      <c r="CR17" s="82">
        <v>168.38</v>
      </c>
      <c r="CS17" s="82">
        <v>1014.2</v>
      </c>
      <c r="CT17" s="82">
        <v>966.89</v>
      </c>
      <c r="CU17" s="82">
        <v>1043.8800000000001</v>
      </c>
      <c r="CV17" s="82">
        <v>195.31</v>
      </c>
      <c r="CW17" s="82">
        <v>179.62</v>
      </c>
      <c r="CX17" s="82">
        <v>155.08000000000001</v>
      </c>
      <c r="CY17" s="82">
        <v>313.52999999999997</v>
      </c>
      <c r="CZ17" s="82">
        <v>5.53</v>
      </c>
      <c r="DA17" s="82">
        <v>-62.98</v>
      </c>
      <c r="DB17" s="82">
        <v>654.54999999999995</v>
      </c>
      <c r="DC17" s="82">
        <v>-105.49</v>
      </c>
      <c r="DD17" s="82">
        <v>505.79</v>
      </c>
      <c r="DE17" s="82">
        <v>-31.08</v>
      </c>
      <c r="DF17" s="82">
        <v>605.38</v>
      </c>
      <c r="DG17" s="82">
        <v>236.03</v>
      </c>
      <c r="DH17" s="82">
        <v>494.29</v>
      </c>
      <c r="DI17" s="82">
        <v>2363.86</v>
      </c>
      <c r="DJ17" s="82">
        <v>495.15</v>
      </c>
      <c r="DK17" s="82">
        <v>313.45999999999998</v>
      </c>
      <c r="DL17" s="82">
        <v>52.52</v>
      </c>
      <c r="DM17" s="82">
        <v>131.88999999999999</v>
      </c>
      <c r="DN17" s="82">
        <v>271.99</v>
      </c>
      <c r="DO17" s="82">
        <v>205.59</v>
      </c>
      <c r="DP17" s="82">
        <v>78.8</v>
      </c>
      <c r="DQ17" s="82">
        <v>1642.91</v>
      </c>
      <c r="DR17" s="82">
        <v>427.59</v>
      </c>
      <c r="DS17" s="82">
        <v>-111.16</v>
      </c>
      <c r="DT17" s="82">
        <v>94.18</v>
      </c>
      <c r="DU17" s="82">
        <v>467.04</v>
      </c>
      <c r="DV17" s="82">
        <v>378.95</v>
      </c>
      <c r="DW17" s="82">
        <v>303.98</v>
      </c>
      <c r="DX17" s="82">
        <v>109.22</v>
      </c>
      <c r="DY17" s="82">
        <v>77.88</v>
      </c>
      <c r="DZ17" s="82">
        <v>284.41000000000003</v>
      </c>
      <c r="EA17" s="82">
        <v>500.35</v>
      </c>
      <c r="EB17" s="82">
        <v>431.8</v>
      </c>
      <c r="EC17" s="82">
        <v>250.25</v>
      </c>
      <c r="ED17" s="82">
        <v>498.43</v>
      </c>
      <c r="EE17" s="82">
        <v>490.78</v>
      </c>
      <c r="EF17" s="82">
        <v>169.74</v>
      </c>
      <c r="EG17" s="82">
        <v>361.22</v>
      </c>
      <c r="EH17" s="82">
        <v>900.56</v>
      </c>
      <c r="EI17" s="82">
        <v>212.32</v>
      </c>
      <c r="EJ17" s="82">
        <v>1290.93</v>
      </c>
      <c r="EK17" s="82">
        <v>149.46</v>
      </c>
      <c r="EL17" s="82">
        <v>54.18</v>
      </c>
      <c r="EM17" s="82">
        <v>259.19</v>
      </c>
      <c r="EN17" s="82">
        <v>111.89</v>
      </c>
      <c r="EO17" s="82">
        <v>207.33</v>
      </c>
      <c r="EP17" s="82">
        <v>8.44</v>
      </c>
      <c r="EQ17" s="82">
        <v>-59.37</v>
      </c>
      <c r="ER17" s="82">
        <v>208.12</v>
      </c>
      <c r="ES17" s="82">
        <v>111.43</v>
      </c>
      <c r="ET17" s="82">
        <v>54.74</v>
      </c>
      <c r="EU17" s="82">
        <v>163.63</v>
      </c>
      <c r="EV17" s="82"/>
      <c r="EW17" s="82">
        <v>534.02</v>
      </c>
      <c r="EX17" s="82">
        <v>627.46</v>
      </c>
      <c r="EY17" s="82">
        <v>182.71</v>
      </c>
      <c r="EZ17" s="82">
        <v>62.3</v>
      </c>
      <c r="FA17" s="82">
        <v>267.54000000000002</v>
      </c>
      <c r="FB17" s="82">
        <v>178.93</v>
      </c>
      <c r="FC17" s="82">
        <v>553.62</v>
      </c>
      <c r="FD17" s="82">
        <v>445.18</v>
      </c>
      <c r="FE17" s="82">
        <v>529.88</v>
      </c>
      <c r="FF17" s="82">
        <v>480.92</v>
      </c>
      <c r="FG17" s="82">
        <v>544.65</v>
      </c>
      <c r="FH17" s="82">
        <v>402.97</v>
      </c>
      <c r="FI17" s="82">
        <v>191.59</v>
      </c>
      <c r="FJ17" s="82">
        <v>10.8</v>
      </c>
      <c r="FK17" s="82">
        <v>194.2</v>
      </c>
      <c r="FL17" s="82">
        <v>62.19</v>
      </c>
      <c r="FM17" s="82">
        <v>636.1</v>
      </c>
      <c r="FN17" s="82">
        <v>21.75</v>
      </c>
      <c r="FO17" s="82">
        <v>416.21</v>
      </c>
      <c r="FP17" s="82"/>
      <c r="FQ17" s="82">
        <v>-13.69</v>
      </c>
      <c r="FR17" s="82">
        <v>260.86</v>
      </c>
      <c r="FS17" s="82">
        <v>270.77</v>
      </c>
      <c r="FT17" s="82">
        <v>264.42</v>
      </c>
      <c r="FU17" s="82">
        <v>316.99</v>
      </c>
      <c r="FV17" s="82">
        <v>349.12</v>
      </c>
      <c r="FW17" s="82">
        <v>232</v>
      </c>
      <c r="FX17" s="82">
        <v>583.96</v>
      </c>
      <c r="FY17" s="82">
        <v>121.26</v>
      </c>
      <c r="FZ17" s="82">
        <v>24.67</v>
      </c>
      <c r="GA17" s="82">
        <v>98.61</v>
      </c>
      <c r="GB17" s="82">
        <v>86.63</v>
      </c>
      <c r="GC17" s="82">
        <v>30.59</v>
      </c>
      <c r="GD17" s="82">
        <v>549.22</v>
      </c>
      <c r="GE17" s="82">
        <v>178.75</v>
      </c>
      <c r="GF17" s="82">
        <v>107.81</v>
      </c>
      <c r="GG17" s="82">
        <v>457.17</v>
      </c>
      <c r="GH17" s="82">
        <v>495.59</v>
      </c>
      <c r="GI17" s="82">
        <v>174.82</v>
      </c>
      <c r="GJ17" s="82">
        <v>196.3</v>
      </c>
      <c r="GK17" s="82">
        <v>169.46</v>
      </c>
      <c r="GL17" s="82"/>
      <c r="GM17" s="82"/>
      <c r="GN17" s="82">
        <v>180.09</v>
      </c>
      <c r="GO17" s="82">
        <v>63.3</v>
      </c>
      <c r="GP17" s="82">
        <v>517.86</v>
      </c>
      <c r="GQ17" s="82">
        <v>63.99</v>
      </c>
      <c r="GR17" s="82">
        <v>84.47</v>
      </c>
      <c r="GS17" s="82">
        <v>291.51</v>
      </c>
      <c r="GT17" s="82">
        <v>524.95000000000005</v>
      </c>
      <c r="GU17" s="82">
        <v>115.08</v>
      </c>
      <c r="GV17" s="82">
        <v>223.42</v>
      </c>
      <c r="GW17" s="82">
        <v>32.659999999999997</v>
      </c>
      <c r="GX17" s="82">
        <v>12.72</v>
      </c>
      <c r="GY17" s="82">
        <v>115.81</v>
      </c>
      <c r="GZ17" s="82">
        <v>118.69</v>
      </c>
      <c r="HA17" s="82">
        <v>188.25</v>
      </c>
      <c r="HB17" s="82">
        <v>196.43</v>
      </c>
      <c r="HC17" s="82">
        <v>237.38</v>
      </c>
      <c r="HD17" s="82">
        <v>400.34</v>
      </c>
      <c r="HE17" s="82">
        <v>75.3</v>
      </c>
      <c r="HF17" s="82">
        <v>359.9</v>
      </c>
      <c r="HG17" s="82">
        <v>72.48</v>
      </c>
      <c r="HH17" s="82">
        <v>403.86</v>
      </c>
      <c r="HI17" s="82">
        <v>407.16</v>
      </c>
      <c r="HJ17" s="82">
        <v>92.81</v>
      </c>
      <c r="HK17" s="82">
        <v>112.99</v>
      </c>
      <c r="HL17" s="82">
        <v>37.229999999999997</v>
      </c>
      <c r="HM17" s="82">
        <v>225.95</v>
      </c>
      <c r="HN17" s="82">
        <v>109.42</v>
      </c>
      <c r="HO17" s="82">
        <v>46.32</v>
      </c>
      <c r="HP17" s="82">
        <v>212.04</v>
      </c>
      <c r="HQ17" s="82">
        <v>354.19</v>
      </c>
      <c r="HR17" s="82">
        <v>55.13</v>
      </c>
      <c r="HS17" s="82">
        <v>74.63</v>
      </c>
      <c r="HT17" s="82">
        <v>258.79000000000002</v>
      </c>
      <c r="HU17" s="82">
        <v>79.94</v>
      </c>
      <c r="HV17" s="82">
        <v>134.63999999999999</v>
      </c>
      <c r="HW17" s="82">
        <v>185.1</v>
      </c>
      <c r="HX17" s="82">
        <v>58.71</v>
      </c>
      <c r="HY17" s="82">
        <v>111.82</v>
      </c>
      <c r="HZ17" s="82">
        <v>37.229999999999997</v>
      </c>
      <c r="IA17" s="82">
        <v>678.1</v>
      </c>
      <c r="IB17" s="82"/>
      <c r="IC17" s="82">
        <v>84.45</v>
      </c>
      <c r="ID17" s="82">
        <v>117.06</v>
      </c>
      <c r="IE17" s="82">
        <v>124.49</v>
      </c>
      <c r="IF17" s="82">
        <v>72.56</v>
      </c>
      <c r="IG17" s="82"/>
      <c r="IH17" s="82">
        <v>104.91</v>
      </c>
      <c r="II17" s="82">
        <v>115.8</v>
      </c>
      <c r="IJ17" s="82">
        <v>342.17</v>
      </c>
      <c r="IK17" s="82"/>
      <c r="IL17" s="82">
        <v>87.23</v>
      </c>
      <c r="IM17" s="82"/>
      <c r="IN17" s="82">
        <v>15.96</v>
      </c>
      <c r="IO17" s="82">
        <v>133.96</v>
      </c>
      <c r="IP17" s="82"/>
      <c r="IQ17" s="82">
        <v>70.180000000000007</v>
      </c>
      <c r="IR17" s="82">
        <v>62.48</v>
      </c>
      <c r="IS17" s="82">
        <v>130.79</v>
      </c>
      <c r="IT17" s="82">
        <v>84.95</v>
      </c>
      <c r="IU17" s="82">
        <v>91.44</v>
      </c>
      <c r="IV17" s="82">
        <v>53.47</v>
      </c>
      <c r="IW17" s="82">
        <v>16.28</v>
      </c>
      <c r="IX17" s="82">
        <v>72.56</v>
      </c>
      <c r="IY17" s="82">
        <v>56.35</v>
      </c>
      <c r="IZ17" s="82">
        <v>50.32</v>
      </c>
      <c r="JA17" s="82">
        <v>241.36</v>
      </c>
      <c r="JB17" s="82"/>
      <c r="JC17" s="82">
        <v>194.21</v>
      </c>
      <c r="JD17" s="82">
        <v>166.88</v>
      </c>
      <c r="JE17" s="82">
        <v>40.6</v>
      </c>
      <c r="JF17" s="82">
        <v>100.4</v>
      </c>
      <c r="JG17" s="82">
        <v>135.80000000000001</v>
      </c>
      <c r="JH17" s="82">
        <v>480.03</v>
      </c>
      <c r="JI17" s="82">
        <v>56.9</v>
      </c>
      <c r="JJ17" s="82">
        <v>61.95</v>
      </c>
      <c r="JK17" s="82">
        <v>68.16</v>
      </c>
      <c r="JL17" s="82">
        <v>84.26</v>
      </c>
      <c r="JM17" s="82">
        <v>117.02</v>
      </c>
      <c r="JN17" s="82">
        <v>107.72</v>
      </c>
      <c r="JO17" s="82">
        <v>26.66</v>
      </c>
      <c r="JP17" s="82">
        <v>119.89</v>
      </c>
      <c r="JQ17" s="82">
        <v>0.02</v>
      </c>
      <c r="JR17" s="82">
        <v>79.19</v>
      </c>
      <c r="JS17" s="82">
        <v>57.22</v>
      </c>
      <c r="JT17" s="82">
        <v>53.81</v>
      </c>
      <c r="JU17" s="82">
        <v>84.54</v>
      </c>
      <c r="JV17" s="82">
        <v>192.32</v>
      </c>
      <c r="JW17" s="82">
        <v>77.760000000000005</v>
      </c>
      <c r="JX17" s="82">
        <v>56.17</v>
      </c>
      <c r="JY17" s="82">
        <v>73.45</v>
      </c>
      <c r="JZ17" s="82"/>
      <c r="KA17" s="82">
        <v>170.02</v>
      </c>
      <c r="KB17" s="82">
        <v>13.77</v>
      </c>
      <c r="KC17" s="82">
        <v>3.95</v>
      </c>
      <c r="KD17" s="82">
        <v>48.24</v>
      </c>
      <c r="KE17" s="82">
        <v>213.37</v>
      </c>
      <c r="KF17" s="82">
        <v>132.69</v>
      </c>
      <c r="KG17" s="82">
        <v>1.35</v>
      </c>
      <c r="KH17" s="82">
        <v>30.27</v>
      </c>
      <c r="KI17" s="82">
        <v>190.93</v>
      </c>
      <c r="KJ17" s="82">
        <v>142.47999999999999</v>
      </c>
      <c r="KK17" s="82">
        <v>60.25</v>
      </c>
      <c r="KL17" s="82">
        <v>62.66</v>
      </c>
      <c r="KM17" s="82">
        <v>38.409999999999997</v>
      </c>
      <c r="KN17" s="82">
        <v>55.76</v>
      </c>
      <c r="KO17" s="82">
        <v>18.79</v>
      </c>
      <c r="KP17" s="82"/>
      <c r="KQ17" s="82">
        <v>138.74</v>
      </c>
      <c r="KR17" s="82">
        <v>60.52</v>
      </c>
      <c r="KS17" s="82">
        <v>12.45</v>
      </c>
      <c r="KT17" s="82">
        <v>54.34</v>
      </c>
      <c r="KU17" s="82"/>
      <c r="KV17" s="82">
        <v>82.3</v>
      </c>
      <c r="KW17" s="82">
        <v>205.89</v>
      </c>
      <c r="KX17" s="82">
        <v>21.89</v>
      </c>
      <c r="KY17" s="82">
        <v>494.98</v>
      </c>
      <c r="KZ17" s="82">
        <v>61.18</v>
      </c>
      <c r="LA17" s="82">
        <v>51.03</v>
      </c>
      <c r="LB17" s="82">
        <v>247.58</v>
      </c>
      <c r="LC17" s="82"/>
      <c r="LD17" s="82">
        <v>59</v>
      </c>
      <c r="LE17" s="82">
        <v>-10.57</v>
      </c>
      <c r="LF17" s="82">
        <v>245.68</v>
      </c>
      <c r="LG17" s="82">
        <v>64.78</v>
      </c>
      <c r="LH17" s="82">
        <v>34.14</v>
      </c>
      <c r="LI17" s="82">
        <v>107.18</v>
      </c>
      <c r="LJ17" s="82">
        <v>153.75</v>
      </c>
      <c r="LK17" s="82">
        <v>96.77</v>
      </c>
      <c r="LL17" s="82">
        <v>44.65</v>
      </c>
      <c r="LM17" s="82">
        <v>11.8</v>
      </c>
      <c r="LN17" s="82">
        <v>-3.93</v>
      </c>
      <c r="LO17" s="82"/>
      <c r="LP17" s="82">
        <v>75.599999999999994</v>
      </c>
      <c r="LQ17" s="82">
        <v>136.38</v>
      </c>
      <c r="LR17" s="82">
        <v>41.6</v>
      </c>
      <c r="LS17" s="82">
        <v>23.4</v>
      </c>
      <c r="LT17" s="82">
        <v>40.020000000000003</v>
      </c>
      <c r="LU17" s="82"/>
      <c r="LV17" s="82">
        <v>62.17</v>
      </c>
      <c r="LW17" s="82">
        <v>119.18</v>
      </c>
      <c r="LX17" s="82">
        <v>54.25</v>
      </c>
      <c r="LY17" s="82">
        <v>69.95</v>
      </c>
      <c r="LZ17" s="82">
        <v>26.61</v>
      </c>
      <c r="MA17" s="82">
        <v>53.34</v>
      </c>
      <c r="MB17" s="82">
        <v>58.5</v>
      </c>
      <c r="MC17" s="82"/>
      <c r="MD17" s="82">
        <v>-1.31</v>
      </c>
      <c r="ME17" s="82">
        <v>120.02</v>
      </c>
      <c r="MF17" s="82">
        <v>43.87</v>
      </c>
      <c r="MG17" s="82">
        <v>16</v>
      </c>
      <c r="MH17" s="82"/>
      <c r="MI17" s="82"/>
      <c r="MJ17" s="82">
        <v>136.04</v>
      </c>
      <c r="MK17" s="82">
        <v>133.88</v>
      </c>
      <c r="ML17" s="82">
        <v>99.21</v>
      </c>
      <c r="MM17" s="82">
        <v>129.74</v>
      </c>
      <c r="MN17" s="82">
        <v>46.51</v>
      </c>
      <c r="MO17" s="82">
        <v>109.92</v>
      </c>
      <c r="MP17" s="82">
        <v>45.48</v>
      </c>
      <c r="MQ17" s="82">
        <v>14</v>
      </c>
      <c r="MR17" s="82">
        <v>74.58</v>
      </c>
      <c r="MS17" s="82">
        <v>34.56</v>
      </c>
      <c r="MT17" s="82"/>
      <c r="MU17" s="82">
        <v>10.96</v>
      </c>
      <c r="MV17" s="82">
        <v>65.569999999999993</v>
      </c>
      <c r="MW17" s="82">
        <v>10.75</v>
      </c>
      <c r="MX17" s="82"/>
      <c r="MY17" s="82"/>
      <c r="MZ17" s="82">
        <v>26.67</v>
      </c>
      <c r="NA17" s="82">
        <v>40.6</v>
      </c>
      <c r="NB17" s="82">
        <v>17.91</v>
      </c>
      <c r="NC17" s="82">
        <v>41.41</v>
      </c>
    </row>
    <row r="18" spans="1:367" x14ac:dyDescent="0.4">
      <c r="A18" s="22">
        <v>45863</v>
      </c>
      <c r="B18" s="23">
        <v>34442.230000000003</v>
      </c>
      <c r="C18" s="23">
        <v>39813.120000000003</v>
      </c>
      <c r="D18" s="23">
        <v>2820.99</v>
      </c>
      <c r="E18" s="23">
        <v>2083.13</v>
      </c>
      <c r="F18" s="23">
        <v>12390.47</v>
      </c>
      <c r="G18" s="23">
        <v>1277.77</v>
      </c>
      <c r="H18" s="23">
        <v>10727.26</v>
      </c>
      <c r="I18" s="23">
        <v>7813.17</v>
      </c>
      <c r="J18" s="23">
        <v>3506.47</v>
      </c>
      <c r="K18" s="23">
        <v>2183.73</v>
      </c>
      <c r="L18" s="23">
        <v>1407.76</v>
      </c>
      <c r="M18" s="23">
        <v>3319.81</v>
      </c>
      <c r="N18" s="23">
        <v>5605.91</v>
      </c>
      <c r="O18" s="23">
        <v>2461.25</v>
      </c>
      <c r="P18" s="23">
        <v>7004.19</v>
      </c>
      <c r="Q18" s="23">
        <v>1261.5899999999999</v>
      </c>
      <c r="R18" s="23">
        <v>15258.76</v>
      </c>
      <c r="S18" s="23">
        <v>3718.36</v>
      </c>
      <c r="T18" s="23">
        <v>2902.01</v>
      </c>
      <c r="U18" s="23">
        <v>4228.2299999999996</v>
      </c>
      <c r="V18" s="23">
        <v>1021.24</v>
      </c>
      <c r="W18" s="23">
        <v>639.96</v>
      </c>
      <c r="X18" s="23">
        <v>1111.6099999999999</v>
      </c>
      <c r="Y18" s="23">
        <v>2771.02</v>
      </c>
      <c r="Z18" s="23">
        <v>5358.95</v>
      </c>
      <c r="AA18" s="23">
        <v>3127.58</v>
      </c>
      <c r="AB18" s="23">
        <v>284.89999999999998</v>
      </c>
      <c r="AC18" s="23">
        <v>371.01</v>
      </c>
      <c r="AD18" s="23">
        <v>2897.52</v>
      </c>
      <c r="AE18" s="23">
        <v>1069.0899999999999</v>
      </c>
      <c r="AF18" s="23">
        <v>1127.32</v>
      </c>
      <c r="AG18" s="23">
        <v>4330.2</v>
      </c>
      <c r="AH18" s="23">
        <v>1314.01</v>
      </c>
      <c r="AI18" s="23">
        <v>134.61000000000001</v>
      </c>
      <c r="AJ18" s="23">
        <v>927.99</v>
      </c>
      <c r="AK18" s="23">
        <v>5060.72</v>
      </c>
      <c r="AL18" s="23">
        <v>3358.43</v>
      </c>
      <c r="AM18" s="23">
        <v>1438.56</v>
      </c>
      <c r="AN18" s="23">
        <v>602.78</v>
      </c>
      <c r="AO18" s="23">
        <v>121.41</v>
      </c>
      <c r="AP18" s="23">
        <v>3719.34</v>
      </c>
      <c r="AQ18" s="23">
        <v>1386.7</v>
      </c>
      <c r="AR18" s="23">
        <v>5567.71</v>
      </c>
      <c r="AS18" s="23">
        <v>3232.9</v>
      </c>
      <c r="AT18" s="23">
        <v>513.04999999999995</v>
      </c>
      <c r="AU18" s="23">
        <v>1618.07</v>
      </c>
      <c r="AV18" s="23">
        <v>2180.75</v>
      </c>
      <c r="AW18" s="23">
        <v>1028.74</v>
      </c>
      <c r="AX18" s="23">
        <v>2357.61</v>
      </c>
      <c r="AY18" s="23">
        <v>1920.46</v>
      </c>
      <c r="AZ18" s="23"/>
      <c r="BA18" s="23">
        <v>1414.35</v>
      </c>
      <c r="BB18" s="82">
        <v>383.53</v>
      </c>
      <c r="BC18" s="82">
        <v>1495.7</v>
      </c>
      <c r="BD18" s="82">
        <v>1714.05</v>
      </c>
      <c r="BE18" s="82">
        <v>441.78</v>
      </c>
      <c r="BF18" s="82">
        <v>236.28</v>
      </c>
      <c r="BG18" s="82">
        <v>213.36</v>
      </c>
      <c r="BH18" s="82">
        <v>0.93</v>
      </c>
      <c r="BI18" s="82">
        <v>292.14</v>
      </c>
      <c r="BJ18" s="82">
        <v>646.21</v>
      </c>
      <c r="BK18" s="82">
        <v>1220.7</v>
      </c>
      <c r="BL18" s="82">
        <v>161.11000000000001</v>
      </c>
      <c r="BM18" s="82">
        <v>305.56</v>
      </c>
      <c r="BN18" s="82">
        <v>1670.99</v>
      </c>
      <c r="BO18" s="82">
        <v>642.23</v>
      </c>
      <c r="BP18" s="82">
        <v>447.79</v>
      </c>
      <c r="BQ18" s="82">
        <v>420.93</v>
      </c>
      <c r="BR18" s="82">
        <v>2365.66</v>
      </c>
      <c r="BS18" s="82">
        <v>426.44</v>
      </c>
      <c r="BT18" s="82">
        <v>267.01</v>
      </c>
      <c r="BU18" s="82">
        <v>1107.9100000000001</v>
      </c>
      <c r="BV18" s="82">
        <v>2191.31</v>
      </c>
      <c r="BW18" s="82">
        <v>1296.1500000000001</v>
      </c>
      <c r="BX18" s="82">
        <v>1111.3</v>
      </c>
      <c r="BY18" s="82">
        <v>1746.56</v>
      </c>
      <c r="BZ18" s="82">
        <v>1280.42</v>
      </c>
      <c r="CA18" s="82">
        <v>453.18</v>
      </c>
      <c r="CB18" s="82">
        <v>674.77</v>
      </c>
      <c r="CC18" s="82">
        <v>51.16</v>
      </c>
      <c r="CD18" s="82">
        <v>43.02</v>
      </c>
      <c r="CE18" s="82">
        <v>1060.78</v>
      </c>
      <c r="CF18" s="82">
        <v>897.48</v>
      </c>
      <c r="CG18" s="82">
        <v>-90.42</v>
      </c>
      <c r="CH18" s="82">
        <v>974.22</v>
      </c>
      <c r="CI18" s="82">
        <v>4744.6099999999997</v>
      </c>
      <c r="CJ18" s="82">
        <v>621.95000000000005</v>
      </c>
      <c r="CK18" s="82">
        <v>1302.22</v>
      </c>
      <c r="CL18" s="82">
        <v>861.89</v>
      </c>
      <c r="CM18" s="82">
        <v>2945.11</v>
      </c>
      <c r="CN18" s="82">
        <v>260.49</v>
      </c>
      <c r="CO18" s="82">
        <v>2861.75</v>
      </c>
      <c r="CP18" s="82">
        <v>-1.56</v>
      </c>
      <c r="CQ18" s="82">
        <v>786.75</v>
      </c>
      <c r="CR18" s="82">
        <v>168.35</v>
      </c>
      <c r="CS18" s="82">
        <v>1006.67</v>
      </c>
      <c r="CT18" s="82">
        <v>956.34</v>
      </c>
      <c r="CU18" s="82">
        <v>1101.26</v>
      </c>
      <c r="CV18" s="82">
        <v>195.31</v>
      </c>
      <c r="CW18" s="82">
        <v>180.8</v>
      </c>
      <c r="CX18" s="82">
        <v>155.08000000000001</v>
      </c>
      <c r="CY18" s="82">
        <v>313.52999999999997</v>
      </c>
      <c r="CZ18" s="82">
        <v>5.53</v>
      </c>
      <c r="DA18" s="82">
        <v>-62.98</v>
      </c>
      <c r="DB18" s="82">
        <v>684.21</v>
      </c>
      <c r="DC18" s="82">
        <v>-105.49</v>
      </c>
      <c r="DD18" s="82">
        <v>505.79</v>
      </c>
      <c r="DE18" s="82">
        <v>-31.08</v>
      </c>
      <c r="DF18" s="82">
        <v>602</v>
      </c>
      <c r="DG18" s="82">
        <v>240.6</v>
      </c>
      <c r="DH18" s="82">
        <v>498.59</v>
      </c>
      <c r="DI18" s="82">
        <v>2363.86</v>
      </c>
      <c r="DJ18" s="82">
        <v>495.14</v>
      </c>
      <c r="DK18" s="82">
        <v>313.45999999999998</v>
      </c>
      <c r="DL18" s="82">
        <v>52.52</v>
      </c>
      <c r="DM18" s="82">
        <v>154.62</v>
      </c>
      <c r="DN18" s="82"/>
      <c r="DO18" s="82">
        <v>205.5</v>
      </c>
      <c r="DP18" s="82">
        <v>78.8</v>
      </c>
      <c r="DQ18" s="82">
        <v>1638.42</v>
      </c>
      <c r="DR18" s="82">
        <v>429.77</v>
      </c>
      <c r="DS18" s="82">
        <v>-111.16</v>
      </c>
      <c r="DT18" s="82">
        <v>94.18</v>
      </c>
      <c r="DU18" s="82">
        <v>467.04</v>
      </c>
      <c r="DV18" s="82">
        <v>378.39</v>
      </c>
      <c r="DW18" s="82">
        <v>293.23</v>
      </c>
      <c r="DX18" s="82">
        <v>109.22</v>
      </c>
      <c r="DY18" s="82">
        <v>77.88</v>
      </c>
      <c r="DZ18" s="82">
        <v>284.41000000000003</v>
      </c>
      <c r="EA18" s="82">
        <v>492.71</v>
      </c>
      <c r="EB18" s="82">
        <v>431.8</v>
      </c>
      <c r="EC18" s="82">
        <v>250.61</v>
      </c>
      <c r="ED18" s="82">
        <v>498.43</v>
      </c>
      <c r="EE18" s="82">
        <v>490.78</v>
      </c>
      <c r="EF18" s="82">
        <v>173.44</v>
      </c>
      <c r="EG18" s="82">
        <v>359.62</v>
      </c>
      <c r="EH18" s="82">
        <v>896.69</v>
      </c>
      <c r="EI18" s="82">
        <v>211.35</v>
      </c>
      <c r="EJ18" s="82">
        <v>1282.6500000000001</v>
      </c>
      <c r="EK18" s="82">
        <v>149.46</v>
      </c>
      <c r="EL18" s="82">
        <v>55.27</v>
      </c>
      <c r="EM18" s="82">
        <v>262.17</v>
      </c>
      <c r="EN18" s="82">
        <v>110.45</v>
      </c>
      <c r="EO18" s="82">
        <v>207.33</v>
      </c>
      <c r="EP18" s="82">
        <v>8.44</v>
      </c>
      <c r="EQ18" s="82">
        <v>-59.37</v>
      </c>
      <c r="ER18" s="82">
        <v>208.12</v>
      </c>
      <c r="ES18" s="82">
        <v>106.37</v>
      </c>
      <c r="ET18" s="82">
        <v>54.74</v>
      </c>
      <c r="EU18" s="82">
        <v>163.63999999999999</v>
      </c>
      <c r="EV18" s="82"/>
      <c r="EW18" s="82">
        <v>534.04999999999995</v>
      </c>
      <c r="EX18" s="82">
        <v>627.46</v>
      </c>
      <c r="EY18" s="82">
        <v>182.15</v>
      </c>
      <c r="EZ18" s="82">
        <v>62.73</v>
      </c>
      <c r="FA18" s="82">
        <v>250.64</v>
      </c>
      <c r="FB18" s="82">
        <v>175.9</v>
      </c>
      <c r="FC18" s="82">
        <v>554.04999999999995</v>
      </c>
      <c r="FD18" s="82">
        <v>445.18</v>
      </c>
      <c r="FE18" s="82">
        <v>529.88</v>
      </c>
      <c r="FF18" s="82">
        <v>480.92</v>
      </c>
      <c r="FG18" s="82">
        <v>544.65</v>
      </c>
      <c r="FH18" s="82">
        <v>393.39</v>
      </c>
      <c r="FI18" s="82">
        <v>191.03</v>
      </c>
      <c r="FJ18" s="82">
        <v>11.33</v>
      </c>
      <c r="FK18" s="82">
        <v>194.2</v>
      </c>
      <c r="FL18" s="82">
        <v>62.19</v>
      </c>
      <c r="FM18" s="82">
        <v>635.57000000000005</v>
      </c>
      <c r="FN18" s="82">
        <v>21.75</v>
      </c>
      <c r="FO18" s="82">
        <v>417.01</v>
      </c>
      <c r="FP18" s="82"/>
      <c r="FQ18" s="82">
        <v>-16.079999999999998</v>
      </c>
      <c r="FR18" s="82">
        <v>261.18</v>
      </c>
      <c r="FS18" s="82">
        <v>270.19</v>
      </c>
      <c r="FT18" s="82">
        <v>264.42</v>
      </c>
      <c r="FU18" s="82">
        <v>306.25</v>
      </c>
      <c r="FV18" s="82">
        <v>335.69</v>
      </c>
      <c r="FW18" s="82">
        <v>232</v>
      </c>
      <c r="FX18" s="82">
        <v>583.96</v>
      </c>
      <c r="FY18" s="82">
        <v>123.95</v>
      </c>
      <c r="FZ18" s="82">
        <v>24.67</v>
      </c>
      <c r="GA18" s="82">
        <v>99.65</v>
      </c>
      <c r="GB18" s="82">
        <v>86.63</v>
      </c>
      <c r="GC18" s="82">
        <v>27.05</v>
      </c>
      <c r="GD18" s="82">
        <v>549.22</v>
      </c>
      <c r="GE18" s="82">
        <v>178.75</v>
      </c>
      <c r="GF18" s="82">
        <v>107.92</v>
      </c>
      <c r="GG18" s="82">
        <v>333.17</v>
      </c>
      <c r="GH18" s="82">
        <v>495.59</v>
      </c>
      <c r="GI18" s="82">
        <v>173.99</v>
      </c>
      <c r="GJ18" s="82">
        <v>206.15</v>
      </c>
      <c r="GK18" s="82">
        <v>169.46</v>
      </c>
      <c r="GL18" s="82"/>
      <c r="GM18" s="82"/>
      <c r="GN18" s="82">
        <v>180.5</v>
      </c>
      <c r="GO18" s="82">
        <v>65.08</v>
      </c>
      <c r="GP18" s="82">
        <v>517.86</v>
      </c>
      <c r="GQ18" s="82">
        <v>63.99</v>
      </c>
      <c r="GR18" s="82">
        <v>84.6</v>
      </c>
      <c r="GS18" s="82">
        <v>291.51</v>
      </c>
      <c r="GT18" s="82">
        <v>524.95000000000005</v>
      </c>
      <c r="GU18" s="82">
        <v>115.08</v>
      </c>
      <c r="GV18" s="82">
        <v>223.42</v>
      </c>
      <c r="GW18" s="82">
        <v>30.36</v>
      </c>
      <c r="GX18" s="82">
        <v>12.72</v>
      </c>
      <c r="GY18" s="82">
        <v>117.33</v>
      </c>
      <c r="GZ18" s="82">
        <v>118.69</v>
      </c>
      <c r="HA18" s="82">
        <v>188.25</v>
      </c>
      <c r="HB18" s="82">
        <v>194.54</v>
      </c>
      <c r="HC18" s="82">
        <v>237.18</v>
      </c>
      <c r="HD18" s="82">
        <v>400.34</v>
      </c>
      <c r="HE18" s="82">
        <v>75.3</v>
      </c>
      <c r="HF18" s="82">
        <v>359.9</v>
      </c>
      <c r="HG18" s="82">
        <v>72.48</v>
      </c>
      <c r="HH18" s="82">
        <v>403.86</v>
      </c>
      <c r="HI18" s="82">
        <v>407.16</v>
      </c>
      <c r="HJ18" s="82">
        <v>92.81</v>
      </c>
      <c r="HK18" s="82">
        <v>112.99</v>
      </c>
      <c r="HL18" s="82">
        <v>37.229999999999997</v>
      </c>
      <c r="HM18" s="82">
        <v>224.68</v>
      </c>
      <c r="HN18" s="82">
        <v>109.42</v>
      </c>
      <c r="HO18" s="82">
        <v>46.32</v>
      </c>
      <c r="HP18" s="82">
        <v>204.89</v>
      </c>
      <c r="HQ18" s="82">
        <v>354.19</v>
      </c>
      <c r="HR18" s="82">
        <v>54.96</v>
      </c>
      <c r="HS18" s="82">
        <v>74.680000000000007</v>
      </c>
      <c r="HT18" s="82">
        <v>257.51</v>
      </c>
      <c r="HU18" s="82">
        <v>79.94</v>
      </c>
      <c r="HV18" s="82">
        <v>134.63999999999999</v>
      </c>
      <c r="HW18" s="82">
        <v>184.18</v>
      </c>
      <c r="HX18" s="82">
        <v>67.540000000000006</v>
      </c>
      <c r="HY18" s="82">
        <v>111.82</v>
      </c>
      <c r="HZ18" s="82">
        <v>37.229999999999997</v>
      </c>
      <c r="IA18" s="82">
        <v>683.83</v>
      </c>
      <c r="IB18" s="82"/>
      <c r="IC18" s="82">
        <v>84.45</v>
      </c>
      <c r="ID18" s="82">
        <v>117.06</v>
      </c>
      <c r="IE18" s="82">
        <v>124.49</v>
      </c>
      <c r="IF18" s="82">
        <v>72.56</v>
      </c>
      <c r="IG18" s="82"/>
      <c r="IH18" s="82">
        <v>104.91</v>
      </c>
      <c r="II18" s="82">
        <v>116.86</v>
      </c>
      <c r="IJ18" s="82">
        <v>342.17</v>
      </c>
      <c r="IK18" s="82"/>
      <c r="IL18" s="82">
        <v>87.23</v>
      </c>
      <c r="IM18" s="82"/>
      <c r="IN18" s="82">
        <v>15.96</v>
      </c>
      <c r="IO18" s="82">
        <v>133.96</v>
      </c>
      <c r="IP18" s="82"/>
      <c r="IQ18" s="82">
        <v>70.180000000000007</v>
      </c>
      <c r="IR18" s="82">
        <v>62.48</v>
      </c>
      <c r="IS18" s="82">
        <v>130.79</v>
      </c>
      <c r="IT18" s="82">
        <v>84.95</v>
      </c>
      <c r="IU18" s="82">
        <v>91.44</v>
      </c>
      <c r="IV18" s="82">
        <v>53.47</v>
      </c>
      <c r="IW18" s="82">
        <v>16.28</v>
      </c>
      <c r="IX18" s="82">
        <v>72.41</v>
      </c>
      <c r="IY18" s="82">
        <v>56.51</v>
      </c>
      <c r="IZ18" s="82">
        <v>52.02</v>
      </c>
      <c r="JA18" s="82">
        <v>240.92</v>
      </c>
      <c r="JB18" s="82"/>
      <c r="JC18" s="82">
        <v>194.21</v>
      </c>
      <c r="JD18" s="82">
        <v>166.88</v>
      </c>
      <c r="JE18" s="82">
        <v>40.6</v>
      </c>
      <c r="JF18" s="82">
        <v>100.4</v>
      </c>
      <c r="JG18" s="82">
        <v>135.80000000000001</v>
      </c>
      <c r="JH18" s="82">
        <v>480.03</v>
      </c>
      <c r="JI18" s="82">
        <v>56.9</v>
      </c>
      <c r="JJ18" s="82">
        <v>83.78</v>
      </c>
      <c r="JK18" s="82">
        <v>68.16</v>
      </c>
      <c r="JL18" s="82">
        <v>84.26</v>
      </c>
      <c r="JM18" s="82">
        <v>117.02</v>
      </c>
      <c r="JN18" s="82">
        <v>107.72</v>
      </c>
      <c r="JO18" s="82">
        <v>26.81</v>
      </c>
      <c r="JP18" s="82">
        <v>119.89</v>
      </c>
      <c r="JQ18" s="82">
        <v>0.02</v>
      </c>
      <c r="JR18" s="82">
        <v>79.19</v>
      </c>
      <c r="JS18" s="82">
        <v>58.02</v>
      </c>
      <c r="JT18" s="82">
        <v>53.8</v>
      </c>
      <c r="JU18" s="82">
        <v>84.89</v>
      </c>
      <c r="JV18" s="82">
        <v>192.32</v>
      </c>
      <c r="JW18" s="82">
        <v>77.760000000000005</v>
      </c>
      <c r="JX18" s="82">
        <v>56.17</v>
      </c>
      <c r="JY18" s="82">
        <v>73.45</v>
      </c>
      <c r="JZ18" s="82"/>
      <c r="KA18" s="82">
        <v>169.85</v>
      </c>
      <c r="KB18" s="82">
        <v>13.77</v>
      </c>
      <c r="KC18" s="82">
        <v>3.58</v>
      </c>
      <c r="KD18" s="82">
        <v>45.87</v>
      </c>
      <c r="KE18" s="82">
        <v>213.37</v>
      </c>
      <c r="KF18" s="82">
        <v>132.69</v>
      </c>
      <c r="KG18" s="82">
        <v>1.35</v>
      </c>
      <c r="KH18" s="82">
        <v>30.27</v>
      </c>
      <c r="KI18" s="82">
        <v>177</v>
      </c>
      <c r="KJ18" s="82">
        <v>142.47999999999999</v>
      </c>
      <c r="KK18" s="82">
        <v>61.73</v>
      </c>
      <c r="KL18" s="82">
        <v>63.53</v>
      </c>
      <c r="KM18" s="82">
        <v>39.28</v>
      </c>
      <c r="KN18" s="82">
        <v>51.39</v>
      </c>
      <c r="KO18" s="82">
        <v>20.100000000000001</v>
      </c>
      <c r="KP18" s="82">
        <v>103.37</v>
      </c>
      <c r="KQ18" s="82">
        <v>138.74</v>
      </c>
      <c r="KR18" s="82">
        <v>60.52</v>
      </c>
      <c r="KS18" s="82">
        <v>12.45</v>
      </c>
      <c r="KT18" s="82">
        <v>54.34</v>
      </c>
      <c r="KU18" s="82"/>
      <c r="KV18" s="82">
        <v>80.58</v>
      </c>
      <c r="KW18" s="82">
        <v>205.89</v>
      </c>
      <c r="KX18" s="82">
        <v>21.89</v>
      </c>
      <c r="KY18" s="82">
        <v>488.53</v>
      </c>
      <c r="KZ18" s="82">
        <v>61.18</v>
      </c>
      <c r="LA18" s="82">
        <v>51.03</v>
      </c>
      <c r="LB18" s="82">
        <v>247.58</v>
      </c>
      <c r="LC18" s="82"/>
      <c r="LD18" s="82">
        <v>59</v>
      </c>
      <c r="LE18" s="82">
        <v>-20.16</v>
      </c>
      <c r="LF18" s="82">
        <v>245.68</v>
      </c>
      <c r="LG18" s="82">
        <v>64.78</v>
      </c>
      <c r="LH18" s="82">
        <v>34.14</v>
      </c>
      <c r="LI18" s="82">
        <v>107.18</v>
      </c>
      <c r="LJ18" s="82">
        <v>153.75</v>
      </c>
      <c r="LK18" s="82">
        <v>96.77</v>
      </c>
      <c r="LL18" s="82">
        <v>46.05</v>
      </c>
      <c r="LM18" s="82">
        <v>13.4</v>
      </c>
      <c r="LN18" s="82">
        <v>-3.93</v>
      </c>
      <c r="LO18" s="82"/>
      <c r="LP18" s="82">
        <v>75.599999999999994</v>
      </c>
      <c r="LQ18" s="82">
        <v>132.41999999999999</v>
      </c>
      <c r="LR18" s="82">
        <v>41.6</v>
      </c>
      <c r="LS18" s="82">
        <v>23.23</v>
      </c>
      <c r="LT18" s="82">
        <v>38.630000000000003</v>
      </c>
      <c r="LU18" s="82"/>
      <c r="LV18" s="82">
        <v>62.17</v>
      </c>
      <c r="LW18" s="82">
        <v>119.18</v>
      </c>
      <c r="LX18" s="82">
        <v>54.25</v>
      </c>
      <c r="LY18" s="82">
        <v>69.95</v>
      </c>
      <c r="LZ18" s="82">
        <v>27.12</v>
      </c>
      <c r="MA18" s="82">
        <v>52.57</v>
      </c>
      <c r="MB18" s="82">
        <v>58.5</v>
      </c>
      <c r="MC18" s="82"/>
      <c r="MD18" s="82">
        <v>-1.31</v>
      </c>
      <c r="ME18" s="82">
        <v>120.02</v>
      </c>
      <c r="MF18" s="82">
        <v>43.87</v>
      </c>
      <c r="MG18" s="82">
        <v>17.690000000000001</v>
      </c>
      <c r="MH18" s="82"/>
      <c r="MI18" s="82"/>
      <c r="MJ18" s="82">
        <v>136.04</v>
      </c>
      <c r="MK18" s="82">
        <v>129.61000000000001</v>
      </c>
      <c r="ML18" s="82">
        <v>99.21</v>
      </c>
      <c r="MM18" s="82">
        <v>129.08000000000001</v>
      </c>
      <c r="MN18" s="82">
        <v>45.63</v>
      </c>
      <c r="MO18" s="82">
        <v>109.92</v>
      </c>
      <c r="MP18" s="82">
        <v>45.48</v>
      </c>
      <c r="MQ18" s="82">
        <v>5.98</v>
      </c>
      <c r="MR18" s="82">
        <v>74.58</v>
      </c>
      <c r="MS18" s="82">
        <v>34.56</v>
      </c>
      <c r="MT18" s="82"/>
      <c r="MU18" s="82">
        <v>10.96</v>
      </c>
      <c r="MV18" s="82">
        <v>65.569999999999993</v>
      </c>
      <c r="MW18" s="82">
        <v>10.75</v>
      </c>
      <c r="MX18" s="82"/>
      <c r="MY18" s="82"/>
      <c r="MZ18" s="82">
        <v>26.67</v>
      </c>
      <c r="NA18" s="82">
        <v>40.270000000000003</v>
      </c>
      <c r="NB18" s="82">
        <v>17.91</v>
      </c>
      <c r="NC18" s="82">
        <v>41.01</v>
      </c>
    </row>
    <row r="19" spans="1:367" x14ac:dyDescent="0.4">
      <c r="A19" s="22">
        <v>45870</v>
      </c>
      <c r="B19" s="23">
        <v>35437.129999999997</v>
      </c>
      <c r="C19" s="23">
        <v>40310.42</v>
      </c>
      <c r="D19" s="23">
        <v>2832</v>
      </c>
      <c r="E19" s="23">
        <v>2106.6799999999998</v>
      </c>
      <c r="F19" s="23">
        <v>12377.86</v>
      </c>
      <c r="G19" s="23">
        <v>1317.11</v>
      </c>
      <c r="H19" s="23">
        <v>10509.15</v>
      </c>
      <c r="I19" s="23">
        <v>7841.49</v>
      </c>
      <c r="J19" s="23">
        <v>3948.3</v>
      </c>
      <c r="K19" s="23">
        <v>2287.41</v>
      </c>
      <c r="L19" s="23">
        <v>1447.4</v>
      </c>
      <c r="M19" s="23">
        <v>3332.76</v>
      </c>
      <c r="N19" s="23">
        <v>5601.62</v>
      </c>
      <c r="O19" s="23">
        <v>2485.7600000000002</v>
      </c>
      <c r="P19" s="23">
        <v>7077.85</v>
      </c>
      <c r="Q19" s="23">
        <v>1546.95</v>
      </c>
      <c r="R19" s="23">
        <v>15424.04</v>
      </c>
      <c r="S19" s="23">
        <v>3773.27</v>
      </c>
      <c r="T19" s="23">
        <v>2912.65</v>
      </c>
      <c r="U19" s="23">
        <v>4457.8100000000004</v>
      </c>
      <c r="V19" s="23">
        <v>1039.17</v>
      </c>
      <c r="W19" s="23">
        <v>651.97</v>
      </c>
      <c r="X19" s="23">
        <v>1052.53</v>
      </c>
      <c r="Y19" s="23">
        <v>2905.25</v>
      </c>
      <c r="Z19" s="23">
        <v>5386.56</v>
      </c>
      <c r="AA19" s="23">
        <v>3206.46</v>
      </c>
      <c r="AB19" s="23">
        <v>65.98</v>
      </c>
      <c r="AC19" s="23">
        <v>404.52</v>
      </c>
      <c r="AD19" s="23">
        <v>2907.96</v>
      </c>
      <c r="AE19" s="23">
        <v>1099.1600000000001</v>
      </c>
      <c r="AF19" s="23">
        <v>1150.1600000000001</v>
      </c>
      <c r="AG19" s="23">
        <v>4294.38</v>
      </c>
      <c r="AH19" s="23">
        <v>1134.1300000000001</v>
      </c>
      <c r="AI19" s="23">
        <v>142.26</v>
      </c>
      <c r="AJ19" s="23">
        <v>926.45</v>
      </c>
      <c r="AK19" s="23">
        <v>4618.75</v>
      </c>
      <c r="AL19" s="23">
        <v>3375.18</v>
      </c>
      <c r="AM19" s="23">
        <v>1372.83</v>
      </c>
      <c r="AN19" s="23">
        <v>712.65</v>
      </c>
      <c r="AO19" s="23">
        <v>105.91</v>
      </c>
      <c r="AP19" s="23">
        <v>3733.88</v>
      </c>
      <c r="AQ19" s="23">
        <v>1396.06</v>
      </c>
      <c r="AR19" s="23">
        <v>5531.31</v>
      </c>
      <c r="AS19" s="23">
        <v>3162.96</v>
      </c>
      <c r="AT19" s="23">
        <v>524.97</v>
      </c>
      <c r="AU19" s="23">
        <v>1750.85</v>
      </c>
      <c r="AV19" s="23">
        <v>2191.9499999999998</v>
      </c>
      <c r="AW19" s="23">
        <v>1035.01</v>
      </c>
      <c r="AX19" s="23">
        <v>2335.2399999999998</v>
      </c>
      <c r="AY19" s="23">
        <v>1943.22</v>
      </c>
      <c r="AZ19" s="23"/>
      <c r="BA19" s="23">
        <v>1421.27</v>
      </c>
      <c r="BB19" s="81">
        <v>399</v>
      </c>
      <c r="BC19" s="81">
        <v>1476.61</v>
      </c>
      <c r="BD19" s="81">
        <v>1731.71</v>
      </c>
      <c r="BE19" s="81">
        <v>449.86</v>
      </c>
      <c r="BF19" s="81">
        <v>247.69</v>
      </c>
      <c r="BG19" s="81">
        <v>216.92</v>
      </c>
      <c r="BH19" s="81">
        <v>-1.34</v>
      </c>
      <c r="BI19" s="81">
        <v>299.41000000000003</v>
      </c>
      <c r="BJ19" s="81">
        <v>660.99</v>
      </c>
      <c r="BK19" s="81">
        <v>1260.51</v>
      </c>
      <c r="BL19" s="81">
        <v>169.59</v>
      </c>
      <c r="BM19" s="81">
        <v>299.87</v>
      </c>
      <c r="BN19" s="81">
        <v>1668.23</v>
      </c>
      <c r="BO19" s="81">
        <v>735.15</v>
      </c>
      <c r="BP19" s="81">
        <v>495</v>
      </c>
      <c r="BQ19" s="81">
        <v>429.8</v>
      </c>
      <c r="BR19" s="81">
        <v>2380.5</v>
      </c>
      <c r="BS19" s="81">
        <v>435.9</v>
      </c>
      <c r="BT19" s="81">
        <v>279</v>
      </c>
      <c r="BU19" s="81">
        <v>1117.3499999999999</v>
      </c>
      <c r="BV19" s="81">
        <v>2216.5300000000002</v>
      </c>
      <c r="BW19" s="81">
        <v>1336.57</v>
      </c>
      <c r="BX19" s="81">
        <v>1167.57</v>
      </c>
      <c r="BY19" s="81">
        <v>1766.6</v>
      </c>
      <c r="BZ19" s="81">
        <v>1284.3</v>
      </c>
      <c r="CA19" s="81">
        <v>461.22</v>
      </c>
      <c r="CB19" s="81">
        <v>688.21</v>
      </c>
      <c r="CC19" s="81">
        <v>54.73</v>
      </c>
      <c r="CD19" s="81">
        <v>48.12</v>
      </c>
      <c r="CE19" s="81">
        <v>1071.1600000000001</v>
      </c>
      <c r="CF19" s="81">
        <v>930.17</v>
      </c>
      <c r="CG19" s="81">
        <v>-91.33</v>
      </c>
      <c r="CH19" s="81">
        <v>985.87</v>
      </c>
      <c r="CI19" s="81">
        <v>4982.8999999999996</v>
      </c>
      <c r="CJ19" s="81">
        <v>629.70000000000005</v>
      </c>
      <c r="CK19" s="81">
        <v>1317.35</v>
      </c>
      <c r="CL19" s="81">
        <v>818.21</v>
      </c>
      <c r="CM19" s="81">
        <v>2981.07</v>
      </c>
      <c r="CN19" s="81">
        <v>264.66000000000003</v>
      </c>
      <c r="CO19" s="81">
        <v>2859.14</v>
      </c>
      <c r="CP19" s="81">
        <v>-1.75</v>
      </c>
      <c r="CQ19" s="81">
        <v>795.23</v>
      </c>
      <c r="CR19" s="81">
        <v>170.19</v>
      </c>
      <c r="CS19" s="81">
        <v>970.49</v>
      </c>
      <c r="CT19" s="81">
        <v>963.78</v>
      </c>
      <c r="CU19" s="81">
        <v>775.4</v>
      </c>
      <c r="CV19" s="81">
        <v>202.23</v>
      </c>
      <c r="CW19" s="81">
        <v>199.46</v>
      </c>
      <c r="CX19" s="81">
        <v>165.88</v>
      </c>
      <c r="CY19" s="81">
        <v>321.74</v>
      </c>
      <c r="CZ19" s="81">
        <v>5.96</v>
      </c>
      <c r="DA19" s="81">
        <v>-42.82</v>
      </c>
      <c r="DB19" s="81">
        <v>726.05</v>
      </c>
      <c r="DC19" s="81">
        <v>-97.48</v>
      </c>
      <c r="DD19" s="81">
        <v>413.34</v>
      </c>
      <c r="DE19" s="81">
        <v>-31</v>
      </c>
      <c r="DF19" s="81">
        <v>606.95000000000005</v>
      </c>
      <c r="DG19" s="81">
        <v>246.11</v>
      </c>
      <c r="DH19" s="81">
        <v>504.75</v>
      </c>
      <c r="DI19" s="81">
        <v>2363.7800000000002</v>
      </c>
      <c r="DJ19" s="81">
        <v>505.33</v>
      </c>
      <c r="DK19" s="81">
        <v>314.43</v>
      </c>
      <c r="DL19" s="81">
        <v>53.32</v>
      </c>
      <c r="DM19" s="81">
        <v>159.79</v>
      </c>
      <c r="DN19" s="81"/>
      <c r="DO19" s="81">
        <v>209.06</v>
      </c>
      <c r="DP19" s="81">
        <v>80.7</v>
      </c>
      <c r="DQ19" s="81">
        <v>1648.11</v>
      </c>
      <c r="DR19" s="81">
        <v>429.61</v>
      </c>
      <c r="DS19" s="81">
        <v>-89.63</v>
      </c>
      <c r="DT19" s="81">
        <v>96.88</v>
      </c>
      <c r="DU19" s="81">
        <v>479.11</v>
      </c>
      <c r="DV19" s="81">
        <v>379.56</v>
      </c>
      <c r="DW19" s="81">
        <v>297.07</v>
      </c>
      <c r="DX19" s="81">
        <v>110.35</v>
      </c>
      <c r="DY19" s="81">
        <v>87.24</v>
      </c>
      <c r="DZ19" s="81">
        <v>287.17</v>
      </c>
      <c r="EA19" s="81">
        <v>488.26</v>
      </c>
      <c r="EB19" s="81">
        <v>434.6</v>
      </c>
      <c r="EC19" s="81">
        <v>254.7</v>
      </c>
      <c r="ED19" s="81">
        <v>503.65</v>
      </c>
      <c r="EE19" s="81">
        <v>492.47</v>
      </c>
      <c r="EF19" s="81">
        <v>178.13</v>
      </c>
      <c r="EG19" s="81">
        <v>356.04</v>
      </c>
      <c r="EH19" s="81">
        <v>907.1</v>
      </c>
      <c r="EI19" s="81">
        <v>213.22</v>
      </c>
      <c r="EJ19" s="81">
        <v>1298.8599999999999</v>
      </c>
      <c r="EK19" s="81">
        <v>151.72</v>
      </c>
      <c r="EL19" s="81">
        <v>58.24</v>
      </c>
      <c r="EM19" s="81">
        <v>268.36</v>
      </c>
      <c r="EN19" s="81">
        <v>111.41</v>
      </c>
      <c r="EO19" s="81">
        <v>220.92</v>
      </c>
      <c r="EP19" s="81">
        <v>9.33</v>
      </c>
      <c r="EQ19" s="81">
        <v>-71.81</v>
      </c>
      <c r="ER19" s="81">
        <v>209.86</v>
      </c>
      <c r="ES19" s="81">
        <v>102.35</v>
      </c>
      <c r="ET19" s="81">
        <v>62.35</v>
      </c>
      <c r="EU19" s="81">
        <v>166.1</v>
      </c>
      <c r="EV19" s="81"/>
      <c r="EW19" s="81">
        <v>538.54999999999995</v>
      </c>
      <c r="EX19" s="81">
        <v>638.58000000000004</v>
      </c>
      <c r="EY19" s="81">
        <v>185.37</v>
      </c>
      <c r="EZ19" s="81">
        <v>64.209999999999994</v>
      </c>
      <c r="FA19" s="81">
        <v>312.44</v>
      </c>
      <c r="FB19" s="81">
        <v>173.29</v>
      </c>
      <c r="FC19" s="81">
        <v>561.03</v>
      </c>
      <c r="FD19" s="81">
        <v>445.72</v>
      </c>
      <c r="FE19" s="81">
        <v>521.19000000000005</v>
      </c>
      <c r="FF19" s="81">
        <v>486.33</v>
      </c>
      <c r="FG19" s="81">
        <v>546.71</v>
      </c>
      <c r="FH19" s="81">
        <v>396</v>
      </c>
      <c r="FI19" s="81">
        <v>198.36</v>
      </c>
      <c r="FJ19" s="81">
        <v>7.08</v>
      </c>
      <c r="FK19" s="81">
        <v>199.33</v>
      </c>
      <c r="FL19" s="81">
        <v>68</v>
      </c>
      <c r="FM19" s="81">
        <v>641.70000000000005</v>
      </c>
      <c r="FN19" s="81">
        <v>24</v>
      </c>
      <c r="FO19" s="81">
        <v>418.89</v>
      </c>
      <c r="FP19" s="81"/>
      <c r="FQ19" s="81">
        <v>-7.44</v>
      </c>
      <c r="FR19" s="81">
        <v>261.41000000000003</v>
      </c>
      <c r="FS19" s="81">
        <v>272.31</v>
      </c>
      <c r="FT19" s="81">
        <v>268.39</v>
      </c>
      <c r="FU19" s="81">
        <v>331.01</v>
      </c>
      <c r="FV19" s="81">
        <v>336.63</v>
      </c>
      <c r="FW19" s="81">
        <v>235.56</v>
      </c>
      <c r="FX19" s="81">
        <v>587.16999999999996</v>
      </c>
      <c r="FY19" s="81">
        <v>127.19</v>
      </c>
      <c r="FZ19" s="81">
        <v>25.55</v>
      </c>
      <c r="GA19" s="81">
        <v>104.23</v>
      </c>
      <c r="GB19" s="81">
        <v>84.37</v>
      </c>
      <c r="GC19" s="81">
        <v>29.22</v>
      </c>
      <c r="GD19" s="81">
        <v>566.73</v>
      </c>
      <c r="GE19" s="81">
        <v>189</v>
      </c>
      <c r="GF19" s="81">
        <v>108.31</v>
      </c>
      <c r="GG19" s="81">
        <v>347.33</v>
      </c>
      <c r="GH19" s="81">
        <v>520.42999999999995</v>
      </c>
      <c r="GI19" s="81">
        <v>181.07</v>
      </c>
      <c r="GJ19" s="81">
        <v>215.23</v>
      </c>
      <c r="GK19" s="81">
        <v>175.5</v>
      </c>
      <c r="GL19" s="81"/>
      <c r="GM19" s="81"/>
      <c r="GN19" s="81">
        <v>182.02</v>
      </c>
      <c r="GO19" s="81">
        <v>66.33</v>
      </c>
      <c r="GP19" s="81">
        <v>538.30999999999995</v>
      </c>
      <c r="GQ19" s="81">
        <v>64.430000000000007</v>
      </c>
      <c r="GR19" s="81">
        <v>86.49</v>
      </c>
      <c r="GS19" s="81">
        <v>295.14</v>
      </c>
      <c r="GT19" s="81">
        <v>512.11</v>
      </c>
      <c r="GU19" s="81">
        <v>116.82</v>
      </c>
      <c r="GV19" s="81">
        <v>230.33</v>
      </c>
      <c r="GW19" s="81">
        <v>35.29</v>
      </c>
      <c r="GX19" s="81">
        <v>13.62</v>
      </c>
      <c r="GY19" s="81">
        <v>120.84</v>
      </c>
      <c r="GZ19" s="81">
        <v>100.24</v>
      </c>
      <c r="HA19" s="81">
        <v>189</v>
      </c>
      <c r="HB19" s="81">
        <v>200.91</v>
      </c>
      <c r="HC19" s="81">
        <v>237.22</v>
      </c>
      <c r="HD19" s="81">
        <v>433.16</v>
      </c>
      <c r="HE19" s="81">
        <v>78.33</v>
      </c>
      <c r="HF19" s="81">
        <v>362.83</v>
      </c>
      <c r="HG19" s="81">
        <v>75.709999999999994</v>
      </c>
      <c r="HH19" s="81">
        <v>396.34</v>
      </c>
      <c r="HI19" s="81">
        <v>403.75</v>
      </c>
      <c r="HJ19" s="81">
        <v>99.32</v>
      </c>
      <c r="HK19" s="81">
        <v>120.18</v>
      </c>
      <c r="HL19" s="81">
        <v>38.049999999999997</v>
      </c>
      <c r="HM19" s="81">
        <v>227.67</v>
      </c>
      <c r="HN19" s="81">
        <v>111.33</v>
      </c>
      <c r="HO19" s="81">
        <v>47.07</v>
      </c>
      <c r="HP19" s="81">
        <v>211.38</v>
      </c>
      <c r="HQ19" s="81">
        <v>357.43</v>
      </c>
      <c r="HR19" s="81">
        <v>55.78</v>
      </c>
      <c r="HS19" s="81">
        <v>77.84</v>
      </c>
      <c r="HT19" s="81">
        <v>259.92</v>
      </c>
      <c r="HU19" s="81">
        <v>83.26</v>
      </c>
      <c r="HV19" s="81">
        <v>140.55000000000001</v>
      </c>
      <c r="HW19" s="81">
        <v>187.29</v>
      </c>
      <c r="HX19" s="81">
        <v>68.97</v>
      </c>
      <c r="HY19" s="81">
        <v>125.33</v>
      </c>
      <c r="HZ19" s="81">
        <v>38.43</v>
      </c>
      <c r="IA19" s="81">
        <v>695.67</v>
      </c>
      <c r="IB19" s="81"/>
      <c r="IC19" s="81">
        <v>86.57</v>
      </c>
      <c r="ID19" s="81">
        <v>117.48</v>
      </c>
      <c r="IE19" s="81">
        <v>125.97</v>
      </c>
      <c r="IF19" s="81">
        <v>74.41</v>
      </c>
      <c r="IG19" s="81"/>
      <c r="IH19" s="81">
        <v>105.67</v>
      </c>
      <c r="II19" s="81">
        <v>117.83</v>
      </c>
      <c r="IJ19" s="81">
        <v>334.86</v>
      </c>
      <c r="IK19" s="81"/>
      <c r="IL19" s="81">
        <v>87.79</v>
      </c>
      <c r="IM19" s="81"/>
      <c r="IN19" s="81">
        <v>16.170000000000002</v>
      </c>
      <c r="IO19" s="81">
        <v>135.86000000000001</v>
      </c>
      <c r="IP19" s="81"/>
      <c r="IQ19" s="81">
        <v>74.099999999999994</v>
      </c>
      <c r="IR19" s="81">
        <v>66.5</v>
      </c>
      <c r="IS19" s="81">
        <v>133.33000000000001</v>
      </c>
      <c r="IT19" s="81">
        <v>131.88999999999999</v>
      </c>
      <c r="IU19" s="81">
        <v>92.18</v>
      </c>
      <c r="IV19" s="81">
        <v>53.87</v>
      </c>
      <c r="IW19" s="81"/>
      <c r="IX19" s="81">
        <v>72.95</v>
      </c>
      <c r="IY19" s="81">
        <v>58.29</v>
      </c>
      <c r="IZ19" s="81">
        <v>53.04</v>
      </c>
      <c r="JA19" s="81">
        <v>245.48</v>
      </c>
      <c r="JB19" s="81"/>
      <c r="JC19" s="81">
        <v>198.52</v>
      </c>
      <c r="JD19" s="81">
        <v>168.57</v>
      </c>
      <c r="JE19" s="81">
        <v>44.88</v>
      </c>
      <c r="JF19" s="81">
        <v>101.38</v>
      </c>
      <c r="JG19" s="81">
        <v>132.55000000000001</v>
      </c>
      <c r="JH19" s="81">
        <v>487.1</v>
      </c>
      <c r="JI19" s="81">
        <v>58.31</v>
      </c>
      <c r="JJ19" s="81">
        <v>85.61</v>
      </c>
      <c r="JK19" s="81">
        <v>68.56</v>
      </c>
      <c r="JL19" s="81">
        <v>84.96</v>
      </c>
      <c r="JM19" s="81">
        <v>119.63</v>
      </c>
      <c r="JN19" s="81">
        <v>110.34</v>
      </c>
      <c r="JO19" s="81">
        <v>29.06</v>
      </c>
      <c r="JP19" s="81">
        <v>122.16</v>
      </c>
      <c r="JQ19" s="81">
        <v>0.53</v>
      </c>
      <c r="JR19" s="81"/>
      <c r="JS19" s="81">
        <v>58.48</v>
      </c>
      <c r="JT19" s="81">
        <v>55.58</v>
      </c>
      <c r="JU19" s="81">
        <v>88.1</v>
      </c>
      <c r="JV19" s="81">
        <v>192.95</v>
      </c>
      <c r="JW19" s="81">
        <v>78.75</v>
      </c>
      <c r="JX19" s="81">
        <v>56.73</v>
      </c>
      <c r="JY19" s="81">
        <v>74.33</v>
      </c>
      <c r="JZ19" s="81"/>
      <c r="KA19" s="81">
        <v>170.73</v>
      </c>
      <c r="KB19" s="81">
        <v>11.63</v>
      </c>
      <c r="KC19" s="81">
        <v>4.18</v>
      </c>
      <c r="KD19" s="81">
        <v>47.91</v>
      </c>
      <c r="KE19" s="81">
        <v>214.18</v>
      </c>
      <c r="KF19" s="81">
        <v>134.44</v>
      </c>
      <c r="KG19" s="81">
        <v>3.4</v>
      </c>
      <c r="KH19" s="81">
        <v>31.37</v>
      </c>
      <c r="KI19" s="81">
        <v>179.45</v>
      </c>
      <c r="KJ19" s="81">
        <v>144.97999999999999</v>
      </c>
      <c r="KK19" s="81">
        <v>62.21</v>
      </c>
      <c r="KL19" s="81">
        <v>66.03</v>
      </c>
      <c r="KM19" s="81">
        <v>39.72</v>
      </c>
      <c r="KN19" s="81">
        <v>52.5</v>
      </c>
      <c r="KO19" s="81">
        <v>20.45</v>
      </c>
      <c r="KP19" s="81">
        <v>104.83</v>
      </c>
      <c r="KQ19" s="81">
        <v>140.19</v>
      </c>
      <c r="KR19" s="81">
        <v>62.86</v>
      </c>
      <c r="KS19" s="81">
        <v>14.5</v>
      </c>
      <c r="KT19" s="81">
        <v>57.58</v>
      </c>
      <c r="KU19" s="81"/>
      <c r="KV19" s="81">
        <v>84.89</v>
      </c>
      <c r="KW19" s="81">
        <v>206.02</v>
      </c>
      <c r="KX19" s="81">
        <v>22.23</v>
      </c>
      <c r="KY19" s="81">
        <v>489.22</v>
      </c>
      <c r="KZ19" s="81">
        <v>70.87</v>
      </c>
      <c r="LA19" s="81">
        <v>51.69</v>
      </c>
      <c r="LB19" s="81">
        <v>247.17</v>
      </c>
      <c r="LC19" s="81"/>
      <c r="LD19" s="81">
        <v>59.96</v>
      </c>
      <c r="LE19" s="81">
        <v>-14.33</v>
      </c>
      <c r="LF19" s="81">
        <v>245.9</v>
      </c>
      <c r="LG19" s="81">
        <v>66.319999999999993</v>
      </c>
      <c r="LH19" s="81">
        <v>35.229999999999997</v>
      </c>
      <c r="LI19" s="81">
        <v>109.49</v>
      </c>
      <c r="LJ19" s="81">
        <v>158</v>
      </c>
      <c r="LK19" s="81">
        <v>98.37</v>
      </c>
      <c r="LL19" s="81">
        <v>45.81</v>
      </c>
      <c r="LM19" s="81">
        <v>15</v>
      </c>
      <c r="LN19" s="81">
        <v>-0.12</v>
      </c>
      <c r="LO19" s="81"/>
      <c r="LP19" s="81">
        <v>77.98</v>
      </c>
      <c r="LQ19" s="81">
        <v>134.21</v>
      </c>
      <c r="LR19" s="81">
        <v>44.28</v>
      </c>
      <c r="LS19" s="81">
        <v>24.04</v>
      </c>
      <c r="LT19" s="81">
        <v>39.08</v>
      </c>
      <c r="LU19" s="81"/>
      <c r="LV19" s="81">
        <v>63.93</v>
      </c>
      <c r="LW19" s="81">
        <v>122.07</v>
      </c>
      <c r="LX19" s="81">
        <v>55.67</v>
      </c>
      <c r="LY19" s="81">
        <v>70.569999999999993</v>
      </c>
      <c r="LZ19" s="81">
        <v>29.15</v>
      </c>
      <c r="MA19" s="81">
        <v>50.49</v>
      </c>
      <c r="MB19" s="81">
        <v>59.21</v>
      </c>
      <c r="MC19" s="81">
        <v>30.07</v>
      </c>
      <c r="MD19" s="81">
        <v>-0.82</v>
      </c>
      <c r="ME19" s="81">
        <v>121.73</v>
      </c>
      <c r="MF19" s="81">
        <v>40.47</v>
      </c>
      <c r="MG19" s="81">
        <v>18.18</v>
      </c>
      <c r="MH19" s="81"/>
      <c r="MI19" s="81"/>
      <c r="MJ19" s="81">
        <v>136.63</v>
      </c>
      <c r="MK19" s="81">
        <v>108.33</v>
      </c>
      <c r="ML19" s="81">
        <v>99.57</v>
      </c>
      <c r="MM19" s="81">
        <v>130.15</v>
      </c>
      <c r="MN19" s="81">
        <v>57.88</v>
      </c>
      <c r="MO19" s="81">
        <v>111.33</v>
      </c>
      <c r="MP19" s="81">
        <v>46.3</v>
      </c>
      <c r="MQ19" s="81">
        <v>16.940000000000001</v>
      </c>
      <c r="MR19" s="81">
        <v>80.12</v>
      </c>
      <c r="MS19" s="81">
        <v>35.15</v>
      </c>
      <c r="MT19" s="81"/>
      <c r="MU19" s="81">
        <v>11.27</v>
      </c>
      <c r="MV19" s="81">
        <v>65.83</v>
      </c>
      <c r="MW19" s="81">
        <v>13.7</v>
      </c>
      <c r="MX19" s="81"/>
      <c r="MY19" s="81"/>
      <c r="MZ19" s="81">
        <v>28.33</v>
      </c>
      <c r="NA19" s="81">
        <v>41.62</v>
      </c>
      <c r="NB19" s="81">
        <v>18.32</v>
      </c>
      <c r="NC19" s="81">
        <v>42.05</v>
      </c>
    </row>
    <row r="20" spans="1:367" x14ac:dyDescent="0.4">
      <c r="A20" s="22">
        <v>45877</v>
      </c>
      <c r="B20" s="23">
        <v>35529.03</v>
      </c>
      <c r="C20" s="23">
        <v>40310.42</v>
      </c>
      <c r="D20" s="23">
        <v>2832</v>
      </c>
      <c r="E20" s="23">
        <v>2106.6799999999998</v>
      </c>
      <c r="F20" s="23">
        <v>12494.8</v>
      </c>
      <c r="G20" s="23">
        <v>1317.11</v>
      </c>
      <c r="H20" s="23">
        <v>10593.17</v>
      </c>
      <c r="I20" s="23">
        <v>7841.49</v>
      </c>
      <c r="J20" s="23">
        <v>4072.2</v>
      </c>
      <c r="K20" s="23">
        <v>2299.0700000000002</v>
      </c>
      <c r="L20" s="23">
        <v>1458.14</v>
      </c>
      <c r="M20" s="23">
        <v>3312.33</v>
      </c>
      <c r="N20" s="23">
        <v>5601.62</v>
      </c>
      <c r="O20" s="23">
        <v>2467.1999999999998</v>
      </c>
      <c r="P20" s="23">
        <v>7077.85</v>
      </c>
      <c r="Q20" s="23">
        <v>1565.79</v>
      </c>
      <c r="R20" s="23">
        <v>15424.04</v>
      </c>
      <c r="S20" s="23">
        <v>3773.27</v>
      </c>
      <c r="T20" s="23">
        <v>2912.65</v>
      </c>
      <c r="U20" s="23">
        <v>4493.07</v>
      </c>
      <c r="V20" s="23">
        <v>1039.17</v>
      </c>
      <c r="W20" s="23">
        <v>746.28</v>
      </c>
      <c r="X20" s="23">
        <v>1025.5899999999999</v>
      </c>
      <c r="Y20" s="23">
        <v>2848.03</v>
      </c>
      <c r="Z20" s="23">
        <v>5379.96</v>
      </c>
      <c r="AA20" s="23">
        <v>3206.54</v>
      </c>
      <c r="AB20" s="23">
        <v>40.89</v>
      </c>
      <c r="AC20" s="23">
        <v>404.52</v>
      </c>
      <c r="AD20" s="23">
        <v>2907.96</v>
      </c>
      <c r="AE20" s="23">
        <v>1097.8699999999999</v>
      </c>
      <c r="AF20" s="23">
        <v>1185.33</v>
      </c>
      <c r="AG20" s="23">
        <v>4305.88</v>
      </c>
      <c r="AH20" s="23">
        <v>1058.26</v>
      </c>
      <c r="AI20" s="23">
        <v>142.26</v>
      </c>
      <c r="AJ20" s="23">
        <v>926.38</v>
      </c>
      <c r="AK20" s="23">
        <v>4206.4799999999996</v>
      </c>
      <c r="AL20" s="23">
        <v>3375.18</v>
      </c>
      <c r="AM20" s="23">
        <v>1367.52</v>
      </c>
      <c r="AN20" s="23">
        <v>712.65</v>
      </c>
      <c r="AO20" s="23">
        <v>138.03</v>
      </c>
      <c r="AP20" s="23">
        <v>3733.88</v>
      </c>
      <c r="AQ20" s="23">
        <v>1406.43</v>
      </c>
      <c r="AR20" s="23">
        <v>5531.33</v>
      </c>
      <c r="AS20" s="23">
        <v>3132.52</v>
      </c>
      <c r="AT20" s="23">
        <v>524.97</v>
      </c>
      <c r="AU20" s="23">
        <v>1750.85</v>
      </c>
      <c r="AV20" s="23">
        <v>2197.13</v>
      </c>
      <c r="AW20" s="23">
        <v>1035.01</v>
      </c>
      <c r="AX20" s="23">
        <v>2335.2399999999998</v>
      </c>
      <c r="AY20" s="23">
        <v>1943.22</v>
      </c>
      <c r="AZ20" s="23"/>
      <c r="BA20" s="23">
        <v>1458.8</v>
      </c>
      <c r="BB20" s="81">
        <v>394.99</v>
      </c>
      <c r="BC20" s="81">
        <v>1476.61</v>
      </c>
      <c r="BD20" s="81">
        <v>1657.62</v>
      </c>
      <c r="BE20" s="81">
        <v>453.32</v>
      </c>
      <c r="BF20" s="81">
        <v>259.58</v>
      </c>
      <c r="BG20" s="81">
        <v>216.92</v>
      </c>
      <c r="BH20" s="81">
        <v>-1.34</v>
      </c>
      <c r="BI20" s="81">
        <v>380.5</v>
      </c>
      <c r="BJ20" s="81">
        <v>660.99</v>
      </c>
      <c r="BK20" s="81">
        <v>1247.7</v>
      </c>
      <c r="BL20" s="81">
        <v>169.59</v>
      </c>
      <c r="BM20" s="81">
        <v>299.87</v>
      </c>
      <c r="BN20" s="81">
        <v>1841</v>
      </c>
      <c r="BO20" s="81">
        <v>722.23</v>
      </c>
      <c r="BP20" s="81">
        <v>504.78</v>
      </c>
      <c r="BQ20" s="81">
        <v>429.8</v>
      </c>
      <c r="BR20" s="81">
        <v>2382.16</v>
      </c>
      <c r="BS20" s="81">
        <v>432.55</v>
      </c>
      <c r="BT20" s="81">
        <v>277.26</v>
      </c>
      <c r="BU20" s="81">
        <v>1117.3499999999999</v>
      </c>
      <c r="BV20" s="81">
        <v>2216.73</v>
      </c>
      <c r="BW20" s="81">
        <v>1336.57</v>
      </c>
      <c r="BX20" s="81">
        <v>1169.6600000000001</v>
      </c>
      <c r="BY20" s="81">
        <v>1766.6</v>
      </c>
      <c r="BZ20" s="81">
        <v>1290.28</v>
      </c>
      <c r="CA20" s="81">
        <v>452.25</v>
      </c>
      <c r="CB20" s="81">
        <v>688.21</v>
      </c>
      <c r="CC20" s="81">
        <v>54.73</v>
      </c>
      <c r="CD20" s="81">
        <v>47.77</v>
      </c>
      <c r="CE20" s="81">
        <v>1074.1500000000001</v>
      </c>
      <c r="CF20" s="81">
        <v>930.17</v>
      </c>
      <c r="CG20" s="81">
        <v>-91.33</v>
      </c>
      <c r="CH20" s="81">
        <v>985.87</v>
      </c>
      <c r="CI20" s="81">
        <v>5193.71</v>
      </c>
      <c r="CJ20" s="81">
        <v>631.4</v>
      </c>
      <c r="CK20" s="81">
        <v>1317.27</v>
      </c>
      <c r="CL20" s="81">
        <v>816.92</v>
      </c>
      <c r="CM20" s="81">
        <v>2984.46</v>
      </c>
      <c r="CN20" s="81">
        <v>264.66000000000003</v>
      </c>
      <c r="CO20" s="81">
        <v>2859.14</v>
      </c>
      <c r="CP20" s="81">
        <v>-7.25</v>
      </c>
      <c r="CQ20" s="81">
        <v>795.23</v>
      </c>
      <c r="CR20" s="81">
        <v>170.19</v>
      </c>
      <c r="CS20" s="81">
        <v>977.29</v>
      </c>
      <c r="CT20" s="81">
        <v>963.78</v>
      </c>
      <c r="CU20" s="81">
        <v>775.4</v>
      </c>
      <c r="CV20" s="81">
        <v>218.17</v>
      </c>
      <c r="CW20" s="81">
        <v>199.46</v>
      </c>
      <c r="CX20" s="81">
        <v>165.67</v>
      </c>
      <c r="CY20" s="81">
        <v>349.85</v>
      </c>
      <c r="CZ20" s="81">
        <v>5.96</v>
      </c>
      <c r="DA20" s="81">
        <v>-23.78</v>
      </c>
      <c r="DB20" s="81">
        <v>726.9</v>
      </c>
      <c r="DC20" s="81">
        <v>-96.97</v>
      </c>
      <c r="DD20" s="81">
        <v>403.3</v>
      </c>
      <c r="DE20" s="81">
        <v>-31</v>
      </c>
      <c r="DF20" s="81">
        <v>606.95000000000005</v>
      </c>
      <c r="DG20" s="81">
        <v>250.39</v>
      </c>
      <c r="DH20" s="81">
        <v>504.75</v>
      </c>
      <c r="DI20" s="81">
        <v>2375.62</v>
      </c>
      <c r="DJ20" s="81">
        <v>534.09</v>
      </c>
      <c r="DK20" s="81">
        <v>314.43</v>
      </c>
      <c r="DL20" s="81">
        <v>49.18</v>
      </c>
      <c r="DM20" s="81">
        <v>159.79</v>
      </c>
      <c r="DN20" s="81"/>
      <c r="DO20" s="81">
        <v>209.06</v>
      </c>
      <c r="DP20" s="81">
        <v>80.7</v>
      </c>
      <c r="DQ20" s="81">
        <v>1648.11</v>
      </c>
      <c r="DR20" s="81">
        <v>415.69</v>
      </c>
      <c r="DS20" s="81">
        <v>-100.25</v>
      </c>
      <c r="DT20" s="81">
        <v>111.53</v>
      </c>
      <c r="DU20" s="81">
        <v>479.11</v>
      </c>
      <c r="DV20" s="81">
        <v>384.12</v>
      </c>
      <c r="DW20" s="81">
        <v>303.07</v>
      </c>
      <c r="DX20" s="81">
        <v>111.25</v>
      </c>
      <c r="DY20" s="81">
        <v>88.99</v>
      </c>
      <c r="DZ20" s="81"/>
      <c r="EA20" s="81">
        <v>488.26</v>
      </c>
      <c r="EB20" s="81">
        <v>434.6</v>
      </c>
      <c r="EC20" s="81">
        <v>259.79000000000002</v>
      </c>
      <c r="ED20" s="81">
        <v>503.65</v>
      </c>
      <c r="EE20" s="81">
        <v>492.47</v>
      </c>
      <c r="EF20" s="81">
        <v>178.13</v>
      </c>
      <c r="EG20" s="81">
        <v>356.04</v>
      </c>
      <c r="EH20" s="81">
        <v>907.1</v>
      </c>
      <c r="EI20" s="81">
        <v>213.22</v>
      </c>
      <c r="EJ20" s="81">
        <v>1298.8599999999999</v>
      </c>
      <c r="EK20" s="81">
        <v>151.72</v>
      </c>
      <c r="EL20" s="81">
        <v>58.24</v>
      </c>
      <c r="EM20" s="81">
        <v>268.33999999999997</v>
      </c>
      <c r="EN20" s="81">
        <v>110.55</v>
      </c>
      <c r="EO20" s="81">
        <v>216.13</v>
      </c>
      <c r="EP20" s="81">
        <v>11.23</v>
      </c>
      <c r="EQ20" s="81">
        <v>-86.62</v>
      </c>
      <c r="ER20" s="81">
        <v>208.61</v>
      </c>
      <c r="ES20" s="81">
        <v>102.35</v>
      </c>
      <c r="ET20" s="81">
        <v>62.35</v>
      </c>
      <c r="EU20" s="81">
        <v>166.1</v>
      </c>
      <c r="EV20" s="81"/>
      <c r="EW20" s="81">
        <v>536.82000000000005</v>
      </c>
      <c r="EX20" s="81">
        <v>638.58000000000004</v>
      </c>
      <c r="EY20" s="81">
        <v>191.2</v>
      </c>
      <c r="EZ20" s="81">
        <v>64.02</v>
      </c>
      <c r="FA20" s="81">
        <v>312.44</v>
      </c>
      <c r="FB20" s="81">
        <v>173.29</v>
      </c>
      <c r="FC20" s="81">
        <v>561.03</v>
      </c>
      <c r="FD20" s="81">
        <v>465.88</v>
      </c>
      <c r="FE20" s="81">
        <v>520.75</v>
      </c>
      <c r="FF20" s="81">
        <v>486.33</v>
      </c>
      <c r="FG20" s="81">
        <v>544.48</v>
      </c>
      <c r="FH20" s="81">
        <v>396</v>
      </c>
      <c r="FI20" s="81">
        <v>198.36</v>
      </c>
      <c r="FJ20" s="81">
        <v>7.08</v>
      </c>
      <c r="FK20" s="81">
        <v>199.33</v>
      </c>
      <c r="FL20" s="81">
        <v>72.25</v>
      </c>
      <c r="FM20" s="81">
        <v>639.79</v>
      </c>
      <c r="FN20" s="81">
        <v>24</v>
      </c>
      <c r="FO20" s="81">
        <v>428.25</v>
      </c>
      <c r="FP20" s="81"/>
      <c r="FQ20" s="81">
        <v>-29.43</v>
      </c>
      <c r="FR20" s="81">
        <v>259.19</v>
      </c>
      <c r="FS20" s="81">
        <v>273.25</v>
      </c>
      <c r="FT20" s="81">
        <v>268.39</v>
      </c>
      <c r="FU20" s="81">
        <v>331.01</v>
      </c>
      <c r="FV20" s="81">
        <v>338.19</v>
      </c>
      <c r="FW20" s="81">
        <v>236.28</v>
      </c>
      <c r="FX20" s="81">
        <v>563.24</v>
      </c>
      <c r="FY20" s="81">
        <v>134.37</v>
      </c>
      <c r="FZ20" s="81">
        <v>25.56</v>
      </c>
      <c r="GA20" s="81">
        <v>103.8</v>
      </c>
      <c r="GB20" s="81">
        <v>84.37</v>
      </c>
      <c r="GC20" s="81">
        <v>26.74</v>
      </c>
      <c r="GD20" s="81">
        <v>573.65</v>
      </c>
      <c r="GE20" s="81">
        <v>189</v>
      </c>
      <c r="GF20" s="81">
        <v>106.05</v>
      </c>
      <c r="GG20" s="81">
        <v>350.67</v>
      </c>
      <c r="GH20" s="81">
        <v>520.42999999999995</v>
      </c>
      <c r="GI20" s="81">
        <v>181.07</v>
      </c>
      <c r="GJ20" s="81">
        <v>216.04</v>
      </c>
      <c r="GK20" s="81">
        <v>175.5</v>
      </c>
      <c r="GL20" s="81"/>
      <c r="GM20" s="81"/>
      <c r="GN20" s="81">
        <v>188.75</v>
      </c>
      <c r="GO20" s="81">
        <v>66.33</v>
      </c>
      <c r="GP20" s="81">
        <v>537.94000000000005</v>
      </c>
      <c r="GQ20" s="81">
        <v>64.7</v>
      </c>
      <c r="GR20" s="81">
        <v>86.61</v>
      </c>
      <c r="GS20" s="81">
        <v>294.93</v>
      </c>
      <c r="GT20" s="81">
        <v>511.54</v>
      </c>
      <c r="GU20" s="81">
        <v>116.82</v>
      </c>
      <c r="GV20" s="81">
        <v>232.5</v>
      </c>
      <c r="GW20" s="81">
        <v>28.67</v>
      </c>
      <c r="GX20" s="81">
        <v>13.62</v>
      </c>
      <c r="GY20" s="81">
        <v>120.84</v>
      </c>
      <c r="GZ20" s="81">
        <v>100.24</v>
      </c>
      <c r="HA20" s="81">
        <v>189</v>
      </c>
      <c r="HB20" s="81">
        <v>192.39</v>
      </c>
      <c r="HC20" s="81">
        <v>237.22</v>
      </c>
      <c r="HD20" s="81">
        <v>433.16</v>
      </c>
      <c r="HE20" s="81">
        <v>78.33</v>
      </c>
      <c r="HF20" s="81">
        <v>362.83</v>
      </c>
      <c r="HG20" s="81">
        <v>75.709999999999994</v>
      </c>
      <c r="HH20" s="81">
        <v>440.8</v>
      </c>
      <c r="HI20" s="81">
        <v>390.57</v>
      </c>
      <c r="HJ20" s="81">
        <v>103.47</v>
      </c>
      <c r="HK20" s="81">
        <v>123.21</v>
      </c>
      <c r="HL20" s="81">
        <v>38.049999999999997</v>
      </c>
      <c r="HM20" s="81">
        <v>229.87</v>
      </c>
      <c r="HN20" s="81">
        <v>100</v>
      </c>
      <c r="HO20" s="81">
        <v>47.07</v>
      </c>
      <c r="HP20" s="81">
        <v>211.38</v>
      </c>
      <c r="HQ20" s="81">
        <v>351.31</v>
      </c>
      <c r="HR20" s="81">
        <v>52.44</v>
      </c>
      <c r="HS20" s="81">
        <v>77.430000000000007</v>
      </c>
      <c r="HT20" s="81">
        <v>259.92</v>
      </c>
      <c r="HU20" s="81">
        <v>83.26</v>
      </c>
      <c r="HV20" s="81">
        <v>138.52000000000001</v>
      </c>
      <c r="HW20" s="81">
        <v>178.44</v>
      </c>
      <c r="HX20" s="81">
        <v>69.709999999999994</v>
      </c>
      <c r="HY20" s="81">
        <v>125.33</v>
      </c>
      <c r="HZ20" s="81">
        <v>38.43</v>
      </c>
      <c r="IA20" s="81">
        <v>776.33</v>
      </c>
      <c r="IB20" s="81"/>
      <c r="IC20" s="81">
        <v>86.63</v>
      </c>
      <c r="ID20" s="81">
        <v>117.48</v>
      </c>
      <c r="IE20" s="81">
        <v>125.97</v>
      </c>
      <c r="IF20" s="81">
        <v>74.41</v>
      </c>
      <c r="IG20" s="81"/>
      <c r="IH20" s="81">
        <v>105.67</v>
      </c>
      <c r="II20" s="81">
        <v>118.53</v>
      </c>
      <c r="IJ20" s="81">
        <v>334.86</v>
      </c>
      <c r="IK20" s="81"/>
      <c r="IL20" s="81">
        <v>87.79</v>
      </c>
      <c r="IM20" s="81"/>
      <c r="IN20" s="81">
        <v>16.170000000000002</v>
      </c>
      <c r="IO20" s="81">
        <v>139.53</v>
      </c>
      <c r="IP20" s="81"/>
      <c r="IQ20" s="81">
        <v>74.099999999999994</v>
      </c>
      <c r="IR20" s="81">
        <v>66.5</v>
      </c>
      <c r="IS20" s="81">
        <v>117.17</v>
      </c>
      <c r="IT20" s="81">
        <v>131.88999999999999</v>
      </c>
      <c r="IU20" s="81">
        <v>92.18</v>
      </c>
      <c r="IV20" s="81">
        <v>55.43</v>
      </c>
      <c r="IW20" s="81"/>
      <c r="IX20" s="81">
        <v>74.2</v>
      </c>
      <c r="IY20" s="81">
        <v>58.29</v>
      </c>
      <c r="IZ20" s="81">
        <v>53.04</v>
      </c>
      <c r="JA20" s="81">
        <v>246.33</v>
      </c>
      <c r="JB20" s="81"/>
      <c r="JC20" s="81">
        <v>198.52</v>
      </c>
      <c r="JD20" s="81">
        <v>168.57</v>
      </c>
      <c r="JE20" s="81">
        <v>44.88</v>
      </c>
      <c r="JF20" s="81">
        <v>101.38</v>
      </c>
      <c r="JG20" s="81">
        <v>132.55000000000001</v>
      </c>
      <c r="JH20" s="81">
        <v>487.1</v>
      </c>
      <c r="JI20" s="81">
        <v>56.9</v>
      </c>
      <c r="JJ20" s="81">
        <v>85.61</v>
      </c>
      <c r="JK20" s="81">
        <v>68.56</v>
      </c>
      <c r="JL20" s="81">
        <v>84.97</v>
      </c>
      <c r="JM20" s="81">
        <v>119.63</v>
      </c>
      <c r="JN20" s="81">
        <v>110.34</v>
      </c>
      <c r="JO20" s="81">
        <v>29.06</v>
      </c>
      <c r="JP20" s="81">
        <v>122.71</v>
      </c>
      <c r="JQ20" s="81">
        <v>0.53</v>
      </c>
      <c r="JR20" s="81"/>
      <c r="JS20" s="81">
        <v>58.48</v>
      </c>
      <c r="JT20" s="81">
        <v>53.5</v>
      </c>
      <c r="JU20" s="81">
        <v>87.39</v>
      </c>
      <c r="JV20" s="81">
        <v>192.95</v>
      </c>
      <c r="JW20" s="81">
        <v>78.75</v>
      </c>
      <c r="JX20" s="81">
        <v>56.73</v>
      </c>
      <c r="JY20" s="81">
        <v>74.33</v>
      </c>
      <c r="JZ20" s="81"/>
      <c r="KA20" s="81">
        <v>169.28</v>
      </c>
      <c r="KB20" s="81">
        <v>11.63</v>
      </c>
      <c r="KC20" s="81">
        <v>4.18</v>
      </c>
      <c r="KD20" s="81">
        <v>47.91</v>
      </c>
      <c r="KE20" s="81">
        <v>214.18</v>
      </c>
      <c r="KF20" s="81">
        <v>133.59</v>
      </c>
      <c r="KG20" s="81">
        <v>3.4</v>
      </c>
      <c r="KH20" s="81">
        <v>31.37</v>
      </c>
      <c r="KI20" s="81">
        <v>179.45</v>
      </c>
      <c r="KJ20" s="81">
        <v>144.97999999999999</v>
      </c>
      <c r="KK20" s="81">
        <v>62.21</v>
      </c>
      <c r="KL20" s="81">
        <v>70.3</v>
      </c>
      <c r="KM20" s="81">
        <v>39.72</v>
      </c>
      <c r="KN20" s="81">
        <v>52.5</v>
      </c>
      <c r="KO20" s="81">
        <v>20.45</v>
      </c>
      <c r="KP20" s="81">
        <v>104.83</v>
      </c>
      <c r="KQ20" s="81">
        <v>141.31</v>
      </c>
      <c r="KR20" s="81">
        <v>62.83</v>
      </c>
      <c r="KS20" s="81">
        <v>14.5</v>
      </c>
      <c r="KT20" s="81">
        <v>57.58</v>
      </c>
      <c r="KU20" s="81"/>
      <c r="KV20" s="81">
        <v>91.45</v>
      </c>
      <c r="KW20" s="81">
        <v>206.02</v>
      </c>
      <c r="KX20" s="81">
        <v>22.23</v>
      </c>
      <c r="KY20" s="81">
        <v>489.22</v>
      </c>
      <c r="KZ20" s="81">
        <v>70.87</v>
      </c>
      <c r="LA20" s="81">
        <v>51.69</v>
      </c>
      <c r="LB20" s="81">
        <v>247.17</v>
      </c>
      <c r="LC20" s="81"/>
      <c r="LD20" s="81">
        <v>58.95</v>
      </c>
      <c r="LE20" s="81">
        <v>-14.33</v>
      </c>
      <c r="LF20" s="81">
        <v>245.9</v>
      </c>
      <c r="LG20" s="81">
        <v>66.319999999999993</v>
      </c>
      <c r="LH20" s="81">
        <v>29.1</v>
      </c>
      <c r="LI20" s="81">
        <v>109.49</v>
      </c>
      <c r="LJ20" s="81">
        <v>158</v>
      </c>
      <c r="LK20" s="81">
        <v>97.6</v>
      </c>
      <c r="LL20" s="81">
        <v>45.81</v>
      </c>
      <c r="LM20" s="81">
        <v>15</v>
      </c>
      <c r="LN20" s="81">
        <v>-0.12</v>
      </c>
      <c r="LO20" s="81"/>
      <c r="LP20" s="81">
        <v>76.83</v>
      </c>
      <c r="LQ20" s="81">
        <v>134.21</v>
      </c>
      <c r="LR20" s="81">
        <v>44.28</v>
      </c>
      <c r="LS20" s="81">
        <v>24.04</v>
      </c>
      <c r="LT20" s="81">
        <v>38.64</v>
      </c>
      <c r="LU20" s="81"/>
      <c r="LV20" s="81">
        <v>63.93</v>
      </c>
      <c r="LW20" s="81">
        <v>122.07</v>
      </c>
      <c r="LX20" s="81">
        <v>55.67</v>
      </c>
      <c r="LY20" s="81">
        <v>71.209999999999994</v>
      </c>
      <c r="LZ20" s="81">
        <v>29.15</v>
      </c>
      <c r="MA20" s="81">
        <v>50.49</v>
      </c>
      <c r="MB20" s="81">
        <v>58.91</v>
      </c>
      <c r="MC20" s="81">
        <v>30.07</v>
      </c>
      <c r="MD20" s="81">
        <v>-0.82</v>
      </c>
      <c r="ME20" s="81">
        <v>121.73</v>
      </c>
      <c r="MF20" s="81">
        <v>40.47</v>
      </c>
      <c r="MG20" s="81">
        <v>18.18</v>
      </c>
      <c r="MH20" s="81">
        <v>5.5</v>
      </c>
      <c r="MI20" s="81"/>
      <c r="MJ20" s="81">
        <v>136.63</v>
      </c>
      <c r="MK20" s="81">
        <v>108.33</v>
      </c>
      <c r="ML20" s="81">
        <v>99.57</v>
      </c>
      <c r="MM20" s="81">
        <v>130.15</v>
      </c>
      <c r="MN20" s="81">
        <v>56.68</v>
      </c>
      <c r="MO20" s="81">
        <v>111.33</v>
      </c>
      <c r="MP20" s="81">
        <v>46.3</v>
      </c>
      <c r="MQ20" s="81">
        <v>17.03</v>
      </c>
      <c r="MR20" s="81">
        <v>80.12</v>
      </c>
      <c r="MS20" s="81">
        <v>35.15</v>
      </c>
      <c r="MT20" s="81"/>
      <c r="MU20" s="81">
        <v>11.27</v>
      </c>
      <c r="MV20" s="81">
        <v>65.83</v>
      </c>
      <c r="MW20" s="81">
        <v>13.7</v>
      </c>
      <c r="MX20" s="81"/>
      <c r="MY20" s="81"/>
      <c r="MZ20" s="81">
        <v>28.33</v>
      </c>
      <c r="NA20" s="81">
        <v>41.62</v>
      </c>
      <c r="NB20" s="81">
        <v>18.32</v>
      </c>
      <c r="NC20" s="81">
        <v>42.05</v>
      </c>
    </row>
    <row r="21" spans="1:367" x14ac:dyDescent="0.4">
      <c r="A21" s="22">
        <v>45883</v>
      </c>
      <c r="B21" s="23">
        <v>35398.28</v>
      </c>
      <c r="C21" s="23">
        <v>40265.42</v>
      </c>
      <c r="D21" s="23">
        <v>2832</v>
      </c>
      <c r="E21" s="23">
        <v>2106.6799999999998</v>
      </c>
      <c r="F21" s="23">
        <v>12508.89</v>
      </c>
      <c r="G21" s="23">
        <v>1319.25</v>
      </c>
      <c r="H21" s="23">
        <v>10618.26</v>
      </c>
      <c r="I21" s="23">
        <v>7841.49</v>
      </c>
      <c r="J21" s="23">
        <v>4072.22</v>
      </c>
      <c r="K21" s="23">
        <v>2299.0700000000002</v>
      </c>
      <c r="L21" s="23">
        <v>1464.81</v>
      </c>
      <c r="M21" s="23">
        <v>3312.33</v>
      </c>
      <c r="N21" s="23">
        <v>5601.62</v>
      </c>
      <c r="O21" s="23">
        <v>2439.96</v>
      </c>
      <c r="P21" s="23">
        <v>7077.85</v>
      </c>
      <c r="Q21" s="23">
        <v>1565.79</v>
      </c>
      <c r="R21" s="23">
        <v>15343.68</v>
      </c>
      <c r="S21" s="23">
        <v>3773.27</v>
      </c>
      <c r="T21" s="23">
        <v>2883.74</v>
      </c>
      <c r="U21" s="23">
        <v>4475.79</v>
      </c>
      <c r="V21" s="23">
        <v>1039.17</v>
      </c>
      <c r="W21" s="23">
        <v>750.77</v>
      </c>
      <c r="X21" s="23">
        <v>1013.73</v>
      </c>
      <c r="Y21" s="23">
        <v>2850.06</v>
      </c>
      <c r="Z21" s="23">
        <v>5379.96</v>
      </c>
      <c r="AA21" s="23">
        <v>3206.54</v>
      </c>
      <c r="AB21" s="23">
        <v>40.89</v>
      </c>
      <c r="AC21" s="23">
        <v>404.52</v>
      </c>
      <c r="AD21" s="23">
        <v>2896.78</v>
      </c>
      <c r="AE21" s="23">
        <v>1097.8699999999999</v>
      </c>
      <c r="AF21" s="23">
        <v>1185.32</v>
      </c>
      <c r="AG21" s="23">
        <v>4305.88</v>
      </c>
      <c r="AH21" s="23">
        <v>1058.26</v>
      </c>
      <c r="AI21" s="23">
        <v>143.24</v>
      </c>
      <c r="AJ21" s="23">
        <v>931.32</v>
      </c>
      <c r="AK21" s="23">
        <v>4206.4799999999996</v>
      </c>
      <c r="AL21" s="23">
        <v>3438.55</v>
      </c>
      <c r="AM21" s="23">
        <v>1025.25</v>
      </c>
      <c r="AN21" s="23">
        <v>712.65</v>
      </c>
      <c r="AO21" s="23">
        <v>139.09</v>
      </c>
      <c r="AP21" s="23">
        <v>3733.88</v>
      </c>
      <c r="AQ21" s="23">
        <v>1406.72</v>
      </c>
      <c r="AR21" s="23">
        <v>5531.33</v>
      </c>
      <c r="AS21" s="23">
        <v>3132.52</v>
      </c>
      <c r="AT21" s="23">
        <v>524.97</v>
      </c>
      <c r="AU21" s="23">
        <v>1750.85</v>
      </c>
      <c r="AV21" s="23">
        <v>2206.9299999999998</v>
      </c>
      <c r="AW21" s="23">
        <v>1035.01</v>
      </c>
      <c r="AX21" s="23">
        <v>2383.4899999999998</v>
      </c>
      <c r="AY21" s="23">
        <v>1890.55</v>
      </c>
      <c r="AZ21" s="23"/>
      <c r="BA21" s="23">
        <v>1457.05</v>
      </c>
      <c r="BB21" s="81">
        <v>397.75</v>
      </c>
      <c r="BC21" s="81">
        <v>1476.61</v>
      </c>
      <c r="BD21" s="81">
        <v>1635.99</v>
      </c>
      <c r="BE21" s="81">
        <v>454.13</v>
      </c>
      <c r="BF21" s="81">
        <v>259.58</v>
      </c>
      <c r="BG21" s="81">
        <v>217.65</v>
      </c>
      <c r="BH21" s="81">
        <v>-0.31</v>
      </c>
      <c r="BI21" s="81">
        <v>387.43</v>
      </c>
      <c r="BJ21" s="81">
        <v>660.99</v>
      </c>
      <c r="BK21" s="81">
        <v>1247.7</v>
      </c>
      <c r="BL21" s="81">
        <v>169.59</v>
      </c>
      <c r="BM21" s="81">
        <v>299.87</v>
      </c>
      <c r="BN21" s="81">
        <v>1841</v>
      </c>
      <c r="BO21" s="81">
        <v>722.23</v>
      </c>
      <c r="BP21" s="81">
        <v>504.78</v>
      </c>
      <c r="BQ21" s="81">
        <v>429.8</v>
      </c>
      <c r="BR21" s="81">
        <v>2380.39</v>
      </c>
      <c r="BS21" s="81">
        <v>431.45</v>
      </c>
      <c r="BT21" s="81">
        <v>277.26</v>
      </c>
      <c r="BU21" s="81">
        <v>1117.3499999999999</v>
      </c>
      <c r="BV21" s="81">
        <v>2225.6999999999998</v>
      </c>
      <c r="BW21" s="81">
        <v>1336.51</v>
      </c>
      <c r="BX21" s="81">
        <v>1167.75</v>
      </c>
      <c r="BY21" s="81">
        <v>1762.46</v>
      </c>
      <c r="BZ21" s="81">
        <v>1284.07</v>
      </c>
      <c r="CA21" s="81">
        <v>447.28</v>
      </c>
      <c r="CB21" s="81">
        <v>688.21</v>
      </c>
      <c r="CC21" s="81">
        <v>33.14</v>
      </c>
      <c r="CD21" s="81">
        <v>50.55</v>
      </c>
      <c r="CE21" s="81">
        <v>1110.8499999999999</v>
      </c>
      <c r="CF21" s="81">
        <v>930.13</v>
      </c>
      <c r="CG21" s="81">
        <v>-91.33</v>
      </c>
      <c r="CH21" s="81">
        <v>998.22</v>
      </c>
      <c r="CI21" s="81">
        <v>5193.71</v>
      </c>
      <c r="CJ21" s="81">
        <v>631.4</v>
      </c>
      <c r="CK21" s="81">
        <v>1316.03</v>
      </c>
      <c r="CL21" s="81">
        <v>816.92</v>
      </c>
      <c r="CM21" s="81">
        <v>2984.46</v>
      </c>
      <c r="CN21" s="81">
        <v>264.66000000000003</v>
      </c>
      <c r="CO21" s="81">
        <v>2859.14</v>
      </c>
      <c r="CP21" s="81">
        <v>-7.18</v>
      </c>
      <c r="CQ21" s="81">
        <v>798.27</v>
      </c>
      <c r="CR21" s="81">
        <v>174.25</v>
      </c>
      <c r="CS21" s="81">
        <v>977.29</v>
      </c>
      <c r="CT21" s="81">
        <v>963.78</v>
      </c>
      <c r="CU21" s="81">
        <v>775.4</v>
      </c>
      <c r="CV21" s="81">
        <v>220.94</v>
      </c>
      <c r="CW21" s="81">
        <v>223.76</v>
      </c>
      <c r="CX21" s="81">
        <v>165.67</v>
      </c>
      <c r="CY21" s="81">
        <v>366.27</v>
      </c>
      <c r="CZ21" s="81">
        <v>5.74</v>
      </c>
      <c r="DA21" s="81">
        <v>-23.78</v>
      </c>
      <c r="DB21" s="81">
        <v>726.9</v>
      </c>
      <c r="DC21" s="81">
        <v>-96.97</v>
      </c>
      <c r="DD21" s="81">
        <v>403.3</v>
      </c>
      <c r="DE21" s="81">
        <v>-24.67</v>
      </c>
      <c r="DF21" s="81">
        <v>606.95000000000005</v>
      </c>
      <c r="DG21" s="81">
        <v>275.27999999999997</v>
      </c>
      <c r="DH21" s="81">
        <v>504.75</v>
      </c>
      <c r="DI21" s="81">
        <v>2346.3200000000002</v>
      </c>
      <c r="DJ21" s="81">
        <v>534.09</v>
      </c>
      <c r="DK21" s="81">
        <v>314.43</v>
      </c>
      <c r="DL21" s="81">
        <v>49.18</v>
      </c>
      <c r="DM21" s="81">
        <v>159.79</v>
      </c>
      <c r="DN21" s="81"/>
      <c r="DO21" s="81">
        <v>215.21</v>
      </c>
      <c r="DP21" s="81">
        <v>82.43</v>
      </c>
      <c r="DQ21" s="81">
        <v>1566.49</v>
      </c>
      <c r="DR21" s="81">
        <v>413.91</v>
      </c>
      <c r="DS21" s="81">
        <v>-212.32</v>
      </c>
      <c r="DT21" s="81">
        <v>108.81</v>
      </c>
      <c r="DU21" s="81">
        <v>479.11</v>
      </c>
      <c r="DV21" s="81">
        <v>384.12</v>
      </c>
      <c r="DW21" s="81">
        <v>303.07</v>
      </c>
      <c r="DX21" s="81">
        <v>111.07</v>
      </c>
      <c r="DY21" s="81">
        <v>88.99</v>
      </c>
      <c r="DZ21" s="81"/>
      <c r="EA21" s="81">
        <v>488.26</v>
      </c>
      <c r="EB21" s="81">
        <v>434.6</v>
      </c>
      <c r="EC21" s="81">
        <v>260.08</v>
      </c>
      <c r="ED21" s="81">
        <v>503.65</v>
      </c>
      <c r="EE21" s="81">
        <v>492.47</v>
      </c>
      <c r="EF21" s="81">
        <v>183.72</v>
      </c>
      <c r="EG21" s="81">
        <v>356.04</v>
      </c>
      <c r="EH21" s="81">
        <v>869.24</v>
      </c>
      <c r="EI21" s="81">
        <v>213.22</v>
      </c>
      <c r="EJ21" s="81">
        <v>1304.6199999999999</v>
      </c>
      <c r="EK21" s="81">
        <v>163.26</v>
      </c>
      <c r="EL21" s="81">
        <v>58.24</v>
      </c>
      <c r="EM21" s="81">
        <v>255.34</v>
      </c>
      <c r="EN21" s="81">
        <v>110.55</v>
      </c>
      <c r="EO21" s="81">
        <v>220.78</v>
      </c>
      <c r="EP21" s="81">
        <v>11.23</v>
      </c>
      <c r="EQ21" s="81">
        <v>-86.62</v>
      </c>
      <c r="ER21" s="81">
        <v>208.61</v>
      </c>
      <c r="ES21" s="81">
        <v>91.72</v>
      </c>
      <c r="ET21" s="81">
        <v>65.180000000000007</v>
      </c>
      <c r="EU21" s="81">
        <v>169.37</v>
      </c>
      <c r="EV21" s="81"/>
      <c r="EW21" s="81">
        <v>526.89</v>
      </c>
      <c r="EX21" s="81">
        <v>638.58000000000004</v>
      </c>
      <c r="EY21" s="81">
        <v>192.68</v>
      </c>
      <c r="EZ21" s="81">
        <v>64.02</v>
      </c>
      <c r="FA21" s="81">
        <v>312.44</v>
      </c>
      <c r="FB21" s="81">
        <v>166.13</v>
      </c>
      <c r="FC21" s="81">
        <v>535.66999999999996</v>
      </c>
      <c r="FD21" s="81">
        <v>465.88</v>
      </c>
      <c r="FE21" s="81">
        <v>520.49</v>
      </c>
      <c r="FF21" s="81">
        <v>486.33</v>
      </c>
      <c r="FG21" s="81">
        <v>526.39</v>
      </c>
      <c r="FH21" s="81">
        <v>396</v>
      </c>
      <c r="FI21" s="81">
        <v>197.9</v>
      </c>
      <c r="FJ21" s="81">
        <v>7.08</v>
      </c>
      <c r="FK21" s="81">
        <v>199.33</v>
      </c>
      <c r="FL21" s="81">
        <v>72.25</v>
      </c>
      <c r="FM21" s="81">
        <v>621.36</v>
      </c>
      <c r="FN21" s="81">
        <v>24</v>
      </c>
      <c r="FO21" s="81">
        <v>428.03</v>
      </c>
      <c r="FP21" s="81"/>
      <c r="FQ21" s="81">
        <v>-34.31</v>
      </c>
      <c r="FR21" s="81">
        <v>260.72000000000003</v>
      </c>
      <c r="FS21" s="81">
        <v>282.92</v>
      </c>
      <c r="FT21" s="81">
        <v>259.57</v>
      </c>
      <c r="FU21" s="81">
        <v>331.01</v>
      </c>
      <c r="FV21" s="81">
        <v>333.97</v>
      </c>
      <c r="FW21" s="81">
        <v>236.28</v>
      </c>
      <c r="FX21" s="81">
        <v>585.5</v>
      </c>
      <c r="FY21" s="81">
        <v>132.66</v>
      </c>
      <c r="FZ21" s="81">
        <v>25.56</v>
      </c>
      <c r="GA21" s="81">
        <v>103.8</v>
      </c>
      <c r="GB21" s="81">
        <v>90.62</v>
      </c>
      <c r="GC21" s="81">
        <v>26.74</v>
      </c>
      <c r="GD21" s="81">
        <v>573.65</v>
      </c>
      <c r="GE21" s="81">
        <v>189</v>
      </c>
      <c r="GF21" s="81">
        <v>106.05</v>
      </c>
      <c r="GG21" s="81">
        <v>302</v>
      </c>
      <c r="GH21" s="81">
        <v>520.5</v>
      </c>
      <c r="GI21" s="81">
        <v>173.76</v>
      </c>
      <c r="GJ21" s="81">
        <v>216.04</v>
      </c>
      <c r="GK21" s="81">
        <v>175.5</v>
      </c>
      <c r="GL21" s="81"/>
      <c r="GM21" s="81"/>
      <c r="GN21" s="81">
        <v>194.53</v>
      </c>
      <c r="GO21" s="81">
        <v>66.33</v>
      </c>
      <c r="GP21" s="81">
        <v>533.37</v>
      </c>
      <c r="GQ21" s="81">
        <v>64.7</v>
      </c>
      <c r="GR21" s="81">
        <v>86.61</v>
      </c>
      <c r="GS21" s="81">
        <v>286.82</v>
      </c>
      <c r="GT21" s="81">
        <v>511.54</v>
      </c>
      <c r="GU21" s="81">
        <v>123.07</v>
      </c>
      <c r="GV21" s="81">
        <v>232.5</v>
      </c>
      <c r="GW21" s="81">
        <v>25.33</v>
      </c>
      <c r="GX21" s="81">
        <v>16.43</v>
      </c>
      <c r="GY21" s="81">
        <v>120.84</v>
      </c>
      <c r="GZ21" s="81">
        <v>100.24</v>
      </c>
      <c r="HA21" s="81">
        <v>189</v>
      </c>
      <c r="HB21" s="81">
        <v>192.29</v>
      </c>
      <c r="HC21" s="81">
        <v>234.92</v>
      </c>
      <c r="HD21" s="81">
        <v>433.16</v>
      </c>
      <c r="HE21" s="81">
        <v>65.98</v>
      </c>
      <c r="HF21" s="81">
        <v>328.17</v>
      </c>
      <c r="HG21" s="81">
        <v>75.709999999999994</v>
      </c>
      <c r="HH21" s="81">
        <v>440.8</v>
      </c>
      <c r="HI21" s="81">
        <v>390.57</v>
      </c>
      <c r="HJ21" s="81">
        <v>103.47</v>
      </c>
      <c r="HK21" s="81">
        <v>120.24</v>
      </c>
      <c r="HL21" s="81">
        <v>38.049999999999997</v>
      </c>
      <c r="HM21" s="81">
        <v>229.87</v>
      </c>
      <c r="HN21" s="81">
        <v>100</v>
      </c>
      <c r="HO21" s="81">
        <v>45.98</v>
      </c>
      <c r="HP21" s="81">
        <v>202.59</v>
      </c>
      <c r="HQ21" s="81">
        <v>351.4</v>
      </c>
      <c r="HR21" s="81">
        <v>52.44</v>
      </c>
      <c r="HS21" s="81">
        <v>82.65</v>
      </c>
      <c r="HT21" s="81">
        <v>251.47</v>
      </c>
      <c r="HU21" s="81">
        <v>80.739999999999995</v>
      </c>
      <c r="HV21" s="81">
        <v>138.52000000000001</v>
      </c>
      <c r="HW21" s="81">
        <v>178.49</v>
      </c>
      <c r="HX21" s="81">
        <v>69.709999999999994</v>
      </c>
      <c r="HY21" s="81">
        <v>125.33</v>
      </c>
      <c r="HZ21" s="81">
        <v>34.700000000000003</v>
      </c>
      <c r="IA21" s="81">
        <v>777.38</v>
      </c>
      <c r="IB21" s="81">
        <v>243.8</v>
      </c>
      <c r="IC21" s="81">
        <v>86.63</v>
      </c>
      <c r="ID21" s="81">
        <v>120.28</v>
      </c>
      <c r="IE21" s="81">
        <v>118.9</v>
      </c>
      <c r="IF21" s="81">
        <v>74.41</v>
      </c>
      <c r="IG21" s="81"/>
      <c r="IH21" s="81">
        <v>105.67</v>
      </c>
      <c r="II21" s="81">
        <v>118.53</v>
      </c>
      <c r="IJ21" s="81">
        <v>334.86</v>
      </c>
      <c r="IK21" s="81">
        <v>79.8</v>
      </c>
      <c r="IL21" s="81">
        <v>87.79</v>
      </c>
      <c r="IM21" s="81"/>
      <c r="IN21" s="81">
        <v>16.170000000000002</v>
      </c>
      <c r="IO21" s="81">
        <v>139.53</v>
      </c>
      <c r="IP21" s="81"/>
      <c r="IQ21" s="81">
        <v>64.430000000000007</v>
      </c>
      <c r="IR21" s="81">
        <v>66.5</v>
      </c>
      <c r="IS21" s="81">
        <v>113</v>
      </c>
      <c r="IT21" s="81">
        <v>131.88999999999999</v>
      </c>
      <c r="IU21" s="81">
        <v>92.18</v>
      </c>
      <c r="IV21" s="81">
        <v>55.02</v>
      </c>
      <c r="IW21" s="81"/>
      <c r="IX21" s="81">
        <v>74.89</v>
      </c>
      <c r="IY21" s="81">
        <v>52.63</v>
      </c>
      <c r="IZ21" s="81">
        <v>53.04</v>
      </c>
      <c r="JA21" s="81">
        <v>246.33</v>
      </c>
      <c r="JB21" s="81"/>
      <c r="JC21" s="81">
        <v>198.52</v>
      </c>
      <c r="JD21" s="81">
        <v>188.03</v>
      </c>
      <c r="JE21" s="81">
        <v>44.88</v>
      </c>
      <c r="JF21" s="81">
        <v>101.32</v>
      </c>
      <c r="JG21" s="81">
        <v>132.55000000000001</v>
      </c>
      <c r="JH21" s="81">
        <v>483.03</v>
      </c>
      <c r="JI21" s="81">
        <v>56.9</v>
      </c>
      <c r="JJ21" s="81">
        <v>85.61</v>
      </c>
      <c r="JK21" s="81">
        <v>69.510000000000005</v>
      </c>
      <c r="JL21" s="81">
        <v>84.97</v>
      </c>
      <c r="JM21" s="81">
        <v>119.63</v>
      </c>
      <c r="JN21" s="81">
        <v>104.12</v>
      </c>
      <c r="JO21" s="81">
        <v>29.06</v>
      </c>
      <c r="JP21" s="81">
        <v>122.71</v>
      </c>
      <c r="JQ21" s="81">
        <v>0.53</v>
      </c>
      <c r="JR21" s="81"/>
      <c r="JS21" s="81">
        <v>57.98</v>
      </c>
      <c r="JT21" s="81">
        <v>52.98</v>
      </c>
      <c r="JU21" s="81">
        <v>83.65</v>
      </c>
      <c r="JV21" s="81">
        <v>192.79</v>
      </c>
      <c r="JW21" s="81">
        <v>78.75</v>
      </c>
      <c r="JX21" s="81">
        <v>56.73</v>
      </c>
      <c r="JY21" s="81">
        <v>78.64</v>
      </c>
      <c r="JZ21" s="81"/>
      <c r="KA21" s="81">
        <v>169.11</v>
      </c>
      <c r="KB21" s="81">
        <v>11.63</v>
      </c>
      <c r="KC21" s="81">
        <v>4.18</v>
      </c>
      <c r="KD21" s="81">
        <v>47.91</v>
      </c>
      <c r="KE21" s="81">
        <v>214.18</v>
      </c>
      <c r="KF21" s="81">
        <v>133.59</v>
      </c>
      <c r="KG21" s="81">
        <v>10.83</v>
      </c>
      <c r="KH21" s="81">
        <v>30.32</v>
      </c>
      <c r="KI21" s="81">
        <v>179.45</v>
      </c>
      <c r="KJ21" s="81">
        <v>144.97</v>
      </c>
      <c r="KK21" s="81">
        <v>68.7</v>
      </c>
      <c r="KL21" s="81">
        <v>71.06</v>
      </c>
      <c r="KM21" s="81">
        <v>39.72</v>
      </c>
      <c r="KN21" s="81">
        <v>52.5</v>
      </c>
      <c r="KO21" s="81">
        <v>25.71</v>
      </c>
      <c r="KP21" s="81">
        <v>104.83</v>
      </c>
      <c r="KQ21" s="81">
        <v>141.31</v>
      </c>
      <c r="KR21" s="81">
        <v>64.73</v>
      </c>
      <c r="KS21" s="81">
        <v>14.5</v>
      </c>
      <c r="KT21" s="81">
        <v>54.83</v>
      </c>
      <c r="KU21" s="81"/>
      <c r="KV21" s="81">
        <v>91.77</v>
      </c>
      <c r="KW21" s="81">
        <v>206.02</v>
      </c>
      <c r="KX21" s="81">
        <v>22.23</v>
      </c>
      <c r="KY21" s="81">
        <v>489.22</v>
      </c>
      <c r="KZ21" s="81">
        <v>70.87</v>
      </c>
      <c r="LA21" s="81">
        <v>51.69</v>
      </c>
      <c r="LB21" s="81">
        <v>247.17</v>
      </c>
      <c r="LC21" s="81"/>
      <c r="LD21" s="81">
        <v>57.89</v>
      </c>
      <c r="LE21" s="81">
        <v>-14.33</v>
      </c>
      <c r="LF21" s="81">
        <v>245.9</v>
      </c>
      <c r="LG21" s="81">
        <v>65.88</v>
      </c>
      <c r="LH21" s="81">
        <v>29.1</v>
      </c>
      <c r="LI21" s="81">
        <v>106.41</v>
      </c>
      <c r="LJ21" s="81">
        <v>158</v>
      </c>
      <c r="LK21" s="81">
        <v>102.54</v>
      </c>
      <c r="LL21" s="81">
        <v>47.99</v>
      </c>
      <c r="LM21" s="81">
        <v>15.25</v>
      </c>
      <c r="LN21" s="81">
        <v>-0.12</v>
      </c>
      <c r="LO21" s="81"/>
      <c r="LP21" s="81">
        <v>76.83</v>
      </c>
      <c r="LQ21" s="81">
        <v>134.21</v>
      </c>
      <c r="LR21" s="81">
        <v>44.28</v>
      </c>
      <c r="LS21" s="81">
        <v>23.73</v>
      </c>
      <c r="LT21" s="81">
        <v>38.64</v>
      </c>
      <c r="LU21" s="81"/>
      <c r="LV21" s="81">
        <v>56.32</v>
      </c>
      <c r="LW21" s="81">
        <v>122.07</v>
      </c>
      <c r="LX21" s="81">
        <v>55.67</v>
      </c>
      <c r="LY21" s="81">
        <v>71.209999999999994</v>
      </c>
      <c r="LZ21" s="81">
        <v>28.92</v>
      </c>
      <c r="MA21" s="81">
        <v>50.49</v>
      </c>
      <c r="MB21" s="81">
        <v>58.91</v>
      </c>
      <c r="MC21" s="81">
        <v>30.07</v>
      </c>
      <c r="MD21" s="81">
        <v>-0.82</v>
      </c>
      <c r="ME21" s="81">
        <v>129.19999999999999</v>
      </c>
      <c r="MF21" s="81">
        <v>40.47</v>
      </c>
      <c r="MG21" s="81">
        <v>18.18</v>
      </c>
      <c r="MH21" s="81">
        <v>5.5</v>
      </c>
      <c r="MI21" s="81"/>
      <c r="MJ21" s="81">
        <v>131.13</v>
      </c>
      <c r="MK21" s="81">
        <v>108.33</v>
      </c>
      <c r="ML21" s="81">
        <v>99.57</v>
      </c>
      <c r="MM21" s="81">
        <v>130.15</v>
      </c>
      <c r="MN21" s="81">
        <v>56.68</v>
      </c>
      <c r="MO21" s="81">
        <v>111.33</v>
      </c>
      <c r="MP21" s="81">
        <v>46.3</v>
      </c>
      <c r="MQ21" s="81">
        <v>17.03</v>
      </c>
      <c r="MR21" s="81">
        <v>80.12</v>
      </c>
      <c r="MS21" s="81">
        <v>36.299999999999997</v>
      </c>
      <c r="MT21" s="81"/>
      <c r="MU21" s="81">
        <v>11.27</v>
      </c>
      <c r="MV21" s="81">
        <v>65.83</v>
      </c>
      <c r="MW21" s="81">
        <v>4.0999999999999996</v>
      </c>
      <c r="MX21" s="81"/>
      <c r="MY21" s="81"/>
      <c r="MZ21" s="81">
        <v>28.33</v>
      </c>
      <c r="NA21" s="81">
        <v>36.85</v>
      </c>
      <c r="NB21" s="81">
        <v>18.53</v>
      </c>
      <c r="NC21" s="81">
        <v>36.86</v>
      </c>
    </row>
    <row r="22" spans="1:367" x14ac:dyDescent="0.4">
      <c r="A22" s="22">
        <v>45891</v>
      </c>
      <c r="B22" s="23">
        <v>35317.519999999997</v>
      </c>
      <c r="C22" s="23">
        <v>40265.42</v>
      </c>
      <c r="D22" s="23">
        <v>2825.96</v>
      </c>
      <c r="E22" s="23">
        <v>2106.6799999999998</v>
      </c>
      <c r="F22" s="23">
        <v>12509.07</v>
      </c>
      <c r="G22" s="23">
        <v>1319.25</v>
      </c>
      <c r="H22" s="23">
        <v>10618.26</v>
      </c>
      <c r="I22" s="23">
        <v>7841.49</v>
      </c>
      <c r="J22" s="23">
        <v>4072.22</v>
      </c>
      <c r="K22" s="23">
        <v>2299.0700000000002</v>
      </c>
      <c r="L22" s="23">
        <v>1464.81</v>
      </c>
      <c r="M22" s="23">
        <v>3312.33</v>
      </c>
      <c r="N22" s="23">
        <v>5902.27</v>
      </c>
      <c r="O22" s="23">
        <v>2439.96</v>
      </c>
      <c r="P22" s="23">
        <v>7077.85</v>
      </c>
      <c r="Q22" s="23">
        <v>1565.79</v>
      </c>
      <c r="R22" s="23">
        <v>15343.68</v>
      </c>
      <c r="S22" s="23">
        <v>3773.4</v>
      </c>
      <c r="T22" s="23">
        <v>2882.33</v>
      </c>
      <c r="U22" s="23">
        <v>4475.79</v>
      </c>
      <c r="V22" s="23">
        <v>1039.17</v>
      </c>
      <c r="W22" s="23">
        <v>750.77</v>
      </c>
      <c r="X22" s="23">
        <v>1013.73</v>
      </c>
      <c r="Y22" s="23">
        <v>2850.06</v>
      </c>
      <c r="Z22" s="23">
        <v>5379.96</v>
      </c>
      <c r="AA22" s="23">
        <v>3206.54</v>
      </c>
      <c r="AB22" s="23">
        <v>40.89</v>
      </c>
      <c r="AC22" s="23">
        <v>404.52</v>
      </c>
      <c r="AD22" s="23">
        <v>2840.49</v>
      </c>
      <c r="AE22" s="23">
        <v>1097.8699999999999</v>
      </c>
      <c r="AF22" s="23">
        <v>1185.32</v>
      </c>
      <c r="AG22" s="23">
        <v>4305.88</v>
      </c>
      <c r="AH22" s="23">
        <v>1055.23</v>
      </c>
      <c r="AI22" s="23">
        <v>143.24</v>
      </c>
      <c r="AJ22" s="23">
        <v>931.32</v>
      </c>
      <c r="AK22" s="23">
        <v>3979.47</v>
      </c>
      <c r="AL22" s="23">
        <v>3438.55</v>
      </c>
      <c r="AM22" s="23">
        <v>1014.82</v>
      </c>
      <c r="AN22" s="23">
        <v>712.65</v>
      </c>
      <c r="AO22" s="23">
        <v>139.09</v>
      </c>
      <c r="AP22" s="23">
        <v>3733.88</v>
      </c>
      <c r="AQ22" s="23">
        <v>1406.72</v>
      </c>
      <c r="AR22" s="23">
        <v>5531.33</v>
      </c>
      <c r="AS22" s="23">
        <v>3132.52</v>
      </c>
      <c r="AT22" s="23">
        <v>524.97</v>
      </c>
      <c r="AU22" s="23">
        <v>1750.85</v>
      </c>
      <c r="AV22" s="23">
        <v>2208.09</v>
      </c>
      <c r="AW22" s="23">
        <v>1035.01</v>
      </c>
      <c r="AX22" s="23">
        <v>2383.4899999999998</v>
      </c>
      <c r="AY22" s="23">
        <v>1829.9</v>
      </c>
      <c r="AZ22" s="23"/>
      <c r="BA22" s="23">
        <v>1475.96</v>
      </c>
      <c r="BB22" s="81">
        <v>397.17</v>
      </c>
      <c r="BC22" s="81">
        <v>1476.68</v>
      </c>
      <c r="BD22" s="81">
        <v>1635.99</v>
      </c>
      <c r="BE22" s="81">
        <v>451.75</v>
      </c>
      <c r="BF22" s="81">
        <v>259.58</v>
      </c>
      <c r="BG22" s="81">
        <v>219.76</v>
      </c>
      <c r="BH22" s="81">
        <v>-0.31</v>
      </c>
      <c r="BI22" s="81">
        <v>393.29</v>
      </c>
      <c r="BJ22" s="81">
        <v>652.86</v>
      </c>
      <c r="BK22" s="81">
        <v>1247.7</v>
      </c>
      <c r="BL22" s="81">
        <v>169.59</v>
      </c>
      <c r="BM22" s="81">
        <v>298.41000000000003</v>
      </c>
      <c r="BN22" s="81">
        <v>1841</v>
      </c>
      <c r="BO22" s="81">
        <v>722.23</v>
      </c>
      <c r="BP22" s="81">
        <v>504.78</v>
      </c>
      <c r="BQ22" s="81">
        <v>429.8</v>
      </c>
      <c r="BR22" s="81">
        <v>2377.37</v>
      </c>
      <c r="BS22" s="81">
        <v>435.09</v>
      </c>
      <c r="BT22" s="81">
        <v>281.39</v>
      </c>
      <c r="BU22" s="81">
        <v>1117.3499999999999</v>
      </c>
      <c r="BV22" s="81">
        <v>2218.7199999999998</v>
      </c>
      <c r="BW22" s="81">
        <v>1336.51</v>
      </c>
      <c r="BX22" s="81">
        <v>1167.75</v>
      </c>
      <c r="BY22" s="81">
        <v>1760.97</v>
      </c>
      <c r="BZ22" s="81">
        <v>1281.9100000000001</v>
      </c>
      <c r="CA22" s="81">
        <v>447.28</v>
      </c>
      <c r="CB22" s="81">
        <v>688.21</v>
      </c>
      <c r="CC22" s="81">
        <v>35.14</v>
      </c>
      <c r="CD22" s="81">
        <v>50.55</v>
      </c>
      <c r="CE22" s="81">
        <v>1110.8499999999999</v>
      </c>
      <c r="CF22" s="81">
        <v>930.13</v>
      </c>
      <c r="CG22" s="81">
        <v>-91.33</v>
      </c>
      <c r="CH22" s="81">
        <v>998.22</v>
      </c>
      <c r="CI22" s="81">
        <v>5193.71</v>
      </c>
      <c r="CJ22" s="81">
        <v>631.4</v>
      </c>
      <c r="CK22" s="81">
        <v>1325.41</v>
      </c>
      <c r="CL22" s="81">
        <v>816.92</v>
      </c>
      <c r="CM22" s="81">
        <v>2805.31</v>
      </c>
      <c r="CN22" s="81">
        <v>265.93</v>
      </c>
      <c r="CO22" s="81">
        <v>2800.67</v>
      </c>
      <c r="CP22" s="81">
        <v>-6.96</v>
      </c>
      <c r="CQ22" s="81">
        <v>798.27</v>
      </c>
      <c r="CR22" s="81">
        <v>176.59</v>
      </c>
      <c r="CS22" s="81">
        <v>977.29</v>
      </c>
      <c r="CT22" s="81">
        <v>963.78</v>
      </c>
      <c r="CU22" s="81">
        <v>775.4</v>
      </c>
      <c r="CV22" s="81">
        <v>218.98</v>
      </c>
      <c r="CW22" s="81">
        <v>233.96</v>
      </c>
      <c r="CX22" s="81">
        <v>165.67</v>
      </c>
      <c r="CY22" s="81">
        <v>366.27</v>
      </c>
      <c r="CZ22" s="81">
        <v>6.49</v>
      </c>
      <c r="DA22" s="81"/>
      <c r="DB22" s="81">
        <v>726.9</v>
      </c>
      <c r="DC22" s="81">
        <v>-97.78</v>
      </c>
      <c r="DD22" s="81">
        <v>395.18</v>
      </c>
      <c r="DE22" s="81">
        <v>-9</v>
      </c>
      <c r="DF22" s="81">
        <v>602.28</v>
      </c>
      <c r="DG22" s="81">
        <v>276.07</v>
      </c>
      <c r="DH22" s="81">
        <v>472.53</v>
      </c>
      <c r="DI22" s="81">
        <v>2346.3200000000002</v>
      </c>
      <c r="DJ22" s="81">
        <v>534.09</v>
      </c>
      <c r="DK22" s="81">
        <v>314.43</v>
      </c>
      <c r="DL22" s="81">
        <v>49.18</v>
      </c>
      <c r="DM22" s="81">
        <v>159.79</v>
      </c>
      <c r="DN22" s="81"/>
      <c r="DO22" s="81">
        <v>215.21</v>
      </c>
      <c r="DP22" s="81">
        <v>91.5</v>
      </c>
      <c r="DQ22" s="81">
        <v>1566.49</v>
      </c>
      <c r="DR22" s="81">
        <v>414.77</v>
      </c>
      <c r="DS22" s="81">
        <v>-250.87</v>
      </c>
      <c r="DT22" s="81">
        <v>108.81</v>
      </c>
      <c r="DU22" s="81">
        <v>479.11</v>
      </c>
      <c r="DV22" s="81">
        <v>384.12</v>
      </c>
      <c r="DW22" s="81">
        <v>303.07</v>
      </c>
      <c r="DX22" s="81">
        <v>111.18</v>
      </c>
      <c r="DY22" s="81">
        <v>92.85</v>
      </c>
      <c r="DZ22" s="81"/>
      <c r="EA22" s="81">
        <v>488.26</v>
      </c>
      <c r="EB22" s="81">
        <v>433.65</v>
      </c>
      <c r="EC22" s="81">
        <v>260.08</v>
      </c>
      <c r="ED22" s="81">
        <v>529.58000000000004</v>
      </c>
      <c r="EE22" s="81">
        <v>492.47</v>
      </c>
      <c r="EF22" s="81">
        <v>184.75</v>
      </c>
      <c r="EG22" s="81">
        <v>355.99</v>
      </c>
      <c r="EH22" s="81">
        <v>848.68</v>
      </c>
      <c r="EI22" s="81">
        <v>199.47</v>
      </c>
      <c r="EJ22" s="81">
        <v>1266.6500000000001</v>
      </c>
      <c r="EK22" s="81">
        <v>164.48</v>
      </c>
      <c r="EL22" s="81">
        <v>58.24</v>
      </c>
      <c r="EM22" s="81">
        <v>255.34</v>
      </c>
      <c r="EN22" s="81">
        <v>110.58</v>
      </c>
      <c r="EO22" s="81">
        <v>248.13</v>
      </c>
      <c r="EP22" s="81">
        <v>11.23</v>
      </c>
      <c r="EQ22" s="81">
        <v>-96.83</v>
      </c>
      <c r="ER22" s="81">
        <v>204.8</v>
      </c>
      <c r="ES22" s="81">
        <v>91.72</v>
      </c>
      <c r="ET22" s="81">
        <v>65.180000000000007</v>
      </c>
      <c r="EU22" s="81">
        <v>170.36</v>
      </c>
      <c r="EV22" s="81"/>
      <c r="EW22" s="81">
        <v>526.89</v>
      </c>
      <c r="EX22" s="81">
        <v>638.58000000000004</v>
      </c>
      <c r="EY22" s="81">
        <v>193.98</v>
      </c>
      <c r="EZ22" s="81">
        <v>64.16</v>
      </c>
      <c r="FA22" s="81">
        <v>312.44</v>
      </c>
      <c r="FB22" s="81">
        <v>166.13</v>
      </c>
      <c r="FC22" s="81">
        <v>535.66999999999996</v>
      </c>
      <c r="FD22" s="81">
        <v>465.88</v>
      </c>
      <c r="FE22" s="81">
        <v>520.49</v>
      </c>
      <c r="FF22" s="81"/>
      <c r="FG22" s="81">
        <v>523.80999999999995</v>
      </c>
      <c r="FH22" s="81">
        <v>385.57</v>
      </c>
      <c r="FI22" s="81">
        <v>194.34</v>
      </c>
      <c r="FJ22" s="81">
        <v>7.08</v>
      </c>
      <c r="FK22" s="81">
        <v>197.95</v>
      </c>
      <c r="FL22" s="81">
        <v>72.25</v>
      </c>
      <c r="FM22" s="81">
        <v>621.36</v>
      </c>
      <c r="FN22" s="81">
        <v>24</v>
      </c>
      <c r="FO22" s="81">
        <v>428.03</v>
      </c>
      <c r="FP22" s="81"/>
      <c r="FQ22" s="81">
        <v>-34.68</v>
      </c>
      <c r="FR22" s="81">
        <v>260.72000000000003</v>
      </c>
      <c r="FS22" s="81">
        <v>282.92</v>
      </c>
      <c r="FT22" s="81">
        <v>259.73</v>
      </c>
      <c r="FU22" s="81">
        <v>310.68</v>
      </c>
      <c r="FV22" s="81">
        <v>333.97</v>
      </c>
      <c r="FW22" s="81">
        <v>236.91</v>
      </c>
      <c r="FX22" s="81">
        <v>585.5</v>
      </c>
      <c r="FY22" s="81">
        <v>132.30000000000001</v>
      </c>
      <c r="FZ22" s="81">
        <v>25.56</v>
      </c>
      <c r="GA22" s="81">
        <v>103.8</v>
      </c>
      <c r="GB22" s="81">
        <v>92.05</v>
      </c>
      <c r="GC22" s="81">
        <v>24.28</v>
      </c>
      <c r="GD22" s="81">
        <v>567.4</v>
      </c>
      <c r="GE22" s="81"/>
      <c r="GF22" s="81">
        <v>106.05</v>
      </c>
      <c r="GG22" s="81">
        <v>262.33</v>
      </c>
      <c r="GH22" s="81">
        <v>520.07000000000005</v>
      </c>
      <c r="GI22" s="81">
        <v>169.93</v>
      </c>
      <c r="GJ22" s="81">
        <v>216.04</v>
      </c>
      <c r="GK22" s="81">
        <v>169.6</v>
      </c>
      <c r="GL22" s="81"/>
      <c r="GM22" s="81"/>
      <c r="GN22" s="81">
        <v>192.38</v>
      </c>
      <c r="GO22" s="81">
        <v>71.91</v>
      </c>
      <c r="GP22" s="81">
        <v>533.37</v>
      </c>
      <c r="GQ22" s="81">
        <v>63.65</v>
      </c>
      <c r="GR22" s="81">
        <v>86.61</v>
      </c>
      <c r="GS22" s="81">
        <v>286.82</v>
      </c>
      <c r="GT22" s="81">
        <v>511.54</v>
      </c>
      <c r="GU22" s="81">
        <v>127.21</v>
      </c>
      <c r="GV22" s="81">
        <v>232.5</v>
      </c>
      <c r="GW22" s="81">
        <v>25.33</v>
      </c>
      <c r="GX22" s="81">
        <v>16.43</v>
      </c>
      <c r="GY22" s="81">
        <v>120.84</v>
      </c>
      <c r="GZ22" s="81">
        <v>100.24</v>
      </c>
      <c r="HA22" s="81">
        <v>189</v>
      </c>
      <c r="HB22" s="81">
        <v>192.29</v>
      </c>
      <c r="HC22" s="81">
        <v>232.04</v>
      </c>
      <c r="HD22" s="81">
        <v>433.16</v>
      </c>
      <c r="HE22" s="81">
        <v>65.98</v>
      </c>
      <c r="HF22" s="81">
        <v>325.58</v>
      </c>
      <c r="HG22" s="81">
        <v>75.709999999999994</v>
      </c>
      <c r="HH22" s="81">
        <v>440.8</v>
      </c>
      <c r="HI22" s="81">
        <v>390.57</v>
      </c>
      <c r="HJ22" s="81">
        <v>103.47</v>
      </c>
      <c r="HK22" s="81">
        <v>120.8</v>
      </c>
      <c r="HL22" s="81">
        <v>35.26</v>
      </c>
      <c r="HM22" s="81">
        <v>229.87</v>
      </c>
      <c r="HN22" s="81">
        <v>88.67</v>
      </c>
      <c r="HO22" s="81">
        <v>38.65</v>
      </c>
      <c r="HP22" s="81">
        <v>202.59</v>
      </c>
      <c r="HQ22" s="81">
        <v>350.79</v>
      </c>
      <c r="HR22" s="81">
        <v>52.44</v>
      </c>
      <c r="HS22" s="81">
        <v>83.72</v>
      </c>
      <c r="HT22" s="81">
        <v>251.58</v>
      </c>
      <c r="HU22" s="81">
        <v>84.38</v>
      </c>
      <c r="HV22" s="81">
        <v>138.52000000000001</v>
      </c>
      <c r="HW22" s="81">
        <v>178.49</v>
      </c>
      <c r="HX22" s="81">
        <v>69.709999999999994</v>
      </c>
      <c r="HY22" s="81">
        <v>92.33</v>
      </c>
      <c r="HZ22" s="81">
        <v>32.409999999999997</v>
      </c>
      <c r="IA22" s="81">
        <v>777.38</v>
      </c>
      <c r="IB22" s="81">
        <v>233.73</v>
      </c>
      <c r="IC22" s="81">
        <v>81.22</v>
      </c>
      <c r="ID22" s="81">
        <v>123.16</v>
      </c>
      <c r="IE22" s="81">
        <v>118.9</v>
      </c>
      <c r="IF22" s="81">
        <v>81.45</v>
      </c>
      <c r="IG22" s="81"/>
      <c r="IH22" s="81">
        <v>106.23</v>
      </c>
      <c r="II22" s="81">
        <v>118.53</v>
      </c>
      <c r="IJ22" s="81">
        <v>334.86</v>
      </c>
      <c r="IK22" s="81">
        <v>79.8</v>
      </c>
      <c r="IL22" s="81">
        <v>75.41</v>
      </c>
      <c r="IM22" s="81"/>
      <c r="IN22" s="81">
        <v>16.170000000000002</v>
      </c>
      <c r="IO22" s="81">
        <v>139.53</v>
      </c>
      <c r="IP22" s="81">
        <v>225</v>
      </c>
      <c r="IQ22" s="81">
        <v>64.430000000000007</v>
      </c>
      <c r="IR22" s="81">
        <v>61.57</v>
      </c>
      <c r="IS22" s="81">
        <v>97.55</v>
      </c>
      <c r="IT22" s="81">
        <v>131.88999999999999</v>
      </c>
      <c r="IU22" s="81">
        <v>92.9</v>
      </c>
      <c r="IV22" s="81">
        <v>55.4</v>
      </c>
      <c r="IW22" s="81">
        <v>32.93</v>
      </c>
      <c r="IX22" s="81">
        <v>73.540000000000006</v>
      </c>
      <c r="IY22" s="81">
        <v>52.63</v>
      </c>
      <c r="IZ22" s="81">
        <v>52.98</v>
      </c>
      <c r="JA22" s="81">
        <v>246.33</v>
      </c>
      <c r="JB22" s="81"/>
      <c r="JC22" s="81">
        <v>179.83</v>
      </c>
      <c r="JD22" s="81">
        <v>188.03</v>
      </c>
      <c r="JE22" s="81">
        <v>37.64</v>
      </c>
      <c r="JF22" s="81">
        <v>101.32</v>
      </c>
      <c r="JG22" s="81">
        <v>132.55000000000001</v>
      </c>
      <c r="JH22" s="81">
        <v>521.4</v>
      </c>
      <c r="JI22" s="81">
        <v>56.9</v>
      </c>
      <c r="JJ22" s="81">
        <v>85.61</v>
      </c>
      <c r="JK22" s="81">
        <v>69.510000000000005</v>
      </c>
      <c r="JL22" s="81">
        <v>84.97</v>
      </c>
      <c r="JM22" s="81">
        <v>112.6</v>
      </c>
      <c r="JN22" s="81">
        <v>95.92</v>
      </c>
      <c r="JO22" s="81">
        <v>29.06</v>
      </c>
      <c r="JP22" s="81">
        <v>116.67</v>
      </c>
      <c r="JQ22" s="81">
        <v>0.53</v>
      </c>
      <c r="JR22" s="81"/>
      <c r="JS22" s="81">
        <v>66.569999999999993</v>
      </c>
      <c r="JT22" s="81">
        <v>52.98</v>
      </c>
      <c r="JU22" s="81">
        <v>83.65</v>
      </c>
      <c r="JV22" s="81">
        <v>190.7</v>
      </c>
      <c r="JW22" s="81">
        <v>86.15</v>
      </c>
      <c r="JX22" s="81">
        <v>56.73</v>
      </c>
      <c r="JY22" s="81">
        <v>78.64</v>
      </c>
      <c r="JZ22" s="81"/>
      <c r="KA22" s="81">
        <v>169.11</v>
      </c>
      <c r="KB22" s="81">
        <v>13.83</v>
      </c>
      <c r="KC22" s="81">
        <v>4.18</v>
      </c>
      <c r="KD22" s="81">
        <v>40.659999999999997</v>
      </c>
      <c r="KE22" s="81">
        <v>209.2</v>
      </c>
      <c r="KF22" s="81">
        <v>117.05</v>
      </c>
      <c r="KG22" s="81">
        <v>10.83</v>
      </c>
      <c r="KH22" s="81">
        <v>32.53</v>
      </c>
      <c r="KI22" s="81">
        <v>162.08000000000001</v>
      </c>
      <c r="KJ22" s="81">
        <v>144.97</v>
      </c>
      <c r="KK22" s="81">
        <v>67.67</v>
      </c>
      <c r="KL22" s="81">
        <v>72.5</v>
      </c>
      <c r="KM22" s="81">
        <v>39.72</v>
      </c>
      <c r="KN22" s="81">
        <v>49.5</v>
      </c>
      <c r="KO22" s="81">
        <v>27.84</v>
      </c>
      <c r="KP22" s="81">
        <v>104.9</v>
      </c>
      <c r="KQ22" s="81">
        <v>146.18</v>
      </c>
      <c r="KR22" s="81">
        <v>64.73</v>
      </c>
      <c r="KS22" s="81">
        <v>12.92</v>
      </c>
      <c r="KT22" s="81">
        <v>54.83</v>
      </c>
      <c r="KU22" s="81">
        <v>17.600000000000001</v>
      </c>
      <c r="KV22" s="81">
        <v>91.77</v>
      </c>
      <c r="KW22" s="81">
        <v>210.98</v>
      </c>
      <c r="KX22" s="81">
        <v>25.12</v>
      </c>
      <c r="KY22" s="81">
        <v>505.15</v>
      </c>
      <c r="KZ22" s="81">
        <v>71.099999999999994</v>
      </c>
      <c r="LA22" s="81">
        <v>54.43</v>
      </c>
      <c r="LB22" s="81">
        <v>226.19</v>
      </c>
      <c r="LC22" s="81"/>
      <c r="LD22" s="81">
        <v>58.38</v>
      </c>
      <c r="LE22" s="81">
        <v>-14.33</v>
      </c>
      <c r="LF22" s="81"/>
      <c r="LG22" s="81">
        <v>79.23</v>
      </c>
      <c r="LH22" s="81">
        <v>29.1</v>
      </c>
      <c r="LI22" s="81">
        <v>88.14</v>
      </c>
      <c r="LJ22" s="81">
        <v>186.46</v>
      </c>
      <c r="LK22" s="81">
        <v>94.91</v>
      </c>
      <c r="LL22" s="81">
        <v>47.99</v>
      </c>
      <c r="LM22" s="81">
        <v>17.5</v>
      </c>
      <c r="LN22" s="81">
        <v>-7.3</v>
      </c>
      <c r="LO22" s="81"/>
      <c r="LP22" s="81">
        <v>83.39</v>
      </c>
      <c r="LQ22" s="81">
        <v>97.86</v>
      </c>
      <c r="LR22" s="81">
        <v>44.43</v>
      </c>
      <c r="LS22" s="81">
        <v>21.87</v>
      </c>
      <c r="LT22" s="81">
        <v>38.64</v>
      </c>
      <c r="LU22" s="81"/>
      <c r="LV22" s="81">
        <v>49.8</v>
      </c>
      <c r="LW22" s="81">
        <v>119</v>
      </c>
      <c r="LX22" s="81">
        <v>53</v>
      </c>
      <c r="LY22" s="81">
        <v>75.569999999999993</v>
      </c>
      <c r="LZ22" s="81">
        <v>28.53</v>
      </c>
      <c r="MA22" s="81">
        <v>50.49</v>
      </c>
      <c r="MB22" s="81">
        <v>53.7</v>
      </c>
      <c r="MC22" s="81">
        <v>27.18</v>
      </c>
      <c r="MD22" s="81">
        <v>0.13</v>
      </c>
      <c r="ME22" s="81">
        <v>129.19999999999999</v>
      </c>
      <c r="MF22" s="81">
        <v>40.47</v>
      </c>
      <c r="MG22" s="81">
        <v>17.82</v>
      </c>
      <c r="MH22" s="81">
        <v>8.15</v>
      </c>
      <c r="MI22" s="81"/>
      <c r="MJ22" s="81">
        <v>131.13</v>
      </c>
      <c r="MK22" s="81">
        <v>122.67</v>
      </c>
      <c r="ML22" s="81">
        <v>97.7</v>
      </c>
      <c r="MM22" s="81">
        <v>129.43</v>
      </c>
      <c r="MN22" s="81">
        <v>58.05</v>
      </c>
      <c r="MO22" s="81">
        <v>111.33</v>
      </c>
      <c r="MP22" s="81">
        <v>48.63</v>
      </c>
      <c r="MQ22" s="81">
        <v>11.56</v>
      </c>
      <c r="MR22" s="81">
        <v>63.58</v>
      </c>
      <c r="MS22" s="81">
        <v>36.299999999999997</v>
      </c>
      <c r="MT22" s="81"/>
      <c r="MU22" s="81">
        <v>13</v>
      </c>
      <c r="MV22" s="81">
        <v>65.83</v>
      </c>
      <c r="MW22" s="81">
        <v>4.0999999999999996</v>
      </c>
      <c r="MX22" s="81"/>
      <c r="MY22" s="81"/>
      <c r="MZ22" s="81">
        <v>28.92</v>
      </c>
      <c r="NA22" s="81">
        <v>36.049999999999997</v>
      </c>
      <c r="NB22" s="81"/>
      <c r="NC22" s="81">
        <v>34.75</v>
      </c>
    </row>
    <row r="23" spans="1:367" x14ac:dyDescent="0.4">
      <c r="A23" s="22">
        <v>45898</v>
      </c>
      <c r="B23" s="23">
        <v>35412.449999999997</v>
      </c>
      <c r="C23" s="23">
        <v>40203</v>
      </c>
      <c r="D23" s="23">
        <v>2825.96</v>
      </c>
      <c r="E23" s="23">
        <v>2116.09</v>
      </c>
      <c r="F23" s="23">
        <v>12509.07</v>
      </c>
      <c r="G23" s="23">
        <v>1317.11</v>
      </c>
      <c r="H23" s="23">
        <v>10618.26</v>
      </c>
      <c r="I23" s="23">
        <v>7841.49</v>
      </c>
      <c r="J23" s="23">
        <v>4072.22</v>
      </c>
      <c r="K23" s="23">
        <v>2296.69</v>
      </c>
      <c r="L23" s="23">
        <v>1460.58</v>
      </c>
      <c r="M23" s="23">
        <v>3312.33</v>
      </c>
      <c r="N23" s="23">
        <v>5656.83</v>
      </c>
      <c r="O23" s="23">
        <v>2439.96</v>
      </c>
      <c r="P23" s="23">
        <v>7077.85</v>
      </c>
      <c r="Q23" s="23">
        <v>1565.79</v>
      </c>
      <c r="R23" s="23">
        <v>15343.68</v>
      </c>
      <c r="S23" s="23">
        <v>3780.76</v>
      </c>
      <c r="T23" s="23">
        <v>2882.33</v>
      </c>
      <c r="U23" s="23">
        <v>4457.91</v>
      </c>
      <c r="V23" s="23">
        <v>1039.17</v>
      </c>
      <c r="W23" s="23">
        <v>753.71</v>
      </c>
      <c r="X23" s="23">
        <v>1013.73</v>
      </c>
      <c r="Y23" s="23">
        <v>2776.24</v>
      </c>
      <c r="Z23" s="23">
        <v>5379.96</v>
      </c>
      <c r="AA23" s="23">
        <v>3201.67</v>
      </c>
      <c r="AB23" s="23">
        <v>39.950000000000003</v>
      </c>
      <c r="AC23" s="23">
        <v>452.78</v>
      </c>
      <c r="AD23" s="23">
        <v>2840.49</v>
      </c>
      <c r="AE23" s="23">
        <v>1097.8699999999999</v>
      </c>
      <c r="AF23" s="23">
        <v>1185.32</v>
      </c>
      <c r="AG23" s="23">
        <v>4305.88</v>
      </c>
      <c r="AH23" s="23">
        <v>1055.23</v>
      </c>
      <c r="AI23" s="23">
        <v>141.97999999999999</v>
      </c>
      <c r="AJ23" s="23">
        <v>934.32</v>
      </c>
      <c r="AK23" s="23">
        <v>3816.33</v>
      </c>
      <c r="AL23" s="23">
        <v>3438.55</v>
      </c>
      <c r="AM23" s="23">
        <v>1014.82</v>
      </c>
      <c r="AN23" s="23">
        <v>712.65</v>
      </c>
      <c r="AO23" s="23">
        <v>139.09</v>
      </c>
      <c r="AP23" s="23">
        <v>3733.88</v>
      </c>
      <c r="AQ23" s="23">
        <v>1406.72</v>
      </c>
      <c r="AR23" s="23">
        <v>5531.33</v>
      </c>
      <c r="AS23" s="23">
        <v>3128.13</v>
      </c>
      <c r="AT23" s="23">
        <v>524.97</v>
      </c>
      <c r="AU23" s="23">
        <v>1773.18</v>
      </c>
      <c r="AV23" s="23">
        <v>2208.09</v>
      </c>
      <c r="AW23" s="23">
        <v>1035.01</v>
      </c>
      <c r="AX23" s="23">
        <v>2386.41</v>
      </c>
      <c r="AY23" s="23">
        <v>1781.22</v>
      </c>
      <c r="AZ23" s="23"/>
      <c r="BA23" s="23">
        <v>1475.96</v>
      </c>
      <c r="BB23" s="81">
        <v>397.17</v>
      </c>
      <c r="BC23" s="81">
        <v>1493.91</v>
      </c>
      <c r="BD23" s="81">
        <v>1635.99</v>
      </c>
      <c r="BE23" s="81">
        <v>451.75</v>
      </c>
      <c r="BF23" s="81">
        <v>259.58</v>
      </c>
      <c r="BG23" s="81">
        <v>219.31</v>
      </c>
      <c r="BH23" s="81">
        <v>1.52</v>
      </c>
      <c r="BI23" s="81">
        <v>393.29</v>
      </c>
      <c r="BJ23" s="81">
        <v>651.89</v>
      </c>
      <c r="BK23" s="81">
        <v>1246.21</v>
      </c>
      <c r="BL23" s="81">
        <v>163.31</v>
      </c>
      <c r="BM23" s="81">
        <v>297.98</v>
      </c>
      <c r="BN23" s="81">
        <v>1840.05</v>
      </c>
      <c r="BO23" s="81">
        <v>762.8</v>
      </c>
      <c r="BP23" s="81">
        <v>505.48</v>
      </c>
      <c r="BQ23" s="81">
        <v>429.8</v>
      </c>
      <c r="BR23" s="81">
        <v>2377.37</v>
      </c>
      <c r="BS23" s="81">
        <v>435.09</v>
      </c>
      <c r="BT23" s="81">
        <v>281.39</v>
      </c>
      <c r="BU23" s="81">
        <v>1117.3699999999999</v>
      </c>
      <c r="BV23" s="81">
        <v>2230.77</v>
      </c>
      <c r="BW23" s="81">
        <v>1336.51</v>
      </c>
      <c r="BX23" s="81">
        <v>1167.75</v>
      </c>
      <c r="BY23" s="81">
        <v>1734.3</v>
      </c>
      <c r="BZ23" s="81">
        <v>1281.9100000000001</v>
      </c>
      <c r="CA23" s="81">
        <v>447.28</v>
      </c>
      <c r="CB23" s="81">
        <v>687.5</v>
      </c>
      <c r="CC23" s="81">
        <v>-10.08</v>
      </c>
      <c r="CD23" s="81">
        <v>50.55</v>
      </c>
      <c r="CE23" s="81">
        <v>1112.96</v>
      </c>
      <c r="CF23" s="81">
        <v>930.13</v>
      </c>
      <c r="CG23" s="81">
        <v>-91.33</v>
      </c>
      <c r="CH23" s="81">
        <v>998.22</v>
      </c>
      <c r="CI23" s="81">
        <v>5030.17</v>
      </c>
      <c r="CJ23" s="81">
        <v>632.89</v>
      </c>
      <c r="CK23" s="81">
        <v>1309.5</v>
      </c>
      <c r="CL23" s="81">
        <v>816.92</v>
      </c>
      <c r="CM23" s="81">
        <v>2787.51</v>
      </c>
      <c r="CN23" s="81">
        <v>265.55</v>
      </c>
      <c r="CO23" s="81">
        <v>2800.67</v>
      </c>
      <c r="CP23" s="81">
        <v>-8.7899999999999991</v>
      </c>
      <c r="CQ23" s="81">
        <v>798.27</v>
      </c>
      <c r="CR23" s="81">
        <v>176.59</v>
      </c>
      <c r="CS23" s="81">
        <v>977.29</v>
      </c>
      <c r="CT23" s="81">
        <v>963.78</v>
      </c>
      <c r="CU23" s="81">
        <v>727.31</v>
      </c>
      <c r="CV23" s="81">
        <v>218.98</v>
      </c>
      <c r="CW23" s="81">
        <v>226.32</v>
      </c>
      <c r="CX23" s="81">
        <v>159.6</v>
      </c>
      <c r="CY23" s="81">
        <v>366.57</v>
      </c>
      <c r="CZ23" s="81">
        <v>7.89</v>
      </c>
      <c r="DA23" s="81">
        <v>-21.93</v>
      </c>
      <c r="DB23" s="81">
        <v>726.9</v>
      </c>
      <c r="DC23" s="81">
        <v>-97.78</v>
      </c>
      <c r="DD23" s="81">
        <v>386.93</v>
      </c>
      <c r="DE23" s="81">
        <v>-9</v>
      </c>
      <c r="DF23" s="81">
        <v>601.54</v>
      </c>
      <c r="DG23" s="81">
        <v>276.07</v>
      </c>
      <c r="DH23" s="81">
        <v>472.53</v>
      </c>
      <c r="DI23" s="81">
        <v>2343.59</v>
      </c>
      <c r="DJ23" s="81">
        <v>534.09</v>
      </c>
      <c r="DK23" s="81">
        <v>314.43</v>
      </c>
      <c r="DL23" s="81">
        <v>48.62</v>
      </c>
      <c r="DM23" s="81">
        <v>159.79</v>
      </c>
      <c r="DN23" s="81"/>
      <c r="DO23" s="81">
        <v>215.21</v>
      </c>
      <c r="DP23" s="81">
        <v>91.5</v>
      </c>
      <c r="DQ23" s="81">
        <v>1566.49</v>
      </c>
      <c r="DR23" s="81">
        <v>409.42</v>
      </c>
      <c r="DS23" s="81">
        <v>-250.87</v>
      </c>
      <c r="DT23" s="81">
        <v>108.72</v>
      </c>
      <c r="DU23" s="81">
        <v>509.67</v>
      </c>
      <c r="DV23" s="81">
        <v>384.12</v>
      </c>
      <c r="DW23" s="81">
        <v>303.07</v>
      </c>
      <c r="DX23" s="81">
        <v>111.18</v>
      </c>
      <c r="DY23" s="81">
        <v>92.85</v>
      </c>
      <c r="DZ23" s="81"/>
      <c r="EA23" s="81">
        <v>488.26</v>
      </c>
      <c r="EB23" s="81">
        <v>434.77</v>
      </c>
      <c r="EC23" s="81">
        <v>260.08</v>
      </c>
      <c r="ED23" s="81">
        <v>529.58000000000004</v>
      </c>
      <c r="EE23" s="81"/>
      <c r="EF23" s="81">
        <v>191.19</v>
      </c>
      <c r="EG23" s="81">
        <v>355.99</v>
      </c>
      <c r="EH23" s="81">
        <v>848.68</v>
      </c>
      <c r="EI23" s="81">
        <v>198.55</v>
      </c>
      <c r="EJ23" s="81">
        <v>1266.6500000000001</v>
      </c>
      <c r="EK23" s="81">
        <v>171.28</v>
      </c>
      <c r="EL23" s="81">
        <v>58.24</v>
      </c>
      <c r="EM23" s="81">
        <v>263.26</v>
      </c>
      <c r="EN23" s="81">
        <v>110.58</v>
      </c>
      <c r="EO23" s="81">
        <v>249.21</v>
      </c>
      <c r="EP23" s="81">
        <v>11.23</v>
      </c>
      <c r="EQ23" s="81">
        <v>-96.83</v>
      </c>
      <c r="ER23" s="81">
        <v>204.8</v>
      </c>
      <c r="ES23" s="81">
        <v>94.12</v>
      </c>
      <c r="ET23" s="81">
        <v>65.55</v>
      </c>
      <c r="EU23" s="81">
        <v>170.36</v>
      </c>
      <c r="EV23" s="81"/>
      <c r="EW23" s="81">
        <v>526.89</v>
      </c>
      <c r="EX23" s="81">
        <v>638.58000000000004</v>
      </c>
      <c r="EY23" s="81">
        <v>194.42</v>
      </c>
      <c r="EZ23" s="81">
        <v>64.52</v>
      </c>
      <c r="FA23" s="81">
        <v>312.44</v>
      </c>
      <c r="FB23" s="81">
        <v>166.13</v>
      </c>
      <c r="FC23" s="81">
        <v>534.88</v>
      </c>
      <c r="FD23" s="81">
        <v>470.48</v>
      </c>
      <c r="FE23" s="81">
        <v>520.80999999999995</v>
      </c>
      <c r="FF23" s="81"/>
      <c r="FG23" s="81">
        <v>523.80999999999995</v>
      </c>
      <c r="FH23" s="81">
        <v>385.17</v>
      </c>
      <c r="FI23" s="81">
        <v>191.1</v>
      </c>
      <c r="FJ23" s="81">
        <v>4.8099999999999996</v>
      </c>
      <c r="FK23" s="81">
        <v>197.95</v>
      </c>
      <c r="FL23" s="81">
        <v>72.66</v>
      </c>
      <c r="FM23" s="81">
        <v>621.36</v>
      </c>
      <c r="FN23" s="81">
        <v>24</v>
      </c>
      <c r="FO23" s="81">
        <v>428.03</v>
      </c>
      <c r="FP23" s="81"/>
      <c r="FQ23" s="81">
        <v>-34.68</v>
      </c>
      <c r="FR23" s="81">
        <v>260.72000000000003</v>
      </c>
      <c r="FS23" s="81">
        <v>284.8</v>
      </c>
      <c r="FT23" s="81">
        <v>259.73</v>
      </c>
      <c r="FU23" s="81">
        <v>299.72000000000003</v>
      </c>
      <c r="FV23" s="81">
        <v>333.97</v>
      </c>
      <c r="FW23" s="81">
        <v>236.51</v>
      </c>
      <c r="FX23" s="81">
        <v>591.28</v>
      </c>
      <c r="FY23" s="81">
        <v>135.16999999999999</v>
      </c>
      <c r="FZ23" s="81">
        <v>25.56</v>
      </c>
      <c r="GA23" s="81">
        <v>105.92</v>
      </c>
      <c r="GB23" s="81">
        <v>92.05</v>
      </c>
      <c r="GC23" s="81">
        <v>24.28</v>
      </c>
      <c r="GD23" s="81">
        <v>567.4</v>
      </c>
      <c r="GE23" s="81"/>
      <c r="GF23" s="81">
        <v>105.36</v>
      </c>
      <c r="GG23" s="81">
        <v>262.33</v>
      </c>
      <c r="GH23" s="81">
        <v>520.07000000000005</v>
      </c>
      <c r="GI23" s="81">
        <v>169.93</v>
      </c>
      <c r="GJ23" s="81">
        <v>216.04</v>
      </c>
      <c r="GK23" s="81">
        <v>171.23</v>
      </c>
      <c r="GL23" s="81">
        <v>4.5</v>
      </c>
      <c r="GM23" s="81"/>
      <c r="GN23" s="81">
        <v>198.29</v>
      </c>
      <c r="GO23" s="81">
        <v>72.47</v>
      </c>
      <c r="GP23" s="81">
        <v>535.91999999999996</v>
      </c>
      <c r="GQ23" s="81">
        <v>63.65</v>
      </c>
      <c r="GR23" s="81">
        <v>86.61</v>
      </c>
      <c r="GS23" s="81">
        <v>286.82</v>
      </c>
      <c r="GT23" s="81">
        <v>512.79</v>
      </c>
      <c r="GU23" s="81">
        <v>127.21</v>
      </c>
      <c r="GV23" s="81">
        <v>232.5</v>
      </c>
      <c r="GW23" s="81">
        <v>25.33</v>
      </c>
      <c r="GX23" s="81">
        <v>16.43</v>
      </c>
      <c r="GY23" s="81">
        <v>120.84</v>
      </c>
      <c r="GZ23" s="81">
        <v>97.74</v>
      </c>
      <c r="HA23" s="81"/>
      <c r="HB23" s="81">
        <v>192.29</v>
      </c>
      <c r="HC23" s="81">
        <v>229.1</v>
      </c>
      <c r="HD23" s="81">
        <v>433.16</v>
      </c>
      <c r="HE23" s="81">
        <v>65.98</v>
      </c>
      <c r="HF23" s="81">
        <v>325.58</v>
      </c>
      <c r="HG23" s="81">
        <v>75.709999999999994</v>
      </c>
      <c r="HH23" s="81">
        <v>440.8</v>
      </c>
      <c r="HI23" s="81">
        <v>390.57</v>
      </c>
      <c r="HJ23" s="81">
        <v>103.47</v>
      </c>
      <c r="HK23" s="81">
        <v>120.98</v>
      </c>
      <c r="HL23" s="81">
        <v>35.26</v>
      </c>
      <c r="HM23" s="81">
        <v>229.87</v>
      </c>
      <c r="HN23" s="81">
        <v>88.67</v>
      </c>
      <c r="HO23" s="81">
        <v>38.65</v>
      </c>
      <c r="HP23" s="81">
        <v>202.59</v>
      </c>
      <c r="HQ23" s="81">
        <v>350.79</v>
      </c>
      <c r="HR23" s="81">
        <v>52.44</v>
      </c>
      <c r="HS23" s="81">
        <v>83.72</v>
      </c>
      <c r="HT23" s="81">
        <v>251.58</v>
      </c>
      <c r="HU23" s="81">
        <v>84.38</v>
      </c>
      <c r="HV23" s="81">
        <v>137.57</v>
      </c>
      <c r="HW23" s="81">
        <v>178.49</v>
      </c>
      <c r="HX23" s="81">
        <v>69.709999999999994</v>
      </c>
      <c r="HY23" s="81">
        <v>92.33</v>
      </c>
      <c r="HZ23" s="81">
        <v>32.409999999999997</v>
      </c>
      <c r="IA23" s="81">
        <v>777.38</v>
      </c>
      <c r="IB23" s="81">
        <v>233.73</v>
      </c>
      <c r="IC23" s="81">
        <v>81.22</v>
      </c>
      <c r="ID23" s="81">
        <v>125.97</v>
      </c>
      <c r="IE23" s="81">
        <v>118.35</v>
      </c>
      <c r="IF23" s="81">
        <v>81.12</v>
      </c>
      <c r="IG23" s="81"/>
      <c r="IH23" s="81">
        <v>106.23</v>
      </c>
      <c r="II23" s="81">
        <v>118.53</v>
      </c>
      <c r="IJ23" s="81">
        <v>334.86</v>
      </c>
      <c r="IK23" s="81">
        <v>79.8</v>
      </c>
      <c r="IL23" s="81">
        <v>75.41</v>
      </c>
      <c r="IM23" s="81"/>
      <c r="IN23" s="81">
        <v>16.170000000000002</v>
      </c>
      <c r="IO23" s="81">
        <v>144.57</v>
      </c>
      <c r="IP23" s="81">
        <v>225</v>
      </c>
      <c r="IQ23" s="81">
        <v>64.430000000000007</v>
      </c>
      <c r="IR23" s="81">
        <v>61.57</v>
      </c>
      <c r="IS23" s="81">
        <v>97.55</v>
      </c>
      <c r="IT23" s="81">
        <v>109.72</v>
      </c>
      <c r="IU23" s="81">
        <v>94.27</v>
      </c>
      <c r="IV23" s="81">
        <v>53.18</v>
      </c>
      <c r="IW23" s="81">
        <v>32.93</v>
      </c>
      <c r="IX23" s="81">
        <v>73.81</v>
      </c>
      <c r="IY23" s="81">
        <v>52.63</v>
      </c>
      <c r="IZ23" s="81">
        <v>52.98</v>
      </c>
      <c r="JA23" s="81">
        <v>246.33</v>
      </c>
      <c r="JB23" s="81"/>
      <c r="JC23" s="81">
        <v>179.83</v>
      </c>
      <c r="JD23" s="81">
        <v>188.03</v>
      </c>
      <c r="JE23" s="81">
        <v>37.97</v>
      </c>
      <c r="JF23" s="81">
        <v>101.32</v>
      </c>
      <c r="JG23" s="81">
        <v>132.55000000000001</v>
      </c>
      <c r="JH23" s="81">
        <v>521.4</v>
      </c>
      <c r="JI23" s="81">
        <v>56.9</v>
      </c>
      <c r="JJ23" s="81">
        <v>85.61</v>
      </c>
      <c r="JK23" s="81">
        <v>68.8</v>
      </c>
      <c r="JL23" s="81">
        <v>84.97</v>
      </c>
      <c r="JM23" s="81">
        <v>112.6</v>
      </c>
      <c r="JN23" s="81">
        <v>77.569999999999993</v>
      </c>
      <c r="JO23" s="81">
        <v>30.14</v>
      </c>
      <c r="JP23" s="81">
        <v>116.73</v>
      </c>
      <c r="JQ23" s="81"/>
      <c r="JR23" s="81"/>
      <c r="JS23" s="81">
        <v>66.569999999999993</v>
      </c>
      <c r="JT23" s="81">
        <v>52.98</v>
      </c>
      <c r="JU23" s="81">
        <v>83.65</v>
      </c>
      <c r="JV23" s="81">
        <v>190.7</v>
      </c>
      <c r="JW23" s="81">
        <v>86.15</v>
      </c>
      <c r="JX23" s="81">
        <v>56.73</v>
      </c>
      <c r="JY23" s="81">
        <v>78.64</v>
      </c>
      <c r="JZ23" s="81"/>
      <c r="KA23" s="81">
        <v>169.11</v>
      </c>
      <c r="KB23" s="81">
        <v>16.03</v>
      </c>
      <c r="KC23" s="81">
        <v>3.7</v>
      </c>
      <c r="KD23" s="81">
        <v>40.43</v>
      </c>
      <c r="KE23" s="81">
        <v>209.2</v>
      </c>
      <c r="KF23" s="81">
        <v>117.05</v>
      </c>
      <c r="KG23" s="81">
        <v>10.83</v>
      </c>
      <c r="KH23" s="81">
        <v>32.53</v>
      </c>
      <c r="KI23" s="81">
        <v>162.08000000000001</v>
      </c>
      <c r="KJ23" s="81">
        <v>144.97</v>
      </c>
      <c r="KK23" s="81">
        <v>68.77</v>
      </c>
      <c r="KL23" s="81">
        <v>72.56</v>
      </c>
      <c r="KM23" s="81">
        <v>41.33</v>
      </c>
      <c r="KN23" s="81">
        <v>49.5</v>
      </c>
      <c r="KO23" s="81">
        <v>29.75</v>
      </c>
      <c r="KP23" s="81">
        <v>104.9</v>
      </c>
      <c r="KQ23" s="81">
        <v>146.18</v>
      </c>
      <c r="KR23" s="81">
        <v>64.73</v>
      </c>
      <c r="KS23" s="81">
        <v>13.67</v>
      </c>
      <c r="KT23" s="81">
        <v>53.62</v>
      </c>
      <c r="KU23" s="81">
        <v>17.600000000000001</v>
      </c>
      <c r="KV23" s="81">
        <v>90.86</v>
      </c>
      <c r="KW23" s="81">
        <v>210.98</v>
      </c>
      <c r="KX23" s="81">
        <v>25.12</v>
      </c>
      <c r="KY23" s="81">
        <v>505.15</v>
      </c>
      <c r="KZ23" s="81">
        <v>33.119999999999997</v>
      </c>
      <c r="LA23" s="81">
        <v>54.43</v>
      </c>
      <c r="LB23" s="81">
        <v>226.19</v>
      </c>
      <c r="LC23" s="81">
        <v>-3.7</v>
      </c>
      <c r="LD23" s="81">
        <v>58.38</v>
      </c>
      <c r="LE23" s="81">
        <v>-14.33</v>
      </c>
      <c r="LF23" s="81"/>
      <c r="LG23" s="81">
        <v>79.23</v>
      </c>
      <c r="LH23" s="81">
        <v>29.1</v>
      </c>
      <c r="LI23" s="81">
        <v>88.14</v>
      </c>
      <c r="LJ23" s="81">
        <v>187.79</v>
      </c>
      <c r="LK23" s="81">
        <v>94.91</v>
      </c>
      <c r="LL23" s="81">
        <v>51.11</v>
      </c>
      <c r="LM23" s="81">
        <v>16.329999999999998</v>
      </c>
      <c r="LN23" s="81">
        <v>-7.3</v>
      </c>
      <c r="LO23" s="81"/>
      <c r="LP23" s="81">
        <v>83.39</v>
      </c>
      <c r="LQ23" s="81">
        <v>92.83</v>
      </c>
      <c r="LR23" s="81">
        <v>44.43</v>
      </c>
      <c r="LS23" s="81">
        <v>21.88</v>
      </c>
      <c r="LT23" s="81">
        <v>38.64</v>
      </c>
      <c r="LU23" s="81"/>
      <c r="LV23" s="81">
        <v>46.41</v>
      </c>
      <c r="LW23" s="81">
        <v>119</v>
      </c>
      <c r="LX23" s="81">
        <v>53</v>
      </c>
      <c r="LY23" s="81">
        <v>75.569999999999993</v>
      </c>
      <c r="LZ23" s="81">
        <v>28.53</v>
      </c>
      <c r="MA23" s="81">
        <v>50.49</v>
      </c>
      <c r="MB23" s="81">
        <v>53.7</v>
      </c>
      <c r="MC23" s="81">
        <v>25.75</v>
      </c>
      <c r="MD23" s="81">
        <v>0.13</v>
      </c>
      <c r="ME23" s="81">
        <v>129.19999999999999</v>
      </c>
      <c r="MF23" s="81">
        <v>34.53</v>
      </c>
      <c r="MG23" s="81">
        <v>17.82</v>
      </c>
      <c r="MH23" s="81">
        <v>8.15</v>
      </c>
      <c r="MI23" s="81"/>
      <c r="MJ23" s="81">
        <v>131.13</v>
      </c>
      <c r="MK23" s="81">
        <v>113.93</v>
      </c>
      <c r="ML23" s="81"/>
      <c r="MM23" s="81">
        <v>129.43</v>
      </c>
      <c r="MN23" s="81">
        <v>53.78</v>
      </c>
      <c r="MO23" s="81">
        <v>113</v>
      </c>
      <c r="MP23" s="81">
        <v>48.63</v>
      </c>
      <c r="MQ23" s="81">
        <v>4.83</v>
      </c>
      <c r="MR23" s="81">
        <v>63.58</v>
      </c>
      <c r="MS23" s="81">
        <v>36.83</v>
      </c>
      <c r="MT23" s="81"/>
      <c r="MU23" s="81">
        <v>13</v>
      </c>
      <c r="MV23" s="81">
        <v>62.9</v>
      </c>
      <c r="MW23" s="81">
        <v>4.0999999999999996</v>
      </c>
      <c r="MX23" s="81"/>
      <c r="MY23" s="81"/>
      <c r="MZ23" s="81">
        <v>28.92</v>
      </c>
      <c r="NA23" s="81">
        <v>36.1</v>
      </c>
      <c r="NB23" s="81">
        <v>17.329999999999998</v>
      </c>
      <c r="NC23" s="81">
        <v>31.83</v>
      </c>
    </row>
    <row r="24" spans="1:367" x14ac:dyDescent="0.4">
      <c r="A24" s="22">
        <v>45905</v>
      </c>
      <c r="B24" s="23">
        <v>36258.53</v>
      </c>
      <c r="C24" s="23">
        <v>40577.67</v>
      </c>
      <c r="D24" s="23">
        <v>2892.34</v>
      </c>
      <c r="E24" s="23">
        <v>2140.1</v>
      </c>
      <c r="F24" s="23">
        <v>12538.25</v>
      </c>
      <c r="G24" s="23">
        <v>1346.53</v>
      </c>
      <c r="H24" s="23">
        <v>10618.42</v>
      </c>
      <c r="I24" s="23">
        <v>7869.81</v>
      </c>
      <c r="J24" s="23">
        <v>4139.74</v>
      </c>
      <c r="K24" s="23">
        <v>2340.88</v>
      </c>
      <c r="L24" s="23">
        <v>1500.29</v>
      </c>
      <c r="M24" s="23">
        <v>3346.62</v>
      </c>
      <c r="N24" s="23">
        <v>5672.08</v>
      </c>
      <c r="O24" s="23">
        <v>2463.0300000000002</v>
      </c>
      <c r="P24" s="23">
        <v>7108.33</v>
      </c>
      <c r="Q24" s="23">
        <v>1590.88</v>
      </c>
      <c r="R24" s="23">
        <v>15601.48</v>
      </c>
      <c r="S24" s="23">
        <v>3811.05</v>
      </c>
      <c r="T24" s="23">
        <v>2893.69</v>
      </c>
      <c r="U24" s="23">
        <v>4544.17</v>
      </c>
      <c r="V24" s="23">
        <v>1054.81</v>
      </c>
      <c r="W24" s="23">
        <v>774.95</v>
      </c>
      <c r="X24" s="23">
        <v>1011.33</v>
      </c>
      <c r="Y24" s="23">
        <v>2907.17</v>
      </c>
      <c r="Z24" s="23">
        <v>5394.56</v>
      </c>
      <c r="AA24" s="23">
        <v>3240.62</v>
      </c>
      <c r="AB24" s="23">
        <v>191.6</v>
      </c>
      <c r="AC24" s="23">
        <v>490.3</v>
      </c>
      <c r="AD24" s="23">
        <v>2844.62</v>
      </c>
      <c r="AE24" s="23">
        <v>1134.5999999999999</v>
      </c>
      <c r="AF24" s="23">
        <v>1207.6199999999999</v>
      </c>
      <c r="AG24" s="23">
        <v>4332.43</v>
      </c>
      <c r="AH24" s="23">
        <v>1190.32</v>
      </c>
      <c r="AI24" s="23">
        <v>152.69999999999999</v>
      </c>
      <c r="AJ24" s="23">
        <v>964.2</v>
      </c>
      <c r="AK24" s="23">
        <v>3954.47</v>
      </c>
      <c r="AL24" s="23">
        <v>3457.47</v>
      </c>
      <c r="AM24" s="23">
        <v>973.33</v>
      </c>
      <c r="AN24" s="23">
        <v>728.74</v>
      </c>
      <c r="AO24" s="23">
        <v>143.28</v>
      </c>
      <c r="AP24" s="23">
        <v>3744.93</v>
      </c>
      <c r="AQ24" s="23">
        <v>1415.67</v>
      </c>
      <c r="AR24" s="23">
        <v>5592.92</v>
      </c>
      <c r="AS24" s="23">
        <v>3183.72</v>
      </c>
      <c r="AT24" s="23">
        <v>535.83000000000004</v>
      </c>
      <c r="AU24" s="23">
        <v>1813.91</v>
      </c>
      <c r="AV24" s="23">
        <v>2221.79</v>
      </c>
      <c r="AW24" s="23">
        <v>1041.5</v>
      </c>
      <c r="AX24" s="23">
        <v>2352.4499999999998</v>
      </c>
      <c r="AY24" s="23">
        <v>1805.05</v>
      </c>
      <c r="AZ24" s="23"/>
      <c r="BA24" s="23">
        <v>1473.61</v>
      </c>
      <c r="BB24" s="81">
        <v>417.49</v>
      </c>
      <c r="BC24" s="81">
        <v>1513.95</v>
      </c>
      <c r="BD24" s="81">
        <v>1687.21</v>
      </c>
      <c r="BE24" s="81">
        <v>464.95</v>
      </c>
      <c r="BF24" s="81">
        <v>270.55</v>
      </c>
      <c r="BG24" s="81">
        <v>223.94</v>
      </c>
      <c r="BH24" s="81">
        <v>-3.84</v>
      </c>
      <c r="BI24" s="81">
        <v>403.04</v>
      </c>
      <c r="BJ24" s="81">
        <v>665.13</v>
      </c>
      <c r="BK24" s="81">
        <v>1256.96</v>
      </c>
      <c r="BL24" s="81">
        <v>169.69</v>
      </c>
      <c r="BM24" s="81">
        <v>309.37</v>
      </c>
      <c r="BN24" s="81">
        <v>1835.57</v>
      </c>
      <c r="BO24" s="81">
        <v>830.37</v>
      </c>
      <c r="BP24" s="81">
        <v>522.45000000000005</v>
      </c>
      <c r="BQ24" s="81">
        <v>437.17</v>
      </c>
      <c r="BR24" s="81">
        <v>2388.94</v>
      </c>
      <c r="BS24" s="81">
        <v>445.41</v>
      </c>
      <c r="BT24" s="81">
        <v>285.11</v>
      </c>
      <c r="BU24" s="81">
        <v>1125.26</v>
      </c>
      <c r="BV24" s="81">
        <v>2243.1</v>
      </c>
      <c r="BW24" s="81">
        <v>1336.75</v>
      </c>
      <c r="BX24" s="81">
        <v>1171.3800000000001</v>
      </c>
      <c r="BY24" s="81">
        <v>1760.24</v>
      </c>
      <c r="BZ24" s="81">
        <v>1286.79</v>
      </c>
      <c r="CA24" s="81">
        <v>453.07</v>
      </c>
      <c r="CB24" s="81">
        <v>701.3</v>
      </c>
      <c r="CC24" s="81">
        <v>11.63</v>
      </c>
      <c r="CD24" s="81">
        <v>53.16</v>
      </c>
      <c r="CE24" s="81">
        <v>1121.8699999999999</v>
      </c>
      <c r="CF24" s="81">
        <v>962.83</v>
      </c>
      <c r="CG24" s="81">
        <v>-92.25</v>
      </c>
      <c r="CH24" s="81">
        <v>1010.21</v>
      </c>
      <c r="CI24" s="81">
        <v>4798.71</v>
      </c>
      <c r="CJ24" s="81">
        <v>639.55999999999995</v>
      </c>
      <c r="CK24" s="81">
        <v>1328.68</v>
      </c>
      <c r="CL24" s="81">
        <v>821.89</v>
      </c>
      <c r="CM24" s="81">
        <v>2811.79</v>
      </c>
      <c r="CN24" s="81">
        <v>268.08999999999997</v>
      </c>
      <c r="CO24" s="81">
        <v>2810.81</v>
      </c>
      <c r="CP24" s="81">
        <v>20.83</v>
      </c>
      <c r="CQ24" s="81">
        <v>808.39</v>
      </c>
      <c r="CR24" s="81">
        <v>180.87</v>
      </c>
      <c r="CS24" s="81">
        <v>990.02</v>
      </c>
      <c r="CT24" s="81">
        <v>968.17</v>
      </c>
      <c r="CU24" s="81">
        <v>794.06</v>
      </c>
      <c r="CV24" s="81">
        <v>226.69</v>
      </c>
      <c r="CW24" s="81">
        <v>248.25</v>
      </c>
      <c r="CX24" s="81">
        <v>164.01</v>
      </c>
      <c r="CY24" s="81">
        <v>370.3</v>
      </c>
      <c r="CZ24" s="81">
        <v>9.19</v>
      </c>
      <c r="DA24" s="81">
        <v>-0.25</v>
      </c>
      <c r="DB24" s="81">
        <v>768.45</v>
      </c>
      <c r="DC24" s="81">
        <v>-96.91</v>
      </c>
      <c r="DD24" s="81">
        <v>395.31</v>
      </c>
      <c r="DE24" s="81">
        <v>-8.75</v>
      </c>
      <c r="DF24" s="81">
        <v>606.59</v>
      </c>
      <c r="DG24" s="81">
        <v>282.73</v>
      </c>
      <c r="DH24" s="81">
        <v>479.81</v>
      </c>
      <c r="DI24" s="81">
        <v>2343.44</v>
      </c>
      <c r="DJ24" s="81">
        <v>541.26</v>
      </c>
      <c r="DK24" s="81">
        <v>316.52999999999997</v>
      </c>
      <c r="DL24" s="81">
        <v>46.66</v>
      </c>
      <c r="DM24" s="81">
        <v>164.96</v>
      </c>
      <c r="DN24" s="81"/>
      <c r="DO24" s="81">
        <v>219.41</v>
      </c>
      <c r="DP24" s="81">
        <v>100.03</v>
      </c>
      <c r="DQ24" s="81">
        <v>1577.6</v>
      </c>
      <c r="DR24" s="81">
        <v>415.78</v>
      </c>
      <c r="DS24" s="81">
        <v>-192.74</v>
      </c>
      <c r="DT24" s="81">
        <v>116.7</v>
      </c>
      <c r="DU24" s="81">
        <v>524</v>
      </c>
      <c r="DV24" s="81">
        <v>388.67</v>
      </c>
      <c r="DW24" s="81">
        <v>306.18</v>
      </c>
      <c r="DX24" s="81">
        <v>112.21</v>
      </c>
      <c r="DY24" s="81">
        <v>96.51</v>
      </c>
      <c r="DZ24" s="81"/>
      <c r="EA24" s="81">
        <v>491.87</v>
      </c>
      <c r="EB24" s="81">
        <v>438.36</v>
      </c>
      <c r="EC24" s="81">
        <v>264.68</v>
      </c>
      <c r="ED24" s="81">
        <v>536.19000000000005</v>
      </c>
      <c r="EE24" s="81"/>
      <c r="EF24" s="81">
        <v>191.45</v>
      </c>
      <c r="EG24" s="81">
        <v>358.11</v>
      </c>
      <c r="EH24" s="81">
        <v>863.64</v>
      </c>
      <c r="EI24" s="81">
        <v>199.04</v>
      </c>
      <c r="EJ24" s="81">
        <v>1281.81</v>
      </c>
      <c r="EK24" s="81">
        <v>174.4</v>
      </c>
      <c r="EL24" s="81">
        <v>60.13</v>
      </c>
      <c r="EM24" s="81">
        <v>269.7</v>
      </c>
      <c r="EN24" s="81">
        <v>112.04</v>
      </c>
      <c r="EO24" s="81">
        <v>254.82</v>
      </c>
      <c r="EP24" s="81">
        <v>7.63</v>
      </c>
      <c r="EQ24" s="81">
        <v>-84.18</v>
      </c>
      <c r="ER24" s="81">
        <v>205.09</v>
      </c>
      <c r="ES24" s="81">
        <v>109.47</v>
      </c>
      <c r="ET24" s="81">
        <v>70.72</v>
      </c>
      <c r="EU24" s="81">
        <v>171.88</v>
      </c>
      <c r="EV24" s="81"/>
      <c r="EW24" s="81">
        <v>531.80999999999995</v>
      </c>
      <c r="EX24" s="81">
        <v>644.6</v>
      </c>
      <c r="EY24" s="81">
        <v>197.2</v>
      </c>
      <c r="EZ24" s="81">
        <v>65.78</v>
      </c>
      <c r="FA24" s="81">
        <v>312.08</v>
      </c>
      <c r="FB24" s="81">
        <v>163.05000000000001</v>
      </c>
      <c r="FC24" s="81">
        <v>541.65</v>
      </c>
      <c r="FD24" s="81">
        <v>470.21</v>
      </c>
      <c r="FE24" s="81">
        <v>523.76</v>
      </c>
      <c r="FF24" s="81"/>
      <c r="FG24" s="81">
        <v>528.85</v>
      </c>
      <c r="FH24" s="81">
        <v>388.12</v>
      </c>
      <c r="FI24" s="81">
        <v>194.29</v>
      </c>
      <c r="FJ24" s="81">
        <v>9.41</v>
      </c>
      <c r="FK24" s="81">
        <v>199.6</v>
      </c>
      <c r="FL24" s="81">
        <v>77.84</v>
      </c>
      <c r="FM24" s="81">
        <v>627.79</v>
      </c>
      <c r="FN24" s="81">
        <v>26.25</v>
      </c>
      <c r="FO24" s="81">
        <v>430.02</v>
      </c>
      <c r="FP24" s="81"/>
      <c r="FQ24" s="81">
        <v>-24.74</v>
      </c>
      <c r="FR24" s="81">
        <v>262.36</v>
      </c>
      <c r="FS24" s="81">
        <v>286.49</v>
      </c>
      <c r="FT24" s="81">
        <v>263.75</v>
      </c>
      <c r="FU24" s="81">
        <v>327.12</v>
      </c>
      <c r="FV24" s="81">
        <v>334.91</v>
      </c>
      <c r="FW24" s="81">
        <v>240.07</v>
      </c>
      <c r="FX24" s="81">
        <v>586.36</v>
      </c>
      <c r="FY24" s="81">
        <v>138.86000000000001</v>
      </c>
      <c r="FZ24" s="81">
        <v>26.69</v>
      </c>
      <c r="GA24" s="81">
        <v>112.54</v>
      </c>
      <c r="GB24" s="81">
        <v>94.49</v>
      </c>
      <c r="GC24" s="81">
        <v>26.43</v>
      </c>
      <c r="GD24" s="81">
        <v>567.24</v>
      </c>
      <c r="GE24" s="81"/>
      <c r="GF24" s="81">
        <v>105.21</v>
      </c>
      <c r="GG24" s="81">
        <v>271.75</v>
      </c>
      <c r="GH24" s="81">
        <v>530.19000000000005</v>
      </c>
      <c r="GI24" s="81">
        <v>175.33</v>
      </c>
      <c r="GJ24" s="81">
        <v>222.67</v>
      </c>
      <c r="GK24" s="81">
        <v>175.98</v>
      </c>
      <c r="GL24" s="81">
        <v>5.15</v>
      </c>
      <c r="GM24" s="81"/>
      <c r="GN24" s="81">
        <v>200.12</v>
      </c>
      <c r="GO24" s="81">
        <v>84.09</v>
      </c>
      <c r="GP24" s="81">
        <v>543.17999999999995</v>
      </c>
      <c r="GQ24" s="81">
        <v>63.09</v>
      </c>
      <c r="GR24" s="81">
        <v>88.59</v>
      </c>
      <c r="GS24" s="81">
        <v>290.39999999999998</v>
      </c>
      <c r="GT24" s="81">
        <v>520.24</v>
      </c>
      <c r="GU24" s="81">
        <v>129.53</v>
      </c>
      <c r="GV24" s="81"/>
      <c r="GW24" s="81">
        <v>31.71</v>
      </c>
      <c r="GX24" s="81">
        <v>17.53</v>
      </c>
      <c r="GY24" s="81">
        <v>122.39</v>
      </c>
      <c r="GZ24" s="81">
        <v>102.13</v>
      </c>
      <c r="HA24" s="81"/>
      <c r="HB24" s="81">
        <v>199.29</v>
      </c>
      <c r="HC24" s="81">
        <v>229.81</v>
      </c>
      <c r="HD24" s="81">
        <v>445.62</v>
      </c>
      <c r="HE24" s="81">
        <v>68.7</v>
      </c>
      <c r="HF24" s="81">
        <v>328.5</v>
      </c>
      <c r="HG24" s="81">
        <v>77.959999999999994</v>
      </c>
      <c r="HH24" s="81">
        <v>438.2</v>
      </c>
      <c r="HI24" s="81">
        <v>395.03</v>
      </c>
      <c r="HJ24" s="81">
        <v>110.1</v>
      </c>
      <c r="HK24" s="81">
        <v>126.28</v>
      </c>
      <c r="HL24" s="81">
        <v>32.58</v>
      </c>
      <c r="HM24" s="81">
        <v>232.67</v>
      </c>
      <c r="HN24" s="81">
        <v>90</v>
      </c>
      <c r="HO24" s="81">
        <v>39.99</v>
      </c>
      <c r="HP24" s="81">
        <v>208.78</v>
      </c>
      <c r="HQ24" s="81">
        <v>355.07</v>
      </c>
      <c r="HR24" s="81">
        <v>54.27</v>
      </c>
      <c r="HS24" s="81">
        <v>84.82</v>
      </c>
      <c r="HT24" s="81">
        <v>254.15</v>
      </c>
      <c r="HU24" s="81">
        <v>87.55</v>
      </c>
      <c r="HV24" s="81">
        <v>139.55000000000001</v>
      </c>
      <c r="HW24" s="81">
        <v>181.84</v>
      </c>
      <c r="HX24" s="81">
        <v>69.790000000000006</v>
      </c>
      <c r="HY24" s="81">
        <v>108.78</v>
      </c>
      <c r="HZ24" s="81">
        <v>33.6</v>
      </c>
      <c r="IA24" s="81">
        <v>791.04</v>
      </c>
      <c r="IB24" s="81">
        <v>236.81</v>
      </c>
      <c r="IC24" s="81">
        <v>83.52</v>
      </c>
      <c r="ID24" s="81">
        <v>126.65</v>
      </c>
      <c r="IE24" s="81">
        <v>120.58</v>
      </c>
      <c r="IF24" s="81">
        <v>83.26</v>
      </c>
      <c r="IG24" s="81"/>
      <c r="IH24" s="81">
        <v>106.95</v>
      </c>
      <c r="II24" s="81">
        <v>120.08</v>
      </c>
      <c r="IJ24" s="81">
        <v>338.2</v>
      </c>
      <c r="IK24" s="81">
        <v>100.35</v>
      </c>
      <c r="IL24" s="81">
        <v>75.61</v>
      </c>
      <c r="IM24" s="81"/>
      <c r="IN24" s="81">
        <v>13.75</v>
      </c>
      <c r="IO24" s="81">
        <v>145.24</v>
      </c>
      <c r="IP24" s="81">
        <v>230</v>
      </c>
      <c r="IQ24" s="81">
        <v>70.400000000000006</v>
      </c>
      <c r="IR24" s="81">
        <v>65.33</v>
      </c>
      <c r="IS24" s="81">
        <v>101.36</v>
      </c>
      <c r="IT24" s="81">
        <v>121.68</v>
      </c>
      <c r="IU24" s="81">
        <v>95.26</v>
      </c>
      <c r="IV24" s="81">
        <v>55.52</v>
      </c>
      <c r="IW24" s="81">
        <v>33.880000000000003</v>
      </c>
      <c r="IX24" s="81">
        <v>73.88</v>
      </c>
      <c r="IY24" s="81">
        <v>49.58</v>
      </c>
      <c r="IZ24" s="81">
        <v>54.04</v>
      </c>
      <c r="JA24" s="81">
        <v>249.37</v>
      </c>
      <c r="JB24" s="81"/>
      <c r="JC24" s="81">
        <v>185.13</v>
      </c>
      <c r="JD24" s="81">
        <v>189.6</v>
      </c>
      <c r="JE24" s="81">
        <v>42.39</v>
      </c>
      <c r="JF24" s="81">
        <v>102.38</v>
      </c>
      <c r="JG24" s="81">
        <v>133.27000000000001</v>
      </c>
      <c r="JH24" s="81">
        <v>531.29999999999995</v>
      </c>
      <c r="JI24" s="81">
        <v>58.18</v>
      </c>
      <c r="JJ24" s="81">
        <v>89.99</v>
      </c>
      <c r="JK24" s="81">
        <v>69.41</v>
      </c>
      <c r="JL24" s="81">
        <v>85.68</v>
      </c>
      <c r="JM24" s="81">
        <v>114.85</v>
      </c>
      <c r="JN24" s="81">
        <v>80.39</v>
      </c>
      <c r="JO24" s="81">
        <v>30.94</v>
      </c>
      <c r="JP24" s="81">
        <v>118.18</v>
      </c>
      <c r="JQ24" s="81"/>
      <c r="JR24" s="81"/>
      <c r="JS24" s="81">
        <v>68.040000000000006</v>
      </c>
      <c r="JT24" s="81">
        <v>54.87</v>
      </c>
      <c r="JU24" s="81">
        <v>85.13</v>
      </c>
      <c r="JV24" s="81">
        <v>193.88</v>
      </c>
      <c r="JW24" s="81">
        <v>88.28</v>
      </c>
      <c r="JX24" s="81">
        <v>62.06</v>
      </c>
      <c r="JY24" s="81">
        <v>79.58</v>
      </c>
      <c r="JZ24" s="81"/>
      <c r="KA24" s="81">
        <v>170.08</v>
      </c>
      <c r="KB24" s="81">
        <v>17.18</v>
      </c>
      <c r="KC24" s="81">
        <v>4.5</v>
      </c>
      <c r="KD24" s="81">
        <v>42.61</v>
      </c>
      <c r="KE24" s="81">
        <v>209.75</v>
      </c>
      <c r="KF24" s="81">
        <v>118.48</v>
      </c>
      <c r="KG24" s="81">
        <v>13.4</v>
      </c>
      <c r="KH24" s="81">
        <v>33.94</v>
      </c>
      <c r="KI24" s="81">
        <v>164.05</v>
      </c>
      <c r="KJ24" s="81">
        <v>147.44999999999999</v>
      </c>
      <c r="KK24" s="81">
        <v>69.45</v>
      </c>
      <c r="KL24" s="81">
        <v>73.61</v>
      </c>
      <c r="KM24" s="81">
        <v>41.84</v>
      </c>
      <c r="KN24" s="81">
        <v>50.36</v>
      </c>
      <c r="KO24" s="81">
        <v>30.5</v>
      </c>
      <c r="KP24" s="81">
        <v>106.28</v>
      </c>
      <c r="KQ24" s="81">
        <v>147.85</v>
      </c>
      <c r="KR24" s="81">
        <v>65.989999999999995</v>
      </c>
      <c r="KS24" s="81">
        <v>10.78</v>
      </c>
      <c r="KT24" s="81">
        <v>54.16</v>
      </c>
      <c r="KU24" s="81">
        <v>23.23</v>
      </c>
      <c r="KV24" s="81">
        <v>95.29</v>
      </c>
      <c r="KW24" s="81">
        <v>211.23</v>
      </c>
      <c r="KX24" s="81">
        <v>25.54</v>
      </c>
      <c r="KY24" s="81">
        <v>506.74</v>
      </c>
      <c r="KZ24" s="81">
        <v>38.65</v>
      </c>
      <c r="LA24" s="81">
        <v>54.53</v>
      </c>
      <c r="LB24" s="81">
        <v>226.69</v>
      </c>
      <c r="LC24" s="81">
        <v>-2.25</v>
      </c>
      <c r="LD24" s="81">
        <v>59.32</v>
      </c>
      <c r="LE24" s="81">
        <v>-8.49</v>
      </c>
      <c r="LF24" s="81">
        <v>270.95</v>
      </c>
      <c r="LG24" s="81">
        <v>81.75</v>
      </c>
      <c r="LH24" s="81">
        <v>29.93</v>
      </c>
      <c r="LI24" s="81">
        <v>90.77</v>
      </c>
      <c r="LJ24" s="81">
        <v>192.2</v>
      </c>
      <c r="LK24" s="81">
        <v>94.3</v>
      </c>
      <c r="LL24" s="81">
        <v>51.38</v>
      </c>
      <c r="LM24" s="81">
        <v>16.63</v>
      </c>
      <c r="LN24" s="81">
        <v>-2.86</v>
      </c>
      <c r="LO24" s="81"/>
      <c r="LP24" s="81">
        <v>86.61</v>
      </c>
      <c r="LQ24" s="81">
        <v>95.36</v>
      </c>
      <c r="LR24" s="81">
        <v>47.14</v>
      </c>
      <c r="LS24" s="81">
        <v>22.68</v>
      </c>
      <c r="LT24" s="81">
        <v>39.99</v>
      </c>
      <c r="LU24" s="81"/>
      <c r="LV24" s="81">
        <v>47.8</v>
      </c>
      <c r="LW24" s="81">
        <v>122.33</v>
      </c>
      <c r="LX24" s="81">
        <v>54.09</v>
      </c>
      <c r="LY24" s="81">
        <v>76.44</v>
      </c>
      <c r="LZ24" s="81">
        <v>30.73</v>
      </c>
      <c r="MA24" s="81">
        <v>51.29</v>
      </c>
      <c r="MB24" s="81">
        <v>54.27</v>
      </c>
      <c r="MC24" s="81">
        <v>26.63</v>
      </c>
      <c r="MD24" s="81">
        <v>0.73</v>
      </c>
      <c r="ME24" s="81">
        <v>131.1</v>
      </c>
      <c r="MF24" s="81">
        <v>35.85</v>
      </c>
      <c r="MG24" s="81">
        <v>18.46</v>
      </c>
      <c r="MH24" s="81">
        <v>8.9</v>
      </c>
      <c r="MI24" s="81">
        <v>20.9</v>
      </c>
      <c r="MJ24" s="81">
        <v>131.58000000000001</v>
      </c>
      <c r="MK24" s="81">
        <v>115.01</v>
      </c>
      <c r="ML24" s="81"/>
      <c r="MM24" s="81">
        <v>130.5</v>
      </c>
      <c r="MN24" s="81">
        <v>38.25</v>
      </c>
      <c r="MO24" s="81">
        <v>114</v>
      </c>
      <c r="MP24" s="81">
        <v>50.53</v>
      </c>
      <c r="MQ24" s="81">
        <v>17.75</v>
      </c>
      <c r="MR24" s="81">
        <v>66.930000000000007</v>
      </c>
      <c r="MS24" s="81">
        <v>37.5</v>
      </c>
      <c r="MT24" s="81"/>
      <c r="MU24" s="81">
        <v>13.21</v>
      </c>
      <c r="MV24" s="81">
        <v>63.46</v>
      </c>
      <c r="MW24" s="81">
        <v>8.58</v>
      </c>
      <c r="MX24" s="81"/>
      <c r="MY24" s="81"/>
      <c r="MZ24" s="81">
        <v>30.38</v>
      </c>
      <c r="NA24" s="81">
        <v>38.119999999999997</v>
      </c>
      <c r="NB24" s="81">
        <v>17.68</v>
      </c>
      <c r="NC24" s="81">
        <v>33.51</v>
      </c>
    </row>
    <row r="25" spans="1:367" x14ac:dyDescent="0.4">
      <c r="A25" s="22">
        <v>45912</v>
      </c>
      <c r="B25" s="23">
        <v>37099.82</v>
      </c>
      <c r="C25" s="23">
        <v>41238.519999999997</v>
      </c>
      <c r="D25" s="23">
        <v>2927.65</v>
      </c>
      <c r="E25" s="23">
        <v>2140.1</v>
      </c>
      <c r="F25" s="23">
        <v>12529</v>
      </c>
      <c r="G25" s="23">
        <v>1339.59</v>
      </c>
      <c r="H25" s="23">
        <v>10618.42</v>
      </c>
      <c r="I25" s="23">
        <v>7869.81</v>
      </c>
      <c r="J25" s="23">
        <v>4139.74</v>
      </c>
      <c r="K25" s="23">
        <v>2354.37</v>
      </c>
      <c r="L25" s="23">
        <v>1500.29</v>
      </c>
      <c r="M25" s="23">
        <v>3372.64</v>
      </c>
      <c r="N25" s="23">
        <v>5672.08</v>
      </c>
      <c r="O25" s="23">
        <v>2463.0300000000002</v>
      </c>
      <c r="P25" s="23">
        <v>7108.33</v>
      </c>
      <c r="Q25" s="23">
        <v>1633.6</v>
      </c>
      <c r="R25" s="23">
        <v>15601.48</v>
      </c>
      <c r="S25" s="23">
        <v>3811.05</v>
      </c>
      <c r="T25" s="23">
        <v>2918.56</v>
      </c>
      <c r="U25" s="23">
        <v>4617</v>
      </c>
      <c r="V25" s="23">
        <v>1063.0999999999999</v>
      </c>
      <c r="W25" s="23">
        <v>775.24</v>
      </c>
      <c r="X25" s="23">
        <v>1011.33</v>
      </c>
      <c r="Y25" s="23">
        <v>2958.12</v>
      </c>
      <c r="Z25" s="23">
        <v>5394.56</v>
      </c>
      <c r="AA25" s="23">
        <v>3236.71</v>
      </c>
      <c r="AB25" s="23">
        <v>154.11000000000001</v>
      </c>
      <c r="AC25" s="23">
        <v>490.3</v>
      </c>
      <c r="AD25" s="23">
        <v>2844.62</v>
      </c>
      <c r="AE25" s="23">
        <v>1161.32</v>
      </c>
      <c r="AF25" s="23">
        <v>1216.73</v>
      </c>
      <c r="AG25" s="23">
        <v>4332.43</v>
      </c>
      <c r="AH25" s="23">
        <v>1190.32</v>
      </c>
      <c r="AI25" s="23">
        <v>151.55000000000001</v>
      </c>
      <c r="AJ25" s="23">
        <v>969.8</v>
      </c>
      <c r="AK25" s="23">
        <v>3958.14</v>
      </c>
      <c r="AL25" s="23">
        <v>3457.47</v>
      </c>
      <c r="AM25" s="23">
        <v>970.85</v>
      </c>
      <c r="AN25" s="23">
        <v>728.74</v>
      </c>
      <c r="AO25" s="23">
        <v>141.87</v>
      </c>
      <c r="AP25" s="23">
        <v>3744.93</v>
      </c>
      <c r="AQ25" s="23">
        <v>1415.67</v>
      </c>
      <c r="AR25" s="23">
        <v>5916.92</v>
      </c>
      <c r="AS25" s="23">
        <v>3183.72</v>
      </c>
      <c r="AT25" s="23">
        <v>535.79999999999995</v>
      </c>
      <c r="AU25" s="23">
        <v>1823.6</v>
      </c>
      <c r="AV25" s="23">
        <v>2223.0100000000002</v>
      </c>
      <c r="AW25" s="23">
        <v>1044.6199999999999</v>
      </c>
      <c r="AX25" s="23">
        <v>2352.4299999999998</v>
      </c>
      <c r="AY25" s="23">
        <v>1817.21</v>
      </c>
      <c r="AZ25" s="23"/>
      <c r="BA25" s="23">
        <v>1473.61</v>
      </c>
      <c r="BB25" s="81">
        <v>418.41</v>
      </c>
      <c r="BC25" s="81">
        <v>1513.95</v>
      </c>
      <c r="BD25" s="81">
        <v>1687.21</v>
      </c>
      <c r="BE25" s="81">
        <v>464.95</v>
      </c>
      <c r="BF25" s="81">
        <v>270.55</v>
      </c>
      <c r="BG25" s="81">
        <v>230.97</v>
      </c>
      <c r="BH25" s="81">
        <v>-3.84</v>
      </c>
      <c r="BI25" s="81">
        <v>403.04</v>
      </c>
      <c r="BJ25" s="81">
        <v>665.6</v>
      </c>
      <c r="BK25" s="81">
        <v>1256.96</v>
      </c>
      <c r="BL25" s="81">
        <v>169.69</v>
      </c>
      <c r="BM25" s="81">
        <v>309.37</v>
      </c>
      <c r="BN25" s="81">
        <v>1835.57</v>
      </c>
      <c r="BO25" s="81">
        <v>824.27</v>
      </c>
      <c r="BP25" s="81">
        <v>526.98</v>
      </c>
      <c r="BQ25" s="81">
        <v>440.52</v>
      </c>
      <c r="BR25" s="81">
        <v>2388.94</v>
      </c>
      <c r="BS25" s="81">
        <v>445.41</v>
      </c>
      <c r="BT25" s="81">
        <v>285.11</v>
      </c>
      <c r="BU25" s="81">
        <v>1118.29</v>
      </c>
      <c r="BV25" s="81">
        <v>2247.9</v>
      </c>
      <c r="BW25" s="81">
        <v>1336.75</v>
      </c>
      <c r="BX25" s="81">
        <v>1171.3800000000001</v>
      </c>
      <c r="BY25" s="81">
        <v>1760.24</v>
      </c>
      <c r="BZ25" s="81">
        <v>1286.79</v>
      </c>
      <c r="CA25" s="81">
        <v>453.07</v>
      </c>
      <c r="CB25" s="81">
        <v>701.75</v>
      </c>
      <c r="CC25" s="81">
        <v>11.63</v>
      </c>
      <c r="CD25" s="81">
        <v>53.16</v>
      </c>
      <c r="CE25" s="81">
        <v>1121.8699999999999</v>
      </c>
      <c r="CF25" s="81">
        <v>962.83</v>
      </c>
      <c r="CG25" s="81">
        <v>-27.25</v>
      </c>
      <c r="CH25" s="81">
        <v>1010.21</v>
      </c>
      <c r="CI25" s="81">
        <v>4879.63</v>
      </c>
      <c r="CJ25" s="81">
        <v>639.55999999999995</v>
      </c>
      <c r="CK25" s="81">
        <v>1328.68</v>
      </c>
      <c r="CL25" s="81">
        <v>821.89</v>
      </c>
      <c r="CM25" s="81">
        <v>2830.67</v>
      </c>
      <c r="CN25" s="81">
        <v>268.08999999999997</v>
      </c>
      <c r="CO25" s="81">
        <v>2826.88</v>
      </c>
      <c r="CP25" s="81">
        <v>19.989999999999998</v>
      </c>
      <c r="CQ25" s="81">
        <v>808.39</v>
      </c>
      <c r="CR25" s="81">
        <v>180.87</v>
      </c>
      <c r="CS25" s="81">
        <v>989.38</v>
      </c>
      <c r="CT25" s="81">
        <v>968.17</v>
      </c>
      <c r="CU25" s="81">
        <v>794.06</v>
      </c>
      <c r="CV25" s="81">
        <v>226.69</v>
      </c>
      <c r="CW25" s="81">
        <v>248.25</v>
      </c>
      <c r="CX25" s="81">
        <v>160.38999999999999</v>
      </c>
      <c r="CY25" s="81">
        <v>373.25</v>
      </c>
      <c r="CZ25" s="81">
        <v>9.19</v>
      </c>
      <c r="DA25" s="81">
        <v>-0.25</v>
      </c>
      <c r="DB25" s="81">
        <v>765.37</v>
      </c>
      <c r="DC25" s="81">
        <v>-96.91</v>
      </c>
      <c r="DD25" s="81">
        <v>395.31</v>
      </c>
      <c r="DE25" s="81">
        <v>-8.75</v>
      </c>
      <c r="DF25" s="81">
        <v>606.59</v>
      </c>
      <c r="DG25" s="81">
        <v>282.73</v>
      </c>
      <c r="DH25" s="81">
        <v>479.81</v>
      </c>
      <c r="DI25" s="81">
        <v>2343.44</v>
      </c>
      <c r="DJ25" s="81">
        <v>541.26</v>
      </c>
      <c r="DK25" s="81">
        <v>316.52999999999997</v>
      </c>
      <c r="DL25" s="81">
        <v>46.66</v>
      </c>
      <c r="DM25" s="81">
        <v>164.96</v>
      </c>
      <c r="DN25" s="81"/>
      <c r="DO25" s="81">
        <v>219.41</v>
      </c>
      <c r="DP25" s="81">
        <v>101.53</v>
      </c>
      <c r="DQ25" s="81">
        <v>1577.6</v>
      </c>
      <c r="DR25" s="81">
        <v>415.78</v>
      </c>
      <c r="DS25" s="81">
        <v>-173.54</v>
      </c>
      <c r="DT25" s="81">
        <v>116.7</v>
      </c>
      <c r="DU25" s="81">
        <v>516.75</v>
      </c>
      <c r="DV25" s="81">
        <v>388.67</v>
      </c>
      <c r="DW25" s="81">
        <v>306.18</v>
      </c>
      <c r="DX25" s="81">
        <v>112.21</v>
      </c>
      <c r="DY25" s="81">
        <v>96.51</v>
      </c>
      <c r="DZ25" s="81"/>
      <c r="EA25" s="81">
        <v>491.87</v>
      </c>
      <c r="EB25" s="81">
        <v>438.36</v>
      </c>
      <c r="EC25" s="81">
        <v>264.68</v>
      </c>
      <c r="ED25" s="81">
        <v>536.19000000000005</v>
      </c>
      <c r="EE25" s="81"/>
      <c r="EF25" s="81">
        <v>191.45</v>
      </c>
      <c r="EG25" s="81">
        <v>358.11</v>
      </c>
      <c r="EH25" s="81">
        <v>843.97</v>
      </c>
      <c r="EI25" s="81">
        <v>199.04</v>
      </c>
      <c r="EJ25" s="81">
        <v>1281.81</v>
      </c>
      <c r="EK25" s="81">
        <v>174.4</v>
      </c>
      <c r="EL25" s="81">
        <v>60.31</v>
      </c>
      <c r="EM25" s="81">
        <v>269.7</v>
      </c>
      <c r="EN25" s="81">
        <v>111.91</v>
      </c>
      <c r="EO25" s="81">
        <v>254.82</v>
      </c>
      <c r="EP25" s="81">
        <v>7.63</v>
      </c>
      <c r="EQ25" s="81">
        <v>-91.51</v>
      </c>
      <c r="ER25" s="81">
        <v>205.09</v>
      </c>
      <c r="ES25" s="81">
        <v>109.47</v>
      </c>
      <c r="ET25" s="81">
        <v>71.44</v>
      </c>
      <c r="EU25" s="81">
        <v>172.25</v>
      </c>
      <c r="EV25" s="81"/>
      <c r="EW25" s="81">
        <v>531.80999999999995</v>
      </c>
      <c r="EX25" s="81">
        <v>644.6</v>
      </c>
      <c r="EY25" s="81">
        <v>196.98</v>
      </c>
      <c r="EZ25" s="81">
        <v>66.19</v>
      </c>
      <c r="FA25" s="81">
        <v>312.08</v>
      </c>
      <c r="FB25" s="81">
        <v>163.05000000000001</v>
      </c>
      <c r="FC25" s="81">
        <v>541.65</v>
      </c>
      <c r="FD25" s="81">
        <v>470.21</v>
      </c>
      <c r="FE25" s="81">
        <v>521.16</v>
      </c>
      <c r="FF25" s="81"/>
      <c r="FG25" s="81">
        <v>528.85</v>
      </c>
      <c r="FH25" s="81">
        <v>398.62</v>
      </c>
      <c r="FI25" s="81">
        <v>194.29</v>
      </c>
      <c r="FJ25" s="81">
        <v>9.41</v>
      </c>
      <c r="FK25" s="81">
        <v>199.6</v>
      </c>
      <c r="FL25" s="81">
        <v>77.84</v>
      </c>
      <c r="FM25" s="81">
        <v>627.79</v>
      </c>
      <c r="FN25" s="81">
        <v>26.25</v>
      </c>
      <c r="FO25" s="81">
        <v>430.37</v>
      </c>
      <c r="FP25" s="81"/>
      <c r="FQ25" s="81">
        <v>-25.89</v>
      </c>
      <c r="FR25" s="81">
        <v>262.36</v>
      </c>
      <c r="FS25" s="81">
        <v>286.49</v>
      </c>
      <c r="FT25" s="81">
        <v>264.06</v>
      </c>
      <c r="FU25" s="81">
        <v>327.12</v>
      </c>
      <c r="FV25" s="81">
        <v>334.91</v>
      </c>
      <c r="FW25" s="81">
        <v>240.07</v>
      </c>
      <c r="FX25" s="81">
        <v>572.55999999999995</v>
      </c>
      <c r="FY25" s="81">
        <v>144.51</v>
      </c>
      <c r="FZ25" s="81">
        <v>26.69</v>
      </c>
      <c r="GA25" s="81">
        <v>112.53</v>
      </c>
      <c r="GB25" s="81">
        <v>94.49</v>
      </c>
      <c r="GC25" s="81">
        <v>26.43</v>
      </c>
      <c r="GD25" s="81">
        <v>567.24</v>
      </c>
      <c r="GE25" s="81"/>
      <c r="GF25" s="81">
        <v>105.21</v>
      </c>
      <c r="GG25" s="81">
        <v>271.75</v>
      </c>
      <c r="GH25" s="81">
        <v>530.19000000000005</v>
      </c>
      <c r="GI25" s="81">
        <v>175.33</v>
      </c>
      <c r="GJ25" s="81">
        <v>222.67</v>
      </c>
      <c r="GK25" s="81">
        <v>188.15</v>
      </c>
      <c r="GL25" s="81">
        <v>9.5500000000000007</v>
      </c>
      <c r="GM25" s="81"/>
      <c r="GN25" s="81">
        <v>204.4</v>
      </c>
      <c r="GO25" s="81">
        <v>84.09</v>
      </c>
      <c r="GP25" s="81">
        <v>543.17999999999995</v>
      </c>
      <c r="GQ25" s="81">
        <v>63.12</v>
      </c>
      <c r="GR25" s="81">
        <v>88.59</v>
      </c>
      <c r="GS25" s="81">
        <v>290.39999999999998</v>
      </c>
      <c r="GT25" s="81">
        <v>520.24</v>
      </c>
      <c r="GU25" s="81">
        <v>129.53</v>
      </c>
      <c r="GV25" s="81"/>
      <c r="GW25" s="81">
        <v>32.520000000000003</v>
      </c>
      <c r="GX25" s="81">
        <v>14.77</v>
      </c>
      <c r="GY25" s="81">
        <v>122.39</v>
      </c>
      <c r="GZ25" s="81">
        <v>102.13</v>
      </c>
      <c r="HA25" s="81"/>
      <c r="HB25" s="81">
        <v>198.78</v>
      </c>
      <c r="HC25" s="81">
        <v>229.81</v>
      </c>
      <c r="HD25" s="81">
        <v>445.62</v>
      </c>
      <c r="HE25" s="81">
        <v>68.7</v>
      </c>
      <c r="HF25" s="81">
        <v>326.66000000000003</v>
      </c>
      <c r="HG25" s="81">
        <v>77.959999999999994</v>
      </c>
      <c r="HH25" s="81">
        <v>438.2</v>
      </c>
      <c r="HI25" s="81">
        <v>395.03</v>
      </c>
      <c r="HJ25" s="81">
        <v>110.1</v>
      </c>
      <c r="HK25" s="81">
        <v>126.28</v>
      </c>
      <c r="HL25" s="81">
        <v>32.58</v>
      </c>
      <c r="HM25" s="81">
        <v>232.38</v>
      </c>
      <c r="HN25" s="81">
        <v>90</v>
      </c>
      <c r="HO25" s="81">
        <v>39.99</v>
      </c>
      <c r="HP25" s="81">
        <v>208.78</v>
      </c>
      <c r="HQ25" s="81">
        <v>355.07</v>
      </c>
      <c r="HR25" s="81">
        <v>54.3</v>
      </c>
      <c r="HS25" s="81">
        <v>84.17</v>
      </c>
      <c r="HT25" s="81">
        <v>254.15</v>
      </c>
      <c r="HU25" s="81">
        <v>87.55</v>
      </c>
      <c r="HV25" s="81">
        <v>139.55000000000001</v>
      </c>
      <c r="HW25" s="81">
        <v>181.84</v>
      </c>
      <c r="HX25" s="81">
        <v>69.16</v>
      </c>
      <c r="HY25" s="81">
        <v>108.78</v>
      </c>
      <c r="HZ25" s="81">
        <v>33.6</v>
      </c>
      <c r="IA25" s="81">
        <v>791.04</v>
      </c>
      <c r="IB25" s="81">
        <v>236.81</v>
      </c>
      <c r="IC25" s="81">
        <v>84.16</v>
      </c>
      <c r="ID25" s="81">
        <v>126.65</v>
      </c>
      <c r="IE25" s="81">
        <v>121.1</v>
      </c>
      <c r="IF25" s="81">
        <v>83.26</v>
      </c>
      <c r="IG25" s="81">
        <v>-6.5</v>
      </c>
      <c r="IH25" s="81">
        <v>106.95</v>
      </c>
      <c r="II25" s="81">
        <v>120.6</v>
      </c>
      <c r="IJ25" s="81">
        <v>338.2</v>
      </c>
      <c r="IK25" s="81">
        <v>100.35</v>
      </c>
      <c r="IL25" s="81">
        <v>74.34</v>
      </c>
      <c r="IM25" s="81"/>
      <c r="IN25" s="81">
        <v>13.75</v>
      </c>
      <c r="IO25" s="81">
        <v>145.24</v>
      </c>
      <c r="IP25" s="81">
        <v>230</v>
      </c>
      <c r="IQ25" s="81">
        <v>70.400000000000006</v>
      </c>
      <c r="IR25" s="81">
        <v>65.33</v>
      </c>
      <c r="IS25" s="81">
        <v>101.36</v>
      </c>
      <c r="IT25" s="81">
        <v>121.68</v>
      </c>
      <c r="IU25" s="81">
        <v>95.26</v>
      </c>
      <c r="IV25" s="81">
        <v>55.52</v>
      </c>
      <c r="IW25" s="81">
        <v>33.880000000000003</v>
      </c>
      <c r="IX25" s="81">
        <v>73.88</v>
      </c>
      <c r="IY25" s="81">
        <v>49.58</v>
      </c>
      <c r="IZ25" s="81">
        <v>54.04</v>
      </c>
      <c r="JA25" s="81">
        <v>249.37</v>
      </c>
      <c r="JB25" s="81"/>
      <c r="JC25" s="81">
        <v>185.13</v>
      </c>
      <c r="JD25" s="81">
        <v>189.6</v>
      </c>
      <c r="JE25" s="81">
        <v>42.39</v>
      </c>
      <c r="JF25" s="81">
        <v>107</v>
      </c>
      <c r="JG25" s="81">
        <v>133.27000000000001</v>
      </c>
      <c r="JH25" s="81">
        <v>531.29999999999995</v>
      </c>
      <c r="JI25" s="81">
        <v>44.83</v>
      </c>
      <c r="JJ25" s="81">
        <v>89.99</v>
      </c>
      <c r="JK25" s="81">
        <v>69.41</v>
      </c>
      <c r="JL25" s="81">
        <v>85.68</v>
      </c>
      <c r="JM25" s="81">
        <v>114.85</v>
      </c>
      <c r="JN25" s="81">
        <v>80.39</v>
      </c>
      <c r="JO25" s="81">
        <v>31.63</v>
      </c>
      <c r="JP25" s="81">
        <v>118.18</v>
      </c>
      <c r="JQ25" s="81"/>
      <c r="JR25" s="81"/>
      <c r="JS25" s="81">
        <v>72.97</v>
      </c>
      <c r="JT25" s="81">
        <v>54.87</v>
      </c>
      <c r="JU25" s="81">
        <v>85.13</v>
      </c>
      <c r="JV25" s="81">
        <v>193.88</v>
      </c>
      <c r="JW25" s="81">
        <v>88.28</v>
      </c>
      <c r="JX25" s="81">
        <v>62.44</v>
      </c>
      <c r="JY25" s="81">
        <v>80.290000000000006</v>
      </c>
      <c r="JZ25" s="81"/>
      <c r="KA25" s="81">
        <v>170.08</v>
      </c>
      <c r="KB25" s="81">
        <v>17.18</v>
      </c>
      <c r="KC25" s="81">
        <v>4.5</v>
      </c>
      <c r="KD25" s="81">
        <v>42.61</v>
      </c>
      <c r="KE25" s="81">
        <v>209.75</v>
      </c>
      <c r="KF25" s="81">
        <v>118.48</v>
      </c>
      <c r="KG25" s="81">
        <v>13.4</v>
      </c>
      <c r="KH25" s="81">
        <v>33.94</v>
      </c>
      <c r="KI25" s="81">
        <v>164.05</v>
      </c>
      <c r="KJ25" s="81">
        <v>147.44999999999999</v>
      </c>
      <c r="KK25" s="81">
        <v>69.45</v>
      </c>
      <c r="KL25" s="81">
        <v>73.61</v>
      </c>
      <c r="KM25" s="81">
        <v>41.84</v>
      </c>
      <c r="KN25" s="81">
        <v>50.36</v>
      </c>
      <c r="KO25" s="81">
        <v>31.37</v>
      </c>
      <c r="KP25" s="81">
        <v>107.14</v>
      </c>
      <c r="KQ25" s="81">
        <v>147.85</v>
      </c>
      <c r="KR25" s="81">
        <v>65.989999999999995</v>
      </c>
      <c r="KS25" s="81">
        <v>10.78</v>
      </c>
      <c r="KT25" s="81">
        <v>53.64</v>
      </c>
      <c r="KU25" s="81">
        <v>23.23</v>
      </c>
      <c r="KV25" s="81">
        <v>95.29</v>
      </c>
      <c r="KW25" s="81">
        <v>227.73</v>
      </c>
      <c r="KX25" s="81">
        <v>25.54</v>
      </c>
      <c r="KY25" s="81">
        <v>506.74</v>
      </c>
      <c r="KZ25" s="81">
        <v>22.94</v>
      </c>
      <c r="LA25" s="81">
        <v>54.53</v>
      </c>
      <c r="LB25" s="81">
        <v>226.69</v>
      </c>
      <c r="LC25" s="81">
        <v>-2.25</v>
      </c>
      <c r="LD25" s="81">
        <v>60.38</v>
      </c>
      <c r="LE25" s="81">
        <v>-8.49</v>
      </c>
      <c r="LF25" s="81">
        <v>270.95</v>
      </c>
      <c r="LG25" s="81">
        <v>81.75</v>
      </c>
      <c r="LH25" s="81">
        <v>29.93</v>
      </c>
      <c r="LI25" s="81">
        <v>90.77</v>
      </c>
      <c r="LJ25" s="81">
        <v>192.2</v>
      </c>
      <c r="LK25" s="81">
        <v>94.3</v>
      </c>
      <c r="LL25" s="81">
        <v>51.76</v>
      </c>
      <c r="LM25" s="81">
        <v>15.56</v>
      </c>
      <c r="LN25" s="81">
        <v>-2.86</v>
      </c>
      <c r="LO25" s="81"/>
      <c r="LP25" s="81">
        <v>86.61</v>
      </c>
      <c r="LQ25" s="81">
        <v>95.36</v>
      </c>
      <c r="LR25" s="81">
        <v>47.14</v>
      </c>
      <c r="LS25" s="81">
        <v>22.68</v>
      </c>
      <c r="LT25" s="81">
        <v>39.99</v>
      </c>
      <c r="LU25" s="81"/>
      <c r="LV25" s="81">
        <v>47.8</v>
      </c>
      <c r="LW25" s="81">
        <v>130.41</v>
      </c>
      <c r="LX25" s="81">
        <v>54.09</v>
      </c>
      <c r="LY25" s="81">
        <v>76.44</v>
      </c>
      <c r="LZ25" s="81">
        <v>30.73</v>
      </c>
      <c r="MA25" s="81">
        <v>51.29</v>
      </c>
      <c r="MB25" s="81">
        <v>53.74</v>
      </c>
      <c r="MC25" s="81">
        <v>26.63</v>
      </c>
      <c r="MD25" s="81">
        <v>-2.4300000000000002</v>
      </c>
      <c r="ME25" s="81">
        <v>131.1</v>
      </c>
      <c r="MF25" s="81">
        <v>35.85</v>
      </c>
      <c r="MG25" s="81">
        <v>18.46</v>
      </c>
      <c r="MH25" s="81">
        <v>8.9</v>
      </c>
      <c r="MI25" s="81">
        <v>20.64</v>
      </c>
      <c r="MJ25" s="81">
        <v>131.58000000000001</v>
      </c>
      <c r="MK25" s="81">
        <v>115.01</v>
      </c>
      <c r="ML25" s="81"/>
      <c r="MM25" s="81">
        <v>130.5</v>
      </c>
      <c r="MN25" s="81">
        <v>38.25</v>
      </c>
      <c r="MO25" s="81">
        <v>114</v>
      </c>
      <c r="MP25" s="81">
        <v>50.53</v>
      </c>
      <c r="MQ25" s="81">
        <v>17.75</v>
      </c>
      <c r="MR25" s="81">
        <v>66.930000000000007</v>
      </c>
      <c r="MS25" s="81">
        <v>37.5</v>
      </c>
      <c r="MT25" s="81"/>
      <c r="MU25" s="81">
        <v>13.21</v>
      </c>
      <c r="MV25" s="81">
        <v>63.46</v>
      </c>
      <c r="MW25" s="81">
        <v>8.58</v>
      </c>
      <c r="MX25" s="81"/>
      <c r="MY25" s="81"/>
      <c r="MZ25" s="81">
        <v>30.38</v>
      </c>
      <c r="NA25" s="81">
        <v>38.119999999999997</v>
      </c>
      <c r="NB25" s="81">
        <v>17.68</v>
      </c>
      <c r="NC25" s="81">
        <v>33.51</v>
      </c>
    </row>
    <row r="26" spans="1:367" x14ac:dyDescent="0.4">
      <c r="A26" s="22">
        <v>45919</v>
      </c>
      <c r="B26" s="23">
        <v>39008.83</v>
      </c>
      <c r="C26" s="23">
        <v>42823.35</v>
      </c>
      <c r="D26" s="23">
        <v>2925.48</v>
      </c>
      <c r="E26" s="23">
        <v>2140.1</v>
      </c>
      <c r="F26" s="23">
        <v>12509.28</v>
      </c>
      <c r="G26" s="23">
        <v>1339.59</v>
      </c>
      <c r="H26" s="23">
        <v>10618.42</v>
      </c>
      <c r="I26" s="23">
        <v>7869.81</v>
      </c>
      <c r="J26" s="23">
        <v>4139.74</v>
      </c>
      <c r="K26" s="23">
        <v>2354.37</v>
      </c>
      <c r="L26" s="23">
        <v>1500.29</v>
      </c>
      <c r="M26" s="23">
        <v>3377.59</v>
      </c>
      <c r="N26" s="23">
        <v>5557.1</v>
      </c>
      <c r="O26" s="23">
        <v>2464.77</v>
      </c>
      <c r="P26" s="23">
        <v>7108.33</v>
      </c>
      <c r="Q26" s="23">
        <v>1633.6</v>
      </c>
      <c r="R26" s="23">
        <v>15729.15</v>
      </c>
      <c r="S26" s="23">
        <v>3811.05</v>
      </c>
      <c r="T26" s="23">
        <v>2940.97</v>
      </c>
      <c r="U26" s="23">
        <v>4630.38</v>
      </c>
      <c r="V26" s="23">
        <v>1063.0999999999999</v>
      </c>
      <c r="W26" s="23">
        <v>779.38</v>
      </c>
      <c r="X26" s="23">
        <v>1011.33</v>
      </c>
      <c r="Y26" s="23">
        <v>2989.52</v>
      </c>
      <c r="Z26" s="23">
        <v>5394.56</v>
      </c>
      <c r="AA26" s="23">
        <v>3236.71</v>
      </c>
      <c r="AB26" s="23">
        <v>129.69999999999999</v>
      </c>
      <c r="AC26" s="23">
        <v>490.3</v>
      </c>
      <c r="AD26" s="23">
        <v>2844.62</v>
      </c>
      <c r="AE26" s="23">
        <v>1160.3499999999999</v>
      </c>
      <c r="AF26" s="23">
        <v>1231.19</v>
      </c>
      <c r="AG26" s="23">
        <v>4332.43</v>
      </c>
      <c r="AH26" s="23">
        <v>1190.32</v>
      </c>
      <c r="AI26" s="23">
        <v>149.61000000000001</v>
      </c>
      <c r="AJ26" s="23">
        <v>969.82</v>
      </c>
      <c r="AK26" s="23">
        <v>3767.58</v>
      </c>
      <c r="AL26" s="23">
        <v>3421.33</v>
      </c>
      <c r="AM26" s="23">
        <v>970.85</v>
      </c>
      <c r="AN26" s="23">
        <v>728.74</v>
      </c>
      <c r="AO26" s="23">
        <v>140.13999999999999</v>
      </c>
      <c r="AP26" s="23">
        <v>3744.93</v>
      </c>
      <c r="AQ26" s="23">
        <v>1415.72</v>
      </c>
      <c r="AR26" s="23">
        <v>6016.13</v>
      </c>
      <c r="AS26" s="23">
        <v>3205.96</v>
      </c>
      <c r="AT26" s="23">
        <v>535.79999999999995</v>
      </c>
      <c r="AU26" s="23">
        <v>1821.9</v>
      </c>
      <c r="AV26" s="23">
        <v>2222.6</v>
      </c>
      <c r="AW26" s="23">
        <v>1044.6199999999999</v>
      </c>
      <c r="AX26" s="23">
        <v>2354.11</v>
      </c>
      <c r="AY26" s="23">
        <v>1784.6</v>
      </c>
      <c r="AZ26" s="23"/>
      <c r="BA26" s="23">
        <v>1472.08</v>
      </c>
      <c r="BB26" s="81">
        <v>415.36</v>
      </c>
      <c r="BC26" s="81">
        <v>1513.36</v>
      </c>
      <c r="BD26" s="81">
        <v>1685.65</v>
      </c>
      <c r="BE26" s="81">
        <v>464.95</v>
      </c>
      <c r="BF26" s="81">
        <v>270.55</v>
      </c>
      <c r="BG26" s="81">
        <v>230.97</v>
      </c>
      <c r="BH26" s="81">
        <v>-3.84</v>
      </c>
      <c r="BI26" s="81">
        <v>408.82</v>
      </c>
      <c r="BJ26" s="81">
        <v>666.48</v>
      </c>
      <c r="BK26" s="81">
        <v>1256.99</v>
      </c>
      <c r="BL26" s="81">
        <v>173.89</v>
      </c>
      <c r="BM26" s="81">
        <v>309.37</v>
      </c>
      <c r="BN26" s="81">
        <v>1839.37</v>
      </c>
      <c r="BO26" s="81">
        <v>836.16</v>
      </c>
      <c r="BP26" s="81">
        <v>526.98</v>
      </c>
      <c r="BQ26" s="81">
        <v>441.16</v>
      </c>
      <c r="BR26" s="81">
        <v>2390.29</v>
      </c>
      <c r="BS26" s="81">
        <v>445.41</v>
      </c>
      <c r="BT26" s="81">
        <v>285.11</v>
      </c>
      <c r="BU26" s="81">
        <v>1113.21</v>
      </c>
      <c r="BV26" s="81">
        <v>2243.85</v>
      </c>
      <c r="BW26" s="81">
        <v>1336.45</v>
      </c>
      <c r="BX26" s="81">
        <v>1171.3800000000001</v>
      </c>
      <c r="BY26" s="81">
        <v>1760.24</v>
      </c>
      <c r="BZ26" s="81">
        <v>1285.81</v>
      </c>
      <c r="CA26" s="81">
        <v>453.14</v>
      </c>
      <c r="CB26" s="81">
        <v>701.75</v>
      </c>
      <c r="CC26" s="81">
        <v>11.63</v>
      </c>
      <c r="CD26" s="81">
        <v>53.16</v>
      </c>
      <c r="CE26" s="81">
        <v>1121.8699999999999</v>
      </c>
      <c r="CF26" s="81">
        <v>1040.47</v>
      </c>
      <c r="CG26" s="81">
        <v>-27.25</v>
      </c>
      <c r="CH26" s="81">
        <v>1010.21</v>
      </c>
      <c r="CI26" s="81">
        <v>4959.21</v>
      </c>
      <c r="CJ26" s="81">
        <v>639.98</v>
      </c>
      <c r="CK26" s="81">
        <v>1293.68</v>
      </c>
      <c r="CL26" s="81">
        <v>821.89</v>
      </c>
      <c r="CM26" s="81">
        <v>2830.67</v>
      </c>
      <c r="CN26" s="81">
        <v>267.88</v>
      </c>
      <c r="CO26" s="81">
        <v>2826.88</v>
      </c>
      <c r="CP26" s="81">
        <v>16.8</v>
      </c>
      <c r="CQ26" s="81">
        <v>810</v>
      </c>
      <c r="CR26" s="81">
        <v>180.87</v>
      </c>
      <c r="CS26" s="81">
        <v>992.63</v>
      </c>
      <c r="CT26" s="81">
        <v>968.17</v>
      </c>
      <c r="CU26" s="81">
        <v>794.06</v>
      </c>
      <c r="CV26" s="81">
        <v>226.69</v>
      </c>
      <c r="CW26" s="81">
        <v>248.89</v>
      </c>
      <c r="CX26" s="81">
        <v>156.84</v>
      </c>
      <c r="CY26" s="81">
        <v>373.25</v>
      </c>
      <c r="CZ26" s="81">
        <v>9.19</v>
      </c>
      <c r="DA26" s="81">
        <v>-0.25</v>
      </c>
      <c r="DB26" s="81">
        <v>765.37</v>
      </c>
      <c r="DC26" s="81">
        <v>-96.91</v>
      </c>
      <c r="DD26" s="81">
        <v>395.31</v>
      </c>
      <c r="DE26" s="81">
        <v>-8.75</v>
      </c>
      <c r="DF26" s="81">
        <v>603.5</v>
      </c>
      <c r="DG26" s="81">
        <v>289</v>
      </c>
      <c r="DH26" s="81">
        <v>479.81</v>
      </c>
      <c r="DI26" s="81">
        <v>2341.9299999999998</v>
      </c>
      <c r="DJ26" s="81">
        <v>541.26</v>
      </c>
      <c r="DK26" s="81">
        <v>313.08999999999997</v>
      </c>
      <c r="DL26" s="81">
        <v>46.66</v>
      </c>
      <c r="DM26" s="81">
        <v>164.96</v>
      </c>
      <c r="DN26" s="81"/>
      <c r="DO26" s="81">
        <v>219.41</v>
      </c>
      <c r="DP26" s="81">
        <v>101.53</v>
      </c>
      <c r="DQ26" s="81">
        <v>1577.6</v>
      </c>
      <c r="DR26" s="81">
        <v>415.78</v>
      </c>
      <c r="DS26" s="81">
        <v>-175.13</v>
      </c>
      <c r="DT26" s="81">
        <v>116.73</v>
      </c>
      <c r="DU26" s="81">
        <v>516.75</v>
      </c>
      <c r="DV26" s="81">
        <v>390.65</v>
      </c>
      <c r="DW26" s="81">
        <v>306.18</v>
      </c>
      <c r="DX26" s="81">
        <v>112.21</v>
      </c>
      <c r="DY26" s="81">
        <v>96.51</v>
      </c>
      <c r="DZ26" s="81"/>
      <c r="EA26" s="81">
        <v>491.87</v>
      </c>
      <c r="EB26" s="81">
        <v>438.43</v>
      </c>
      <c r="EC26" s="81">
        <v>264.68</v>
      </c>
      <c r="ED26" s="81">
        <v>533.44000000000005</v>
      </c>
      <c r="EE26" s="81"/>
      <c r="EF26" s="81">
        <v>191.45</v>
      </c>
      <c r="EG26" s="81">
        <v>356.2</v>
      </c>
      <c r="EH26" s="81">
        <v>863.64</v>
      </c>
      <c r="EI26" s="81">
        <v>199.04</v>
      </c>
      <c r="EJ26" s="81">
        <v>1284.52</v>
      </c>
      <c r="EK26" s="81">
        <v>174.4</v>
      </c>
      <c r="EL26" s="81">
        <v>60.31</v>
      </c>
      <c r="EM26" s="81">
        <v>269.7</v>
      </c>
      <c r="EN26" s="81">
        <v>111.91</v>
      </c>
      <c r="EO26" s="81">
        <v>254.82</v>
      </c>
      <c r="EP26" s="81">
        <v>7.63</v>
      </c>
      <c r="EQ26" s="81">
        <v>-101.57</v>
      </c>
      <c r="ER26" s="81">
        <v>205.09</v>
      </c>
      <c r="ES26" s="81">
        <v>109.47</v>
      </c>
      <c r="ET26" s="81">
        <v>71.98</v>
      </c>
      <c r="EU26" s="81">
        <v>173.37</v>
      </c>
      <c r="EV26" s="81"/>
      <c r="EW26" s="81">
        <v>535.62</v>
      </c>
      <c r="EX26" s="81">
        <v>644.6</v>
      </c>
      <c r="EY26" s="81">
        <v>198.11</v>
      </c>
      <c r="EZ26" s="81">
        <v>66.19</v>
      </c>
      <c r="FA26" s="81">
        <v>312.08</v>
      </c>
      <c r="FB26" s="81">
        <v>163.05000000000001</v>
      </c>
      <c r="FC26" s="81">
        <v>537.12</v>
      </c>
      <c r="FD26" s="81">
        <v>472.32</v>
      </c>
      <c r="FE26" s="81">
        <v>521.16</v>
      </c>
      <c r="FF26" s="81"/>
      <c r="FG26" s="81">
        <v>528.85</v>
      </c>
      <c r="FH26" s="81">
        <v>398.62</v>
      </c>
      <c r="FI26" s="81">
        <v>195.16</v>
      </c>
      <c r="FJ26" s="81">
        <v>10.91</v>
      </c>
      <c r="FK26" s="81">
        <v>199.6</v>
      </c>
      <c r="FL26" s="81">
        <v>77.84</v>
      </c>
      <c r="FM26" s="81">
        <v>624.69000000000005</v>
      </c>
      <c r="FN26" s="81">
        <v>26.25</v>
      </c>
      <c r="FO26" s="81">
        <v>426.73</v>
      </c>
      <c r="FP26" s="81"/>
      <c r="FQ26" s="81">
        <v>-29.77</v>
      </c>
      <c r="FR26" s="81">
        <v>262.36</v>
      </c>
      <c r="FS26" s="81">
        <v>285.45999999999998</v>
      </c>
      <c r="FT26" s="81">
        <v>263.60000000000002</v>
      </c>
      <c r="FU26" s="81">
        <v>327.12</v>
      </c>
      <c r="FV26" s="81">
        <v>334.91</v>
      </c>
      <c r="FW26" s="81">
        <v>240.07</v>
      </c>
      <c r="FX26" s="81">
        <v>572.55999999999995</v>
      </c>
      <c r="FY26" s="81">
        <v>140.19</v>
      </c>
      <c r="FZ26" s="81">
        <v>27.98</v>
      </c>
      <c r="GA26" s="81">
        <v>116.75</v>
      </c>
      <c r="GB26" s="81">
        <v>94.49</v>
      </c>
      <c r="GC26" s="81">
        <v>25.48</v>
      </c>
      <c r="GD26" s="81">
        <v>567.24</v>
      </c>
      <c r="GE26" s="81"/>
      <c r="GF26" s="81">
        <v>106.89</v>
      </c>
      <c r="GG26" s="81">
        <v>281.25</v>
      </c>
      <c r="GH26" s="81">
        <v>528.47</v>
      </c>
      <c r="GI26" s="81">
        <v>175.09</v>
      </c>
      <c r="GJ26" s="81">
        <v>222.67</v>
      </c>
      <c r="GK26" s="81">
        <v>188.15</v>
      </c>
      <c r="GL26" s="81">
        <v>9.4</v>
      </c>
      <c r="GM26" s="81"/>
      <c r="GN26" s="81">
        <v>204.4</v>
      </c>
      <c r="GO26" s="81">
        <v>84.09</v>
      </c>
      <c r="GP26" s="81">
        <v>541.38</v>
      </c>
      <c r="GQ26" s="81">
        <v>63.29</v>
      </c>
      <c r="GR26" s="81">
        <v>88.55</v>
      </c>
      <c r="GS26" s="81">
        <v>290.31</v>
      </c>
      <c r="GT26" s="81">
        <v>515.48</v>
      </c>
      <c r="GU26" s="81">
        <v>129.53</v>
      </c>
      <c r="GV26" s="81">
        <v>161.38999999999999</v>
      </c>
      <c r="GW26" s="81">
        <v>32.520000000000003</v>
      </c>
      <c r="GX26" s="81">
        <v>14.77</v>
      </c>
      <c r="GY26" s="81">
        <v>122.39</v>
      </c>
      <c r="GZ26" s="81">
        <v>102.13</v>
      </c>
      <c r="HA26" s="81">
        <v>190.48</v>
      </c>
      <c r="HB26" s="81">
        <v>198.78</v>
      </c>
      <c r="HC26" s="81">
        <v>228.03</v>
      </c>
      <c r="HD26" s="81">
        <v>442.82</v>
      </c>
      <c r="HE26" s="81">
        <v>68.7</v>
      </c>
      <c r="HF26" s="81">
        <v>326.66000000000003</v>
      </c>
      <c r="HG26" s="81">
        <v>77.959999999999994</v>
      </c>
      <c r="HH26" s="81">
        <v>412.41</v>
      </c>
      <c r="HI26" s="81">
        <v>395.03</v>
      </c>
      <c r="HJ26" s="81">
        <v>110.1</v>
      </c>
      <c r="HK26" s="81">
        <v>130.34</v>
      </c>
      <c r="HL26" s="81">
        <v>32.58</v>
      </c>
      <c r="HM26" s="81">
        <v>232.38</v>
      </c>
      <c r="HN26" s="81">
        <v>90</v>
      </c>
      <c r="HO26" s="81">
        <v>39.99</v>
      </c>
      <c r="HP26" s="81">
        <v>208.78</v>
      </c>
      <c r="HQ26" s="81">
        <v>355.07</v>
      </c>
      <c r="HR26" s="81">
        <v>54.3</v>
      </c>
      <c r="HS26" s="81">
        <v>83.99</v>
      </c>
      <c r="HT26" s="81">
        <v>254.15</v>
      </c>
      <c r="HU26" s="81">
        <v>84.03</v>
      </c>
      <c r="HV26" s="81">
        <v>141.22999999999999</v>
      </c>
      <c r="HW26" s="81">
        <v>181.84</v>
      </c>
      <c r="HX26" s="81">
        <v>70.239999999999995</v>
      </c>
      <c r="HY26" s="81">
        <v>108.78</v>
      </c>
      <c r="HZ26" s="81">
        <v>33.6</v>
      </c>
      <c r="IA26" s="81">
        <v>791.04</v>
      </c>
      <c r="IB26" s="81">
        <v>236.81</v>
      </c>
      <c r="IC26" s="81">
        <v>84.16</v>
      </c>
      <c r="ID26" s="81">
        <v>126.65</v>
      </c>
      <c r="IE26" s="81">
        <v>121.1</v>
      </c>
      <c r="IF26" s="81">
        <v>83.26</v>
      </c>
      <c r="IG26" s="81">
        <v>-4.78</v>
      </c>
      <c r="IH26" s="81">
        <v>106.95</v>
      </c>
      <c r="II26" s="81">
        <v>120.6</v>
      </c>
      <c r="IJ26" s="81">
        <v>336.14</v>
      </c>
      <c r="IK26" s="81">
        <v>100.35</v>
      </c>
      <c r="IL26" s="81">
        <v>74.34</v>
      </c>
      <c r="IM26" s="81"/>
      <c r="IN26" s="81">
        <v>16.38</v>
      </c>
      <c r="IO26" s="81">
        <v>145.24</v>
      </c>
      <c r="IP26" s="81">
        <v>230</v>
      </c>
      <c r="IQ26" s="81">
        <v>70.400000000000006</v>
      </c>
      <c r="IR26" s="81">
        <v>65.33</v>
      </c>
      <c r="IS26" s="81">
        <v>101.36</v>
      </c>
      <c r="IT26" s="81">
        <v>121.68</v>
      </c>
      <c r="IU26" s="81">
        <v>95.26</v>
      </c>
      <c r="IV26" s="81">
        <v>55.52</v>
      </c>
      <c r="IW26" s="81">
        <v>33.880000000000003</v>
      </c>
      <c r="IX26" s="81">
        <v>74.709999999999994</v>
      </c>
      <c r="IY26" s="81">
        <v>49.58</v>
      </c>
      <c r="IZ26" s="81">
        <v>53.72</v>
      </c>
      <c r="JA26" s="81">
        <v>249.37</v>
      </c>
      <c r="JB26" s="81"/>
      <c r="JC26" s="81">
        <v>185.13</v>
      </c>
      <c r="JD26" s="81">
        <v>189.6</v>
      </c>
      <c r="JE26" s="81">
        <v>42.39</v>
      </c>
      <c r="JF26" s="81">
        <v>107</v>
      </c>
      <c r="JG26" s="81">
        <v>133.27000000000001</v>
      </c>
      <c r="JH26" s="81">
        <v>531.29999999999995</v>
      </c>
      <c r="JI26" s="81">
        <v>55.18</v>
      </c>
      <c r="JJ26" s="81">
        <v>89.99</v>
      </c>
      <c r="JK26" s="81">
        <v>69.41</v>
      </c>
      <c r="JL26" s="81">
        <v>83.29</v>
      </c>
      <c r="JM26" s="81">
        <v>114.85</v>
      </c>
      <c r="JN26" s="81">
        <v>80.39</v>
      </c>
      <c r="JO26" s="81">
        <v>31.83</v>
      </c>
      <c r="JP26" s="81">
        <v>118.18</v>
      </c>
      <c r="JQ26" s="81"/>
      <c r="JR26" s="81"/>
      <c r="JS26" s="81">
        <v>73.680000000000007</v>
      </c>
      <c r="JT26" s="81">
        <v>54.87</v>
      </c>
      <c r="JU26" s="81">
        <v>84.68</v>
      </c>
      <c r="JV26" s="81">
        <v>193.52</v>
      </c>
      <c r="JW26" s="81">
        <v>88.28</v>
      </c>
      <c r="JX26" s="81">
        <v>62.44</v>
      </c>
      <c r="JY26" s="81">
        <v>81.55</v>
      </c>
      <c r="JZ26" s="81">
        <v>31.66</v>
      </c>
      <c r="KA26" s="81">
        <v>170.08</v>
      </c>
      <c r="KB26" s="81">
        <v>17.18</v>
      </c>
      <c r="KC26" s="81">
        <v>4.5</v>
      </c>
      <c r="KD26" s="81">
        <v>42.61</v>
      </c>
      <c r="KE26" s="81">
        <v>209.75</v>
      </c>
      <c r="KF26" s="81">
        <v>118.48</v>
      </c>
      <c r="KG26" s="81">
        <v>13.4</v>
      </c>
      <c r="KH26" s="81">
        <v>33.94</v>
      </c>
      <c r="KI26" s="81">
        <v>164.05</v>
      </c>
      <c r="KJ26" s="81">
        <v>147.44999999999999</v>
      </c>
      <c r="KK26" s="81">
        <v>69.45</v>
      </c>
      <c r="KL26" s="81">
        <v>73.459999999999994</v>
      </c>
      <c r="KM26" s="81">
        <v>41.84</v>
      </c>
      <c r="KN26" s="81">
        <v>50.36</v>
      </c>
      <c r="KO26" s="81">
        <v>31.36</v>
      </c>
      <c r="KP26" s="81">
        <v>107.63</v>
      </c>
      <c r="KQ26" s="81">
        <v>147.85</v>
      </c>
      <c r="KR26" s="81">
        <v>65.989999999999995</v>
      </c>
      <c r="KS26" s="81">
        <v>10.78</v>
      </c>
      <c r="KT26" s="81">
        <v>53.64</v>
      </c>
      <c r="KU26" s="81">
        <v>23.23</v>
      </c>
      <c r="KV26" s="81">
        <v>95.29</v>
      </c>
      <c r="KW26" s="81">
        <v>202.95</v>
      </c>
      <c r="KX26" s="81">
        <v>25.54</v>
      </c>
      <c r="KY26" s="81">
        <v>506.74</v>
      </c>
      <c r="KZ26" s="81">
        <v>22.94</v>
      </c>
      <c r="LA26" s="81"/>
      <c r="LB26" s="81">
        <v>226.69</v>
      </c>
      <c r="LC26" s="81">
        <v>-2.25</v>
      </c>
      <c r="LD26" s="81">
        <v>60.38</v>
      </c>
      <c r="LE26" s="81">
        <v>-8.49</v>
      </c>
      <c r="LF26" s="81">
        <v>270.95</v>
      </c>
      <c r="LG26" s="81">
        <v>81.75</v>
      </c>
      <c r="LH26" s="81">
        <v>29.93</v>
      </c>
      <c r="LI26" s="81">
        <v>90.77</v>
      </c>
      <c r="LJ26" s="81">
        <v>192.2</v>
      </c>
      <c r="LK26" s="81">
        <v>94.3</v>
      </c>
      <c r="LL26" s="81">
        <v>51.76</v>
      </c>
      <c r="LM26" s="81">
        <v>15.56</v>
      </c>
      <c r="LN26" s="81">
        <v>-2.86</v>
      </c>
      <c r="LO26" s="81"/>
      <c r="LP26" s="81">
        <v>86.61</v>
      </c>
      <c r="LQ26" s="81">
        <v>95.36</v>
      </c>
      <c r="LR26" s="81">
        <v>47.14</v>
      </c>
      <c r="LS26" s="81">
        <v>22.68</v>
      </c>
      <c r="LT26" s="81">
        <v>39.99</v>
      </c>
      <c r="LU26" s="81">
        <v>56.9</v>
      </c>
      <c r="LV26" s="81">
        <v>47.8</v>
      </c>
      <c r="LW26" s="81">
        <v>130.41</v>
      </c>
      <c r="LX26" s="81">
        <v>62.25</v>
      </c>
      <c r="LY26" s="81">
        <v>76.44</v>
      </c>
      <c r="LZ26" s="81">
        <v>30.73</v>
      </c>
      <c r="MA26" s="81">
        <v>51.29</v>
      </c>
      <c r="MB26" s="81">
        <v>53.74</v>
      </c>
      <c r="MC26" s="81">
        <v>26.63</v>
      </c>
      <c r="MD26" s="81">
        <v>-4</v>
      </c>
      <c r="ME26" s="81">
        <v>131.1</v>
      </c>
      <c r="MF26" s="81">
        <v>35.85</v>
      </c>
      <c r="MG26" s="81">
        <v>18.46</v>
      </c>
      <c r="MH26" s="81">
        <v>8.9</v>
      </c>
      <c r="MI26" s="81">
        <v>20.64</v>
      </c>
      <c r="MJ26" s="81">
        <v>131.58000000000001</v>
      </c>
      <c r="MK26" s="81">
        <v>116.72</v>
      </c>
      <c r="ML26" s="81"/>
      <c r="MM26" s="81">
        <v>130.5</v>
      </c>
      <c r="MN26" s="81">
        <v>38.25</v>
      </c>
      <c r="MO26" s="81">
        <v>116.41</v>
      </c>
      <c r="MP26" s="81">
        <v>50.53</v>
      </c>
      <c r="MQ26" s="81">
        <v>17.75</v>
      </c>
      <c r="MR26" s="81">
        <v>66.930000000000007</v>
      </c>
      <c r="MS26" s="81">
        <v>37.5</v>
      </c>
      <c r="MT26" s="81"/>
      <c r="MU26" s="81">
        <v>13.21</v>
      </c>
      <c r="MV26" s="81">
        <v>63.46</v>
      </c>
      <c r="MW26" s="81">
        <v>8.58</v>
      </c>
      <c r="MX26" s="81"/>
      <c r="MY26" s="81"/>
      <c r="MZ26" s="81">
        <v>30.38</v>
      </c>
      <c r="NA26" s="81">
        <v>38.119999999999997</v>
      </c>
      <c r="NB26" s="81">
        <v>17.68</v>
      </c>
      <c r="NC26" s="81">
        <v>32.85</v>
      </c>
    </row>
    <row r="27" spans="1:367" x14ac:dyDescent="0.4">
      <c r="A27" s="22">
        <v>45926</v>
      </c>
      <c r="B27" s="23">
        <v>42372.32</v>
      </c>
      <c r="C27" s="23">
        <v>45547.63</v>
      </c>
      <c r="D27" s="23">
        <v>2840.22</v>
      </c>
      <c r="E27" s="23">
        <v>2140.1</v>
      </c>
      <c r="F27" s="23">
        <v>12491.26</v>
      </c>
      <c r="G27" s="23">
        <v>1339.31</v>
      </c>
      <c r="H27" s="23">
        <v>10618.42</v>
      </c>
      <c r="I27" s="23">
        <v>7869.81</v>
      </c>
      <c r="J27" s="23">
        <v>4126.01</v>
      </c>
      <c r="K27" s="23">
        <v>2354.37</v>
      </c>
      <c r="L27" s="23">
        <v>1500.29</v>
      </c>
      <c r="M27" s="23">
        <v>3397.75</v>
      </c>
      <c r="N27" s="23">
        <v>5905.63</v>
      </c>
      <c r="O27" s="23">
        <v>2464.16</v>
      </c>
      <c r="P27" s="23">
        <v>7108.33</v>
      </c>
      <c r="Q27" s="23">
        <v>1633.6</v>
      </c>
      <c r="R27" s="23">
        <v>15725.82</v>
      </c>
      <c r="S27" s="23">
        <v>3811.05</v>
      </c>
      <c r="T27" s="23">
        <v>2940.97</v>
      </c>
      <c r="U27" s="23">
        <v>4630.38</v>
      </c>
      <c r="V27" s="23">
        <v>1068.08</v>
      </c>
      <c r="W27" s="23">
        <v>784.39</v>
      </c>
      <c r="X27" s="23">
        <v>1011.33</v>
      </c>
      <c r="Y27" s="23">
        <v>2951.75</v>
      </c>
      <c r="Z27" s="23">
        <v>5394.14</v>
      </c>
      <c r="AA27" s="23">
        <v>3236.71</v>
      </c>
      <c r="AB27" s="23">
        <v>120.25</v>
      </c>
      <c r="AC27" s="23">
        <v>490.3</v>
      </c>
      <c r="AD27" s="23">
        <v>2844.62</v>
      </c>
      <c r="AE27" s="23">
        <v>1164.42</v>
      </c>
      <c r="AF27" s="23">
        <v>1223.28</v>
      </c>
      <c r="AG27" s="23">
        <v>4334.75</v>
      </c>
      <c r="AH27" s="23">
        <v>1209.78</v>
      </c>
      <c r="AI27" s="23">
        <v>149.72999999999999</v>
      </c>
      <c r="AJ27" s="23">
        <v>978.69</v>
      </c>
      <c r="AK27" s="23">
        <v>3384.68</v>
      </c>
      <c r="AL27" s="23">
        <v>3421.33</v>
      </c>
      <c r="AM27" s="23">
        <v>956.64</v>
      </c>
      <c r="AN27" s="23">
        <v>731.43</v>
      </c>
      <c r="AO27" s="23">
        <v>140.13999999999999</v>
      </c>
      <c r="AP27" s="23">
        <v>3728.95</v>
      </c>
      <c r="AQ27" s="23">
        <v>1416.34</v>
      </c>
      <c r="AR27" s="23">
        <v>5980.95</v>
      </c>
      <c r="AS27" s="23">
        <v>3205.96</v>
      </c>
      <c r="AT27" s="23">
        <v>535.79999999999995</v>
      </c>
      <c r="AU27" s="23">
        <v>1821.9</v>
      </c>
      <c r="AV27" s="23">
        <v>2222.96</v>
      </c>
      <c r="AW27" s="23">
        <v>1042.3</v>
      </c>
      <c r="AX27" s="23">
        <v>2354.11</v>
      </c>
      <c r="AY27" s="23">
        <v>1764.46</v>
      </c>
      <c r="AZ27" s="23"/>
      <c r="BA27" s="23">
        <v>1472.08</v>
      </c>
      <c r="BB27" s="81">
        <v>415.36</v>
      </c>
      <c r="BC27" s="81">
        <v>1513.36</v>
      </c>
      <c r="BD27" s="81">
        <v>1685.65</v>
      </c>
      <c r="BE27" s="81">
        <v>461.07</v>
      </c>
      <c r="BF27" s="81">
        <v>270.55</v>
      </c>
      <c r="BG27" s="81">
        <v>231.09</v>
      </c>
      <c r="BH27" s="81">
        <v>-3.84</v>
      </c>
      <c r="BI27" s="81">
        <v>409.42</v>
      </c>
      <c r="BJ27" s="81">
        <v>666.48</v>
      </c>
      <c r="BK27" s="81">
        <v>1253.99</v>
      </c>
      <c r="BL27" s="81">
        <v>173.15</v>
      </c>
      <c r="BM27" s="81">
        <v>309.37</v>
      </c>
      <c r="BN27" s="81">
        <v>1839.37</v>
      </c>
      <c r="BO27" s="81">
        <v>784.04</v>
      </c>
      <c r="BP27" s="81">
        <v>526.98</v>
      </c>
      <c r="BQ27" s="81">
        <v>441.16</v>
      </c>
      <c r="BR27" s="81">
        <v>2390.29</v>
      </c>
      <c r="BS27" s="81">
        <v>444.32</v>
      </c>
      <c r="BT27" s="81">
        <v>285.11</v>
      </c>
      <c r="BU27" s="81">
        <v>1113.21</v>
      </c>
      <c r="BV27" s="81">
        <v>2166.4899999999998</v>
      </c>
      <c r="BW27" s="81">
        <v>1336.45</v>
      </c>
      <c r="BX27" s="81">
        <v>1171.3800000000001</v>
      </c>
      <c r="BY27" s="81">
        <v>1759.6</v>
      </c>
      <c r="BZ27" s="81">
        <v>1285.81</v>
      </c>
      <c r="CA27" s="81">
        <v>454.76</v>
      </c>
      <c r="CB27" s="81">
        <v>706.31</v>
      </c>
      <c r="CC27" s="81">
        <v>11.63</v>
      </c>
      <c r="CD27" s="81">
        <v>51.87</v>
      </c>
      <c r="CE27" s="81">
        <v>1125.47</v>
      </c>
      <c r="CF27" s="81">
        <v>1101.29</v>
      </c>
      <c r="CG27" s="81">
        <v>-27.25</v>
      </c>
      <c r="CH27" s="81">
        <v>1010.21</v>
      </c>
      <c r="CI27" s="81">
        <v>4959.21</v>
      </c>
      <c r="CJ27" s="81">
        <v>639.98</v>
      </c>
      <c r="CK27" s="81">
        <v>1270.51</v>
      </c>
      <c r="CL27" s="81">
        <v>807.08</v>
      </c>
      <c r="CM27" s="81">
        <v>2822.5</v>
      </c>
      <c r="CN27" s="81">
        <v>267.14</v>
      </c>
      <c r="CO27" s="81">
        <v>2797.91</v>
      </c>
      <c r="CP27" s="81">
        <v>16.8</v>
      </c>
      <c r="CQ27" s="81">
        <v>810</v>
      </c>
      <c r="CR27" s="81">
        <v>180.87</v>
      </c>
      <c r="CS27" s="81">
        <v>992.63</v>
      </c>
      <c r="CT27" s="81">
        <v>968.17</v>
      </c>
      <c r="CU27" s="81">
        <v>794.06</v>
      </c>
      <c r="CV27" s="81">
        <v>226.69</v>
      </c>
      <c r="CW27" s="81">
        <v>248.89</v>
      </c>
      <c r="CX27" s="81">
        <v>156.69</v>
      </c>
      <c r="CY27" s="81">
        <v>374.64</v>
      </c>
      <c r="CZ27" s="81">
        <v>9.19</v>
      </c>
      <c r="DA27" s="81">
        <v>-0.25</v>
      </c>
      <c r="DB27" s="81">
        <v>765.37</v>
      </c>
      <c r="DC27" s="81">
        <v>-96.91</v>
      </c>
      <c r="DD27" s="81">
        <v>392.52</v>
      </c>
      <c r="DE27" s="81">
        <v>-8.75</v>
      </c>
      <c r="DF27" s="81">
        <v>602.23</v>
      </c>
      <c r="DG27" s="81">
        <v>289</v>
      </c>
      <c r="DH27" s="81">
        <v>479.81</v>
      </c>
      <c r="DI27" s="81">
        <v>2358.06</v>
      </c>
      <c r="DJ27" s="81">
        <v>541.26</v>
      </c>
      <c r="DK27" s="81">
        <v>313.08999999999997</v>
      </c>
      <c r="DL27" s="81">
        <v>46.66</v>
      </c>
      <c r="DM27" s="81">
        <v>164.96</v>
      </c>
      <c r="DN27" s="81"/>
      <c r="DO27" s="81">
        <v>219.41</v>
      </c>
      <c r="DP27" s="81">
        <v>104.18</v>
      </c>
      <c r="DQ27" s="81">
        <v>1577.6</v>
      </c>
      <c r="DR27" s="81">
        <v>415.78</v>
      </c>
      <c r="DS27" s="81">
        <v>-170.7</v>
      </c>
      <c r="DT27" s="81">
        <v>116.73</v>
      </c>
      <c r="DU27" s="81">
        <v>516.75</v>
      </c>
      <c r="DV27" s="81">
        <v>388.43</v>
      </c>
      <c r="DW27" s="81">
        <v>306.18</v>
      </c>
      <c r="DX27" s="81">
        <v>112.21</v>
      </c>
      <c r="DY27" s="81">
        <v>96.51</v>
      </c>
      <c r="DZ27" s="81"/>
      <c r="EA27" s="81">
        <v>491.87</v>
      </c>
      <c r="EB27" s="81">
        <v>439.54</v>
      </c>
      <c r="EC27" s="81">
        <v>264.68</v>
      </c>
      <c r="ED27" s="81">
        <v>533.44000000000005</v>
      </c>
      <c r="EE27" s="81"/>
      <c r="EF27" s="81">
        <v>192.76</v>
      </c>
      <c r="EG27" s="81">
        <v>354.8</v>
      </c>
      <c r="EH27" s="81">
        <v>863.64</v>
      </c>
      <c r="EI27" s="81">
        <v>197.45</v>
      </c>
      <c r="EJ27" s="81">
        <v>1284.52</v>
      </c>
      <c r="EK27" s="81">
        <v>174.4</v>
      </c>
      <c r="EL27" s="81">
        <v>60.31</v>
      </c>
      <c r="EM27" s="81">
        <v>266.81</v>
      </c>
      <c r="EN27" s="81">
        <v>110.59</v>
      </c>
      <c r="EO27" s="81">
        <v>256.41000000000003</v>
      </c>
      <c r="EP27" s="81">
        <v>7.18</v>
      </c>
      <c r="EQ27" s="81">
        <v>-109.17</v>
      </c>
      <c r="ER27" s="81">
        <v>204.9</v>
      </c>
      <c r="ES27" s="81">
        <v>109.47</v>
      </c>
      <c r="ET27" s="81">
        <v>71.98</v>
      </c>
      <c r="EU27" s="81">
        <v>173.37</v>
      </c>
      <c r="EV27" s="81"/>
      <c r="EW27" s="81">
        <v>533.38</v>
      </c>
      <c r="EX27" s="81">
        <v>644.83000000000004</v>
      </c>
      <c r="EY27" s="81">
        <v>198.11</v>
      </c>
      <c r="EZ27" s="81">
        <v>67.16</v>
      </c>
      <c r="FA27" s="81">
        <v>284.88</v>
      </c>
      <c r="FB27" s="81">
        <v>163.05000000000001</v>
      </c>
      <c r="FC27" s="81">
        <v>537.57000000000005</v>
      </c>
      <c r="FD27" s="81">
        <v>479.51</v>
      </c>
      <c r="FE27" s="81">
        <v>520.84</v>
      </c>
      <c r="FF27" s="81"/>
      <c r="FG27" s="81">
        <v>534.96</v>
      </c>
      <c r="FH27" s="81">
        <v>398.62</v>
      </c>
      <c r="FI27" s="81">
        <v>197.58</v>
      </c>
      <c r="FJ27" s="81">
        <v>10.91</v>
      </c>
      <c r="FK27" s="81">
        <v>199.6</v>
      </c>
      <c r="FL27" s="81">
        <v>77.84</v>
      </c>
      <c r="FM27" s="81">
        <v>624.54999999999995</v>
      </c>
      <c r="FN27" s="81">
        <v>26.25</v>
      </c>
      <c r="FO27" s="81">
        <v>427.89</v>
      </c>
      <c r="FP27" s="81"/>
      <c r="FQ27" s="81">
        <v>-29.77</v>
      </c>
      <c r="FR27" s="81">
        <v>262.45</v>
      </c>
      <c r="FS27" s="81">
        <v>285.8</v>
      </c>
      <c r="FT27" s="81">
        <v>263.33999999999997</v>
      </c>
      <c r="FU27" s="81">
        <v>327.12</v>
      </c>
      <c r="FV27" s="81">
        <v>334.91</v>
      </c>
      <c r="FW27" s="81">
        <v>240.07</v>
      </c>
      <c r="FX27" s="81">
        <v>572.55999999999995</v>
      </c>
      <c r="FY27" s="81">
        <v>140.19</v>
      </c>
      <c r="FZ27" s="81">
        <v>27.98</v>
      </c>
      <c r="GA27" s="81">
        <v>119.01</v>
      </c>
      <c r="GB27" s="81">
        <v>94.49</v>
      </c>
      <c r="GC27" s="81">
        <v>25.48</v>
      </c>
      <c r="GD27" s="81">
        <v>567.24</v>
      </c>
      <c r="GE27" s="81"/>
      <c r="GF27" s="81">
        <v>107.69</v>
      </c>
      <c r="GG27" s="81">
        <v>281.25</v>
      </c>
      <c r="GH27" s="81">
        <v>528.47</v>
      </c>
      <c r="GI27" s="81">
        <v>173.58</v>
      </c>
      <c r="GJ27" s="81">
        <v>222.67</v>
      </c>
      <c r="GK27" s="81">
        <v>188.58</v>
      </c>
      <c r="GL27" s="81">
        <v>9.4</v>
      </c>
      <c r="GM27" s="81"/>
      <c r="GN27" s="81">
        <v>207.98</v>
      </c>
      <c r="GO27" s="81">
        <v>84.09</v>
      </c>
      <c r="GP27" s="81">
        <v>541.38</v>
      </c>
      <c r="GQ27" s="81">
        <v>63.55</v>
      </c>
      <c r="GR27" s="81">
        <v>89.42</v>
      </c>
      <c r="GS27" s="81">
        <v>290.52</v>
      </c>
      <c r="GT27" s="81">
        <v>515.48</v>
      </c>
      <c r="GU27" s="81">
        <v>129.53</v>
      </c>
      <c r="GV27" s="81">
        <v>161.38999999999999</v>
      </c>
      <c r="GW27" s="81">
        <v>32.520000000000003</v>
      </c>
      <c r="GX27" s="81">
        <v>14.77</v>
      </c>
      <c r="GY27" s="81">
        <v>122.39</v>
      </c>
      <c r="GZ27" s="81">
        <v>102.13</v>
      </c>
      <c r="HA27" s="81">
        <v>190.48</v>
      </c>
      <c r="HB27" s="81">
        <v>198.78</v>
      </c>
      <c r="HC27" s="81">
        <v>228.03</v>
      </c>
      <c r="HD27" s="81">
        <v>442.82</v>
      </c>
      <c r="HE27" s="81">
        <v>68.7</v>
      </c>
      <c r="HF27" s="81">
        <v>326.66000000000003</v>
      </c>
      <c r="HG27" s="81">
        <v>78.150000000000006</v>
      </c>
      <c r="HH27" s="81">
        <v>412.41</v>
      </c>
      <c r="HI27" s="81">
        <v>395.03</v>
      </c>
      <c r="HJ27" s="81">
        <v>100.46</v>
      </c>
      <c r="HK27" s="81">
        <v>130.97999999999999</v>
      </c>
      <c r="HL27" s="81">
        <v>32.58</v>
      </c>
      <c r="HM27" s="81">
        <v>232.38</v>
      </c>
      <c r="HN27" s="81">
        <v>90</v>
      </c>
      <c r="HO27" s="81">
        <v>39.99</v>
      </c>
      <c r="HP27" s="81">
        <v>210.16</v>
      </c>
      <c r="HQ27" s="81">
        <v>355.07</v>
      </c>
      <c r="HR27" s="81">
        <v>54.3</v>
      </c>
      <c r="HS27" s="81">
        <v>84.1</v>
      </c>
      <c r="HT27" s="81">
        <v>254.15</v>
      </c>
      <c r="HU27" s="81">
        <v>83.65</v>
      </c>
      <c r="HV27" s="81">
        <v>140.61000000000001</v>
      </c>
      <c r="HW27" s="81">
        <v>181.84</v>
      </c>
      <c r="HX27" s="81">
        <v>70.239999999999995</v>
      </c>
      <c r="HY27" s="81">
        <v>108.78</v>
      </c>
      <c r="HZ27" s="81">
        <v>34.380000000000003</v>
      </c>
      <c r="IA27" s="81">
        <v>791.04</v>
      </c>
      <c r="IB27" s="81">
        <v>236.81</v>
      </c>
      <c r="IC27" s="81">
        <v>84.16</v>
      </c>
      <c r="ID27" s="81">
        <v>126.65</v>
      </c>
      <c r="IE27" s="81">
        <v>120.12</v>
      </c>
      <c r="IF27" s="81">
        <v>83.26</v>
      </c>
      <c r="IG27" s="81">
        <v>-4.78</v>
      </c>
      <c r="IH27" s="81">
        <v>106.95</v>
      </c>
      <c r="II27" s="81">
        <v>120.6</v>
      </c>
      <c r="IJ27" s="81">
        <v>336.14</v>
      </c>
      <c r="IK27" s="81">
        <v>100.35</v>
      </c>
      <c r="IL27" s="81">
        <v>71.64</v>
      </c>
      <c r="IM27" s="81"/>
      <c r="IN27" s="81">
        <v>16.38</v>
      </c>
      <c r="IO27" s="81">
        <v>145.24</v>
      </c>
      <c r="IP27" s="81">
        <v>230</v>
      </c>
      <c r="IQ27" s="81">
        <v>70.400000000000006</v>
      </c>
      <c r="IR27" s="81">
        <v>65.33</v>
      </c>
      <c r="IS27" s="81">
        <v>101.36</v>
      </c>
      <c r="IT27" s="81">
        <v>121.68</v>
      </c>
      <c r="IU27" s="81">
        <v>95.2</v>
      </c>
      <c r="IV27" s="81">
        <v>56.27</v>
      </c>
      <c r="IW27" s="81">
        <v>33.880000000000003</v>
      </c>
      <c r="IX27" s="81">
        <v>74.709999999999994</v>
      </c>
      <c r="IY27" s="81">
        <v>49.58</v>
      </c>
      <c r="IZ27" s="81">
        <v>53.72</v>
      </c>
      <c r="JA27" s="81">
        <v>249.37</v>
      </c>
      <c r="JB27" s="81"/>
      <c r="JC27" s="81">
        <v>185.13</v>
      </c>
      <c r="JD27" s="81">
        <v>189.6</v>
      </c>
      <c r="JE27" s="81">
        <v>42.39</v>
      </c>
      <c r="JF27" s="81">
        <v>107</v>
      </c>
      <c r="JG27" s="81">
        <v>133.27000000000001</v>
      </c>
      <c r="JH27" s="81">
        <v>531.29999999999995</v>
      </c>
      <c r="JI27" s="81">
        <v>54.69</v>
      </c>
      <c r="JJ27" s="81">
        <v>89.99</v>
      </c>
      <c r="JK27" s="81">
        <v>73.17</v>
      </c>
      <c r="JL27" s="81">
        <v>83.29</v>
      </c>
      <c r="JM27" s="81">
        <v>114.85</v>
      </c>
      <c r="JN27" s="81">
        <v>80.39</v>
      </c>
      <c r="JO27" s="81">
        <v>31.83</v>
      </c>
      <c r="JP27" s="81">
        <v>119.37</v>
      </c>
      <c r="JQ27" s="81"/>
      <c r="JR27" s="81"/>
      <c r="JS27" s="81">
        <v>75.75</v>
      </c>
      <c r="JT27" s="81">
        <v>54.87</v>
      </c>
      <c r="JU27" s="81">
        <v>84.68</v>
      </c>
      <c r="JV27" s="81">
        <v>193.52</v>
      </c>
      <c r="JW27" s="81">
        <v>88.28</v>
      </c>
      <c r="JX27" s="81">
        <v>62.44</v>
      </c>
      <c r="JY27" s="81">
        <v>83.02</v>
      </c>
      <c r="JZ27" s="81">
        <v>31.66</v>
      </c>
      <c r="KA27" s="81">
        <v>170.08</v>
      </c>
      <c r="KB27" s="81">
        <v>17.18</v>
      </c>
      <c r="KC27" s="81">
        <v>3.14</v>
      </c>
      <c r="KD27" s="81">
        <v>42.61</v>
      </c>
      <c r="KE27" s="81">
        <v>209.75</v>
      </c>
      <c r="KF27" s="81">
        <v>118.48</v>
      </c>
      <c r="KG27" s="81">
        <v>13.4</v>
      </c>
      <c r="KH27" s="81">
        <v>33.94</v>
      </c>
      <c r="KI27" s="81">
        <v>164.05</v>
      </c>
      <c r="KJ27" s="81">
        <v>147.44999999999999</v>
      </c>
      <c r="KK27" s="81">
        <v>69.45</v>
      </c>
      <c r="KL27" s="81">
        <v>73.459999999999994</v>
      </c>
      <c r="KM27" s="81">
        <v>41.84</v>
      </c>
      <c r="KN27" s="81">
        <v>50.68</v>
      </c>
      <c r="KO27" s="81">
        <v>31.92</v>
      </c>
      <c r="KP27" s="81">
        <v>107.63</v>
      </c>
      <c r="KQ27" s="81">
        <v>147.88</v>
      </c>
      <c r="KR27" s="81">
        <v>67.650000000000006</v>
      </c>
      <c r="KS27" s="81">
        <v>10.78</v>
      </c>
      <c r="KT27" s="81">
        <v>53.64</v>
      </c>
      <c r="KU27" s="81">
        <v>23.23</v>
      </c>
      <c r="KV27" s="81">
        <v>95.29</v>
      </c>
      <c r="KW27" s="81">
        <v>202.95</v>
      </c>
      <c r="KX27" s="81">
        <v>25.54</v>
      </c>
      <c r="KY27" s="81">
        <v>506.74</v>
      </c>
      <c r="KZ27" s="81">
        <v>22.94</v>
      </c>
      <c r="LA27" s="81"/>
      <c r="LB27" s="81">
        <v>226.69</v>
      </c>
      <c r="LC27" s="81">
        <v>-2.25</v>
      </c>
      <c r="LD27" s="81">
        <v>60.38</v>
      </c>
      <c r="LE27" s="81">
        <v>-8.49</v>
      </c>
      <c r="LF27" s="81">
        <v>270.95</v>
      </c>
      <c r="LG27" s="81">
        <v>81.75</v>
      </c>
      <c r="LH27" s="81">
        <v>29.93</v>
      </c>
      <c r="LI27" s="81">
        <v>90.77</v>
      </c>
      <c r="LJ27" s="81">
        <v>192.2</v>
      </c>
      <c r="LK27" s="81">
        <v>94.3</v>
      </c>
      <c r="LL27" s="81">
        <v>51.76</v>
      </c>
      <c r="LM27" s="81">
        <v>15.92</v>
      </c>
      <c r="LN27" s="81">
        <v>-5.57</v>
      </c>
      <c r="LO27" s="81"/>
      <c r="LP27" s="81">
        <v>86.61</v>
      </c>
      <c r="LQ27" s="81">
        <v>95.36</v>
      </c>
      <c r="LR27" s="81">
        <v>55.58</v>
      </c>
      <c r="LS27" s="81">
        <v>22.68</v>
      </c>
      <c r="LT27" s="81">
        <v>39.99</v>
      </c>
      <c r="LU27" s="81">
        <v>56.9</v>
      </c>
      <c r="LV27" s="81">
        <v>47.8</v>
      </c>
      <c r="LW27" s="81">
        <v>130.41</v>
      </c>
      <c r="LX27" s="81">
        <v>62.25</v>
      </c>
      <c r="LY27" s="81">
        <v>76.44</v>
      </c>
      <c r="LZ27" s="81">
        <v>25.98</v>
      </c>
      <c r="MA27" s="81">
        <v>51.29</v>
      </c>
      <c r="MB27" s="81">
        <v>52.78</v>
      </c>
      <c r="MC27" s="81">
        <v>26.63</v>
      </c>
      <c r="MD27" s="81">
        <v>-4</v>
      </c>
      <c r="ME27" s="81">
        <v>131.1</v>
      </c>
      <c r="MF27" s="81">
        <v>35.85</v>
      </c>
      <c r="MG27" s="81">
        <v>18.46</v>
      </c>
      <c r="MH27" s="81">
        <v>8.9</v>
      </c>
      <c r="MI27" s="81">
        <v>20.64</v>
      </c>
      <c r="MJ27" s="81">
        <v>131.58000000000001</v>
      </c>
      <c r="MK27" s="81">
        <v>116.72</v>
      </c>
      <c r="ML27" s="81"/>
      <c r="MM27" s="81">
        <v>130.5</v>
      </c>
      <c r="MN27" s="81">
        <v>38.25</v>
      </c>
      <c r="MO27" s="81">
        <v>116.41</v>
      </c>
      <c r="MP27" s="81">
        <v>60.48</v>
      </c>
      <c r="MQ27" s="81">
        <v>17.75</v>
      </c>
      <c r="MR27" s="81">
        <v>66.930000000000007</v>
      </c>
      <c r="MS27" s="81">
        <v>37.5</v>
      </c>
      <c r="MT27" s="81"/>
      <c r="MU27" s="81">
        <v>13.21</v>
      </c>
      <c r="MV27" s="81">
        <v>60.83</v>
      </c>
      <c r="MW27" s="81">
        <v>8.58</v>
      </c>
      <c r="MX27" s="81"/>
      <c r="MY27" s="81"/>
      <c r="MZ27" s="81">
        <v>30.38</v>
      </c>
      <c r="NA27" s="81">
        <v>38.119999999999997</v>
      </c>
      <c r="NB27" s="81">
        <v>17.68</v>
      </c>
      <c r="NC27" s="81">
        <v>32.85</v>
      </c>
    </row>
    <row r="28" spans="1:367" x14ac:dyDescent="0.4">
      <c r="A28" s="22">
        <v>45932</v>
      </c>
      <c r="B28" s="23">
        <v>44713.65</v>
      </c>
      <c r="C28" s="23">
        <v>47618.52</v>
      </c>
      <c r="D28" s="23">
        <v>2946.31</v>
      </c>
      <c r="E28" s="23">
        <v>2164.11</v>
      </c>
      <c r="F28" s="23">
        <v>12401.46</v>
      </c>
      <c r="G28" s="23">
        <v>1369.71</v>
      </c>
      <c r="H28" s="23">
        <v>10538.76</v>
      </c>
      <c r="I28" s="23">
        <v>7897.22</v>
      </c>
      <c r="J28" s="23">
        <v>4193.87</v>
      </c>
      <c r="K28" s="23">
        <v>2445.8200000000002</v>
      </c>
      <c r="L28" s="23">
        <v>1539.33</v>
      </c>
      <c r="M28" s="23">
        <v>3436.37</v>
      </c>
      <c r="N28" s="23">
        <v>5938.31</v>
      </c>
      <c r="O28" s="23">
        <v>2491.42</v>
      </c>
      <c r="P28" s="23">
        <v>7141.85</v>
      </c>
      <c r="Q28" s="23">
        <v>1665.43</v>
      </c>
      <c r="R28" s="23">
        <v>15929.72</v>
      </c>
      <c r="S28" s="23">
        <v>3852.95</v>
      </c>
      <c r="T28" s="23">
        <v>2954.91</v>
      </c>
      <c r="U28" s="23">
        <v>4725.2299999999996</v>
      </c>
      <c r="V28" s="23">
        <v>1084.44</v>
      </c>
      <c r="W28" s="23">
        <v>800.01</v>
      </c>
      <c r="X28" s="23">
        <v>1008.93</v>
      </c>
      <c r="Y28" s="23">
        <v>3073.96</v>
      </c>
      <c r="Z28" s="23">
        <v>5414.6</v>
      </c>
      <c r="AA28" s="23">
        <v>3310.2</v>
      </c>
      <c r="AB28" s="23">
        <v>267.52999999999997</v>
      </c>
      <c r="AC28" s="23">
        <v>527.82000000000005</v>
      </c>
      <c r="AD28" s="23">
        <v>2848.75</v>
      </c>
      <c r="AE28" s="23">
        <v>1212.3</v>
      </c>
      <c r="AF28" s="23">
        <v>1245.72</v>
      </c>
      <c r="AG28" s="23">
        <v>4361.84</v>
      </c>
      <c r="AH28" s="23">
        <v>1332.96</v>
      </c>
      <c r="AI28" s="23">
        <v>156.94999999999999</v>
      </c>
      <c r="AJ28" s="23">
        <v>1017.55</v>
      </c>
      <c r="AK28" s="23">
        <v>3541.64</v>
      </c>
      <c r="AL28" s="23">
        <v>3439.28</v>
      </c>
      <c r="AM28" s="23">
        <v>894.91</v>
      </c>
      <c r="AN28" s="23">
        <v>746.43</v>
      </c>
      <c r="AO28" s="23">
        <v>140.88</v>
      </c>
      <c r="AP28" s="23">
        <v>3742.16</v>
      </c>
      <c r="AQ28" s="23">
        <v>1425.55</v>
      </c>
      <c r="AR28" s="23">
        <v>6259.06</v>
      </c>
      <c r="AS28" s="23">
        <v>3231.74</v>
      </c>
      <c r="AT28" s="23">
        <v>546</v>
      </c>
      <c r="AU28" s="23">
        <v>1868.02</v>
      </c>
      <c r="AV28" s="23">
        <v>2240.86</v>
      </c>
      <c r="AW28" s="23">
        <v>1048.68</v>
      </c>
      <c r="AX28" s="23">
        <v>2320.5500000000002</v>
      </c>
      <c r="AY28" s="23">
        <v>1789.48</v>
      </c>
      <c r="AZ28" s="23"/>
      <c r="BA28" s="23">
        <v>1464.66</v>
      </c>
      <c r="BB28" s="81">
        <v>432.6</v>
      </c>
      <c r="BC28" s="81">
        <v>1523.74</v>
      </c>
      <c r="BD28" s="81">
        <v>1737.4</v>
      </c>
      <c r="BE28" s="81">
        <v>472.12</v>
      </c>
      <c r="BF28" s="81">
        <v>281.52999999999997</v>
      </c>
      <c r="BG28" s="81">
        <v>236.05</v>
      </c>
      <c r="BH28" s="81">
        <v>-6.5</v>
      </c>
      <c r="BI28" s="81">
        <v>417.24</v>
      </c>
      <c r="BJ28" s="81">
        <v>679.94</v>
      </c>
      <c r="BK28" s="81">
        <v>1267.98</v>
      </c>
      <c r="BL28" s="81">
        <v>179.35</v>
      </c>
      <c r="BM28" s="81">
        <v>320.75</v>
      </c>
      <c r="BN28" s="81">
        <v>1841.36</v>
      </c>
      <c r="BO28" s="81">
        <v>863.7</v>
      </c>
      <c r="BP28" s="81">
        <v>543.79</v>
      </c>
      <c r="BQ28" s="81">
        <v>449.93</v>
      </c>
      <c r="BR28" s="81">
        <v>2398.8200000000002</v>
      </c>
      <c r="BS28" s="81">
        <v>454.75</v>
      </c>
      <c r="BT28" s="81">
        <v>288.82</v>
      </c>
      <c r="BU28" s="81">
        <v>1135.42</v>
      </c>
      <c r="BV28" s="81">
        <v>2114.38</v>
      </c>
      <c r="BW28" s="81">
        <v>1337.73</v>
      </c>
      <c r="BX28" s="81">
        <v>1175.94</v>
      </c>
      <c r="BY28" s="81">
        <v>1781.62</v>
      </c>
      <c r="BZ28" s="81">
        <v>1291.93</v>
      </c>
      <c r="CA28" s="81">
        <v>456.37</v>
      </c>
      <c r="CB28" s="81">
        <v>717.92</v>
      </c>
      <c r="CC28" s="81">
        <v>13.92</v>
      </c>
      <c r="CD28" s="81">
        <v>54.42</v>
      </c>
      <c r="CE28" s="81">
        <v>1135.6500000000001</v>
      </c>
      <c r="CF28" s="81">
        <v>1216.8800000000001</v>
      </c>
      <c r="CG28" s="81">
        <v>-27.5</v>
      </c>
      <c r="CH28" s="81">
        <v>1022.21</v>
      </c>
      <c r="CI28" s="81">
        <v>5060.29</v>
      </c>
      <c r="CJ28" s="81">
        <v>647.1</v>
      </c>
      <c r="CK28" s="81">
        <v>1288.21</v>
      </c>
      <c r="CL28" s="81">
        <v>811.39</v>
      </c>
      <c r="CM28" s="81">
        <v>2848.68</v>
      </c>
      <c r="CN28" s="81">
        <v>269.7</v>
      </c>
      <c r="CO28" s="81">
        <v>2785.54</v>
      </c>
      <c r="CP28" s="81">
        <v>50.05</v>
      </c>
      <c r="CQ28" s="81">
        <v>821.09</v>
      </c>
      <c r="CR28" s="81">
        <v>184.29</v>
      </c>
      <c r="CS28" s="81">
        <v>1002.46</v>
      </c>
      <c r="CT28" s="81">
        <v>976.13</v>
      </c>
      <c r="CU28" s="81">
        <v>860.81</v>
      </c>
      <c r="CV28" s="81">
        <v>231.88</v>
      </c>
      <c r="CW28" s="81">
        <v>270.12</v>
      </c>
      <c r="CX28" s="81">
        <v>160.49</v>
      </c>
      <c r="CY28" s="81">
        <v>378.82</v>
      </c>
      <c r="CZ28" s="81">
        <v>9.8000000000000007</v>
      </c>
      <c r="DA28" s="81">
        <v>21.43</v>
      </c>
      <c r="DB28" s="81">
        <v>799.7</v>
      </c>
      <c r="DC28" s="81">
        <v>-96.04</v>
      </c>
      <c r="DD28" s="81">
        <v>392.9</v>
      </c>
      <c r="DE28" s="81">
        <v>-8.5</v>
      </c>
      <c r="DF28" s="81">
        <v>606.58000000000004</v>
      </c>
      <c r="DG28" s="81">
        <v>295.29000000000002</v>
      </c>
      <c r="DH28" s="81">
        <v>481.21</v>
      </c>
      <c r="DI28" s="81">
        <v>2359.2399999999998</v>
      </c>
      <c r="DJ28" s="81">
        <v>541.85</v>
      </c>
      <c r="DK28" s="81">
        <v>314.86</v>
      </c>
      <c r="DL28" s="81">
        <v>48.07</v>
      </c>
      <c r="DM28" s="81">
        <v>177.72</v>
      </c>
      <c r="DN28" s="81"/>
      <c r="DO28" s="81">
        <v>223.57</v>
      </c>
      <c r="DP28" s="81">
        <v>109.46</v>
      </c>
      <c r="DQ28" s="81">
        <v>1580.58</v>
      </c>
      <c r="DR28" s="81">
        <v>421.58</v>
      </c>
      <c r="DS28" s="81">
        <v>-145.87</v>
      </c>
      <c r="DT28" s="81">
        <v>119.48</v>
      </c>
      <c r="DU28" s="81">
        <v>516.66999999999996</v>
      </c>
      <c r="DV28" s="81">
        <v>394.37</v>
      </c>
      <c r="DW28" s="81">
        <v>309.27999999999997</v>
      </c>
      <c r="DX28" s="81">
        <v>113.27</v>
      </c>
      <c r="DY28" s="81">
        <v>99.19</v>
      </c>
      <c r="DZ28" s="81">
        <v>292.68</v>
      </c>
      <c r="EA28" s="81">
        <v>493.87</v>
      </c>
      <c r="EB28" s="81">
        <v>445.34</v>
      </c>
      <c r="EC28" s="81">
        <v>267.54000000000002</v>
      </c>
      <c r="ED28" s="81">
        <v>539.76</v>
      </c>
      <c r="EE28" s="81"/>
      <c r="EF28" s="81">
        <v>196.06</v>
      </c>
      <c r="EG28" s="81">
        <v>356.7</v>
      </c>
      <c r="EH28" s="81">
        <v>878.6</v>
      </c>
      <c r="EI28" s="81">
        <v>199.18</v>
      </c>
      <c r="EJ28" s="81">
        <v>1300.48</v>
      </c>
      <c r="EK28" s="81">
        <v>177.52</v>
      </c>
      <c r="EL28" s="81">
        <v>61.58</v>
      </c>
      <c r="EM28" s="81">
        <v>274.58</v>
      </c>
      <c r="EN28" s="81">
        <v>112.72</v>
      </c>
      <c r="EO28" s="81">
        <v>270.87</v>
      </c>
      <c r="EP28" s="81">
        <v>7.95</v>
      </c>
      <c r="EQ28" s="81">
        <v>-98.24</v>
      </c>
      <c r="ER28" s="81">
        <v>207.05</v>
      </c>
      <c r="ES28" s="81">
        <v>124.83</v>
      </c>
      <c r="ET28" s="81">
        <v>78.58</v>
      </c>
      <c r="EU28" s="81">
        <v>174.83</v>
      </c>
      <c r="EV28" s="81"/>
      <c r="EW28" s="81">
        <v>535.98</v>
      </c>
      <c r="EX28" s="81">
        <v>656.87</v>
      </c>
      <c r="EY28" s="81">
        <v>203.25</v>
      </c>
      <c r="EZ28" s="81">
        <v>69.040000000000006</v>
      </c>
      <c r="FA28" s="81">
        <v>283.58</v>
      </c>
      <c r="FB28" s="81">
        <v>158.4</v>
      </c>
      <c r="FC28" s="81">
        <v>544.20000000000005</v>
      </c>
      <c r="FD28" s="81">
        <v>479.94</v>
      </c>
      <c r="FE28" s="81">
        <v>528.01</v>
      </c>
      <c r="FF28" s="81"/>
      <c r="FG28" s="81">
        <v>540.77</v>
      </c>
      <c r="FH28" s="81">
        <v>401.33</v>
      </c>
      <c r="FI28" s="81">
        <v>198.07</v>
      </c>
      <c r="FJ28" s="81">
        <v>12.79</v>
      </c>
      <c r="FK28" s="81">
        <v>201.25</v>
      </c>
      <c r="FL28" s="81">
        <v>86.48</v>
      </c>
      <c r="FM28" s="81">
        <v>630.94000000000005</v>
      </c>
      <c r="FN28" s="81">
        <v>28.5</v>
      </c>
      <c r="FO28" s="81">
        <v>426.08</v>
      </c>
      <c r="FP28" s="81"/>
      <c r="FQ28" s="81">
        <v>-19.91</v>
      </c>
      <c r="FR28" s="81">
        <v>264.18</v>
      </c>
      <c r="FS28" s="81">
        <v>288.74</v>
      </c>
      <c r="FT28" s="81">
        <v>266.5</v>
      </c>
      <c r="FU28" s="81">
        <v>323.19</v>
      </c>
      <c r="FV28" s="81">
        <v>335.85</v>
      </c>
      <c r="FW28" s="81">
        <v>239.88</v>
      </c>
      <c r="FX28" s="81">
        <v>574.03</v>
      </c>
      <c r="FY28" s="81">
        <v>147.12</v>
      </c>
      <c r="FZ28" s="81">
        <v>27.83</v>
      </c>
      <c r="GA28" s="81">
        <v>126.54</v>
      </c>
      <c r="GB28" s="81">
        <v>96.89</v>
      </c>
      <c r="GC28" s="81">
        <v>27.43</v>
      </c>
      <c r="GD28" s="81">
        <v>545.01</v>
      </c>
      <c r="GE28" s="81">
        <v>119.57</v>
      </c>
      <c r="GF28" s="81">
        <v>109.59</v>
      </c>
      <c r="GG28" s="81">
        <v>293.17</v>
      </c>
      <c r="GH28" s="81">
        <v>533.65</v>
      </c>
      <c r="GI28" s="81">
        <v>178.53</v>
      </c>
      <c r="GJ28" s="81">
        <v>229.3</v>
      </c>
      <c r="GK28" s="81">
        <v>194.6</v>
      </c>
      <c r="GL28" s="81">
        <v>10.43</v>
      </c>
      <c r="GM28" s="81"/>
      <c r="GN28" s="81">
        <v>210.51</v>
      </c>
      <c r="GO28" s="81">
        <v>85.81</v>
      </c>
      <c r="GP28" s="81">
        <v>543.99</v>
      </c>
      <c r="GQ28" s="81">
        <v>64.739999999999995</v>
      </c>
      <c r="GR28" s="81">
        <v>91.47</v>
      </c>
      <c r="GS28" s="81">
        <v>294.11</v>
      </c>
      <c r="GT28" s="81">
        <v>523.11</v>
      </c>
      <c r="GU28" s="81">
        <v>129.44</v>
      </c>
      <c r="GV28" s="81">
        <v>170.93</v>
      </c>
      <c r="GW28" s="81">
        <v>39.32</v>
      </c>
      <c r="GX28" s="81">
        <v>12.51</v>
      </c>
      <c r="GY28" s="81">
        <v>125.66</v>
      </c>
      <c r="GZ28" s="81">
        <v>105.04</v>
      </c>
      <c r="HA28" s="81">
        <v>193.08</v>
      </c>
      <c r="HB28" s="81">
        <v>192.21</v>
      </c>
      <c r="HC28" s="81">
        <v>228.06</v>
      </c>
      <c r="HD28" s="81">
        <v>455.09</v>
      </c>
      <c r="HE28" s="81">
        <v>71.42</v>
      </c>
      <c r="HF28" s="81">
        <v>329.64</v>
      </c>
      <c r="HG28" s="81">
        <v>79.849999999999994</v>
      </c>
      <c r="HH28" s="81">
        <v>409.12</v>
      </c>
      <c r="HI28" s="81">
        <v>390.55</v>
      </c>
      <c r="HJ28" s="81">
        <v>103.88</v>
      </c>
      <c r="HK28" s="81">
        <v>136.91999999999999</v>
      </c>
      <c r="HL28" s="81">
        <v>33.22</v>
      </c>
      <c r="HM28" s="81">
        <v>235.18</v>
      </c>
      <c r="HN28" s="81">
        <v>82.99</v>
      </c>
      <c r="HO28" s="81">
        <v>41.33</v>
      </c>
      <c r="HP28" s="81">
        <v>216.76</v>
      </c>
      <c r="HQ28" s="81">
        <v>359.36</v>
      </c>
      <c r="HR28" s="81">
        <v>55.56</v>
      </c>
      <c r="HS28" s="81">
        <v>85.48</v>
      </c>
      <c r="HT28" s="81">
        <v>257.3</v>
      </c>
      <c r="HU28" s="81">
        <v>86.44</v>
      </c>
      <c r="HV28" s="81">
        <v>146.04</v>
      </c>
      <c r="HW28" s="81">
        <v>184.09</v>
      </c>
      <c r="HX28" s="81">
        <v>70.42</v>
      </c>
      <c r="HY28" s="81">
        <v>125.22</v>
      </c>
      <c r="HZ28" s="81">
        <v>35.65</v>
      </c>
      <c r="IA28" s="81">
        <v>804.69</v>
      </c>
      <c r="IB28" s="81">
        <v>239.89</v>
      </c>
      <c r="IC28" s="81">
        <v>86.3</v>
      </c>
      <c r="ID28" s="81">
        <v>127.33</v>
      </c>
      <c r="IE28" s="81">
        <v>121.53</v>
      </c>
      <c r="IF28" s="81">
        <v>85.64</v>
      </c>
      <c r="IG28" s="81">
        <v>-4.37</v>
      </c>
      <c r="IH28" s="81">
        <v>107.67</v>
      </c>
      <c r="II28" s="81">
        <v>121.38</v>
      </c>
      <c r="IJ28" s="81">
        <v>333.96</v>
      </c>
      <c r="IK28" s="81">
        <v>103.08</v>
      </c>
      <c r="IL28" s="81">
        <v>72.430000000000007</v>
      </c>
      <c r="IM28" s="81"/>
      <c r="IN28" s="81">
        <v>16.579999999999998</v>
      </c>
      <c r="IO28" s="81">
        <v>147.32</v>
      </c>
      <c r="IP28" s="81">
        <v>235</v>
      </c>
      <c r="IQ28" s="81">
        <v>76.37</v>
      </c>
      <c r="IR28" s="81">
        <v>69.08</v>
      </c>
      <c r="IS28" s="81">
        <v>105.18</v>
      </c>
      <c r="IT28" s="81">
        <v>133.65</v>
      </c>
      <c r="IU28" s="81">
        <v>96.32</v>
      </c>
      <c r="IV28" s="81">
        <v>60.89</v>
      </c>
      <c r="IW28" s="81">
        <v>34.82</v>
      </c>
      <c r="IX28" s="81">
        <v>75.39</v>
      </c>
      <c r="IY28" s="81">
        <v>51.09</v>
      </c>
      <c r="IZ28" s="81">
        <v>55.11</v>
      </c>
      <c r="JA28" s="81">
        <v>251</v>
      </c>
      <c r="JB28" s="81"/>
      <c r="JC28" s="81">
        <v>190.42</v>
      </c>
      <c r="JD28" s="81">
        <v>191.17</v>
      </c>
      <c r="JE28" s="81">
        <v>51.02</v>
      </c>
      <c r="JF28" s="81">
        <v>108.33</v>
      </c>
      <c r="JG28" s="81">
        <v>133.97999999999999</v>
      </c>
      <c r="JH28" s="81">
        <v>501.72</v>
      </c>
      <c r="JI28" s="81">
        <v>56.01</v>
      </c>
      <c r="JJ28" s="81">
        <v>91.52</v>
      </c>
      <c r="JK28" s="81">
        <v>74.17</v>
      </c>
      <c r="JL28" s="81">
        <v>83.98</v>
      </c>
      <c r="JM28" s="81">
        <v>117.1</v>
      </c>
      <c r="JN28" s="81">
        <v>83.22</v>
      </c>
      <c r="JO28" s="81">
        <v>32.57</v>
      </c>
      <c r="JP28" s="81">
        <v>120.91</v>
      </c>
      <c r="JQ28" s="81"/>
      <c r="JR28" s="81"/>
      <c r="JS28" s="81">
        <v>76.83</v>
      </c>
      <c r="JT28" s="81">
        <v>56.76</v>
      </c>
      <c r="JU28" s="81">
        <v>85.39</v>
      </c>
      <c r="JV28" s="81">
        <v>196.87</v>
      </c>
      <c r="JW28" s="81">
        <v>90.25</v>
      </c>
      <c r="JX28" s="81">
        <v>63.19</v>
      </c>
      <c r="JY28" s="81">
        <v>84.77</v>
      </c>
      <c r="JZ28" s="81">
        <v>33.619999999999997</v>
      </c>
      <c r="KA28" s="81">
        <v>171.05</v>
      </c>
      <c r="KB28" s="81">
        <v>18.32</v>
      </c>
      <c r="KC28" s="81">
        <v>3.72</v>
      </c>
      <c r="KD28" s="81">
        <v>44.78</v>
      </c>
      <c r="KE28" s="81">
        <v>220.7</v>
      </c>
      <c r="KF28" s="81">
        <v>119.91</v>
      </c>
      <c r="KG28" s="81">
        <v>15.97</v>
      </c>
      <c r="KH28" s="81">
        <v>35.340000000000003</v>
      </c>
      <c r="KI28" s="81">
        <v>166.02</v>
      </c>
      <c r="KJ28" s="81">
        <v>147.66999999999999</v>
      </c>
      <c r="KK28" s="81">
        <v>71.260000000000005</v>
      </c>
      <c r="KL28" s="81">
        <v>74.45</v>
      </c>
      <c r="KM28" s="81">
        <v>42.34</v>
      </c>
      <c r="KN28" s="81">
        <v>51.62</v>
      </c>
      <c r="KO28" s="81">
        <v>34.229999999999997</v>
      </c>
      <c r="KP28" s="81">
        <v>109.17</v>
      </c>
      <c r="KQ28" s="81">
        <v>149.33000000000001</v>
      </c>
      <c r="KR28" s="81">
        <v>69.94</v>
      </c>
      <c r="KS28" s="81">
        <v>11</v>
      </c>
      <c r="KT28" s="81">
        <v>54.17</v>
      </c>
      <c r="KU28" s="81">
        <v>24.68</v>
      </c>
      <c r="KV28" s="81">
        <v>99.7</v>
      </c>
      <c r="KW28" s="81">
        <v>203.63</v>
      </c>
      <c r="KX28" s="81">
        <v>25.96</v>
      </c>
      <c r="KY28" s="81">
        <v>508.33</v>
      </c>
      <c r="KZ28" s="81">
        <v>26.94</v>
      </c>
      <c r="LA28" s="81"/>
      <c r="LB28" s="81">
        <v>220.45</v>
      </c>
      <c r="LC28" s="81">
        <v>-0.8</v>
      </c>
      <c r="LD28" s="81">
        <v>61.31</v>
      </c>
      <c r="LE28" s="81">
        <v>-2.66</v>
      </c>
      <c r="LF28" s="81">
        <v>268.83</v>
      </c>
      <c r="LG28" s="81">
        <v>84.27</v>
      </c>
      <c r="LH28" s="81">
        <v>30.75</v>
      </c>
      <c r="LI28" s="81">
        <v>93.4</v>
      </c>
      <c r="LJ28" s="81">
        <v>196.61</v>
      </c>
      <c r="LK28" s="81">
        <v>95.79</v>
      </c>
      <c r="LL28" s="81">
        <v>51.75</v>
      </c>
      <c r="LM28" s="81">
        <v>16.690000000000001</v>
      </c>
      <c r="LN28" s="81">
        <v>-1.1299999999999999</v>
      </c>
      <c r="LO28" s="81">
        <v>7.93</v>
      </c>
      <c r="LP28" s="81">
        <v>89.83</v>
      </c>
      <c r="LQ28" s="81">
        <v>91.12</v>
      </c>
      <c r="LR28" s="81">
        <v>59.38</v>
      </c>
      <c r="LS28" s="81">
        <v>23.57</v>
      </c>
      <c r="LT28" s="81">
        <v>41.04</v>
      </c>
      <c r="LU28" s="81">
        <v>58.75</v>
      </c>
      <c r="LV28" s="81">
        <v>49.19</v>
      </c>
      <c r="LW28" s="81">
        <v>134.76</v>
      </c>
      <c r="LX28" s="81">
        <v>63.83</v>
      </c>
      <c r="LY28" s="81">
        <v>74.58</v>
      </c>
      <c r="LZ28" s="81">
        <v>27.75</v>
      </c>
      <c r="MA28" s="81">
        <v>52.08</v>
      </c>
      <c r="MB28" s="81">
        <v>53.49</v>
      </c>
      <c r="MC28" s="81">
        <v>27.5</v>
      </c>
      <c r="MD28" s="81">
        <v>-3.65</v>
      </c>
      <c r="ME28" s="81">
        <v>133</v>
      </c>
      <c r="MF28" s="81">
        <v>37.17</v>
      </c>
      <c r="MG28" s="81">
        <v>19.11</v>
      </c>
      <c r="MH28" s="81">
        <v>9.65</v>
      </c>
      <c r="MI28" s="81">
        <v>21.69</v>
      </c>
      <c r="MJ28" s="81">
        <v>132.02000000000001</v>
      </c>
      <c r="MK28" s="81">
        <v>118.36</v>
      </c>
      <c r="ML28" s="81"/>
      <c r="MM28" s="81">
        <v>130.13999999999999</v>
      </c>
      <c r="MN28" s="81">
        <v>48.39</v>
      </c>
      <c r="MO28" s="81">
        <v>117.13</v>
      </c>
      <c r="MP28" s="81">
        <v>62.02</v>
      </c>
      <c r="MQ28" s="81">
        <v>30.67</v>
      </c>
      <c r="MR28" s="81">
        <v>70.27</v>
      </c>
      <c r="MS28" s="81">
        <v>38.17</v>
      </c>
      <c r="MT28" s="81">
        <v>19.399999999999999</v>
      </c>
      <c r="MU28" s="81">
        <v>13.78</v>
      </c>
      <c r="MV28" s="81">
        <v>61.68</v>
      </c>
      <c r="MW28" s="81">
        <v>13.05</v>
      </c>
      <c r="MX28" s="81"/>
      <c r="MY28" s="81"/>
      <c r="MZ28" s="81">
        <v>31.83</v>
      </c>
      <c r="NA28" s="81">
        <v>39.659999999999997</v>
      </c>
      <c r="NB28" s="81">
        <v>18.02</v>
      </c>
      <c r="NC28" s="81">
        <v>34.65</v>
      </c>
    </row>
    <row r="29" spans="1:367" x14ac:dyDescent="0.4">
      <c r="A29" s="22">
        <v>45940</v>
      </c>
      <c r="B29" s="23">
        <v>47248.15</v>
      </c>
      <c r="C29" s="23">
        <v>48399.39</v>
      </c>
      <c r="D29" s="23">
        <v>2946.31</v>
      </c>
      <c r="E29" s="23">
        <v>2162.7600000000002</v>
      </c>
      <c r="F29" s="23">
        <v>12401.46</v>
      </c>
      <c r="G29" s="23">
        <v>1363.34</v>
      </c>
      <c r="H29" s="23">
        <v>10551.42</v>
      </c>
      <c r="I29" s="23">
        <v>7905.04</v>
      </c>
      <c r="J29" s="23">
        <v>4193.87</v>
      </c>
      <c r="K29" s="23">
        <v>2477.61</v>
      </c>
      <c r="L29" s="23">
        <v>1539.33</v>
      </c>
      <c r="M29" s="23">
        <v>3436.37</v>
      </c>
      <c r="N29" s="23">
        <v>5938.31</v>
      </c>
      <c r="O29" s="23">
        <v>2474.31</v>
      </c>
      <c r="P29" s="23">
        <v>7143.02</v>
      </c>
      <c r="Q29" s="23">
        <v>1672.62</v>
      </c>
      <c r="R29" s="23">
        <v>15929.72</v>
      </c>
      <c r="S29" s="23">
        <v>3834.84</v>
      </c>
      <c r="T29" s="23">
        <v>2954.91</v>
      </c>
      <c r="U29" s="23">
        <v>4725.2299999999996</v>
      </c>
      <c r="V29" s="23">
        <v>1090.6099999999999</v>
      </c>
      <c r="W29" s="23">
        <v>806.48</v>
      </c>
      <c r="X29" s="23">
        <v>1008.93</v>
      </c>
      <c r="Y29" s="23">
        <v>3008.69</v>
      </c>
      <c r="Z29" s="23">
        <v>5429.28</v>
      </c>
      <c r="AA29" s="23">
        <v>3328.05</v>
      </c>
      <c r="AB29" s="23">
        <v>305.39999999999998</v>
      </c>
      <c r="AC29" s="23">
        <v>527.82000000000005</v>
      </c>
      <c r="AD29" s="23">
        <v>2840.08</v>
      </c>
      <c r="AE29" s="23">
        <v>1218.7</v>
      </c>
      <c r="AF29" s="23">
        <v>1245.72</v>
      </c>
      <c r="AG29" s="23">
        <v>4366.3100000000004</v>
      </c>
      <c r="AH29" s="23">
        <v>1386.12</v>
      </c>
      <c r="AI29" s="23">
        <v>156.94999999999999</v>
      </c>
      <c r="AJ29" s="23">
        <v>1023.47</v>
      </c>
      <c r="AK29" s="23">
        <v>3541.64</v>
      </c>
      <c r="AL29" s="23">
        <v>3439.28</v>
      </c>
      <c r="AM29" s="23">
        <v>894.91</v>
      </c>
      <c r="AN29" s="23">
        <v>752.08</v>
      </c>
      <c r="AO29" s="23">
        <v>140.88</v>
      </c>
      <c r="AP29" s="23">
        <v>3736.06</v>
      </c>
      <c r="AQ29" s="23">
        <v>1425.55</v>
      </c>
      <c r="AR29" s="23">
        <v>6259.06</v>
      </c>
      <c r="AS29" s="23">
        <v>3213.58</v>
      </c>
      <c r="AT29" s="23">
        <v>546.25</v>
      </c>
      <c r="AU29" s="23">
        <v>1868.02</v>
      </c>
      <c r="AV29" s="23">
        <v>2240.86</v>
      </c>
      <c r="AW29" s="23">
        <v>1048.68</v>
      </c>
      <c r="AX29" s="23">
        <v>2308.56</v>
      </c>
      <c r="AY29" s="23">
        <v>1788.48</v>
      </c>
      <c r="AZ29" s="23"/>
      <c r="BA29" s="23">
        <v>1464.66</v>
      </c>
      <c r="BB29" s="81">
        <v>431.5</v>
      </c>
      <c r="BC29" s="81">
        <v>1523.74</v>
      </c>
      <c r="BD29" s="81">
        <v>1733.89</v>
      </c>
      <c r="BE29" s="81">
        <v>472.12</v>
      </c>
      <c r="BF29" s="81">
        <v>284.13</v>
      </c>
      <c r="BG29" s="81">
        <v>236.05</v>
      </c>
      <c r="BH29" s="81">
        <v>-6.5</v>
      </c>
      <c r="BI29" s="81">
        <v>422.17</v>
      </c>
      <c r="BJ29" s="81">
        <v>679.94</v>
      </c>
      <c r="BK29" s="81">
        <v>1267.98</v>
      </c>
      <c r="BL29" s="81">
        <v>183.73</v>
      </c>
      <c r="BM29" s="81">
        <v>320.75</v>
      </c>
      <c r="BN29" s="81">
        <v>1841.36</v>
      </c>
      <c r="BO29" s="81">
        <v>863.7</v>
      </c>
      <c r="BP29" s="81">
        <v>543.79</v>
      </c>
      <c r="BQ29" s="81">
        <v>449.93</v>
      </c>
      <c r="BR29" s="81">
        <v>2398.8200000000002</v>
      </c>
      <c r="BS29" s="81">
        <v>454.75</v>
      </c>
      <c r="BT29" s="81">
        <v>287.77</v>
      </c>
      <c r="BU29" s="81">
        <v>1122.6199999999999</v>
      </c>
      <c r="BV29" s="81">
        <v>2114.38</v>
      </c>
      <c r="BW29" s="81">
        <v>1337.73</v>
      </c>
      <c r="BX29" s="81">
        <v>1181.22</v>
      </c>
      <c r="BY29" s="81">
        <v>1781.62</v>
      </c>
      <c r="BZ29" s="81">
        <v>1290.3399999999999</v>
      </c>
      <c r="CA29" s="81">
        <v>456.37</v>
      </c>
      <c r="CB29" s="81">
        <v>719.54</v>
      </c>
      <c r="CC29" s="81">
        <v>13.92</v>
      </c>
      <c r="CD29" s="81">
        <v>54.42</v>
      </c>
      <c r="CE29" s="81">
        <v>1135.6500000000001</v>
      </c>
      <c r="CF29" s="81">
        <v>1216.8800000000001</v>
      </c>
      <c r="CG29" s="81">
        <v>-27.5</v>
      </c>
      <c r="CH29" s="81">
        <v>1022.21</v>
      </c>
      <c r="CI29" s="81">
        <v>5060.29</v>
      </c>
      <c r="CJ29" s="81">
        <v>647.1</v>
      </c>
      <c r="CK29" s="81">
        <v>1266.52</v>
      </c>
      <c r="CL29" s="81">
        <v>811.39</v>
      </c>
      <c r="CM29" s="81">
        <v>2848.68</v>
      </c>
      <c r="CN29" s="81">
        <v>269.68</v>
      </c>
      <c r="CO29" s="81">
        <v>2752.54</v>
      </c>
      <c r="CP29" s="81">
        <v>50.05</v>
      </c>
      <c r="CQ29" s="81">
        <v>821.09</v>
      </c>
      <c r="CR29" s="81">
        <v>186.83</v>
      </c>
      <c r="CS29" s="81">
        <v>1003.39</v>
      </c>
      <c r="CT29" s="81">
        <v>976.85</v>
      </c>
      <c r="CU29" s="81">
        <v>860.81</v>
      </c>
      <c r="CV29" s="81">
        <v>231.88</v>
      </c>
      <c r="CW29" s="81">
        <v>270.12</v>
      </c>
      <c r="CX29" s="81">
        <v>160.49</v>
      </c>
      <c r="CY29" s="81">
        <v>385.05</v>
      </c>
      <c r="CZ29" s="81">
        <v>9.8000000000000007</v>
      </c>
      <c r="DA29" s="81">
        <v>21.43</v>
      </c>
      <c r="DB29" s="81">
        <v>798.86</v>
      </c>
      <c r="DC29" s="81">
        <v>-96.04</v>
      </c>
      <c r="DD29" s="81">
        <v>392.9</v>
      </c>
      <c r="DE29" s="81"/>
      <c r="DF29" s="81">
        <v>606.58000000000004</v>
      </c>
      <c r="DG29" s="81">
        <v>295.29000000000002</v>
      </c>
      <c r="DH29" s="81">
        <v>481.21</v>
      </c>
      <c r="DI29" s="81">
        <v>2357.0500000000002</v>
      </c>
      <c r="DJ29" s="81">
        <v>541.85</v>
      </c>
      <c r="DK29" s="81">
        <v>306.33999999999997</v>
      </c>
      <c r="DL29" s="81">
        <v>48.07</v>
      </c>
      <c r="DM29" s="81">
        <v>175.63</v>
      </c>
      <c r="DN29" s="81"/>
      <c r="DO29" s="81">
        <v>223.57</v>
      </c>
      <c r="DP29" s="81">
        <v>109.46</v>
      </c>
      <c r="DQ29" s="81">
        <v>1577.5</v>
      </c>
      <c r="DR29" s="81">
        <v>426.48</v>
      </c>
      <c r="DS29" s="81">
        <v>-145.87</v>
      </c>
      <c r="DT29" s="81">
        <v>119.48</v>
      </c>
      <c r="DU29" s="81">
        <v>503.83</v>
      </c>
      <c r="DV29" s="81">
        <v>394.37</v>
      </c>
      <c r="DW29" s="81">
        <v>299.54000000000002</v>
      </c>
      <c r="DX29" s="81">
        <v>113.27</v>
      </c>
      <c r="DY29" s="81">
        <v>99.19</v>
      </c>
      <c r="DZ29" s="81">
        <v>292.68</v>
      </c>
      <c r="EA29" s="81">
        <v>493.75</v>
      </c>
      <c r="EB29" s="81">
        <v>445.76</v>
      </c>
      <c r="EC29" s="81">
        <v>269</v>
      </c>
      <c r="ED29" s="81">
        <v>539.76</v>
      </c>
      <c r="EE29" s="81"/>
      <c r="EF29" s="81">
        <v>196.06</v>
      </c>
      <c r="EG29" s="81">
        <v>356.7</v>
      </c>
      <c r="EH29" s="81">
        <v>877.81</v>
      </c>
      <c r="EI29" s="81">
        <v>199.03</v>
      </c>
      <c r="EJ29" s="81">
        <v>1300.48</v>
      </c>
      <c r="EK29" s="81">
        <v>177.52</v>
      </c>
      <c r="EL29" s="81">
        <v>61.58</v>
      </c>
      <c r="EM29" s="81">
        <v>274.58</v>
      </c>
      <c r="EN29" s="81">
        <v>112.72</v>
      </c>
      <c r="EO29" s="81">
        <v>270.87</v>
      </c>
      <c r="EP29" s="81">
        <v>7.95</v>
      </c>
      <c r="EQ29" s="81">
        <v>-98.24</v>
      </c>
      <c r="ER29" s="81">
        <v>205.93</v>
      </c>
      <c r="ES29" s="81">
        <v>124.83</v>
      </c>
      <c r="ET29" s="81">
        <v>78.58</v>
      </c>
      <c r="EU29" s="81">
        <v>175.44</v>
      </c>
      <c r="EV29" s="81"/>
      <c r="EW29" s="81">
        <v>534.65</v>
      </c>
      <c r="EX29" s="81">
        <v>658.35</v>
      </c>
      <c r="EY29" s="81">
        <v>203.66</v>
      </c>
      <c r="EZ29" s="81">
        <v>69.040000000000006</v>
      </c>
      <c r="FA29" s="81">
        <v>283.58</v>
      </c>
      <c r="FB29" s="81">
        <v>151.72999999999999</v>
      </c>
      <c r="FC29" s="81">
        <v>544.20000000000005</v>
      </c>
      <c r="FD29" s="81">
        <v>479.94</v>
      </c>
      <c r="FE29" s="81">
        <v>528.01</v>
      </c>
      <c r="FF29" s="81"/>
      <c r="FG29" s="81">
        <v>540.77</v>
      </c>
      <c r="FH29" s="81">
        <v>401.21</v>
      </c>
      <c r="FI29" s="81">
        <v>195.35</v>
      </c>
      <c r="FJ29" s="81">
        <v>11.65</v>
      </c>
      <c r="FK29" s="81">
        <v>201.55</v>
      </c>
      <c r="FL29" s="81">
        <v>95.39</v>
      </c>
      <c r="FM29" s="81">
        <v>630.94000000000005</v>
      </c>
      <c r="FN29" s="81">
        <v>28.5</v>
      </c>
      <c r="FO29" s="81">
        <v>424.91</v>
      </c>
      <c r="FP29" s="81"/>
      <c r="FQ29" s="81">
        <v>-19.91</v>
      </c>
      <c r="FR29" s="81">
        <v>264.18</v>
      </c>
      <c r="FS29" s="81">
        <v>288.74</v>
      </c>
      <c r="FT29" s="81">
        <v>266.25</v>
      </c>
      <c r="FU29" s="81">
        <v>323.19</v>
      </c>
      <c r="FV29" s="81">
        <v>335.85</v>
      </c>
      <c r="FW29" s="81">
        <v>237.32</v>
      </c>
      <c r="FX29" s="81">
        <v>574.03</v>
      </c>
      <c r="FY29" s="81">
        <v>151.97</v>
      </c>
      <c r="FZ29" s="81">
        <v>27.83</v>
      </c>
      <c r="GA29" s="81">
        <v>126.54</v>
      </c>
      <c r="GB29" s="81">
        <v>96.89</v>
      </c>
      <c r="GC29" s="81">
        <v>27.43</v>
      </c>
      <c r="GD29" s="81">
        <v>545.01</v>
      </c>
      <c r="GE29" s="81">
        <v>119.57</v>
      </c>
      <c r="GF29" s="81">
        <v>109.59</v>
      </c>
      <c r="GG29" s="81">
        <v>293.17</v>
      </c>
      <c r="GH29" s="81">
        <v>533.65</v>
      </c>
      <c r="GI29" s="81">
        <v>176.98</v>
      </c>
      <c r="GJ29" s="81">
        <v>229.3</v>
      </c>
      <c r="GK29" s="81">
        <v>194.6</v>
      </c>
      <c r="GL29" s="81">
        <v>10.43</v>
      </c>
      <c r="GM29" s="81"/>
      <c r="GN29" s="81">
        <v>213.13</v>
      </c>
      <c r="GO29" s="81">
        <v>85.81</v>
      </c>
      <c r="GP29" s="81">
        <v>545.19000000000005</v>
      </c>
      <c r="GQ29" s="81">
        <v>64.739999999999995</v>
      </c>
      <c r="GR29" s="81">
        <v>91.47</v>
      </c>
      <c r="GS29" s="81">
        <v>293.73</v>
      </c>
      <c r="GT29" s="81">
        <v>523.11</v>
      </c>
      <c r="GU29" s="81">
        <v>129.44</v>
      </c>
      <c r="GV29" s="81">
        <v>170.93</v>
      </c>
      <c r="GW29" s="81">
        <v>39.32</v>
      </c>
      <c r="GX29" s="81">
        <v>12.51</v>
      </c>
      <c r="GY29" s="81">
        <v>126</v>
      </c>
      <c r="GZ29" s="81">
        <v>105.04</v>
      </c>
      <c r="HA29" s="81">
        <v>193.08</v>
      </c>
      <c r="HB29" s="81">
        <v>183.11</v>
      </c>
      <c r="HC29" s="81">
        <v>228.06</v>
      </c>
      <c r="HD29" s="81">
        <v>455.09</v>
      </c>
      <c r="HE29" s="81">
        <v>71.42</v>
      </c>
      <c r="HF29" s="81">
        <v>332.34</v>
      </c>
      <c r="HG29" s="81">
        <v>92.27</v>
      </c>
      <c r="HH29" s="81">
        <v>409.12</v>
      </c>
      <c r="HI29" s="81">
        <v>390.55</v>
      </c>
      <c r="HJ29" s="81">
        <v>103.88</v>
      </c>
      <c r="HK29" s="81">
        <v>136.91999999999999</v>
      </c>
      <c r="HL29" s="81">
        <v>33.22</v>
      </c>
      <c r="HM29" s="81">
        <v>235.18</v>
      </c>
      <c r="HN29" s="81">
        <v>89.34</v>
      </c>
      <c r="HO29" s="81">
        <v>41.33</v>
      </c>
      <c r="HP29" s="81">
        <v>210.35</v>
      </c>
      <c r="HQ29" s="81">
        <v>359.36</v>
      </c>
      <c r="HR29" s="81">
        <v>55.56</v>
      </c>
      <c r="HS29" s="81">
        <v>85.26</v>
      </c>
      <c r="HT29" s="81">
        <v>254.86</v>
      </c>
      <c r="HU29" s="81">
        <v>86.44</v>
      </c>
      <c r="HV29" s="81">
        <v>147.26</v>
      </c>
      <c r="HW29" s="81">
        <v>184.09</v>
      </c>
      <c r="HX29" s="81">
        <v>70.03</v>
      </c>
      <c r="HY29" s="81">
        <v>125.22</v>
      </c>
      <c r="HZ29" s="81">
        <v>35.65</v>
      </c>
      <c r="IA29" s="81">
        <v>804.69</v>
      </c>
      <c r="IB29" s="81">
        <v>239.89</v>
      </c>
      <c r="IC29" s="81">
        <v>86.3</v>
      </c>
      <c r="ID29" s="81">
        <v>129.43</v>
      </c>
      <c r="IE29" s="81">
        <v>121.53</v>
      </c>
      <c r="IF29" s="81">
        <v>85.64</v>
      </c>
      <c r="IG29" s="81">
        <v>-4.37</v>
      </c>
      <c r="IH29" s="81">
        <v>107.67</v>
      </c>
      <c r="II29" s="81">
        <v>122.66</v>
      </c>
      <c r="IJ29" s="81">
        <v>330.13</v>
      </c>
      <c r="IK29" s="81">
        <v>103.08</v>
      </c>
      <c r="IL29" s="81">
        <v>72.430000000000007</v>
      </c>
      <c r="IM29" s="81"/>
      <c r="IN29" s="81">
        <v>16.579999999999998</v>
      </c>
      <c r="IO29" s="81">
        <v>147.32</v>
      </c>
      <c r="IP29" s="81">
        <v>235</v>
      </c>
      <c r="IQ29" s="81">
        <v>76.37</v>
      </c>
      <c r="IR29" s="81">
        <v>69.08</v>
      </c>
      <c r="IS29" s="81">
        <v>105.18</v>
      </c>
      <c r="IT29" s="81">
        <v>133.65</v>
      </c>
      <c r="IU29" s="81">
        <v>96.32</v>
      </c>
      <c r="IV29" s="81">
        <v>60.89</v>
      </c>
      <c r="IW29" s="81">
        <v>34.82</v>
      </c>
      <c r="IX29" s="81">
        <v>75.69</v>
      </c>
      <c r="IY29" s="81">
        <v>51.09</v>
      </c>
      <c r="IZ29" s="81">
        <v>55.11</v>
      </c>
      <c r="JA29" s="81">
        <v>254.57</v>
      </c>
      <c r="JB29" s="81"/>
      <c r="JC29" s="81">
        <v>190.42</v>
      </c>
      <c r="JD29" s="81">
        <v>191.17</v>
      </c>
      <c r="JE29" s="81">
        <v>51.02</v>
      </c>
      <c r="JF29" s="81">
        <v>108.33</v>
      </c>
      <c r="JG29" s="81">
        <v>132.80000000000001</v>
      </c>
      <c r="JH29" s="81">
        <v>501.72</v>
      </c>
      <c r="JI29" s="81">
        <v>56.01</v>
      </c>
      <c r="JJ29" s="81">
        <v>91.52</v>
      </c>
      <c r="JK29" s="81">
        <v>74.17</v>
      </c>
      <c r="JL29" s="81">
        <v>83.98</v>
      </c>
      <c r="JM29" s="81">
        <v>117.1</v>
      </c>
      <c r="JN29" s="81">
        <v>83.22</v>
      </c>
      <c r="JO29" s="81">
        <v>32.57</v>
      </c>
      <c r="JP29" s="81">
        <v>120.91</v>
      </c>
      <c r="JQ29" s="81"/>
      <c r="JR29" s="81"/>
      <c r="JS29" s="81">
        <v>76.83</v>
      </c>
      <c r="JT29" s="81">
        <v>56.76</v>
      </c>
      <c r="JU29" s="81">
        <v>85.39</v>
      </c>
      <c r="JV29" s="81">
        <v>195.77</v>
      </c>
      <c r="JW29" s="81">
        <v>90.25</v>
      </c>
      <c r="JX29" s="81">
        <v>63.19</v>
      </c>
      <c r="JY29" s="81">
        <v>84.77</v>
      </c>
      <c r="JZ29" s="81">
        <v>33.619999999999997</v>
      </c>
      <c r="KA29" s="81">
        <v>171.05</v>
      </c>
      <c r="KB29" s="81">
        <v>18.32</v>
      </c>
      <c r="KC29" s="81">
        <v>3.72</v>
      </c>
      <c r="KD29" s="81">
        <v>44.78</v>
      </c>
      <c r="KE29" s="81"/>
      <c r="KF29" s="81">
        <v>119.91</v>
      </c>
      <c r="KG29" s="81">
        <v>15.97</v>
      </c>
      <c r="KH29" s="81">
        <v>35.340000000000003</v>
      </c>
      <c r="KI29" s="81">
        <v>166.02</v>
      </c>
      <c r="KJ29" s="81">
        <v>144.38</v>
      </c>
      <c r="KK29" s="81">
        <v>71.260000000000005</v>
      </c>
      <c r="KL29" s="81">
        <v>74.069999999999993</v>
      </c>
      <c r="KM29" s="81">
        <v>42.34</v>
      </c>
      <c r="KN29" s="81">
        <v>51.62</v>
      </c>
      <c r="KO29" s="81">
        <v>34.92</v>
      </c>
      <c r="KP29" s="81">
        <v>109.17</v>
      </c>
      <c r="KQ29" s="81">
        <v>151.33000000000001</v>
      </c>
      <c r="KR29" s="81">
        <v>69.94</v>
      </c>
      <c r="KS29" s="81">
        <v>12.73</v>
      </c>
      <c r="KT29" s="81">
        <v>54.17</v>
      </c>
      <c r="KU29" s="81">
        <v>24.68</v>
      </c>
      <c r="KV29" s="81">
        <v>102.46</v>
      </c>
      <c r="KW29" s="81">
        <v>203.63</v>
      </c>
      <c r="KX29" s="81">
        <v>25.96</v>
      </c>
      <c r="KY29" s="81">
        <v>515.52</v>
      </c>
      <c r="KZ29" s="81">
        <v>26.94</v>
      </c>
      <c r="LA29" s="81"/>
      <c r="LB29" s="81">
        <v>220.45</v>
      </c>
      <c r="LC29" s="81">
        <v>-0.8</v>
      </c>
      <c r="LD29" s="81">
        <v>61.31</v>
      </c>
      <c r="LE29" s="81">
        <v>-2.66</v>
      </c>
      <c r="LF29" s="81">
        <v>268.83</v>
      </c>
      <c r="LG29" s="81">
        <v>84.27</v>
      </c>
      <c r="LH29" s="81">
        <v>30.75</v>
      </c>
      <c r="LI29" s="81">
        <v>93.4</v>
      </c>
      <c r="LJ29" s="81">
        <v>196.61</v>
      </c>
      <c r="LK29" s="81">
        <v>95.79</v>
      </c>
      <c r="LL29" s="81">
        <v>51.75</v>
      </c>
      <c r="LM29" s="81">
        <v>16.690000000000001</v>
      </c>
      <c r="LN29" s="81">
        <v>-1.1299999999999999</v>
      </c>
      <c r="LO29" s="81">
        <v>7.93</v>
      </c>
      <c r="LP29" s="81">
        <v>89.83</v>
      </c>
      <c r="LQ29" s="81">
        <v>91.12</v>
      </c>
      <c r="LR29" s="81">
        <v>59.38</v>
      </c>
      <c r="LS29" s="81">
        <v>23.57</v>
      </c>
      <c r="LT29" s="81">
        <v>41.04</v>
      </c>
      <c r="LU29" s="81">
        <v>58.75</v>
      </c>
      <c r="LV29" s="81">
        <v>49.19</v>
      </c>
      <c r="LW29" s="81">
        <v>134.76</v>
      </c>
      <c r="LX29" s="81">
        <v>63.83</v>
      </c>
      <c r="LY29" s="81">
        <v>74.58</v>
      </c>
      <c r="LZ29" s="81">
        <v>27.73</v>
      </c>
      <c r="MA29" s="81">
        <v>52.08</v>
      </c>
      <c r="MB29" s="81">
        <v>53.49</v>
      </c>
      <c r="MC29" s="81">
        <v>27.5</v>
      </c>
      <c r="MD29" s="81">
        <v>-3.65</v>
      </c>
      <c r="ME29" s="81">
        <v>133</v>
      </c>
      <c r="MF29" s="81">
        <v>37.17</v>
      </c>
      <c r="MG29" s="81">
        <v>19.11</v>
      </c>
      <c r="MH29" s="81">
        <v>13.06</v>
      </c>
      <c r="MI29" s="81">
        <v>21.69</v>
      </c>
      <c r="MJ29" s="81">
        <v>132.02000000000001</v>
      </c>
      <c r="MK29" s="81">
        <v>118.36</v>
      </c>
      <c r="ML29" s="81"/>
      <c r="MM29" s="81">
        <v>130.13999999999999</v>
      </c>
      <c r="MN29" s="81">
        <v>48.39</v>
      </c>
      <c r="MO29" s="81">
        <v>117.13</v>
      </c>
      <c r="MP29" s="81">
        <v>62.02</v>
      </c>
      <c r="MQ29" s="81">
        <v>30.67</v>
      </c>
      <c r="MR29" s="81">
        <v>70.27</v>
      </c>
      <c r="MS29" s="81">
        <v>39.47</v>
      </c>
      <c r="MT29" s="81">
        <v>19.399999999999999</v>
      </c>
      <c r="MU29" s="81">
        <v>13.78</v>
      </c>
      <c r="MV29" s="81">
        <v>61.68</v>
      </c>
      <c r="MW29" s="81">
        <v>13.05</v>
      </c>
      <c r="MX29" s="81"/>
      <c r="MY29" s="81"/>
      <c r="MZ29" s="81">
        <v>31.83</v>
      </c>
      <c r="NA29" s="81">
        <v>38.76</v>
      </c>
      <c r="NB29" s="81">
        <v>18.02</v>
      </c>
      <c r="NC29" s="81">
        <v>34.65</v>
      </c>
    </row>
    <row r="30" spans="1:367" x14ac:dyDescent="0.4">
      <c r="A30" s="22">
        <v>45947</v>
      </c>
      <c r="B30" s="23">
        <v>55584.87</v>
      </c>
      <c r="C30" s="23">
        <v>52569.21</v>
      </c>
      <c r="D30" s="23">
        <v>2910.9</v>
      </c>
      <c r="E30" s="23">
        <v>2240.2399999999998</v>
      </c>
      <c r="F30" s="23">
        <v>12239.4</v>
      </c>
      <c r="G30" s="23">
        <v>1363.34</v>
      </c>
      <c r="H30" s="23">
        <v>10354.209999999999</v>
      </c>
      <c r="I30" s="23">
        <v>7916.94</v>
      </c>
      <c r="J30" s="23">
        <v>4208.91</v>
      </c>
      <c r="K30" s="23">
        <v>2477.8200000000002</v>
      </c>
      <c r="L30" s="23">
        <v>1535.4</v>
      </c>
      <c r="M30" s="23">
        <v>3436.37</v>
      </c>
      <c r="N30" s="23">
        <v>6122.86</v>
      </c>
      <c r="O30" s="23">
        <v>2510.0100000000002</v>
      </c>
      <c r="P30" s="23">
        <v>7133.77</v>
      </c>
      <c r="Q30" s="23">
        <v>1692.69</v>
      </c>
      <c r="R30" s="23">
        <v>15929.72</v>
      </c>
      <c r="S30" s="23">
        <v>3837.56</v>
      </c>
      <c r="T30" s="23">
        <v>2956.27</v>
      </c>
      <c r="U30" s="23">
        <v>4741.26</v>
      </c>
      <c r="V30" s="23">
        <v>1091.51</v>
      </c>
      <c r="W30" s="23">
        <v>794.75</v>
      </c>
      <c r="X30" s="23">
        <v>1008.93</v>
      </c>
      <c r="Y30" s="23">
        <v>3010.37</v>
      </c>
      <c r="Z30" s="23">
        <v>5458.77</v>
      </c>
      <c r="AA30" s="23">
        <v>3259.55</v>
      </c>
      <c r="AB30" s="23">
        <v>321.87</v>
      </c>
      <c r="AC30" s="23">
        <v>362.54</v>
      </c>
      <c r="AD30" s="23">
        <v>2841.59</v>
      </c>
      <c r="AE30" s="23">
        <v>1219.02</v>
      </c>
      <c r="AF30" s="23">
        <v>1264.94</v>
      </c>
      <c r="AG30" s="23">
        <v>4355.3999999999996</v>
      </c>
      <c r="AH30" s="23">
        <v>1365.91</v>
      </c>
      <c r="AI30" s="23">
        <v>156.1</v>
      </c>
      <c r="AJ30" s="23">
        <v>1026.5899999999999</v>
      </c>
      <c r="AK30" s="23">
        <v>3531.79</v>
      </c>
      <c r="AL30" s="23">
        <v>3439.28</v>
      </c>
      <c r="AM30" s="23">
        <v>894.91</v>
      </c>
      <c r="AN30" s="23">
        <v>756.14</v>
      </c>
      <c r="AO30" s="23">
        <v>140.96</v>
      </c>
      <c r="AP30" s="23">
        <v>3717.25</v>
      </c>
      <c r="AQ30" s="23">
        <v>1426.92</v>
      </c>
      <c r="AR30" s="23">
        <v>6350.17</v>
      </c>
      <c r="AS30" s="23">
        <v>3237.4</v>
      </c>
      <c r="AT30" s="23">
        <v>548.76</v>
      </c>
      <c r="AU30" s="23">
        <v>1868.02</v>
      </c>
      <c r="AV30" s="23">
        <v>2222.85</v>
      </c>
      <c r="AW30" s="23">
        <v>1045.8699999999999</v>
      </c>
      <c r="AX30" s="23">
        <v>2287.62</v>
      </c>
      <c r="AY30" s="23">
        <v>1780.57</v>
      </c>
      <c r="AZ30" s="23"/>
      <c r="BA30" s="23">
        <v>1517.19</v>
      </c>
      <c r="BB30" s="81">
        <v>423.51</v>
      </c>
      <c r="BC30" s="81">
        <v>1514.7</v>
      </c>
      <c r="BD30" s="81">
        <v>1712.21</v>
      </c>
      <c r="BE30" s="81">
        <v>466.55</v>
      </c>
      <c r="BF30" s="81">
        <v>284.13</v>
      </c>
      <c r="BG30" s="81">
        <v>236.05</v>
      </c>
      <c r="BH30" s="81">
        <v>-4.83</v>
      </c>
      <c r="BI30" s="81">
        <v>422.22</v>
      </c>
      <c r="BJ30" s="81">
        <v>681.3</v>
      </c>
      <c r="BK30" s="81">
        <v>1266.02</v>
      </c>
      <c r="BL30" s="81">
        <v>178.47</v>
      </c>
      <c r="BM30" s="81">
        <v>320.44</v>
      </c>
      <c r="BN30" s="81">
        <v>1901.44</v>
      </c>
      <c r="BO30" s="81">
        <v>869.99</v>
      </c>
      <c r="BP30" s="81">
        <v>540.9</v>
      </c>
      <c r="BQ30" s="81">
        <v>454.98</v>
      </c>
      <c r="BR30" s="81">
        <v>2373.4</v>
      </c>
      <c r="BS30" s="81">
        <v>454.75</v>
      </c>
      <c r="BT30" s="81">
        <v>286</v>
      </c>
      <c r="BU30" s="81">
        <v>1085.68</v>
      </c>
      <c r="BV30" s="81">
        <v>2025.92</v>
      </c>
      <c r="BW30" s="81">
        <v>1357.21</v>
      </c>
      <c r="BX30" s="81">
        <v>1191.57</v>
      </c>
      <c r="BY30" s="81">
        <v>1789.55</v>
      </c>
      <c r="BZ30" s="81">
        <v>1320.14</v>
      </c>
      <c r="CA30" s="81">
        <v>454.76</v>
      </c>
      <c r="CB30" s="81">
        <v>729.68</v>
      </c>
      <c r="CC30" s="81">
        <v>-1.94</v>
      </c>
      <c r="CD30" s="81">
        <v>54.42</v>
      </c>
      <c r="CE30" s="81">
        <v>1132.5899999999999</v>
      </c>
      <c r="CF30" s="81">
        <v>1216.8800000000001</v>
      </c>
      <c r="CG30" s="81">
        <v>-27.5</v>
      </c>
      <c r="CH30" s="81">
        <v>1016.93</v>
      </c>
      <c r="CI30" s="81">
        <v>5060.29</v>
      </c>
      <c r="CJ30" s="81">
        <v>629.79999999999995</v>
      </c>
      <c r="CK30" s="81">
        <v>1267.79</v>
      </c>
      <c r="CL30" s="81">
        <v>811.39</v>
      </c>
      <c r="CM30" s="81">
        <v>2848.68</v>
      </c>
      <c r="CN30" s="81">
        <v>262.08</v>
      </c>
      <c r="CO30" s="81">
        <v>2724.85</v>
      </c>
      <c r="CP30" s="81">
        <v>50.23</v>
      </c>
      <c r="CQ30" s="81">
        <v>820</v>
      </c>
      <c r="CR30" s="81">
        <v>188.06</v>
      </c>
      <c r="CS30" s="81">
        <v>996</v>
      </c>
      <c r="CT30" s="81">
        <v>977.8</v>
      </c>
      <c r="CU30" s="81">
        <v>775.41</v>
      </c>
      <c r="CV30" s="81">
        <v>233.74</v>
      </c>
      <c r="CW30" s="81">
        <v>270.88</v>
      </c>
      <c r="CX30" s="81">
        <v>160.27000000000001</v>
      </c>
      <c r="CY30" s="81">
        <v>382.72</v>
      </c>
      <c r="CZ30" s="81">
        <v>9.8000000000000007</v>
      </c>
      <c r="DA30" s="81">
        <v>18.36</v>
      </c>
      <c r="DB30" s="81">
        <v>796.05</v>
      </c>
      <c r="DC30" s="81">
        <v>-96.04</v>
      </c>
      <c r="DD30" s="81">
        <v>391.37</v>
      </c>
      <c r="DE30" s="81"/>
      <c r="DF30" s="81">
        <v>608.9</v>
      </c>
      <c r="DG30" s="81">
        <v>291.79000000000002</v>
      </c>
      <c r="DH30" s="81">
        <v>481.39</v>
      </c>
      <c r="DI30" s="81">
        <v>2370.59</v>
      </c>
      <c r="DJ30" s="81">
        <v>533.85</v>
      </c>
      <c r="DK30" s="81">
        <v>303.88</v>
      </c>
      <c r="DL30" s="81">
        <v>48.07</v>
      </c>
      <c r="DM30" s="81">
        <v>179.99</v>
      </c>
      <c r="DN30" s="81"/>
      <c r="DO30" s="81">
        <v>218.04</v>
      </c>
      <c r="DP30" s="81">
        <v>109.46</v>
      </c>
      <c r="DQ30" s="81">
        <v>1575.16</v>
      </c>
      <c r="DR30" s="81">
        <v>429.02</v>
      </c>
      <c r="DS30" s="81">
        <v>-147.97999999999999</v>
      </c>
      <c r="DT30" s="81">
        <v>119.48</v>
      </c>
      <c r="DU30" s="81">
        <v>503.83</v>
      </c>
      <c r="DV30" s="81">
        <v>395.86</v>
      </c>
      <c r="DW30" s="81">
        <v>299.54000000000002</v>
      </c>
      <c r="DX30" s="81">
        <v>113.27</v>
      </c>
      <c r="DY30" s="81">
        <v>103.45</v>
      </c>
      <c r="DZ30" s="81"/>
      <c r="EA30" s="81">
        <v>490.71</v>
      </c>
      <c r="EB30" s="81">
        <v>443.02</v>
      </c>
      <c r="EC30" s="81">
        <v>264.16000000000003</v>
      </c>
      <c r="ED30" s="81">
        <v>536.80999999999995</v>
      </c>
      <c r="EE30" s="81"/>
      <c r="EF30" s="81">
        <v>193.65</v>
      </c>
      <c r="EG30" s="81">
        <v>357.34</v>
      </c>
      <c r="EH30" s="81">
        <v>803.53</v>
      </c>
      <c r="EI30" s="81">
        <v>200.43</v>
      </c>
      <c r="EJ30" s="81">
        <v>1269.6099999999999</v>
      </c>
      <c r="EK30" s="81">
        <v>166.81</v>
      </c>
      <c r="EL30" s="81">
        <v>61.58</v>
      </c>
      <c r="EM30" s="81">
        <v>266.26</v>
      </c>
      <c r="EN30" s="81">
        <v>113.42</v>
      </c>
      <c r="EO30" s="81">
        <v>273.81</v>
      </c>
      <c r="EP30" s="81">
        <v>7.95</v>
      </c>
      <c r="EQ30" s="81">
        <v>-98.24</v>
      </c>
      <c r="ER30" s="81">
        <v>205.93</v>
      </c>
      <c r="ES30" s="81">
        <v>124.26</v>
      </c>
      <c r="ET30" s="81">
        <v>78.58</v>
      </c>
      <c r="EU30" s="81">
        <v>176.09</v>
      </c>
      <c r="EV30" s="81"/>
      <c r="EW30" s="81">
        <v>529.1</v>
      </c>
      <c r="EX30" s="81">
        <v>659.93</v>
      </c>
      <c r="EY30" s="81">
        <v>197.24</v>
      </c>
      <c r="EZ30" s="81">
        <v>68.8</v>
      </c>
      <c r="FA30" s="81">
        <v>283.58</v>
      </c>
      <c r="FB30" s="81">
        <v>148.44999999999999</v>
      </c>
      <c r="FC30" s="81">
        <v>535.02</v>
      </c>
      <c r="FD30" s="81">
        <v>479.94</v>
      </c>
      <c r="FE30" s="81">
        <v>526.15</v>
      </c>
      <c r="FF30" s="81"/>
      <c r="FG30" s="81">
        <v>542.84</v>
      </c>
      <c r="FH30" s="81">
        <v>401.21</v>
      </c>
      <c r="FI30" s="81">
        <v>199.68</v>
      </c>
      <c r="FJ30" s="81">
        <v>11.65</v>
      </c>
      <c r="FK30" s="81">
        <v>200.5</v>
      </c>
      <c r="FL30" s="81">
        <v>95.39</v>
      </c>
      <c r="FM30" s="81">
        <v>626.23</v>
      </c>
      <c r="FN30" s="81">
        <v>28.5</v>
      </c>
      <c r="FO30" s="81">
        <v>427.7</v>
      </c>
      <c r="FP30" s="81"/>
      <c r="FQ30" s="81">
        <v>-19.91</v>
      </c>
      <c r="FR30" s="81">
        <v>262.58999999999997</v>
      </c>
      <c r="FS30" s="81">
        <v>286.33999999999997</v>
      </c>
      <c r="FT30" s="81">
        <v>262.56</v>
      </c>
      <c r="FU30" s="81">
        <v>324.11</v>
      </c>
      <c r="FV30" s="81">
        <v>335.85</v>
      </c>
      <c r="FW30" s="81">
        <v>232.2</v>
      </c>
      <c r="FX30" s="81">
        <v>572.80999999999995</v>
      </c>
      <c r="FY30" s="81">
        <v>163</v>
      </c>
      <c r="FZ30" s="81">
        <v>26.68</v>
      </c>
      <c r="GA30" s="81">
        <v>131.11000000000001</v>
      </c>
      <c r="GB30" s="81">
        <v>110.83</v>
      </c>
      <c r="GC30" s="81">
        <v>27.43</v>
      </c>
      <c r="GD30" s="81">
        <v>547.13</v>
      </c>
      <c r="GE30" s="81">
        <v>141.62</v>
      </c>
      <c r="GF30" s="81">
        <v>109.59</v>
      </c>
      <c r="GG30" s="81">
        <v>293.17</v>
      </c>
      <c r="GH30" s="81">
        <v>531.86</v>
      </c>
      <c r="GI30" s="81">
        <v>172.86</v>
      </c>
      <c r="GJ30" s="81">
        <v>229.3</v>
      </c>
      <c r="GK30" s="81">
        <v>194.6</v>
      </c>
      <c r="GL30" s="81">
        <v>10.43</v>
      </c>
      <c r="GM30" s="81"/>
      <c r="GN30" s="81">
        <v>213.52</v>
      </c>
      <c r="GO30" s="81">
        <v>85.81</v>
      </c>
      <c r="GP30" s="81">
        <v>534.73</v>
      </c>
      <c r="GQ30" s="81">
        <v>64.739999999999995</v>
      </c>
      <c r="GR30" s="81">
        <v>89.32</v>
      </c>
      <c r="GS30" s="81">
        <v>290.93</v>
      </c>
      <c r="GT30" s="81">
        <v>523.11</v>
      </c>
      <c r="GU30" s="81">
        <v>129.44</v>
      </c>
      <c r="GV30" s="81">
        <v>170.93</v>
      </c>
      <c r="GW30" s="81">
        <v>39.32</v>
      </c>
      <c r="GX30" s="81">
        <v>14.4</v>
      </c>
      <c r="GY30" s="81">
        <v>126.92</v>
      </c>
      <c r="GZ30" s="81">
        <v>105.04</v>
      </c>
      <c r="HA30" s="81">
        <v>193.08</v>
      </c>
      <c r="HB30" s="81">
        <v>181.81</v>
      </c>
      <c r="HC30" s="81">
        <v>227.11</v>
      </c>
      <c r="HD30" s="81">
        <v>454.17</v>
      </c>
      <c r="HE30" s="81">
        <v>71.42</v>
      </c>
      <c r="HF30" s="81">
        <v>324.01</v>
      </c>
      <c r="HG30" s="81">
        <v>92.27</v>
      </c>
      <c r="HH30" s="81">
        <v>409.12</v>
      </c>
      <c r="HI30" s="81">
        <v>368.35</v>
      </c>
      <c r="HJ30" s="81">
        <v>103.88</v>
      </c>
      <c r="HK30" s="81">
        <v>139.57</v>
      </c>
      <c r="HL30" s="81">
        <v>33.22</v>
      </c>
      <c r="HM30" s="81">
        <v>234.85</v>
      </c>
      <c r="HN30" s="81">
        <v>92.13</v>
      </c>
      <c r="HO30" s="81">
        <v>41.33</v>
      </c>
      <c r="HP30" s="81">
        <v>206.49</v>
      </c>
      <c r="HQ30" s="81">
        <v>356.74</v>
      </c>
      <c r="HR30" s="81">
        <v>55.19</v>
      </c>
      <c r="HS30" s="81">
        <v>88.25</v>
      </c>
      <c r="HT30" s="81">
        <v>255.35</v>
      </c>
      <c r="HU30" s="81">
        <v>89.09</v>
      </c>
      <c r="HV30" s="81">
        <v>143.66999999999999</v>
      </c>
      <c r="HW30" s="81">
        <v>183.48</v>
      </c>
      <c r="HX30" s="81">
        <v>70.03</v>
      </c>
      <c r="HY30" s="81">
        <v>125.22</v>
      </c>
      <c r="HZ30" s="81">
        <v>35.65</v>
      </c>
      <c r="IA30" s="81">
        <v>804.69</v>
      </c>
      <c r="IB30" s="81">
        <v>239.89</v>
      </c>
      <c r="IC30" s="81">
        <v>86.3</v>
      </c>
      <c r="ID30" s="81">
        <v>129.43</v>
      </c>
      <c r="IE30" s="81">
        <v>122.34</v>
      </c>
      <c r="IF30" s="81">
        <v>85.64</v>
      </c>
      <c r="IG30" s="81">
        <v>-4.37</v>
      </c>
      <c r="IH30" s="81">
        <v>107.67</v>
      </c>
      <c r="II30" s="81">
        <v>123.18</v>
      </c>
      <c r="IJ30" s="81">
        <v>320.52999999999997</v>
      </c>
      <c r="IK30" s="81">
        <v>108.27</v>
      </c>
      <c r="IL30" s="81">
        <v>72.430000000000007</v>
      </c>
      <c r="IM30" s="81"/>
      <c r="IN30" s="81">
        <v>-0.33</v>
      </c>
      <c r="IO30" s="81">
        <v>147.32</v>
      </c>
      <c r="IP30" s="81">
        <v>235</v>
      </c>
      <c r="IQ30" s="81">
        <v>66.5</v>
      </c>
      <c r="IR30" s="81">
        <v>69.08</v>
      </c>
      <c r="IS30" s="81">
        <v>105.18</v>
      </c>
      <c r="IT30" s="81">
        <v>137.11000000000001</v>
      </c>
      <c r="IU30" s="81">
        <v>96.32</v>
      </c>
      <c r="IV30" s="81">
        <v>60.89</v>
      </c>
      <c r="IW30" s="81">
        <v>34.82</v>
      </c>
      <c r="IX30" s="81">
        <v>78.78</v>
      </c>
      <c r="IY30" s="81">
        <v>51.09</v>
      </c>
      <c r="IZ30" s="81">
        <v>55.11</v>
      </c>
      <c r="JA30" s="81">
        <v>241.15</v>
      </c>
      <c r="JB30" s="81"/>
      <c r="JC30" s="81">
        <v>190.42</v>
      </c>
      <c r="JD30" s="81">
        <v>190.63</v>
      </c>
      <c r="JE30" s="81">
        <v>51.02</v>
      </c>
      <c r="JF30" s="81">
        <v>108.33</v>
      </c>
      <c r="JG30" s="81">
        <v>130.66</v>
      </c>
      <c r="JH30" s="81">
        <v>501.72</v>
      </c>
      <c r="JI30" s="81">
        <v>56.01</v>
      </c>
      <c r="JJ30" s="81">
        <v>91.6</v>
      </c>
      <c r="JK30" s="81">
        <v>74.47</v>
      </c>
      <c r="JL30" s="81">
        <v>84.06</v>
      </c>
      <c r="JM30" s="81">
        <v>117.1</v>
      </c>
      <c r="JN30" s="81">
        <v>78.010000000000005</v>
      </c>
      <c r="JO30" s="81">
        <v>32.57</v>
      </c>
      <c r="JP30" s="81">
        <v>120.91</v>
      </c>
      <c r="JQ30" s="81"/>
      <c r="JR30" s="81"/>
      <c r="JS30" s="81">
        <v>76.83</v>
      </c>
      <c r="JT30" s="81">
        <v>51.31</v>
      </c>
      <c r="JU30" s="81">
        <v>85.39</v>
      </c>
      <c r="JV30" s="81">
        <v>198.18</v>
      </c>
      <c r="JW30" s="81">
        <v>90.25</v>
      </c>
      <c r="JX30" s="81">
        <v>63.19</v>
      </c>
      <c r="JY30" s="81">
        <v>85.44</v>
      </c>
      <c r="JZ30" s="81">
        <v>33.619999999999997</v>
      </c>
      <c r="KA30" s="81">
        <v>170.14</v>
      </c>
      <c r="KB30" s="81">
        <v>18.32</v>
      </c>
      <c r="KC30" s="81">
        <v>3.72</v>
      </c>
      <c r="KD30" s="81">
        <v>43.26</v>
      </c>
      <c r="KE30" s="81">
        <v>205.37</v>
      </c>
      <c r="KF30" s="81">
        <v>119.49</v>
      </c>
      <c r="KG30" s="81">
        <v>15.97</v>
      </c>
      <c r="KH30" s="81">
        <v>35.340000000000003</v>
      </c>
      <c r="KI30" s="81">
        <v>166.02</v>
      </c>
      <c r="KJ30" s="81">
        <v>126.85</v>
      </c>
      <c r="KK30" s="81">
        <v>71.260000000000005</v>
      </c>
      <c r="KL30" s="81">
        <v>73.73</v>
      </c>
      <c r="KM30" s="81">
        <v>42.04</v>
      </c>
      <c r="KN30" s="81">
        <v>51.62</v>
      </c>
      <c r="KO30" s="81">
        <v>35.090000000000003</v>
      </c>
      <c r="KP30" s="81">
        <v>109.17</v>
      </c>
      <c r="KQ30" s="81">
        <v>151.33000000000001</v>
      </c>
      <c r="KR30" s="81">
        <v>69.94</v>
      </c>
      <c r="KS30" s="81">
        <v>12.73</v>
      </c>
      <c r="KT30" s="81">
        <v>54.17</v>
      </c>
      <c r="KU30" s="81">
        <v>24.68</v>
      </c>
      <c r="KV30" s="81">
        <v>102.46</v>
      </c>
      <c r="KW30" s="81">
        <v>203.63</v>
      </c>
      <c r="KX30" s="81">
        <v>29</v>
      </c>
      <c r="KY30" s="81">
        <v>511.37</v>
      </c>
      <c r="KZ30" s="81">
        <v>26.94</v>
      </c>
      <c r="LA30" s="81"/>
      <c r="LB30" s="81">
        <v>220.45</v>
      </c>
      <c r="LC30" s="81">
        <v>-0.8</v>
      </c>
      <c r="LD30" s="81">
        <v>60.34</v>
      </c>
      <c r="LE30" s="81">
        <v>-2.66</v>
      </c>
      <c r="LF30" s="81">
        <v>268.83</v>
      </c>
      <c r="LG30" s="81">
        <v>84.27</v>
      </c>
      <c r="LH30" s="81">
        <v>30.75</v>
      </c>
      <c r="LI30" s="81">
        <v>93.4</v>
      </c>
      <c r="LJ30" s="81">
        <v>196.61</v>
      </c>
      <c r="LK30" s="81">
        <v>95.79</v>
      </c>
      <c r="LL30" s="81">
        <v>53.61</v>
      </c>
      <c r="LM30" s="81">
        <v>16.82</v>
      </c>
      <c r="LN30" s="81">
        <v>-2.4300000000000002</v>
      </c>
      <c r="LO30" s="81">
        <v>5.13</v>
      </c>
      <c r="LP30" s="81">
        <v>88.84</v>
      </c>
      <c r="LQ30" s="81">
        <v>90</v>
      </c>
      <c r="LR30" s="81">
        <v>59.38</v>
      </c>
      <c r="LS30" s="81">
        <v>23.57</v>
      </c>
      <c r="LT30" s="81">
        <v>41.44</v>
      </c>
      <c r="LU30" s="81">
        <v>58.75</v>
      </c>
      <c r="LV30" s="81">
        <v>49.19</v>
      </c>
      <c r="LW30" s="81">
        <v>127.33</v>
      </c>
      <c r="LX30" s="81">
        <v>63.83</v>
      </c>
      <c r="LY30" s="81">
        <v>73.48</v>
      </c>
      <c r="LZ30" s="81">
        <v>27.73</v>
      </c>
      <c r="MA30" s="81">
        <v>52.08</v>
      </c>
      <c r="MB30" s="81">
        <v>53.9</v>
      </c>
      <c r="MC30" s="81">
        <v>27.5</v>
      </c>
      <c r="MD30" s="81">
        <v>-3.65</v>
      </c>
      <c r="ME30" s="81">
        <v>133</v>
      </c>
      <c r="MF30" s="81">
        <v>37.17</v>
      </c>
      <c r="MG30" s="81">
        <v>19.11</v>
      </c>
      <c r="MH30" s="81">
        <v>13.06</v>
      </c>
      <c r="MI30" s="81">
        <v>21.69</v>
      </c>
      <c r="MJ30" s="81">
        <v>133.97</v>
      </c>
      <c r="MK30" s="81">
        <v>118.36</v>
      </c>
      <c r="ML30" s="81"/>
      <c r="MM30" s="81">
        <v>118.64</v>
      </c>
      <c r="MN30" s="81">
        <v>20.28</v>
      </c>
      <c r="MO30" s="81">
        <v>117.13</v>
      </c>
      <c r="MP30" s="81">
        <v>62.02</v>
      </c>
      <c r="MQ30" s="81">
        <v>8.33</v>
      </c>
      <c r="MR30" s="81">
        <v>70.27</v>
      </c>
      <c r="MS30" s="81">
        <v>36.840000000000003</v>
      </c>
      <c r="MT30" s="81">
        <v>19.399999999999999</v>
      </c>
      <c r="MU30" s="81">
        <v>13.78</v>
      </c>
      <c r="MV30" s="81">
        <v>61.68</v>
      </c>
      <c r="MW30" s="81">
        <v>13.05</v>
      </c>
      <c r="MX30" s="81"/>
      <c r="MY30" s="81"/>
      <c r="MZ30" s="81">
        <v>31.83</v>
      </c>
      <c r="NA30" s="81">
        <v>35.89</v>
      </c>
      <c r="NB30" s="81">
        <v>18.02</v>
      </c>
      <c r="NC30" s="81">
        <v>33.700000000000003</v>
      </c>
    </row>
    <row r="31" spans="1:367" x14ac:dyDescent="0.4">
      <c r="A31" s="22">
        <v>45954</v>
      </c>
      <c r="B31" s="23">
        <v>57844.61</v>
      </c>
      <c r="C31" s="23">
        <v>55743.93</v>
      </c>
      <c r="D31" s="23">
        <v>2902.57</v>
      </c>
      <c r="E31" s="23">
        <v>2332.17</v>
      </c>
      <c r="F31" s="23">
        <v>12109.76</v>
      </c>
      <c r="G31" s="23">
        <v>1363.34</v>
      </c>
      <c r="H31" s="23">
        <v>10295.94</v>
      </c>
      <c r="I31" s="23">
        <v>7905.39</v>
      </c>
      <c r="J31" s="23">
        <v>4240</v>
      </c>
      <c r="K31" s="23">
        <v>2499.4899999999998</v>
      </c>
      <c r="L31" s="23">
        <v>1519.17</v>
      </c>
      <c r="M31" s="23">
        <v>3436.37</v>
      </c>
      <c r="N31" s="23">
        <v>6636.02</v>
      </c>
      <c r="O31" s="23">
        <v>2505.13</v>
      </c>
      <c r="P31" s="23">
        <v>7133.77</v>
      </c>
      <c r="Q31" s="23">
        <v>1708.62</v>
      </c>
      <c r="R31" s="23">
        <v>15902.41</v>
      </c>
      <c r="S31" s="23">
        <v>3820.2</v>
      </c>
      <c r="T31" s="23">
        <v>2977.89</v>
      </c>
      <c r="U31" s="23">
        <v>4772.2</v>
      </c>
      <c r="V31" s="23">
        <v>1172.23</v>
      </c>
      <c r="W31" s="23">
        <v>789.84</v>
      </c>
      <c r="X31" s="23">
        <v>1008.93</v>
      </c>
      <c r="Y31" s="23">
        <v>3010.37</v>
      </c>
      <c r="Z31" s="23">
        <v>5463.39</v>
      </c>
      <c r="AA31" s="23">
        <v>3234.87</v>
      </c>
      <c r="AB31" s="23">
        <v>321.87</v>
      </c>
      <c r="AC31" s="23">
        <v>362.54</v>
      </c>
      <c r="AD31" s="23">
        <v>2840.39</v>
      </c>
      <c r="AE31" s="23">
        <v>1316.08</v>
      </c>
      <c r="AF31" s="23">
        <v>1271.8</v>
      </c>
      <c r="AG31" s="23">
        <v>4355.3999999999996</v>
      </c>
      <c r="AH31" s="23">
        <v>1287.0999999999999</v>
      </c>
      <c r="AI31" s="23">
        <v>131.41999999999999</v>
      </c>
      <c r="AJ31" s="23">
        <v>1031.1099999999999</v>
      </c>
      <c r="AK31" s="23">
        <v>3495.39</v>
      </c>
      <c r="AL31" s="23">
        <v>3378.22</v>
      </c>
      <c r="AM31" s="23">
        <v>885.87</v>
      </c>
      <c r="AN31" s="23">
        <v>761.79</v>
      </c>
      <c r="AO31" s="23">
        <v>136.05000000000001</v>
      </c>
      <c r="AP31" s="23">
        <v>3700.7</v>
      </c>
      <c r="AQ31" s="23">
        <v>1429.53</v>
      </c>
      <c r="AR31" s="23">
        <v>6350.17</v>
      </c>
      <c r="AS31" s="23">
        <v>3287.54</v>
      </c>
      <c r="AT31" s="23">
        <v>551.69000000000005</v>
      </c>
      <c r="AU31" s="23">
        <v>1879.85</v>
      </c>
      <c r="AV31" s="23">
        <v>2220.88</v>
      </c>
      <c r="AW31" s="23">
        <v>1037.3399999999999</v>
      </c>
      <c r="AX31" s="23">
        <v>2293.92</v>
      </c>
      <c r="AY31" s="23">
        <v>1770.24</v>
      </c>
      <c r="AZ31" s="23"/>
      <c r="BA31" s="23">
        <v>1527.53</v>
      </c>
      <c r="BB31" s="81">
        <v>420.02</v>
      </c>
      <c r="BC31" s="81">
        <v>1488.49</v>
      </c>
      <c r="BD31" s="81">
        <v>1702.14</v>
      </c>
      <c r="BE31" s="81">
        <v>462.65</v>
      </c>
      <c r="BF31" s="81">
        <v>287.66000000000003</v>
      </c>
      <c r="BG31" s="81">
        <v>238.63</v>
      </c>
      <c r="BH31" s="81">
        <v>-4.83</v>
      </c>
      <c r="BI31" s="81">
        <v>422.27</v>
      </c>
      <c r="BJ31" s="81">
        <v>674.91</v>
      </c>
      <c r="BK31" s="81">
        <v>1266.02</v>
      </c>
      <c r="BL31" s="81">
        <v>179.42</v>
      </c>
      <c r="BM31" s="81">
        <v>312.58999999999997</v>
      </c>
      <c r="BN31" s="81">
        <v>1945.87</v>
      </c>
      <c r="BO31" s="81">
        <v>901.52</v>
      </c>
      <c r="BP31" s="81">
        <v>559.24</v>
      </c>
      <c r="BQ31" s="81">
        <v>454.98</v>
      </c>
      <c r="BR31" s="81">
        <v>2363.71</v>
      </c>
      <c r="BS31" s="81">
        <v>453.57</v>
      </c>
      <c r="BT31" s="81">
        <v>285.89999999999998</v>
      </c>
      <c r="BU31" s="81">
        <v>889.19</v>
      </c>
      <c r="BV31" s="81">
        <v>1837.63</v>
      </c>
      <c r="BW31" s="81">
        <v>1371.54</v>
      </c>
      <c r="BX31" s="81">
        <v>1201.08</v>
      </c>
      <c r="BY31" s="81">
        <v>1752.91</v>
      </c>
      <c r="BZ31" s="81">
        <v>1322.58</v>
      </c>
      <c r="CA31" s="81">
        <v>451.24</v>
      </c>
      <c r="CB31" s="81">
        <v>729.67</v>
      </c>
      <c r="CC31" s="81">
        <v>-1.94</v>
      </c>
      <c r="CD31" s="81">
        <v>54.42</v>
      </c>
      <c r="CE31" s="81">
        <v>1142.4000000000001</v>
      </c>
      <c r="CF31" s="81">
        <v>1230.6199999999999</v>
      </c>
      <c r="CG31" s="81">
        <v>-27.5</v>
      </c>
      <c r="CH31" s="81">
        <v>1016.93</v>
      </c>
      <c r="CI31" s="81">
        <v>5003.83</v>
      </c>
      <c r="CJ31" s="81">
        <v>634.42999999999995</v>
      </c>
      <c r="CK31" s="81">
        <v>1277.8399999999999</v>
      </c>
      <c r="CL31" s="81">
        <v>811.39</v>
      </c>
      <c r="CM31" s="81">
        <v>2848.68</v>
      </c>
      <c r="CN31" s="81">
        <v>261.01</v>
      </c>
      <c r="CO31" s="81">
        <v>2724.85</v>
      </c>
      <c r="CP31" s="81">
        <v>54.4</v>
      </c>
      <c r="CQ31" s="81">
        <v>812.52</v>
      </c>
      <c r="CR31" s="81">
        <v>190.97</v>
      </c>
      <c r="CS31" s="81">
        <v>996</v>
      </c>
      <c r="CT31" s="81">
        <v>977.8</v>
      </c>
      <c r="CU31" s="81">
        <v>756.13</v>
      </c>
      <c r="CV31" s="81">
        <v>235.98</v>
      </c>
      <c r="CW31" s="81">
        <v>271.64999999999998</v>
      </c>
      <c r="CX31" s="81">
        <v>160.27000000000001</v>
      </c>
      <c r="CY31" s="81">
        <v>383.83</v>
      </c>
      <c r="CZ31" s="81">
        <v>9.8000000000000007</v>
      </c>
      <c r="DA31" s="81">
        <v>18.36</v>
      </c>
      <c r="DB31" s="81">
        <v>787.88</v>
      </c>
      <c r="DC31" s="81">
        <v>-83.29</v>
      </c>
      <c r="DD31" s="81">
        <v>384.02</v>
      </c>
      <c r="DE31" s="81"/>
      <c r="DF31" s="81">
        <v>605.57000000000005</v>
      </c>
      <c r="DG31" s="81">
        <v>290.3</v>
      </c>
      <c r="DH31" s="81">
        <v>477.46</v>
      </c>
      <c r="DI31" s="81">
        <v>2370.5700000000002</v>
      </c>
      <c r="DJ31" s="81">
        <v>539.59</v>
      </c>
      <c r="DK31" s="81">
        <v>303.18</v>
      </c>
      <c r="DL31" s="81">
        <v>46.37</v>
      </c>
      <c r="DM31" s="81">
        <v>179.99</v>
      </c>
      <c r="DN31" s="81"/>
      <c r="DO31" s="81">
        <v>219.45</v>
      </c>
      <c r="DP31" s="81">
        <v>109.46</v>
      </c>
      <c r="DQ31" s="81">
        <v>1545.45</v>
      </c>
      <c r="DR31" s="81">
        <v>416.83</v>
      </c>
      <c r="DS31" s="81">
        <v>-147.97999999999999</v>
      </c>
      <c r="DT31" s="81">
        <v>127.17</v>
      </c>
      <c r="DU31" s="81">
        <v>503.83</v>
      </c>
      <c r="DV31" s="81">
        <v>390.47</v>
      </c>
      <c r="DW31" s="81">
        <v>317.32</v>
      </c>
      <c r="DX31" s="81">
        <v>113.27</v>
      </c>
      <c r="DY31" s="81">
        <v>103.45</v>
      </c>
      <c r="DZ31" s="81"/>
      <c r="EA31" s="81">
        <v>489.72</v>
      </c>
      <c r="EB31" s="81">
        <v>440.34</v>
      </c>
      <c r="EC31" s="81">
        <v>263.23</v>
      </c>
      <c r="ED31" s="81">
        <v>537.27</v>
      </c>
      <c r="EE31" s="81">
        <v>498.6</v>
      </c>
      <c r="EF31" s="81">
        <v>193.65</v>
      </c>
      <c r="EG31" s="81">
        <v>358.95</v>
      </c>
      <c r="EH31" s="81">
        <v>810.95</v>
      </c>
      <c r="EI31" s="81">
        <v>200.15</v>
      </c>
      <c r="EJ31" s="81">
        <v>1280.58</v>
      </c>
      <c r="EK31" s="81">
        <v>171.36</v>
      </c>
      <c r="EL31" s="81">
        <v>61.26</v>
      </c>
      <c r="EM31" s="81">
        <v>266.26</v>
      </c>
      <c r="EN31" s="81">
        <v>116.42</v>
      </c>
      <c r="EO31" s="81">
        <v>276.44</v>
      </c>
      <c r="EP31" s="81">
        <v>5.78</v>
      </c>
      <c r="EQ31" s="81">
        <v>-98.24</v>
      </c>
      <c r="ER31" s="81">
        <v>204.76</v>
      </c>
      <c r="ES31" s="81">
        <v>124.26</v>
      </c>
      <c r="ET31" s="81">
        <v>80.52</v>
      </c>
      <c r="EU31" s="81">
        <v>175.34</v>
      </c>
      <c r="EV31" s="81">
        <v>3.67</v>
      </c>
      <c r="EW31" s="81">
        <v>526.29999999999995</v>
      </c>
      <c r="EX31" s="81">
        <v>659.93</v>
      </c>
      <c r="EY31" s="81">
        <v>196.24</v>
      </c>
      <c r="EZ31" s="81">
        <v>69.569999999999993</v>
      </c>
      <c r="FA31" s="81">
        <v>374.67</v>
      </c>
      <c r="FB31" s="81">
        <v>147.9</v>
      </c>
      <c r="FC31" s="81">
        <v>535.02</v>
      </c>
      <c r="FD31" s="81">
        <v>479.94</v>
      </c>
      <c r="FE31" s="81">
        <v>526.66999999999996</v>
      </c>
      <c r="FF31" s="81"/>
      <c r="FG31" s="81">
        <v>543.16</v>
      </c>
      <c r="FH31" s="81">
        <v>401.23</v>
      </c>
      <c r="FI31" s="81">
        <v>200.54</v>
      </c>
      <c r="FJ31" s="81">
        <v>11.65</v>
      </c>
      <c r="FK31" s="81">
        <v>200.5</v>
      </c>
      <c r="FL31" s="81">
        <v>93.76</v>
      </c>
      <c r="FM31" s="81">
        <v>628.16999999999996</v>
      </c>
      <c r="FN31" s="81">
        <v>28.5</v>
      </c>
      <c r="FO31" s="81">
        <v>428.44</v>
      </c>
      <c r="FP31" s="81"/>
      <c r="FQ31" s="81">
        <v>-23.78</v>
      </c>
      <c r="FR31" s="81">
        <v>261.62</v>
      </c>
      <c r="FS31" s="81">
        <v>287.42</v>
      </c>
      <c r="FT31" s="81">
        <v>262.39</v>
      </c>
      <c r="FU31" s="81">
        <v>344.58</v>
      </c>
      <c r="FV31" s="81">
        <v>335.85</v>
      </c>
      <c r="FW31" s="81">
        <v>234.42</v>
      </c>
      <c r="FX31" s="81">
        <v>561.91</v>
      </c>
      <c r="FY31" s="81">
        <v>165.26</v>
      </c>
      <c r="FZ31" s="81">
        <v>26.68</v>
      </c>
      <c r="GA31" s="81">
        <v>130.91999999999999</v>
      </c>
      <c r="GB31" s="81">
        <v>111.6</v>
      </c>
      <c r="GC31" s="81">
        <v>14.17</v>
      </c>
      <c r="GD31" s="81">
        <v>533.22</v>
      </c>
      <c r="GE31" s="81">
        <v>156.24</v>
      </c>
      <c r="GF31" s="81">
        <v>109.59</v>
      </c>
      <c r="GG31" s="81">
        <v>293.17</v>
      </c>
      <c r="GH31" s="81">
        <v>529.55999999999995</v>
      </c>
      <c r="GI31" s="81">
        <v>169.26</v>
      </c>
      <c r="GJ31" s="81">
        <v>229.52</v>
      </c>
      <c r="GK31" s="81">
        <v>194.6</v>
      </c>
      <c r="GL31" s="81">
        <v>10.43</v>
      </c>
      <c r="GM31" s="81"/>
      <c r="GN31" s="81">
        <v>212.87</v>
      </c>
      <c r="GO31" s="81">
        <v>85.81</v>
      </c>
      <c r="GP31" s="81">
        <v>519.04999999999995</v>
      </c>
      <c r="GQ31" s="81">
        <v>65.33</v>
      </c>
      <c r="GR31" s="81">
        <v>86.04</v>
      </c>
      <c r="GS31" s="81">
        <v>289.22000000000003</v>
      </c>
      <c r="GT31" s="81">
        <v>517.58000000000004</v>
      </c>
      <c r="GU31" s="81">
        <v>129.44</v>
      </c>
      <c r="GV31" s="81">
        <v>170.93</v>
      </c>
      <c r="GW31" s="81">
        <v>41.36</v>
      </c>
      <c r="GX31" s="81">
        <v>14.4</v>
      </c>
      <c r="GY31" s="81">
        <v>126.12</v>
      </c>
      <c r="GZ31" s="81">
        <v>102.85</v>
      </c>
      <c r="HA31" s="81">
        <v>193.08</v>
      </c>
      <c r="HB31" s="81">
        <v>180.29</v>
      </c>
      <c r="HC31" s="81">
        <v>223.39</v>
      </c>
      <c r="HD31" s="81">
        <v>444.03</v>
      </c>
      <c r="HE31" s="81">
        <v>71.42</v>
      </c>
      <c r="HF31" s="81">
        <v>324.01</v>
      </c>
      <c r="HG31" s="81">
        <v>92.27</v>
      </c>
      <c r="HH31" s="81">
        <v>409.12</v>
      </c>
      <c r="HI31" s="81">
        <v>368.35</v>
      </c>
      <c r="HJ31" s="81">
        <v>103.88</v>
      </c>
      <c r="HK31" s="81">
        <v>139.57</v>
      </c>
      <c r="HL31" s="81">
        <v>33.22</v>
      </c>
      <c r="HM31" s="81">
        <v>233.23</v>
      </c>
      <c r="HN31" s="81">
        <v>84.77</v>
      </c>
      <c r="HO31" s="81">
        <v>39.770000000000003</v>
      </c>
      <c r="HP31" s="81">
        <v>206.49</v>
      </c>
      <c r="HQ31" s="81">
        <v>356.07</v>
      </c>
      <c r="HR31" s="81">
        <v>55.02</v>
      </c>
      <c r="HS31" s="81">
        <v>88.53</v>
      </c>
      <c r="HT31" s="81">
        <v>255.3</v>
      </c>
      <c r="HU31" s="81">
        <v>89.09</v>
      </c>
      <c r="HV31" s="81">
        <v>146.19999999999999</v>
      </c>
      <c r="HW31" s="81">
        <v>183.08</v>
      </c>
      <c r="HX31" s="81">
        <v>70.48</v>
      </c>
      <c r="HY31" s="81">
        <v>125.22</v>
      </c>
      <c r="HZ31" s="81">
        <v>35.89</v>
      </c>
      <c r="IA31" s="81">
        <v>804.69</v>
      </c>
      <c r="IB31" s="81">
        <v>239.89</v>
      </c>
      <c r="IC31" s="81">
        <v>87.21</v>
      </c>
      <c r="ID31" s="81">
        <v>126.91</v>
      </c>
      <c r="IE31" s="81">
        <v>122.99</v>
      </c>
      <c r="IF31" s="81">
        <v>85.64</v>
      </c>
      <c r="IG31" s="81">
        <v>-4.37</v>
      </c>
      <c r="IH31" s="81">
        <v>107.67</v>
      </c>
      <c r="II31" s="81">
        <v>124.41</v>
      </c>
      <c r="IJ31" s="81">
        <v>320.52999999999997</v>
      </c>
      <c r="IK31" s="81">
        <v>108.27</v>
      </c>
      <c r="IL31" s="81">
        <v>72.430000000000007</v>
      </c>
      <c r="IM31" s="81"/>
      <c r="IN31" s="81">
        <v>-0.33</v>
      </c>
      <c r="IO31" s="81">
        <v>146.03</v>
      </c>
      <c r="IP31" s="81">
        <v>235</v>
      </c>
      <c r="IQ31" s="81">
        <v>66.5</v>
      </c>
      <c r="IR31" s="81">
        <v>69.08</v>
      </c>
      <c r="IS31" s="81">
        <v>105.18</v>
      </c>
      <c r="IT31" s="81">
        <v>132.34</v>
      </c>
      <c r="IU31" s="81">
        <v>99</v>
      </c>
      <c r="IV31" s="81">
        <v>61.56</v>
      </c>
      <c r="IW31" s="81">
        <v>34.82</v>
      </c>
      <c r="IX31" s="81">
        <v>78.91</v>
      </c>
      <c r="IY31" s="81">
        <v>46.51</v>
      </c>
      <c r="IZ31" s="81">
        <v>54.44</v>
      </c>
      <c r="JA31" s="81">
        <v>237.12</v>
      </c>
      <c r="JB31" s="81"/>
      <c r="JC31" s="81">
        <v>190.42</v>
      </c>
      <c r="JD31" s="81">
        <v>190.63</v>
      </c>
      <c r="JE31" s="81">
        <v>51.02</v>
      </c>
      <c r="JF31" s="81">
        <v>108.33</v>
      </c>
      <c r="JG31" s="81">
        <v>130.38</v>
      </c>
      <c r="JH31" s="81">
        <v>501.72</v>
      </c>
      <c r="JI31" s="81">
        <v>56.01</v>
      </c>
      <c r="JJ31" s="81">
        <v>91.6</v>
      </c>
      <c r="JK31" s="81">
        <v>74.47</v>
      </c>
      <c r="JL31" s="81">
        <v>83.48</v>
      </c>
      <c r="JM31" s="81">
        <v>117.1</v>
      </c>
      <c r="JN31" s="81">
        <v>78.010000000000005</v>
      </c>
      <c r="JO31" s="81">
        <v>32.57</v>
      </c>
      <c r="JP31" s="81">
        <v>120.91</v>
      </c>
      <c r="JQ31" s="81"/>
      <c r="JR31" s="81"/>
      <c r="JS31" s="81">
        <v>77.69</v>
      </c>
      <c r="JT31" s="81">
        <v>51.56</v>
      </c>
      <c r="JU31" s="81">
        <v>85.39</v>
      </c>
      <c r="JV31" s="81">
        <v>196.73</v>
      </c>
      <c r="JW31" s="81">
        <v>90.25</v>
      </c>
      <c r="JX31" s="81">
        <v>67.3</v>
      </c>
      <c r="JY31" s="81">
        <v>86.04</v>
      </c>
      <c r="JZ31" s="81">
        <v>33.619999999999997</v>
      </c>
      <c r="KA31" s="81">
        <v>170.47</v>
      </c>
      <c r="KB31" s="81">
        <v>17.14</v>
      </c>
      <c r="KC31" s="81">
        <v>3.72</v>
      </c>
      <c r="KD31" s="81">
        <v>42.14</v>
      </c>
      <c r="KE31" s="81">
        <v>194.68</v>
      </c>
      <c r="KF31" s="81">
        <v>119.14</v>
      </c>
      <c r="KG31" s="81">
        <v>15.97</v>
      </c>
      <c r="KH31" s="81">
        <v>35.340000000000003</v>
      </c>
      <c r="KI31" s="81">
        <v>166.02</v>
      </c>
      <c r="KJ31" s="81">
        <v>126.85</v>
      </c>
      <c r="KK31" s="81">
        <v>71.430000000000007</v>
      </c>
      <c r="KL31" s="81">
        <v>73.73</v>
      </c>
      <c r="KM31" s="81">
        <v>40.5</v>
      </c>
      <c r="KN31" s="81">
        <v>51.62</v>
      </c>
      <c r="KO31" s="81">
        <v>35.090000000000003</v>
      </c>
      <c r="KP31" s="81">
        <v>106.87</v>
      </c>
      <c r="KQ31" s="81">
        <v>151.33000000000001</v>
      </c>
      <c r="KR31" s="81">
        <v>69.94</v>
      </c>
      <c r="KS31" s="81">
        <v>12.73</v>
      </c>
      <c r="KT31" s="81">
        <v>54.17</v>
      </c>
      <c r="KU31" s="81">
        <v>24.68</v>
      </c>
      <c r="KV31" s="81">
        <v>102.97</v>
      </c>
      <c r="KW31" s="81">
        <v>203.63</v>
      </c>
      <c r="KX31" s="81">
        <v>29</v>
      </c>
      <c r="KY31" s="81">
        <v>511.37</v>
      </c>
      <c r="KZ31" s="81">
        <v>26.94</v>
      </c>
      <c r="LA31" s="81"/>
      <c r="LB31" s="81">
        <v>217.83</v>
      </c>
      <c r="LC31" s="81">
        <v>-0.8</v>
      </c>
      <c r="LD31" s="81">
        <v>60.16</v>
      </c>
      <c r="LE31" s="81"/>
      <c r="LF31" s="81">
        <v>268.83</v>
      </c>
      <c r="LG31" s="81">
        <v>84.27</v>
      </c>
      <c r="LH31" s="81">
        <v>30.75</v>
      </c>
      <c r="LI31" s="81">
        <v>93.4</v>
      </c>
      <c r="LJ31" s="81">
        <v>196.61</v>
      </c>
      <c r="LK31" s="81">
        <v>95.79</v>
      </c>
      <c r="LL31" s="81">
        <v>55.76</v>
      </c>
      <c r="LM31" s="81">
        <v>15.99</v>
      </c>
      <c r="LN31" s="81">
        <v>-2.4300000000000002</v>
      </c>
      <c r="LO31" s="81">
        <v>5.13</v>
      </c>
      <c r="LP31" s="81">
        <v>88.81</v>
      </c>
      <c r="LQ31" s="81">
        <v>85.92</v>
      </c>
      <c r="LR31" s="81">
        <v>53.65</v>
      </c>
      <c r="LS31" s="81">
        <v>23.57</v>
      </c>
      <c r="LT31" s="81">
        <v>41.44</v>
      </c>
      <c r="LU31" s="81">
        <v>58.75</v>
      </c>
      <c r="LV31" s="81">
        <v>49.19</v>
      </c>
      <c r="LW31" s="81">
        <v>122.42</v>
      </c>
      <c r="LX31" s="81">
        <v>63.83</v>
      </c>
      <c r="LY31" s="81">
        <v>73.48</v>
      </c>
      <c r="LZ31" s="81">
        <v>27.44</v>
      </c>
      <c r="MA31" s="81">
        <v>51.98</v>
      </c>
      <c r="MB31" s="81">
        <v>53.08</v>
      </c>
      <c r="MC31" s="81">
        <v>27.5</v>
      </c>
      <c r="MD31" s="81">
        <v>-3.65</v>
      </c>
      <c r="ME31" s="81">
        <v>122.48</v>
      </c>
      <c r="MF31" s="81">
        <v>37.46</v>
      </c>
      <c r="MG31" s="81">
        <v>18.13</v>
      </c>
      <c r="MH31" s="81">
        <v>13.06</v>
      </c>
      <c r="MI31" s="81">
        <v>21.69</v>
      </c>
      <c r="MJ31" s="81">
        <v>133.97</v>
      </c>
      <c r="MK31" s="81">
        <v>114.62</v>
      </c>
      <c r="ML31" s="81"/>
      <c r="MM31" s="81">
        <v>116.04</v>
      </c>
      <c r="MN31" s="81">
        <v>11.94</v>
      </c>
      <c r="MO31" s="81">
        <v>117.13</v>
      </c>
      <c r="MP31" s="81">
        <v>62.02</v>
      </c>
      <c r="MQ31" s="81">
        <v>8.33</v>
      </c>
      <c r="MR31" s="81">
        <v>70.27</v>
      </c>
      <c r="MS31" s="81">
        <v>36.840000000000003</v>
      </c>
      <c r="MT31" s="81">
        <v>19.399999999999999</v>
      </c>
      <c r="MU31" s="81">
        <v>13.78</v>
      </c>
      <c r="MV31" s="81">
        <v>61.68</v>
      </c>
      <c r="MW31" s="81">
        <v>13.05</v>
      </c>
      <c r="MX31" s="81"/>
      <c r="MY31" s="81"/>
      <c r="MZ31" s="81">
        <v>31.83</v>
      </c>
      <c r="NA31" s="81">
        <v>35.89</v>
      </c>
      <c r="NB31" s="81">
        <v>18.02</v>
      </c>
      <c r="NC31" s="81">
        <v>31.83</v>
      </c>
    </row>
    <row r="32" spans="1:367" x14ac:dyDescent="0.4">
      <c r="A32" s="22">
        <v>45961</v>
      </c>
      <c r="B32" s="23">
        <v>68170.61</v>
      </c>
      <c r="C32" s="23">
        <v>63425.07</v>
      </c>
      <c r="D32" s="23">
        <v>2561.35</v>
      </c>
      <c r="E32" s="23">
        <v>2452.34</v>
      </c>
      <c r="F32" s="23">
        <v>13097.04</v>
      </c>
      <c r="G32" s="23">
        <v>1428.77</v>
      </c>
      <c r="H32" s="23">
        <v>10208.790000000001</v>
      </c>
      <c r="I32" s="23">
        <v>8080.73</v>
      </c>
      <c r="J32" s="23">
        <v>4252.05</v>
      </c>
      <c r="K32" s="23">
        <v>2499.4899999999998</v>
      </c>
      <c r="L32" s="23">
        <v>1519.17</v>
      </c>
      <c r="M32" s="23">
        <v>3604.45</v>
      </c>
      <c r="N32" s="23">
        <v>7257.94</v>
      </c>
      <c r="O32" s="23">
        <v>2513.1</v>
      </c>
      <c r="P32" s="23">
        <v>7190.33</v>
      </c>
      <c r="Q32" s="23">
        <v>1655.44</v>
      </c>
      <c r="R32" s="23">
        <v>15902.41</v>
      </c>
      <c r="S32" s="23">
        <v>3852.55</v>
      </c>
      <c r="T32" s="23">
        <v>2953.99</v>
      </c>
      <c r="U32" s="23">
        <v>4772.2</v>
      </c>
      <c r="V32" s="23">
        <v>1174.56</v>
      </c>
      <c r="W32" s="23">
        <v>789.84</v>
      </c>
      <c r="X32" s="23">
        <v>1024.3399999999999</v>
      </c>
      <c r="Y32" s="23">
        <v>3030.46</v>
      </c>
      <c r="Z32" s="23">
        <v>5557.91</v>
      </c>
      <c r="AA32" s="23">
        <v>3239.9</v>
      </c>
      <c r="AB32" s="23">
        <v>-80.91</v>
      </c>
      <c r="AC32" s="23">
        <v>362.54</v>
      </c>
      <c r="AD32" s="23">
        <v>2835.44</v>
      </c>
      <c r="AE32" s="23">
        <v>1325.92</v>
      </c>
      <c r="AF32" s="23">
        <v>1275.32</v>
      </c>
      <c r="AG32" s="23">
        <v>4373.0600000000004</v>
      </c>
      <c r="AH32" s="23">
        <v>1301.7</v>
      </c>
      <c r="AI32" s="23">
        <v>137.54</v>
      </c>
      <c r="AJ32" s="23">
        <v>1095.04</v>
      </c>
      <c r="AK32" s="23">
        <v>3551.28</v>
      </c>
      <c r="AL32" s="23">
        <v>3364.73</v>
      </c>
      <c r="AM32" s="23">
        <v>893.76</v>
      </c>
      <c r="AN32" s="23">
        <v>788.62</v>
      </c>
      <c r="AO32" s="23">
        <v>136.05000000000001</v>
      </c>
      <c r="AP32" s="23">
        <v>3721.45</v>
      </c>
      <c r="AQ32" s="23">
        <v>1429.53</v>
      </c>
      <c r="AR32" s="23">
        <v>6594.46</v>
      </c>
      <c r="AS32" s="23">
        <v>3287.54</v>
      </c>
      <c r="AT32" s="23">
        <v>547.29</v>
      </c>
      <c r="AU32" s="23">
        <v>1934.95</v>
      </c>
      <c r="AV32" s="23">
        <v>2184.85</v>
      </c>
      <c r="AW32" s="23">
        <v>1030.76</v>
      </c>
      <c r="AX32" s="23">
        <v>2293.92</v>
      </c>
      <c r="AY32" s="23">
        <v>1830.3</v>
      </c>
      <c r="AZ32" s="23"/>
      <c r="BA32" s="23">
        <v>1527.53</v>
      </c>
      <c r="BB32" s="81">
        <v>419.74</v>
      </c>
      <c r="BC32" s="81">
        <v>1504.64</v>
      </c>
      <c r="BD32" s="81">
        <v>1707.17</v>
      </c>
      <c r="BE32" s="81">
        <v>469.34</v>
      </c>
      <c r="BF32" s="81">
        <v>287.66000000000003</v>
      </c>
      <c r="BG32" s="81">
        <v>246.15</v>
      </c>
      <c r="BH32" s="81">
        <v>-10.34</v>
      </c>
      <c r="BI32" s="81">
        <v>423.74</v>
      </c>
      <c r="BJ32" s="81">
        <v>672.05</v>
      </c>
      <c r="BK32" s="81">
        <v>1263.96</v>
      </c>
      <c r="BL32" s="81">
        <v>159.24</v>
      </c>
      <c r="BM32" s="81">
        <v>308.91000000000003</v>
      </c>
      <c r="BN32" s="81">
        <v>1945.87</v>
      </c>
      <c r="BO32" s="81">
        <v>898.99</v>
      </c>
      <c r="BP32" s="81">
        <v>558.49</v>
      </c>
      <c r="BQ32" s="81">
        <v>444.1</v>
      </c>
      <c r="BR32" s="81">
        <v>2352.69</v>
      </c>
      <c r="BS32" s="81">
        <v>453.15</v>
      </c>
      <c r="BT32" s="81">
        <v>284</v>
      </c>
      <c r="BU32" s="81">
        <v>877.89</v>
      </c>
      <c r="BV32" s="81">
        <v>1837.69</v>
      </c>
      <c r="BW32" s="81">
        <v>1526.46</v>
      </c>
      <c r="BX32" s="81">
        <v>1292.68</v>
      </c>
      <c r="BY32" s="81">
        <v>1756.23</v>
      </c>
      <c r="BZ32" s="81">
        <v>1322.58</v>
      </c>
      <c r="CA32" s="81">
        <v>454.48</v>
      </c>
      <c r="CB32" s="81">
        <v>783.91</v>
      </c>
      <c r="CC32" s="81">
        <v>-1.94</v>
      </c>
      <c r="CD32" s="81">
        <v>54.77</v>
      </c>
      <c r="CE32" s="81">
        <v>1142.4000000000001</v>
      </c>
      <c r="CF32" s="81">
        <v>1204.43</v>
      </c>
      <c r="CG32" s="81">
        <v>-27.5</v>
      </c>
      <c r="CH32" s="81">
        <v>1016.93</v>
      </c>
      <c r="CI32" s="81">
        <v>5535.78</v>
      </c>
      <c r="CJ32" s="81">
        <v>628.12</v>
      </c>
      <c r="CK32" s="81">
        <v>1268.74</v>
      </c>
      <c r="CL32" s="81">
        <v>755.74</v>
      </c>
      <c r="CM32" s="81">
        <v>2835.27</v>
      </c>
      <c r="CN32" s="81">
        <v>260.99</v>
      </c>
      <c r="CO32" s="81">
        <v>2724.85</v>
      </c>
      <c r="CP32" s="81">
        <v>48.96</v>
      </c>
      <c r="CQ32" s="81">
        <v>814.51</v>
      </c>
      <c r="CR32" s="81">
        <v>192.62</v>
      </c>
      <c r="CS32" s="81">
        <v>995.41</v>
      </c>
      <c r="CT32" s="81">
        <v>992.74</v>
      </c>
      <c r="CU32" s="81">
        <v>629.42999999999995</v>
      </c>
      <c r="CV32" s="81">
        <v>237.5</v>
      </c>
      <c r="CW32" s="81">
        <v>271.64999999999998</v>
      </c>
      <c r="CX32" s="81">
        <v>153.43</v>
      </c>
      <c r="CY32" s="81">
        <v>382.67</v>
      </c>
      <c r="CZ32" s="81">
        <v>13.41</v>
      </c>
      <c r="DA32" s="81">
        <v>18.36</v>
      </c>
      <c r="DB32" s="81">
        <v>732.59</v>
      </c>
      <c r="DC32" s="81">
        <v>-83.29</v>
      </c>
      <c r="DD32" s="81">
        <v>378.81</v>
      </c>
      <c r="DE32" s="81"/>
      <c r="DF32" s="81">
        <v>605.76</v>
      </c>
      <c r="DG32" s="81">
        <v>290.3</v>
      </c>
      <c r="DH32" s="81">
        <v>475.88</v>
      </c>
      <c r="DI32" s="81">
        <v>2370.5700000000002</v>
      </c>
      <c r="DJ32" s="81">
        <v>537.66</v>
      </c>
      <c r="DK32" s="81">
        <v>301.85000000000002</v>
      </c>
      <c r="DL32" s="81">
        <v>46.37</v>
      </c>
      <c r="DM32" s="81">
        <v>179.83</v>
      </c>
      <c r="DN32" s="81"/>
      <c r="DO32" s="81">
        <v>216.87</v>
      </c>
      <c r="DP32" s="81">
        <v>109.46</v>
      </c>
      <c r="DQ32" s="81">
        <v>1545.59</v>
      </c>
      <c r="DR32" s="81">
        <v>409.65</v>
      </c>
      <c r="DS32" s="81">
        <v>-150.04</v>
      </c>
      <c r="DT32" s="81">
        <v>131.18</v>
      </c>
      <c r="DU32" s="81">
        <v>497.08</v>
      </c>
      <c r="DV32" s="81">
        <v>386.43</v>
      </c>
      <c r="DW32" s="81">
        <v>317.32</v>
      </c>
      <c r="DX32" s="81">
        <v>113.27</v>
      </c>
      <c r="DY32" s="81">
        <v>103.45</v>
      </c>
      <c r="DZ32" s="81"/>
      <c r="EA32" s="81">
        <v>495.04</v>
      </c>
      <c r="EB32" s="81">
        <v>446.21</v>
      </c>
      <c r="EC32" s="81">
        <v>260.64</v>
      </c>
      <c r="ED32" s="81">
        <v>528.33000000000004</v>
      </c>
      <c r="EE32" s="81">
        <v>498.6</v>
      </c>
      <c r="EF32" s="81">
        <v>197.03</v>
      </c>
      <c r="EG32" s="81">
        <v>362.47</v>
      </c>
      <c r="EH32" s="81">
        <v>798.5</v>
      </c>
      <c r="EI32" s="81">
        <v>200.46</v>
      </c>
      <c r="EJ32" s="81">
        <v>1261.1600000000001</v>
      </c>
      <c r="EK32" s="81">
        <v>160.87</v>
      </c>
      <c r="EL32" s="81">
        <v>66.3</v>
      </c>
      <c r="EM32" s="81">
        <v>271.42</v>
      </c>
      <c r="EN32" s="81">
        <v>117.1</v>
      </c>
      <c r="EO32" s="81">
        <v>307.73</v>
      </c>
      <c r="EP32" s="81">
        <v>5.78</v>
      </c>
      <c r="EQ32" s="81">
        <v>-96.87</v>
      </c>
      <c r="ER32" s="81">
        <v>204.76</v>
      </c>
      <c r="ES32" s="81">
        <v>128.78</v>
      </c>
      <c r="ET32" s="81">
        <v>94.69</v>
      </c>
      <c r="EU32" s="81">
        <v>176.19</v>
      </c>
      <c r="EV32" s="81">
        <v>3.67</v>
      </c>
      <c r="EW32" s="81">
        <v>526.75</v>
      </c>
      <c r="EX32" s="81">
        <v>656.79</v>
      </c>
      <c r="EY32" s="81">
        <v>196.4</v>
      </c>
      <c r="EZ32" s="81">
        <v>70.69</v>
      </c>
      <c r="FA32" s="81">
        <v>374.67</v>
      </c>
      <c r="FB32" s="81">
        <v>147.06</v>
      </c>
      <c r="FC32" s="81">
        <v>535.20000000000005</v>
      </c>
      <c r="FD32" s="81">
        <v>479.94</v>
      </c>
      <c r="FE32" s="81">
        <v>526.66999999999996</v>
      </c>
      <c r="FF32" s="81"/>
      <c r="FG32" s="81">
        <v>543.16</v>
      </c>
      <c r="FH32" s="81">
        <v>401.23</v>
      </c>
      <c r="FI32" s="81">
        <v>199.59</v>
      </c>
      <c r="FJ32" s="81">
        <v>8.66</v>
      </c>
      <c r="FK32" s="81">
        <v>200.5</v>
      </c>
      <c r="FL32" s="81">
        <v>116.08</v>
      </c>
      <c r="FM32" s="81">
        <v>628.64</v>
      </c>
      <c r="FN32" s="81">
        <v>28.5</v>
      </c>
      <c r="FO32" s="81">
        <v>428.44</v>
      </c>
      <c r="FP32" s="81"/>
      <c r="FQ32" s="81">
        <v>-23.78</v>
      </c>
      <c r="FR32" s="81">
        <v>261.64</v>
      </c>
      <c r="FS32" s="81">
        <v>288.45</v>
      </c>
      <c r="FT32" s="81">
        <v>262.39</v>
      </c>
      <c r="FU32" s="81">
        <v>339.48</v>
      </c>
      <c r="FV32" s="81">
        <v>335.85</v>
      </c>
      <c r="FW32" s="81">
        <v>231.24</v>
      </c>
      <c r="FX32" s="81">
        <v>572.61</v>
      </c>
      <c r="FY32" s="81">
        <v>165.26</v>
      </c>
      <c r="FZ32" s="81">
        <v>29.24</v>
      </c>
      <c r="GA32" s="81">
        <v>130.91999999999999</v>
      </c>
      <c r="GB32" s="81">
        <v>111.6</v>
      </c>
      <c r="GC32" s="81">
        <v>33.17</v>
      </c>
      <c r="GD32" s="81">
        <v>518.35</v>
      </c>
      <c r="GE32" s="81">
        <v>156.24</v>
      </c>
      <c r="GF32" s="81">
        <v>112.21</v>
      </c>
      <c r="GG32" s="81">
        <v>253</v>
      </c>
      <c r="GH32" s="81">
        <v>521.42999999999995</v>
      </c>
      <c r="GI32" s="81">
        <v>168.18</v>
      </c>
      <c r="GJ32" s="81">
        <v>245.82</v>
      </c>
      <c r="GK32" s="81">
        <v>194.6</v>
      </c>
      <c r="GL32" s="81">
        <v>10.43</v>
      </c>
      <c r="GM32" s="81"/>
      <c r="GN32" s="81">
        <v>213.96</v>
      </c>
      <c r="GO32" s="81">
        <v>88.48</v>
      </c>
      <c r="GP32" s="81">
        <v>519.04999999999995</v>
      </c>
      <c r="GQ32" s="81">
        <v>66.260000000000005</v>
      </c>
      <c r="GR32" s="81">
        <v>86.04</v>
      </c>
      <c r="GS32" s="81">
        <v>290.52</v>
      </c>
      <c r="GT32" s="81">
        <v>524.17999999999995</v>
      </c>
      <c r="GU32" s="81">
        <v>135</v>
      </c>
      <c r="GV32" s="81">
        <v>170.93</v>
      </c>
      <c r="GW32" s="81">
        <v>41.06</v>
      </c>
      <c r="GX32" s="81">
        <v>14.4</v>
      </c>
      <c r="GY32" s="81">
        <v>124.98</v>
      </c>
      <c r="GZ32" s="81">
        <v>91.84</v>
      </c>
      <c r="HA32" s="81">
        <v>193.08</v>
      </c>
      <c r="HB32" s="81">
        <v>182.17</v>
      </c>
      <c r="HC32" s="81">
        <v>222.32</v>
      </c>
      <c r="HD32" s="81">
        <v>433.59</v>
      </c>
      <c r="HE32" s="81">
        <v>71.42</v>
      </c>
      <c r="HF32" s="81">
        <v>327.37</v>
      </c>
      <c r="HG32" s="81">
        <v>92.27</v>
      </c>
      <c r="HH32" s="81">
        <v>409.12</v>
      </c>
      <c r="HI32" s="81">
        <v>368.35</v>
      </c>
      <c r="HJ32" s="81">
        <v>103.88</v>
      </c>
      <c r="HK32" s="81">
        <v>140.97999999999999</v>
      </c>
      <c r="HL32" s="81">
        <v>33.22</v>
      </c>
      <c r="HM32" s="81">
        <v>233.23</v>
      </c>
      <c r="HN32" s="81">
        <v>84.77</v>
      </c>
      <c r="HO32" s="81">
        <v>37.39</v>
      </c>
      <c r="HP32" s="81">
        <v>206.49</v>
      </c>
      <c r="HQ32" s="81">
        <v>350.15</v>
      </c>
      <c r="HR32" s="81">
        <v>55.51</v>
      </c>
      <c r="HS32" s="81">
        <v>88.57</v>
      </c>
      <c r="HT32" s="81">
        <v>256.12</v>
      </c>
      <c r="HU32" s="81">
        <v>89.09</v>
      </c>
      <c r="HV32" s="81">
        <v>146.19999999999999</v>
      </c>
      <c r="HW32" s="81">
        <v>183.08</v>
      </c>
      <c r="HX32" s="81">
        <v>69.760000000000005</v>
      </c>
      <c r="HY32" s="81">
        <v>125.22</v>
      </c>
      <c r="HZ32" s="81">
        <v>37.28</v>
      </c>
      <c r="IA32" s="81">
        <v>804.69</v>
      </c>
      <c r="IB32" s="81">
        <v>239.89</v>
      </c>
      <c r="IC32" s="81">
        <v>87.21</v>
      </c>
      <c r="ID32" s="81">
        <v>130.19999999999999</v>
      </c>
      <c r="IE32" s="81">
        <v>122.29</v>
      </c>
      <c r="IF32" s="81">
        <v>85.64</v>
      </c>
      <c r="IG32" s="81">
        <v>-4.37</v>
      </c>
      <c r="IH32" s="81">
        <v>107.67</v>
      </c>
      <c r="II32" s="81">
        <v>120.61</v>
      </c>
      <c r="IJ32" s="81">
        <v>306.33</v>
      </c>
      <c r="IK32" s="81">
        <v>108.27</v>
      </c>
      <c r="IL32" s="81">
        <v>72.430000000000007</v>
      </c>
      <c r="IM32" s="81"/>
      <c r="IN32" s="81">
        <v>-0.33</v>
      </c>
      <c r="IO32" s="81">
        <v>146.03</v>
      </c>
      <c r="IP32" s="81">
        <v>235</v>
      </c>
      <c r="IQ32" s="81">
        <v>55.47</v>
      </c>
      <c r="IR32" s="81">
        <v>69.08</v>
      </c>
      <c r="IS32" s="81">
        <v>102.23</v>
      </c>
      <c r="IT32" s="81">
        <v>132.78</v>
      </c>
      <c r="IU32" s="81">
        <v>99</v>
      </c>
      <c r="IV32" s="81">
        <v>72.790000000000006</v>
      </c>
      <c r="IW32" s="81">
        <v>36.049999999999997</v>
      </c>
      <c r="IX32" s="81">
        <v>78.91</v>
      </c>
      <c r="IY32" s="81">
        <v>46.51</v>
      </c>
      <c r="IZ32" s="81">
        <v>53.07</v>
      </c>
      <c r="JA32" s="81">
        <v>207.18</v>
      </c>
      <c r="JB32" s="81"/>
      <c r="JC32" s="81">
        <v>190.42</v>
      </c>
      <c r="JD32" s="81">
        <v>190.63</v>
      </c>
      <c r="JE32" s="81">
        <v>44.39</v>
      </c>
      <c r="JF32" s="81">
        <v>108.33</v>
      </c>
      <c r="JG32" s="81">
        <v>132.11000000000001</v>
      </c>
      <c r="JH32" s="81">
        <v>440.53</v>
      </c>
      <c r="JI32" s="81">
        <v>56.01</v>
      </c>
      <c r="JJ32" s="81">
        <v>88.21</v>
      </c>
      <c r="JK32" s="81">
        <v>74.17</v>
      </c>
      <c r="JL32" s="81">
        <v>83.48</v>
      </c>
      <c r="JM32" s="81">
        <v>117.1</v>
      </c>
      <c r="JN32" s="81">
        <v>78.010000000000005</v>
      </c>
      <c r="JO32" s="81">
        <v>34.369999999999997</v>
      </c>
      <c r="JP32" s="81">
        <v>120.86</v>
      </c>
      <c r="JQ32" s="81"/>
      <c r="JR32" s="81"/>
      <c r="JS32" s="81">
        <v>79.36</v>
      </c>
      <c r="JT32" s="81">
        <v>50.58</v>
      </c>
      <c r="JU32" s="81">
        <v>89.33</v>
      </c>
      <c r="JV32" s="81">
        <v>204.99</v>
      </c>
      <c r="JW32" s="81">
        <v>92.36</v>
      </c>
      <c r="JX32" s="81">
        <v>67.3</v>
      </c>
      <c r="JY32" s="81">
        <v>86.47</v>
      </c>
      <c r="JZ32" s="81">
        <v>33.619999999999997</v>
      </c>
      <c r="KA32" s="81">
        <v>170.47</v>
      </c>
      <c r="KB32" s="81">
        <v>17.14</v>
      </c>
      <c r="KC32" s="81">
        <v>3.72</v>
      </c>
      <c r="KD32" s="81">
        <v>42.14</v>
      </c>
      <c r="KE32" s="81">
        <v>194.68</v>
      </c>
      <c r="KF32" s="81">
        <v>119.14</v>
      </c>
      <c r="KG32" s="81">
        <v>15.97</v>
      </c>
      <c r="KH32" s="81">
        <v>42.18</v>
      </c>
      <c r="KI32" s="81">
        <v>166.02</v>
      </c>
      <c r="KJ32" s="81">
        <v>122.72</v>
      </c>
      <c r="KK32" s="81">
        <v>71.430000000000007</v>
      </c>
      <c r="KL32" s="81">
        <v>73.97</v>
      </c>
      <c r="KM32" s="81">
        <v>40.5</v>
      </c>
      <c r="KN32" s="81">
        <v>54.2</v>
      </c>
      <c r="KO32" s="81">
        <v>37.229999999999997</v>
      </c>
      <c r="KP32" s="81">
        <v>106.87</v>
      </c>
      <c r="KQ32" s="81">
        <v>151.33000000000001</v>
      </c>
      <c r="KR32" s="81">
        <v>69.94</v>
      </c>
      <c r="KS32" s="81">
        <v>12.73</v>
      </c>
      <c r="KT32" s="81">
        <v>54.54</v>
      </c>
      <c r="KU32" s="81">
        <v>24.68</v>
      </c>
      <c r="KV32" s="81">
        <v>102.97</v>
      </c>
      <c r="KW32" s="81">
        <v>203.63</v>
      </c>
      <c r="KX32" s="81">
        <v>29</v>
      </c>
      <c r="KY32" s="81">
        <v>511.37</v>
      </c>
      <c r="KZ32" s="81">
        <v>26.94</v>
      </c>
      <c r="LA32" s="81"/>
      <c r="LB32" s="81">
        <v>217.83</v>
      </c>
      <c r="LC32" s="81">
        <v>3.65</v>
      </c>
      <c r="LD32" s="81">
        <v>60.16</v>
      </c>
      <c r="LE32" s="81">
        <v>-26.78</v>
      </c>
      <c r="LF32" s="81">
        <v>268.83</v>
      </c>
      <c r="LG32" s="81">
        <v>69.489999999999995</v>
      </c>
      <c r="LH32" s="81">
        <v>30.75</v>
      </c>
      <c r="LI32" s="81">
        <v>93.4</v>
      </c>
      <c r="LJ32" s="81">
        <v>196.61</v>
      </c>
      <c r="LK32" s="81">
        <v>93.33</v>
      </c>
      <c r="LL32" s="81">
        <v>56.17</v>
      </c>
      <c r="LM32" s="81">
        <v>15.99</v>
      </c>
      <c r="LN32" s="81">
        <v>-2.4300000000000002</v>
      </c>
      <c r="LO32" s="81">
        <v>5.13</v>
      </c>
      <c r="LP32" s="81">
        <v>88.81</v>
      </c>
      <c r="LQ32" s="81">
        <v>85.92</v>
      </c>
      <c r="LR32" s="81">
        <v>53.65</v>
      </c>
      <c r="LS32" s="81">
        <v>23.57</v>
      </c>
      <c r="LT32" s="81">
        <v>43.59</v>
      </c>
      <c r="LU32" s="81">
        <v>58.75</v>
      </c>
      <c r="LV32" s="81">
        <v>48.77</v>
      </c>
      <c r="LW32" s="81">
        <v>118.77</v>
      </c>
      <c r="LX32" s="81">
        <v>63.83</v>
      </c>
      <c r="LY32" s="81">
        <v>73.48</v>
      </c>
      <c r="LZ32" s="81">
        <v>26.47</v>
      </c>
      <c r="MA32" s="81"/>
      <c r="MB32" s="81">
        <v>53.08</v>
      </c>
      <c r="MC32" s="81">
        <v>28.25</v>
      </c>
      <c r="MD32" s="81">
        <v>-3.65</v>
      </c>
      <c r="ME32" s="81">
        <v>122.48</v>
      </c>
      <c r="MF32" s="81">
        <v>37.46</v>
      </c>
      <c r="MG32" s="81">
        <v>18.13</v>
      </c>
      <c r="MH32" s="81">
        <v>13.06</v>
      </c>
      <c r="MI32" s="81">
        <v>21.69</v>
      </c>
      <c r="MJ32" s="81">
        <v>133.97</v>
      </c>
      <c r="MK32" s="81">
        <v>110.14</v>
      </c>
      <c r="ML32" s="81"/>
      <c r="MM32" s="81">
        <v>109.06</v>
      </c>
      <c r="MN32" s="81">
        <v>11.94</v>
      </c>
      <c r="MO32" s="81">
        <v>136.04</v>
      </c>
      <c r="MP32" s="81">
        <v>62.02</v>
      </c>
      <c r="MQ32" s="81">
        <v>-35.76</v>
      </c>
      <c r="MR32" s="81">
        <v>69.13</v>
      </c>
      <c r="MS32" s="81">
        <v>36.840000000000003</v>
      </c>
      <c r="MT32" s="81">
        <v>19.399999999999999</v>
      </c>
      <c r="MU32" s="81">
        <v>15.41</v>
      </c>
      <c r="MV32" s="81">
        <v>61.68</v>
      </c>
      <c r="MW32" s="81">
        <v>13.05</v>
      </c>
      <c r="MX32" s="81"/>
      <c r="MY32" s="81"/>
      <c r="MZ32" s="81">
        <v>31.83</v>
      </c>
      <c r="NA32" s="81">
        <v>30.9</v>
      </c>
      <c r="NB32" s="81">
        <v>18.02</v>
      </c>
      <c r="NC32" s="81">
        <v>29.88</v>
      </c>
    </row>
    <row r="33" spans="1:367" x14ac:dyDescent="0.4">
      <c r="A33" s="22">
        <v>45968</v>
      </c>
      <c r="B33" s="23">
        <v>73191.679999999993</v>
      </c>
      <c r="C33" s="23">
        <v>67544.22</v>
      </c>
      <c r="D33" s="23">
        <v>2650.51</v>
      </c>
      <c r="E33" s="23">
        <v>2481.4299999999998</v>
      </c>
      <c r="F33" s="23">
        <v>13186.78</v>
      </c>
      <c r="G33" s="23">
        <v>1320.48</v>
      </c>
      <c r="H33" s="23">
        <v>10172.34</v>
      </c>
      <c r="I33" s="23">
        <v>8207.5</v>
      </c>
      <c r="J33" s="23">
        <v>4305.78</v>
      </c>
      <c r="K33" s="23">
        <v>2706.71</v>
      </c>
      <c r="L33" s="23">
        <v>1536.98</v>
      </c>
      <c r="M33" s="23">
        <v>3645.47</v>
      </c>
      <c r="N33" s="23">
        <v>7353.72</v>
      </c>
      <c r="O33" s="23">
        <v>2530.5700000000002</v>
      </c>
      <c r="P33" s="23">
        <v>7258.46</v>
      </c>
      <c r="Q33" s="23">
        <v>1752.78</v>
      </c>
      <c r="R33" s="23">
        <v>16311.36</v>
      </c>
      <c r="S33" s="23">
        <v>3822.19</v>
      </c>
      <c r="T33" s="23">
        <v>2970.3</v>
      </c>
      <c r="U33" s="23">
        <v>5095.45</v>
      </c>
      <c r="V33" s="23">
        <v>1197.25</v>
      </c>
      <c r="W33" s="23">
        <v>810.24</v>
      </c>
      <c r="X33" s="23">
        <v>1067.0999999999999</v>
      </c>
      <c r="Y33" s="23">
        <v>2807.95</v>
      </c>
      <c r="Z33" s="23">
        <v>5613.22</v>
      </c>
      <c r="AA33" s="23">
        <v>3336.74</v>
      </c>
      <c r="AB33" s="23">
        <v>-44.64</v>
      </c>
      <c r="AC33" s="23">
        <v>387.72</v>
      </c>
      <c r="AD33" s="23">
        <v>2840.04</v>
      </c>
      <c r="AE33" s="23">
        <v>1417.51</v>
      </c>
      <c r="AF33" s="23">
        <v>1348.3</v>
      </c>
      <c r="AG33" s="23">
        <v>4429.83</v>
      </c>
      <c r="AH33" s="23">
        <v>1565.26</v>
      </c>
      <c r="AI33" s="23">
        <v>141.63</v>
      </c>
      <c r="AJ33" s="23">
        <v>1122.1300000000001</v>
      </c>
      <c r="AK33" s="23">
        <v>3741.42</v>
      </c>
      <c r="AL33" s="23">
        <v>3382.9</v>
      </c>
      <c r="AM33" s="23">
        <v>865.05</v>
      </c>
      <c r="AN33" s="23">
        <v>950.13</v>
      </c>
      <c r="AO33" s="23">
        <v>123.16</v>
      </c>
      <c r="AP33" s="23">
        <v>3761.71</v>
      </c>
      <c r="AQ33" s="23">
        <v>1444.56</v>
      </c>
      <c r="AR33" s="23">
        <v>7062.93</v>
      </c>
      <c r="AS33" s="23">
        <v>3288.18</v>
      </c>
      <c r="AT33" s="23">
        <v>559.95000000000005</v>
      </c>
      <c r="AU33" s="23">
        <v>1905.64</v>
      </c>
      <c r="AV33" s="23">
        <v>2193.9</v>
      </c>
      <c r="AW33" s="23">
        <v>1032.8900000000001</v>
      </c>
      <c r="AX33" s="23">
        <v>2256.87</v>
      </c>
      <c r="AY33" s="23">
        <v>1858.07</v>
      </c>
      <c r="AZ33" s="23"/>
      <c r="BA33" s="23">
        <v>1516.89</v>
      </c>
      <c r="BB33" s="81">
        <v>457.01</v>
      </c>
      <c r="BC33" s="81">
        <v>1420.48</v>
      </c>
      <c r="BD33" s="81">
        <v>1764.13</v>
      </c>
      <c r="BE33" s="81">
        <v>479.77</v>
      </c>
      <c r="BF33" s="81">
        <v>306.11</v>
      </c>
      <c r="BG33" s="81">
        <v>251.63</v>
      </c>
      <c r="BH33" s="81">
        <v>-12.46</v>
      </c>
      <c r="BI33" s="81">
        <v>466.72</v>
      </c>
      <c r="BJ33" s="81">
        <v>684.22</v>
      </c>
      <c r="BK33" s="81">
        <v>1276.24</v>
      </c>
      <c r="BL33" s="81">
        <v>180.8</v>
      </c>
      <c r="BM33" s="81">
        <v>303.36</v>
      </c>
      <c r="BN33" s="81">
        <v>2023.14</v>
      </c>
      <c r="BO33" s="81">
        <v>1027.19</v>
      </c>
      <c r="BP33" s="81">
        <v>672.45</v>
      </c>
      <c r="BQ33" s="81">
        <v>452.71</v>
      </c>
      <c r="BR33" s="81">
        <v>2363.21</v>
      </c>
      <c r="BS33" s="81">
        <v>453.38</v>
      </c>
      <c r="BT33" s="81">
        <v>300.69</v>
      </c>
      <c r="BU33" s="81">
        <v>862.04</v>
      </c>
      <c r="BV33" s="81">
        <v>1867.36</v>
      </c>
      <c r="BW33" s="81">
        <v>1531.78</v>
      </c>
      <c r="BX33" s="81">
        <v>1312.47</v>
      </c>
      <c r="BY33" s="81">
        <v>1790.5</v>
      </c>
      <c r="BZ33" s="81">
        <v>1329.69</v>
      </c>
      <c r="CA33" s="81">
        <v>457.57</v>
      </c>
      <c r="CB33" s="81">
        <v>793.44</v>
      </c>
      <c r="CC33" s="81">
        <v>0.03</v>
      </c>
      <c r="CD33" s="81">
        <v>75.77</v>
      </c>
      <c r="CE33" s="81">
        <v>1144.0999999999999</v>
      </c>
      <c r="CF33" s="81">
        <v>1247.5</v>
      </c>
      <c r="CG33" s="81">
        <v>-27.75</v>
      </c>
      <c r="CH33" s="81">
        <v>1028.05</v>
      </c>
      <c r="CI33" s="81">
        <v>5527.76</v>
      </c>
      <c r="CJ33" s="81">
        <v>635.32000000000005</v>
      </c>
      <c r="CK33" s="81">
        <v>1277.3</v>
      </c>
      <c r="CL33" s="81">
        <v>760.43</v>
      </c>
      <c r="CM33" s="81">
        <v>2860.32</v>
      </c>
      <c r="CN33" s="81">
        <v>263.73</v>
      </c>
      <c r="CO33" s="81">
        <v>2858.14</v>
      </c>
      <c r="CP33" s="81">
        <v>80.63</v>
      </c>
      <c r="CQ33" s="81">
        <v>820.99</v>
      </c>
      <c r="CR33" s="81">
        <v>195.37</v>
      </c>
      <c r="CS33" s="81">
        <v>1063.23</v>
      </c>
      <c r="CT33" s="81">
        <v>1003.46</v>
      </c>
      <c r="CU33" s="81">
        <v>584.16</v>
      </c>
      <c r="CV33" s="81">
        <v>244.42</v>
      </c>
      <c r="CW33" s="81">
        <v>289.23</v>
      </c>
      <c r="CX33" s="81">
        <v>153.44999999999999</v>
      </c>
      <c r="CY33" s="81">
        <v>409.21</v>
      </c>
      <c r="CZ33" s="81">
        <v>14.29</v>
      </c>
      <c r="DA33" s="81">
        <v>-15.69</v>
      </c>
      <c r="DB33" s="81">
        <v>773.08</v>
      </c>
      <c r="DC33" s="81">
        <v>-84.86</v>
      </c>
      <c r="DD33" s="81">
        <v>363.46</v>
      </c>
      <c r="DE33" s="81">
        <v>-32.67</v>
      </c>
      <c r="DF33" s="81">
        <v>610.85</v>
      </c>
      <c r="DG33" s="81">
        <v>296.58999999999997</v>
      </c>
      <c r="DH33" s="81">
        <v>483.37</v>
      </c>
      <c r="DI33" s="81">
        <v>2373.02</v>
      </c>
      <c r="DJ33" s="81">
        <v>523.07000000000005</v>
      </c>
      <c r="DK33" s="81">
        <v>292.99</v>
      </c>
      <c r="DL33" s="81">
        <v>47.82</v>
      </c>
      <c r="DM33" s="81">
        <v>192.46</v>
      </c>
      <c r="DN33" s="81"/>
      <c r="DO33" s="81">
        <v>221.11</v>
      </c>
      <c r="DP33" s="81">
        <v>112.22</v>
      </c>
      <c r="DQ33" s="81">
        <v>1556.56</v>
      </c>
      <c r="DR33" s="81">
        <v>414.86</v>
      </c>
      <c r="DS33" s="81">
        <v>-104.48</v>
      </c>
      <c r="DT33" s="81">
        <v>135.4</v>
      </c>
      <c r="DU33" s="81">
        <v>511.54</v>
      </c>
      <c r="DV33" s="81">
        <v>342.29</v>
      </c>
      <c r="DW33" s="81">
        <v>336.72</v>
      </c>
      <c r="DX33" s="81">
        <v>114.05</v>
      </c>
      <c r="DY33" s="81">
        <v>118.7</v>
      </c>
      <c r="DZ33" s="81">
        <v>319.08</v>
      </c>
      <c r="EA33" s="81">
        <v>498.44</v>
      </c>
      <c r="EB33" s="81">
        <v>451.22</v>
      </c>
      <c r="EC33" s="81">
        <v>242.51</v>
      </c>
      <c r="ED33" s="81">
        <v>534.89</v>
      </c>
      <c r="EE33" s="81">
        <v>506.5</v>
      </c>
      <c r="EF33" s="81">
        <v>200.13</v>
      </c>
      <c r="EG33" s="81">
        <v>361.9</v>
      </c>
      <c r="EH33" s="81">
        <v>817.41</v>
      </c>
      <c r="EI33" s="81">
        <v>202.52</v>
      </c>
      <c r="EJ33" s="81">
        <v>1276.48</v>
      </c>
      <c r="EK33" s="81">
        <v>163.58000000000001</v>
      </c>
      <c r="EL33" s="81">
        <v>67.63</v>
      </c>
      <c r="EM33" s="81">
        <v>277.52999999999997</v>
      </c>
      <c r="EN33" s="81">
        <v>119.36</v>
      </c>
      <c r="EO33" s="81">
        <v>316.10000000000002</v>
      </c>
      <c r="EP33" s="81">
        <v>10.72</v>
      </c>
      <c r="EQ33" s="81">
        <v>-102.34</v>
      </c>
      <c r="ER33" s="81">
        <v>205.5</v>
      </c>
      <c r="ES33" s="81">
        <v>146.03</v>
      </c>
      <c r="ET33" s="81">
        <v>130.16</v>
      </c>
      <c r="EU33" s="81">
        <v>176.4</v>
      </c>
      <c r="EV33" s="81">
        <v>6.83</v>
      </c>
      <c r="EW33" s="81">
        <v>533.02</v>
      </c>
      <c r="EX33" s="81">
        <v>673.57</v>
      </c>
      <c r="EY33" s="81">
        <v>201.14</v>
      </c>
      <c r="EZ33" s="81">
        <v>72.849999999999994</v>
      </c>
      <c r="FA33" s="81">
        <v>412.04</v>
      </c>
      <c r="FB33" s="81">
        <v>145.58000000000001</v>
      </c>
      <c r="FC33" s="81">
        <v>543.12</v>
      </c>
      <c r="FD33" s="81">
        <v>521.34</v>
      </c>
      <c r="FE33" s="81">
        <v>521.36</v>
      </c>
      <c r="FF33" s="81"/>
      <c r="FG33" s="81">
        <v>550.64</v>
      </c>
      <c r="FH33" s="81">
        <v>404.8</v>
      </c>
      <c r="FI33" s="81">
        <v>204.83</v>
      </c>
      <c r="FJ33" s="81">
        <v>2.91</v>
      </c>
      <c r="FK33" s="81">
        <v>209.64</v>
      </c>
      <c r="FL33" s="81">
        <v>124.45</v>
      </c>
      <c r="FM33" s="81">
        <v>631.17999999999995</v>
      </c>
      <c r="FN33" s="81">
        <v>30.75</v>
      </c>
      <c r="FO33" s="81">
        <v>431</v>
      </c>
      <c r="FP33" s="81"/>
      <c r="FQ33" s="81">
        <v>-31.9</v>
      </c>
      <c r="FR33" s="81">
        <v>262.8</v>
      </c>
      <c r="FS33" s="81">
        <v>307.83</v>
      </c>
      <c r="FT33" s="81">
        <v>265.61</v>
      </c>
      <c r="FU33" s="81">
        <v>368.11</v>
      </c>
      <c r="FV33" s="81">
        <v>336.8</v>
      </c>
      <c r="FW33" s="81">
        <v>237.18</v>
      </c>
      <c r="FX33" s="81">
        <v>575.48</v>
      </c>
      <c r="FY33" s="81">
        <v>179.43</v>
      </c>
      <c r="FZ33" s="81">
        <v>33.99</v>
      </c>
      <c r="GA33" s="81">
        <v>130.91999999999999</v>
      </c>
      <c r="GB33" s="81">
        <v>115.1</v>
      </c>
      <c r="GC33" s="81">
        <v>35.93</v>
      </c>
      <c r="GD33" s="81">
        <v>519.99</v>
      </c>
      <c r="GE33" s="81">
        <v>169.27</v>
      </c>
      <c r="GF33" s="81">
        <v>114.32</v>
      </c>
      <c r="GG33" s="81">
        <v>264.5</v>
      </c>
      <c r="GH33" s="81">
        <v>547.83000000000004</v>
      </c>
      <c r="GI33" s="81">
        <v>148.38999999999999</v>
      </c>
      <c r="GJ33" s="81">
        <v>252.29</v>
      </c>
      <c r="GK33" s="81">
        <v>200.63</v>
      </c>
      <c r="GL33" s="81">
        <v>11.47</v>
      </c>
      <c r="GM33" s="81"/>
      <c r="GN33" s="81">
        <v>211.61</v>
      </c>
      <c r="GO33" s="81">
        <v>90.34</v>
      </c>
      <c r="GP33" s="81">
        <v>480.55</v>
      </c>
      <c r="GQ33" s="81">
        <v>65.58</v>
      </c>
      <c r="GR33" s="81">
        <v>88.89</v>
      </c>
      <c r="GS33" s="81">
        <v>290.52</v>
      </c>
      <c r="GT33" s="81">
        <v>519.16999999999996</v>
      </c>
      <c r="GU33" s="81">
        <v>135.35</v>
      </c>
      <c r="GV33" s="81">
        <v>180.46</v>
      </c>
      <c r="GW33" s="81">
        <v>56.05</v>
      </c>
      <c r="GX33" s="81">
        <v>16.190000000000001</v>
      </c>
      <c r="GY33" s="81">
        <v>126.6</v>
      </c>
      <c r="GZ33" s="81">
        <v>96.33</v>
      </c>
      <c r="HA33" s="81">
        <v>195.69</v>
      </c>
      <c r="HB33" s="81">
        <v>176.16</v>
      </c>
      <c r="HC33" s="81">
        <v>222.72</v>
      </c>
      <c r="HD33" s="81">
        <v>446.3</v>
      </c>
      <c r="HE33" s="81">
        <v>74.13</v>
      </c>
      <c r="HF33" s="81">
        <v>330.73</v>
      </c>
      <c r="HG33" s="81">
        <v>95.88</v>
      </c>
      <c r="HH33" s="81">
        <v>405.67</v>
      </c>
      <c r="HI33" s="81">
        <v>370.95</v>
      </c>
      <c r="HJ33" s="81">
        <v>121.22</v>
      </c>
      <c r="HK33" s="81">
        <v>140.27000000000001</v>
      </c>
      <c r="HL33" s="81">
        <v>34.61</v>
      </c>
      <c r="HM33" s="81">
        <v>226.62</v>
      </c>
      <c r="HN33" s="81">
        <v>82.35</v>
      </c>
      <c r="HO33" s="81">
        <v>38.81</v>
      </c>
      <c r="HP33" s="81">
        <v>212.63</v>
      </c>
      <c r="HQ33" s="81">
        <v>359.32</v>
      </c>
      <c r="HR33" s="81">
        <v>54.23</v>
      </c>
      <c r="HS33" s="81">
        <v>90.54</v>
      </c>
      <c r="HT33" s="81">
        <v>258.85000000000002</v>
      </c>
      <c r="HU33" s="81">
        <v>93.01</v>
      </c>
      <c r="HV33" s="81">
        <v>147.27000000000001</v>
      </c>
      <c r="HW33" s="81">
        <v>186.61</v>
      </c>
      <c r="HX33" s="81">
        <v>69.47</v>
      </c>
      <c r="HY33" s="81">
        <v>141.66</v>
      </c>
      <c r="HZ33" s="81">
        <v>38.659999999999997</v>
      </c>
      <c r="IA33" s="81"/>
      <c r="IB33" s="81">
        <v>242.97</v>
      </c>
      <c r="IC33" s="81">
        <v>89.36</v>
      </c>
      <c r="ID33" s="81">
        <v>126.83</v>
      </c>
      <c r="IE33" s="81">
        <v>123.85</v>
      </c>
      <c r="IF33" s="81">
        <v>88.02</v>
      </c>
      <c r="IG33" s="81">
        <v>-3.96</v>
      </c>
      <c r="IH33" s="81">
        <v>108.38</v>
      </c>
      <c r="II33" s="81">
        <v>121.8</v>
      </c>
      <c r="IJ33" s="81">
        <v>310.39</v>
      </c>
      <c r="IK33" s="81">
        <v>111.87</v>
      </c>
      <c r="IL33" s="81">
        <v>75.040000000000006</v>
      </c>
      <c r="IM33" s="81"/>
      <c r="IN33" s="81">
        <v>-1.17</v>
      </c>
      <c r="IO33" s="81">
        <v>148.13</v>
      </c>
      <c r="IP33" s="81">
        <v>240</v>
      </c>
      <c r="IQ33" s="81">
        <v>60.93</v>
      </c>
      <c r="IR33" s="81">
        <v>72.84</v>
      </c>
      <c r="IS33" s="81">
        <v>106.05</v>
      </c>
      <c r="IT33" s="81">
        <v>157.54</v>
      </c>
      <c r="IU33" s="81">
        <v>100.33</v>
      </c>
      <c r="IV33" s="81">
        <v>76.47</v>
      </c>
      <c r="IW33" s="81">
        <v>37.03</v>
      </c>
      <c r="IX33" s="81">
        <v>79.930000000000007</v>
      </c>
      <c r="IY33" s="81">
        <v>47.84</v>
      </c>
      <c r="IZ33" s="81">
        <v>54.13</v>
      </c>
      <c r="JA33" s="81">
        <v>207.7</v>
      </c>
      <c r="JB33" s="81">
        <v>30.58</v>
      </c>
      <c r="JC33" s="81">
        <v>195.71</v>
      </c>
      <c r="JD33" s="81">
        <v>192.47</v>
      </c>
      <c r="JE33" s="81">
        <v>49.14</v>
      </c>
      <c r="JF33" s="81">
        <v>109.67</v>
      </c>
      <c r="JG33" s="81">
        <v>132.16</v>
      </c>
      <c r="JH33" s="81">
        <v>447.04</v>
      </c>
      <c r="JI33" s="81">
        <v>57.33</v>
      </c>
      <c r="JJ33" s="81">
        <v>98.79</v>
      </c>
      <c r="JK33" s="81">
        <v>75.17</v>
      </c>
      <c r="JL33" s="81">
        <v>84.21</v>
      </c>
      <c r="JM33" s="81">
        <v>119.35</v>
      </c>
      <c r="JN33" s="81">
        <v>80.569999999999993</v>
      </c>
      <c r="JO33" s="81">
        <v>35.07</v>
      </c>
      <c r="JP33" s="81">
        <v>128.35</v>
      </c>
      <c r="JQ33" s="81"/>
      <c r="JR33" s="81"/>
      <c r="JS33" s="81">
        <v>80.349999999999994</v>
      </c>
      <c r="JT33" s="81">
        <v>48.83</v>
      </c>
      <c r="JU33" s="81">
        <v>89.93</v>
      </c>
      <c r="JV33" s="81">
        <v>210.95</v>
      </c>
      <c r="JW33" s="81">
        <v>94.5</v>
      </c>
      <c r="JX33" s="81">
        <v>69.42</v>
      </c>
      <c r="JY33" s="81">
        <v>98.54</v>
      </c>
      <c r="JZ33" s="81">
        <v>35.57</v>
      </c>
      <c r="KA33" s="81">
        <v>171.48</v>
      </c>
      <c r="KB33" s="81">
        <v>18.25</v>
      </c>
      <c r="KC33" s="81">
        <v>4.29</v>
      </c>
      <c r="KD33" s="81">
        <v>44.26</v>
      </c>
      <c r="KE33" s="81">
        <v>195.71</v>
      </c>
      <c r="KF33" s="81">
        <v>115.86</v>
      </c>
      <c r="KG33" s="81">
        <v>18.53</v>
      </c>
      <c r="KH33" s="81">
        <v>49.88</v>
      </c>
      <c r="KI33" s="81">
        <v>167.98</v>
      </c>
      <c r="KJ33" s="81">
        <v>123.91</v>
      </c>
      <c r="KK33" s="81">
        <v>72.19</v>
      </c>
      <c r="KL33" s="81">
        <v>75.64</v>
      </c>
      <c r="KM33" s="81">
        <v>41.15</v>
      </c>
      <c r="KN33" s="81">
        <v>55.38</v>
      </c>
      <c r="KO33" s="81">
        <v>39.14</v>
      </c>
      <c r="KP33" s="81">
        <v>108.43</v>
      </c>
      <c r="KQ33" s="81">
        <v>149.97999999999999</v>
      </c>
      <c r="KR33" s="81">
        <v>74.599999999999994</v>
      </c>
      <c r="KS33" s="81">
        <v>12.82</v>
      </c>
      <c r="KT33" s="81">
        <v>55.13</v>
      </c>
      <c r="KU33" s="81">
        <v>26.14</v>
      </c>
      <c r="KV33" s="81">
        <v>100.12</v>
      </c>
      <c r="KW33" s="81">
        <v>204.32</v>
      </c>
      <c r="KX33" s="81">
        <v>29.5</v>
      </c>
      <c r="KY33" s="81">
        <v>513.84</v>
      </c>
      <c r="KZ33" s="81">
        <v>30.94</v>
      </c>
      <c r="LA33" s="81">
        <v>59.27</v>
      </c>
      <c r="LB33" s="81">
        <v>218.96</v>
      </c>
      <c r="LC33" s="81">
        <v>5.68</v>
      </c>
      <c r="LD33" s="81">
        <v>61.74</v>
      </c>
      <c r="LE33" s="81">
        <v>-22.34</v>
      </c>
      <c r="LF33" s="81">
        <v>266.72000000000003</v>
      </c>
      <c r="LG33" s="81">
        <v>71.3</v>
      </c>
      <c r="LH33" s="81"/>
      <c r="LI33" s="81">
        <v>96.02</v>
      </c>
      <c r="LJ33" s="81">
        <v>201.02</v>
      </c>
      <c r="LK33" s="81">
        <v>94.95</v>
      </c>
      <c r="LL33" s="81">
        <v>56.13</v>
      </c>
      <c r="LM33" s="81">
        <v>15.82</v>
      </c>
      <c r="LN33" s="81">
        <v>2.1800000000000002</v>
      </c>
      <c r="LO33" s="81">
        <v>2.42</v>
      </c>
      <c r="LP33" s="81">
        <v>89.53</v>
      </c>
      <c r="LQ33" s="81">
        <v>87.11</v>
      </c>
      <c r="LR33" s="81">
        <v>57.38</v>
      </c>
      <c r="LS33" s="81">
        <v>24.4</v>
      </c>
      <c r="LT33" s="81">
        <v>44.46</v>
      </c>
      <c r="LU33" s="81">
        <v>60.6</v>
      </c>
      <c r="LV33" s="81">
        <v>50.27</v>
      </c>
      <c r="LW33" s="81">
        <v>121.76</v>
      </c>
      <c r="LX33" s="81">
        <v>65.42</v>
      </c>
      <c r="LY33" s="81">
        <v>74.239999999999995</v>
      </c>
      <c r="LZ33" s="81">
        <v>28.76</v>
      </c>
      <c r="MA33" s="81">
        <v>48.99</v>
      </c>
      <c r="MB33" s="81">
        <v>53.79</v>
      </c>
      <c r="MC33" s="81">
        <v>29.28</v>
      </c>
      <c r="MD33" s="81">
        <v>-3.3</v>
      </c>
      <c r="ME33" s="81">
        <v>123.74</v>
      </c>
      <c r="MF33" s="81">
        <v>38.630000000000003</v>
      </c>
      <c r="MG33" s="81">
        <v>18.690000000000001</v>
      </c>
      <c r="MH33" s="81">
        <v>14.15</v>
      </c>
      <c r="MI33" s="81">
        <v>22.75</v>
      </c>
      <c r="MJ33" s="81">
        <v>134.58000000000001</v>
      </c>
      <c r="MK33" s="81">
        <v>111.45</v>
      </c>
      <c r="ML33" s="81"/>
      <c r="MM33" s="81">
        <v>110.18</v>
      </c>
      <c r="MN33" s="81">
        <v>15</v>
      </c>
      <c r="MO33" s="81">
        <v>137.79</v>
      </c>
      <c r="MP33" s="81">
        <v>63.56</v>
      </c>
      <c r="MQ33" s="81">
        <v>-21.25</v>
      </c>
      <c r="MR33" s="81">
        <v>72.760000000000005</v>
      </c>
      <c r="MS33" s="81">
        <v>37.39</v>
      </c>
      <c r="MT33" s="81">
        <v>20</v>
      </c>
      <c r="MU33" s="81">
        <v>15.65</v>
      </c>
      <c r="MV33" s="81">
        <v>62.54</v>
      </c>
      <c r="MW33" s="81">
        <v>17.53</v>
      </c>
      <c r="MX33" s="81"/>
      <c r="MY33" s="81"/>
      <c r="MZ33" s="81">
        <v>33.29</v>
      </c>
      <c r="NA33" s="81">
        <v>32.68</v>
      </c>
      <c r="NB33" s="81">
        <v>18.36</v>
      </c>
      <c r="NC33" s="81">
        <v>31.78</v>
      </c>
    </row>
    <row r="34" spans="1:367" x14ac:dyDescent="0.4">
      <c r="A34" s="22">
        <v>45975</v>
      </c>
      <c r="B34" s="23">
        <v>73293.16</v>
      </c>
      <c r="C34" s="23">
        <v>68174.64</v>
      </c>
      <c r="D34" s="23">
        <v>2621.6</v>
      </c>
      <c r="E34" s="23">
        <v>2481.4299999999998</v>
      </c>
      <c r="F34" s="23">
        <v>13185.84</v>
      </c>
      <c r="G34" s="23">
        <v>1296.24</v>
      </c>
      <c r="H34" s="23">
        <v>10176.959999999999</v>
      </c>
      <c r="I34" s="23">
        <v>8202.1200000000008</v>
      </c>
      <c r="J34" s="23">
        <v>4305.76</v>
      </c>
      <c r="K34" s="23">
        <v>2706.71</v>
      </c>
      <c r="L34" s="23">
        <v>1536.49</v>
      </c>
      <c r="M34" s="23">
        <v>3660.74</v>
      </c>
      <c r="N34" s="23">
        <v>8216.5300000000007</v>
      </c>
      <c r="O34" s="23">
        <v>2533.38</v>
      </c>
      <c r="P34" s="23">
        <v>7255.7</v>
      </c>
      <c r="Q34" s="23">
        <v>1752.78</v>
      </c>
      <c r="R34" s="23">
        <v>17290.29</v>
      </c>
      <c r="S34" s="23">
        <v>3822.15</v>
      </c>
      <c r="T34" s="23">
        <v>2984.71</v>
      </c>
      <c r="U34" s="23">
        <v>5095.45</v>
      </c>
      <c r="V34" s="23">
        <v>1199.4100000000001</v>
      </c>
      <c r="W34" s="23">
        <v>847.96</v>
      </c>
      <c r="X34" s="23">
        <v>1128.49</v>
      </c>
      <c r="Y34" s="23">
        <v>2743.95</v>
      </c>
      <c r="Z34" s="23">
        <v>5610.75</v>
      </c>
      <c r="AA34" s="23">
        <v>3337.52</v>
      </c>
      <c r="AB34" s="23">
        <v>-42.72</v>
      </c>
      <c r="AC34" s="23">
        <v>387.72</v>
      </c>
      <c r="AD34" s="23">
        <v>2819.43</v>
      </c>
      <c r="AE34" s="23">
        <v>1417.51</v>
      </c>
      <c r="AF34" s="23">
        <v>1339.65</v>
      </c>
      <c r="AG34" s="23">
        <v>4428.83</v>
      </c>
      <c r="AH34" s="23">
        <v>1685.53</v>
      </c>
      <c r="AI34" s="23">
        <v>139.07</v>
      </c>
      <c r="AJ34" s="23">
        <v>1122.1300000000001</v>
      </c>
      <c r="AK34" s="23">
        <v>3741.42</v>
      </c>
      <c r="AL34" s="23">
        <v>3411.3</v>
      </c>
      <c r="AM34" s="23">
        <v>882.25</v>
      </c>
      <c r="AN34" s="23">
        <v>950.13</v>
      </c>
      <c r="AO34" s="23">
        <v>126.7</v>
      </c>
      <c r="AP34" s="23">
        <v>3769.96</v>
      </c>
      <c r="AQ34" s="23">
        <v>1452.47</v>
      </c>
      <c r="AR34" s="23">
        <v>7062.93</v>
      </c>
      <c r="AS34" s="23">
        <v>3283.41</v>
      </c>
      <c r="AT34" s="23">
        <v>563.6</v>
      </c>
      <c r="AU34" s="23">
        <v>1854.95</v>
      </c>
      <c r="AV34" s="23">
        <v>2197.0700000000002</v>
      </c>
      <c r="AW34" s="23">
        <v>1032.8900000000001</v>
      </c>
      <c r="AX34" s="23">
        <v>2239.08</v>
      </c>
      <c r="AY34" s="23">
        <v>1842.11</v>
      </c>
      <c r="AZ34" s="23"/>
      <c r="BA34" s="23">
        <v>1504.87</v>
      </c>
      <c r="BB34" s="81">
        <v>454.84</v>
      </c>
      <c r="BC34" s="81">
        <v>1426.21</v>
      </c>
      <c r="BD34" s="81">
        <v>1771.7</v>
      </c>
      <c r="BE34" s="81">
        <v>477.36</v>
      </c>
      <c r="BF34" s="81">
        <v>309.33</v>
      </c>
      <c r="BG34" s="81">
        <v>258.52</v>
      </c>
      <c r="BH34" s="81">
        <v>-36.11</v>
      </c>
      <c r="BI34" s="81">
        <v>469.6</v>
      </c>
      <c r="BJ34" s="81">
        <v>685.25</v>
      </c>
      <c r="BK34" s="81">
        <v>1276.24</v>
      </c>
      <c r="BL34" s="81">
        <v>181.38</v>
      </c>
      <c r="BM34" s="81">
        <v>303.36</v>
      </c>
      <c r="BN34" s="81">
        <v>2271.2800000000002</v>
      </c>
      <c r="BO34" s="81">
        <v>1055.71</v>
      </c>
      <c r="BP34" s="81">
        <v>672.45</v>
      </c>
      <c r="BQ34" s="81">
        <v>452.71</v>
      </c>
      <c r="BR34" s="81">
        <v>2344.09</v>
      </c>
      <c r="BS34" s="81">
        <v>448.14</v>
      </c>
      <c r="BT34" s="81">
        <v>300.69</v>
      </c>
      <c r="BU34" s="81">
        <v>859.53</v>
      </c>
      <c r="BV34" s="81">
        <v>1867.36</v>
      </c>
      <c r="BW34" s="81">
        <v>1538.54</v>
      </c>
      <c r="BX34" s="81">
        <v>1316.5</v>
      </c>
      <c r="BY34" s="81">
        <v>1981.79</v>
      </c>
      <c r="BZ34" s="81">
        <v>1450.44</v>
      </c>
      <c r="CA34" s="81">
        <v>455.85</v>
      </c>
      <c r="CB34" s="81">
        <v>795.8</v>
      </c>
      <c r="CC34" s="81">
        <v>-1.81</v>
      </c>
      <c r="CD34" s="81">
        <v>75.77</v>
      </c>
      <c r="CE34" s="81">
        <v>1147.5999999999999</v>
      </c>
      <c r="CF34" s="81">
        <v>1269.57</v>
      </c>
      <c r="CG34" s="81">
        <v>-27.75</v>
      </c>
      <c r="CH34" s="81">
        <v>1018.93</v>
      </c>
      <c r="CI34" s="81">
        <v>5527.76</v>
      </c>
      <c r="CJ34" s="81">
        <v>635.32000000000005</v>
      </c>
      <c r="CK34" s="81">
        <v>1281.8599999999999</v>
      </c>
      <c r="CL34" s="81">
        <v>768.76</v>
      </c>
      <c r="CM34" s="81">
        <v>2860.32</v>
      </c>
      <c r="CN34" s="81">
        <v>263.19</v>
      </c>
      <c r="CO34" s="81">
        <v>2870.02</v>
      </c>
      <c r="CP34" s="81">
        <v>80.53</v>
      </c>
      <c r="CQ34" s="81">
        <v>820.99</v>
      </c>
      <c r="CR34" s="81">
        <v>198.25</v>
      </c>
      <c r="CS34" s="81">
        <v>1063.23</v>
      </c>
      <c r="CT34" s="81">
        <v>1003.46</v>
      </c>
      <c r="CU34" s="81">
        <v>599.66999999999996</v>
      </c>
      <c r="CV34" s="81">
        <v>240.07</v>
      </c>
      <c r="CW34" s="81">
        <v>301.60000000000002</v>
      </c>
      <c r="CX34" s="81">
        <v>153.44999999999999</v>
      </c>
      <c r="CY34" s="81">
        <v>408.66</v>
      </c>
      <c r="CZ34" s="81">
        <v>14.29</v>
      </c>
      <c r="DA34" s="81">
        <v>-29.99</v>
      </c>
      <c r="DB34" s="81">
        <v>772.99</v>
      </c>
      <c r="DC34" s="81">
        <v>-84.86</v>
      </c>
      <c r="DD34" s="81">
        <v>336.57</v>
      </c>
      <c r="DE34" s="81">
        <v>-32.67</v>
      </c>
      <c r="DF34" s="81">
        <v>611.14</v>
      </c>
      <c r="DG34" s="81">
        <v>292.81</v>
      </c>
      <c r="DH34" s="81">
        <v>483.37</v>
      </c>
      <c r="DI34" s="81">
        <v>2315.9499999999998</v>
      </c>
      <c r="DJ34" s="81">
        <v>513.21</v>
      </c>
      <c r="DK34" s="81">
        <v>288.99</v>
      </c>
      <c r="DL34" s="81">
        <v>48.36</v>
      </c>
      <c r="DM34" s="81">
        <v>184.98</v>
      </c>
      <c r="DN34" s="81"/>
      <c r="DO34" s="81">
        <v>224.63</v>
      </c>
      <c r="DP34" s="81">
        <v>117.49</v>
      </c>
      <c r="DQ34" s="81">
        <v>1472.24</v>
      </c>
      <c r="DR34" s="81">
        <v>391.61</v>
      </c>
      <c r="DS34" s="81">
        <v>-164.99</v>
      </c>
      <c r="DT34" s="81">
        <v>143.33000000000001</v>
      </c>
      <c r="DU34" s="81">
        <v>511.54</v>
      </c>
      <c r="DV34" s="81">
        <v>340.51</v>
      </c>
      <c r="DW34" s="81">
        <v>362.98</v>
      </c>
      <c r="DX34" s="81">
        <v>134.86000000000001</v>
      </c>
      <c r="DY34" s="81">
        <v>118.7</v>
      </c>
      <c r="DZ34" s="81">
        <v>319.08</v>
      </c>
      <c r="EA34" s="81">
        <v>509.66</v>
      </c>
      <c r="EB34" s="81">
        <v>451.22</v>
      </c>
      <c r="EC34" s="81">
        <v>240.77</v>
      </c>
      <c r="ED34" s="81">
        <v>534.89</v>
      </c>
      <c r="EE34" s="81">
        <v>494.25</v>
      </c>
      <c r="EF34" s="81">
        <v>200.7</v>
      </c>
      <c r="EG34" s="81">
        <v>361.9</v>
      </c>
      <c r="EH34" s="81">
        <v>790.82</v>
      </c>
      <c r="EI34" s="81">
        <v>205.29</v>
      </c>
      <c r="EJ34" s="81">
        <v>1254.51</v>
      </c>
      <c r="EK34" s="81">
        <v>165.1</v>
      </c>
      <c r="EL34" s="81">
        <v>67.63</v>
      </c>
      <c r="EM34" s="81">
        <v>276.70999999999998</v>
      </c>
      <c r="EN34" s="81">
        <v>119.36</v>
      </c>
      <c r="EO34" s="81">
        <v>318</v>
      </c>
      <c r="EP34" s="81">
        <v>10.72</v>
      </c>
      <c r="EQ34" s="81">
        <v>-101.11</v>
      </c>
      <c r="ER34" s="81">
        <v>201.35</v>
      </c>
      <c r="ES34" s="81">
        <v>157.72999999999999</v>
      </c>
      <c r="ET34" s="81">
        <v>134.06</v>
      </c>
      <c r="EU34" s="81">
        <v>173.91</v>
      </c>
      <c r="EV34" s="81">
        <v>6.83</v>
      </c>
      <c r="EW34" s="81">
        <v>540.77</v>
      </c>
      <c r="EX34" s="81">
        <v>673.57</v>
      </c>
      <c r="EY34" s="81">
        <v>200.74</v>
      </c>
      <c r="EZ34" s="81">
        <v>73.12</v>
      </c>
      <c r="FA34" s="81">
        <v>440.29</v>
      </c>
      <c r="FB34" s="81">
        <v>141.12</v>
      </c>
      <c r="FC34" s="81">
        <v>547.67999999999995</v>
      </c>
      <c r="FD34" s="81">
        <v>521.34</v>
      </c>
      <c r="FE34" s="81">
        <v>521.36</v>
      </c>
      <c r="FF34" s="81"/>
      <c r="FG34" s="81">
        <v>557.53</v>
      </c>
      <c r="FH34" s="81">
        <v>404.8</v>
      </c>
      <c r="FI34" s="81">
        <v>205.95</v>
      </c>
      <c r="FJ34" s="81">
        <v>2.91</v>
      </c>
      <c r="FK34" s="81">
        <v>217.6</v>
      </c>
      <c r="FL34" s="81">
        <v>131.11000000000001</v>
      </c>
      <c r="FM34" s="81">
        <v>632.87</v>
      </c>
      <c r="FN34" s="81">
        <v>30.75</v>
      </c>
      <c r="FO34" s="81">
        <v>431.05</v>
      </c>
      <c r="FP34" s="81"/>
      <c r="FQ34" s="81">
        <v>-41.93</v>
      </c>
      <c r="FR34" s="81">
        <v>261.76</v>
      </c>
      <c r="FS34" s="81">
        <v>308.64</v>
      </c>
      <c r="FT34" s="81">
        <v>238.54</v>
      </c>
      <c r="FU34" s="81">
        <v>325.83</v>
      </c>
      <c r="FV34" s="81">
        <v>296.26</v>
      </c>
      <c r="FW34" s="81">
        <v>241.91</v>
      </c>
      <c r="FX34" s="81">
        <v>573.35</v>
      </c>
      <c r="FY34" s="81">
        <v>180.49</v>
      </c>
      <c r="FZ34" s="81">
        <v>32.93</v>
      </c>
      <c r="GA34" s="81">
        <v>130.91999999999999</v>
      </c>
      <c r="GB34" s="81">
        <v>115.1</v>
      </c>
      <c r="GC34" s="81">
        <v>35.93</v>
      </c>
      <c r="GD34" s="81">
        <v>519.99</v>
      </c>
      <c r="GE34" s="81">
        <v>169.27</v>
      </c>
      <c r="GF34" s="81">
        <v>113.52</v>
      </c>
      <c r="GG34" s="81">
        <v>142.75</v>
      </c>
      <c r="GH34" s="81">
        <v>542.29</v>
      </c>
      <c r="GI34" s="81">
        <v>148.38999999999999</v>
      </c>
      <c r="GJ34" s="81">
        <v>251.94</v>
      </c>
      <c r="GK34" s="81">
        <v>228.61</v>
      </c>
      <c r="GL34" s="81">
        <v>11.47</v>
      </c>
      <c r="GM34" s="81"/>
      <c r="GN34" s="81">
        <v>203.8</v>
      </c>
      <c r="GO34" s="81">
        <v>93.36</v>
      </c>
      <c r="GP34" s="81">
        <v>478.94</v>
      </c>
      <c r="GQ34" s="81">
        <v>65.91</v>
      </c>
      <c r="GR34" s="81">
        <v>88.89</v>
      </c>
      <c r="GS34" s="81">
        <v>278.95</v>
      </c>
      <c r="GT34" s="81">
        <v>513.96</v>
      </c>
      <c r="GU34" s="81">
        <v>141.21</v>
      </c>
      <c r="GV34" s="81">
        <v>180.46</v>
      </c>
      <c r="GW34" s="81">
        <v>51.77</v>
      </c>
      <c r="GX34" s="81">
        <v>16.63</v>
      </c>
      <c r="GY34" s="81">
        <v>126.6</v>
      </c>
      <c r="GZ34" s="81">
        <v>99</v>
      </c>
      <c r="HA34" s="81">
        <v>195.69</v>
      </c>
      <c r="HB34" s="81">
        <v>173.29</v>
      </c>
      <c r="HC34" s="81">
        <v>222.3</v>
      </c>
      <c r="HD34" s="81">
        <v>446.79</v>
      </c>
      <c r="HE34" s="81">
        <v>72.900000000000006</v>
      </c>
      <c r="HF34" s="81">
        <v>334.14</v>
      </c>
      <c r="HG34" s="81">
        <v>95.88</v>
      </c>
      <c r="HH34" s="81">
        <v>443.33</v>
      </c>
      <c r="HI34" s="81">
        <v>356.93</v>
      </c>
      <c r="HJ34" s="81">
        <v>127.66</v>
      </c>
      <c r="HK34" s="81">
        <v>140.27000000000001</v>
      </c>
      <c r="HL34" s="81">
        <v>34.61</v>
      </c>
      <c r="HM34" s="81">
        <v>226.62</v>
      </c>
      <c r="HN34" s="81">
        <v>82.35</v>
      </c>
      <c r="HO34" s="81">
        <v>38.81</v>
      </c>
      <c r="HP34" s="81">
        <v>205.84</v>
      </c>
      <c r="HQ34" s="81">
        <v>362.67</v>
      </c>
      <c r="HR34" s="81">
        <v>54.41</v>
      </c>
      <c r="HS34" s="81">
        <v>85.03</v>
      </c>
      <c r="HT34" s="81">
        <v>257.10000000000002</v>
      </c>
      <c r="HU34" s="81">
        <v>86.12</v>
      </c>
      <c r="HV34" s="81">
        <v>147.66999999999999</v>
      </c>
      <c r="HW34" s="81">
        <v>186.61</v>
      </c>
      <c r="HX34" s="81">
        <v>69.47</v>
      </c>
      <c r="HY34" s="81">
        <v>141.66</v>
      </c>
      <c r="HZ34" s="81">
        <v>36.93</v>
      </c>
      <c r="IA34" s="81">
        <v>803</v>
      </c>
      <c r="IB34" s="81">
        <v>232.92</v>
      </c>
      <c r="IC34" s="81">
        <v>86.49</v>
      </c>
      <c r="ID34" s="81">
        <v>125.24</v>
      </c>
      <c r="IE34" s="81">
        <v>128.1</v>
      </c>
      <c r="IF34" s="81">
        <v>88.02</v>
      </c>
      <c r="IG34" s="81">
        <v>-3.96</v>
      </c>
      <c r="IH34" s="81">
        <v>108.38</v>
      </c>
      <c r="II34" s="81">
        <v>121.8</v>
      </c>
      <c r="IJ34" s="81">
        <v>310.39</v>
      </c>
      <c r="IK34" s="81">
        <v>120.27</v>
      </c>
      <c r="IL34" s="81">
        <v>73.59</v>
      </c>
      <c r="IM34" s="81">
        <v>2.73</v>
      </c>
      <c r="IN34" s="81">
        <v>-1.17</v>
      </c>
      <c r="IO34" s="81">
        <v>149.32</v>
      </c>
      <c r="IP34" s="81">
        <v>209.58</v>
      </c>
      <c r="IQ34" s="81">
        <v>58.06</v>
      </c>
      <c r="IR34" s="81">
        <v>72.84</v>
      </c>
      <c r="IS34" s="81">
        <v>107.79</v>
      </c>
      <c r="IT34" s="81">
        <v>158.31</v>
      </c>
      <c r="IU34" s="81">
        <v>100.39</v>
      </c>
      <c r="IV34" s="81">
        <v>82.73</v>
      </c>
      <c r="IW34" s="81">
        <v>37.03</v>
      </c>
      <c r="IX34" s="81">
        <v>81.22</v>
      </c>
      <c r="IY34" s="81">
        <v>43.42</v>
      </c>
      <c r="IZ34" s="81">
        <v>63.21</v>
      </c>
      <c r="JA34" s="81">
        <v>209.8</v>
      </c>
      <c r="JB34" s="81">
        <v>30.58</v>
      </c>
      <c r="JC34" s="81">
        <v>195.71</v>
      </c>
      <c r="JD34" s="81">
        <v>105.77</v>
      </c>
      <c r="JE34" s="81">
        <v>49.14</v>
      </c>
      <c r="JF34" s="81">
        <v>109.67</v>
      </c>
      <c r="JG34" s="81">
        <v>132.16</v>
      </c>
      <c r="JH34" s="81">
        <v>447.08</v>
      </c>
      <c r="JI34" s="81">
        <v>70.13</v>
      </c>
      <c r="JJ34" s="81">
        <v>98.79</v>
      </c>
      <c r="JK34" s="81">
        <v>78.19</v>
      </c>
      <c r="JL34" s="81">
        <v>85.52</v>
      </c>
      <c r="JM34" s="81">
        <v>119.35</v>
      </c>
      <c r="JN34" s="81">
        <v>79.73</v>
      </c>
      <c r="JO34" s="81">
        <v>35.07</v>
      </c>
      <c r="JP34" s="81">
        <v>128.35</v>
      </c>
      <c r="JQ34" s="81">
        <v>0.75</v>
      </c>
      <c r="JR34" s="81"/>
      <c r="JS34" s="81">
        <v>80.63</v>
      </c>
      <c r="JT34" s="81">
        <v>48.83</v>
      </c>
      <c r="JU34" s="81">
        <v>88.41</v>
      </c>
      <c r="JV34" s="81">
        <v>210.95</v>
      </c>
      <c r="JW34" s="81">
        <v>94.5</v>
      </c>
      <c r="JX34" s="81">
        <v>69.42</v>
      </c>
      <c r="JY34" s="81">
        <v>98.54</v>
      </c>
      <c r="JZ34" s="81">
        <v>34.31</v>
      </c>
      <c r="KA34" s="81">
        <v>172.68</v>
      </c>
      <c r="KB34" s="81">
        <v>16.559999999999999</v>
      </c>
      <c r="KC34" s="81">
        <v>4.29</v>
      </c>
      <c r="KD34" s="81">
        <v>44.26</v>
      </c>
      <c r="KE34" s="81">
        <v>195.71</v>
      </c>
      <c r="KF34" s="81">
        <v>115.86</v>
      </c>
      <c r="KG34" s="81">
        <v>20.09</v>
      </c>
      <c r="KH34" s="81">
        <v>56.11</v>
      </c>
      <c r="KI34" s="81">
        <v>167.98</v>
      </c>
      <c r="KJ34" s="81">
        <v>123.91</v>
      </c>
      <c r="KK34" s="81">
        <v>68.94</v>
      </c>
      <c r="KL34" s="81">
        <v>73.040000000000006</v>
      </c>
      <c r="KM34" s="81">
        <v>41.15</v>
      </c>
      <c r="KN34" s="81">
        <v>55.38</v>
      </c>
      <c r="KO34" s="81">
        <v>41.53</v>
      </c>
      <c r="KP34" s="81">
        <v>108.46</v>
      </c>
      <c r="KQ34" s="81">
        <v>148.82</v>
      </c>
      <c r="KR34" s="81">
        <v>78.239999999999995</v>
      </c>
      <c r="KS34" s="81">
        <v>10.23</v>
      </c>
      <c r="KT34" s="81">
        <v>60.75</v>
      </c>
      <c r="KU34" s="81">
        <v>26.14</v>
      </c>
      <c r="KV34" s="81">
        <v>98.75</v>
      </c>
      <c r="KW34" s="81">
        <v>183.58</v>
      </c>
      <c r="KX34" s="81">
        <v>29.5</v>
      </c>
      <c r="KY34" s="81">
        <v>515.29</v>
      </c>
      <c r="KZ34" s="81">
        <v>30.94</v>
      </c>
      <c r="LA34" s="81">
        <v>58.04</v>
      </c>
      <c r="LB34" s="81">
        <v>218.96</v>
      </c>
      <c r="LC34" s="81">
        <v>5.68</v>
      </c>
      <c r="LD34" s="81">
        <v>56.48</v>
      </c>
      <c r="LE34" s="81">
        <v>-22.34</v>
      </c>
      <c r="LF34" s="81">
        <v>266.72000000000003</v>
      </c>
      <c r="LG34" s="81">
        <v>55.81</v>
      </c>
      <c r="LH34" s="81"/>
      <c r="LI34" s="81">
        <v>89.99</v>
      </c>
      <c r="LJ34" s="81">
        <v>201.02</v>
      </c>
      <c r="LK34" s="81">
        <v>73.36</v>
      </c>
      <c r="LL34" s="81">
        <v>60.39</v>
      </c>
      <c r="LM34" s="81">
        <v>16.010000000000002</v>
      </c>
      <c r="LN34" s="81">
        <v>2.1800000000000002</v>
      </c>
      <c r="LO34" s="81">
        <v>2.42</v>
      </c>
      <c r="LP34" s="81">
        <v>89.53</v>
      </c>
      <c r="LQ34" s="81">
        <v>94.26</v>
      </c>
      <c r="LR34" s="81">
        <v>57.38</v>
      </c>
      <c r="LS34" s="81">
        <v>24.44</v>
      </c>
      <c r="LT34" s="81">
        <v>44.46</v>
      </c>
      <c r="LU34" s="81">
        <v>60.6</v>
      </c>
      <c r="LV34" s="81">
        <v>51.05</v>
      </c>
      <c r="LW34" s="81">
        <v>121.76</v>
      </c>
      <c r="LX34" s="81">
        <v>65.42</v>
      </c>
      <c r="LY34" s="81">
        <v>69.36</v>
      </c>
      <c r="LZ34" s="81">
        <v>28.76</v>
      </c>
      <c r="MA34" s="81">
        <v>50.22</v>
      </c>
      <c r="MB34" s="81">
        <v>53.79</v>
      </c>
      <c r="MC34" s="81">
        <v>28.86</v>
      </c>
      <c r="MD34" s="81">
        <v>-3.3</v>
      </c>
      <c r="ME34" s="81">
        <v>123.74</v>
      </c>
      <c r="MF34" s="81">
        <v>38.630000000000003</v>
      </c>
      <c r="MG34" s="81">
        <v>18.690000000000001</v>
      </c>
      <c r="MH34" s="81">
        <v>14.15</v>
      </c>
      <c r="MI34" s="81">
        <v>22.75</v>
      </c>
      <c r="MJ34" s="81">
        <v>134.36000000000001</v>
      </c>
      <c r="MK34" s="81">
        <v>111.45</v>
      </c>
      <c r="ML34" s="81"/>
      <c r="MM34" s="81">
        <v>110.18</v>
      </c>
      <c r="MN34" s="81">
        <v>15</v>
      </c>
      <c r="MO34" s="81">
        <v>137.79</v>
      </c>
      <c r="MP34" s="81">
        <v>63.56</v>
      </c>
      <c r="MQ34" s="81">
        <v>-21.25</v>
      </c>
      <c r="MR34" s="81">
        <v>72.819999999999993</v>
      </c>
      <c r="MS34" s="81">
        <v>35.409999999999997</v>
      </c>
      <c r="MT34" s="81">
        <v>20</v>
      </c>
      <c r="MU34" s="81">
        <v>15.65</v>
      </c>
      <c r="MV34" s="81">
        <v>62.54</v>
      </c>
      <c r="MW34" s="81"/>
      <c r="MX34" s="81"/>
      <c r="MY34" s="81"/>
      <c r="MZ34" s="81">
        <v>33.29</v>
      </c>
      <c r="NA34" s="81">
        <v>30.65</v>
      </c>
      <c r="NB34" s="81">
        <v>22.67</v>
      </c>
      <c r="NC34" s="81">
        <v>31.47</v>
      </c>
    </row>
    <row r="35" spans="1:367" x14ac:dyDescent="0.4">
      <c r="A35" s="22">
        <v>45982</v>
      </c>
      <c r="B35" s="23">
        <v>73410.53</v>
      </c>
      <c r="C35" s="23">
        <v>68964.240000000005</v>
      </c>
      <c r="D35" s="23">
        <v>2541.33</v>
      </c>
      <c r="E35" s="23">
        <v>2481.4299999999998</v>
      </c>
      <c r="F35" s="23">
        <v>13233.67</v>
      </c>
      <c r="G35" s="23">
        <v>1281.3800000000001</v>
      </c>
      <c r="H35" s="23">
        <v>10168.33</v>
      </c>
      <c r="I35" s="23">
        <v>8213.02</v>
      </c>
      <c r="J35" s="23">
        <v>4302.8599999999997</v>
      </c>
      <c r="K35" s="23">
        <v>2706.69</v>
      </c>
      <c r="L35" s="23">
        <v>1536.49</v>
      </c>
      <c r="M35" s="23">
        <v>3660.73</v>
      </c>
      <c r="N35" s="23">
        <v>8301.26</v>
      </c>
      <c r="O35" s="23">
        <v>2530.89</v>
      </c>
      <c r="P35" s="23">
        <v>7259.43</v>
      </c>
      <c r="Q35" s="23">
        <v>1732.69</v>
      </c>
      <c r="R35" s="23">
        <v>17312.95</v>
      </c>
      <c r="S35" s="23">
        <v>3818.76</v>
      </c>
      <c r="T35" s="23">
        <v>2957.35</v>
      </c>
      <c r="U35" s="23">
        <v>5119.18</v>
      </c>
      <c r="V35" s="23">
        <v>1199.4100000000001</v>
      </c>
      <c r="W35" s="23">
        <v>847.97</v>
      </c>
      <c r="X35" s="23">
        <v>1128.49</v>
      </c>
      <c r="Y35" s="23">
        <v>2743.92</v>
      </c>
      <c r="Z35" s="23">
        <v>5615.28</v>
      </c>
      <c r="AA35" s="23">
        <v>3350.06</v>
      </c>
      <c r="AB35" s="23">
        <v>-55.76</v>
      </c>
      <c r="AC35" s="23">
        <v>274.02999999999997</v>
      </c>
      <c r="AD35" s="23">
        <v>2851.83</v>
      </c>
      <c r="AE35" s="23">
        <v>1403.13</v>
      </c>
      <c r="AF35" s="23">
        <v>1339.65</v>
      </c>
      <c r="AG35" s="23">
        <v>4430.54</v>
      </c>
      <c r="AH35" s="23">
        <v>1685.53</v>
      </c>
      <c r="AI35" s="23">
        <v>139.07</v>
      </c>
      <c r="AJ35" s="23">
        <v>1134.33</v>
      </c>
      <c r="AK35" s="23">
        <v>3770.28</v>
      </c>
      <c r="AL35" s="23">
        <v>3471.9</v>
      </c>
      <c r="AM35" s="23">
        <v>883.15</v>
      </c>
      <c r="AN35" s="23">
        <v>950.13</v>
      </c>
      <c r="AO35" s="23">
        <v>126.7</v>
      </c>
      <c r="AP35" s="23">
        <v>3766.25</v>
      </c>
      <c r="AQ35" s="23">
        <v>1453.7</v>
      </c>
      <c r="AR35" s="23">
        <v>7062.93</v>
      </c>
      <c r="AS35" s="23">
        <v>3277.89</v>
      </c>
      <c r="AT35" s="23">
        <v>563.6</v>
      </c>
      <c r="AU35" s="23">
        <v>1855.06</v>
      </c>
      <c r="AV35" s="23">
        <v>2209.8000000000002</v>
      </c>
      <c r="AW35" s="23">
        <v>1032.8900000000001</v>
      </c>
      <c r="AX35" s="23">
        <v>2240.09</v>
      </c>
      <c r="AY35" s="23">
        <v>1844.09</v>
      </c>
      <c r="AZ35" s="23"/>
      <c r="BA35" s="23">
        <v>1504.87</v>
      </c>
      <c r="BB35" s="81">
        <v>446.82</v>
      </c>
      <c r="BC35" s="81">
        <v>1426.2</v>
      </c>
      <c r="BD35" s="81">
        <v>1766.44</v>
      </c>
      <c r="BE35" s="81">
        <v>478.15</v>
      </c>
      <c r="BF35" s="81">
        <v>311.18</v>
      </c>
      <c r="BG35" s="81">
        <v>292.45999999999998</v>
      </c>
      <c r="BH35" s="81">
        <v>-36.11</v>
      </c>
      <c r="BI35" s="81">
        <v>469.63</v>
      </c>
      <c r="BJ35" s="81">
        <v>694</v>
      </c>
      <c r="BK35" s="81">
        <v>1276.24</v>
      </c>
      <c r="BL35" s="81">
        <v>186.97</v>
      </c>
      <c r="BM35" s="81">
        <v>303.36</v>
      </c>
      <c r="BN35" s="81">
        <v>2271.2800000000002</v>
      </c>
      <c r="BO35" s="81">
        <v>1089.0999999999999</v>
      </c>
      <c r="BP35" s="81">
        <v>669.12</v>
      </c>
      <c r="BQ35" s="81">
        <v>452.71</v>
      </c>
      <c r="BR35" s="81">
        <v>2287.83</v>
      </c>
      <c r="BS35" s="81">
        <v>448.14</v>
      </c>
      <c r="BT35" s="81">
        <v>298.75</v>
      </c>
      <c r="BU35" s="81">
        <v>859.09</v>
      </c>
      <c r="BV35" s="81">
        <v>1778.03</v>
      </c>
      <c r="BW35" s="81">
        <v>1538.54</v>
      </c>
      <c r="BX35" s="81">
        <v>1316.5</v>
      </c>
      <c r="BY35" s="81">
        <v>1981.79</v>
      </c>
      <c r="BZ35" s="81">
        <v>1450.44</v>
      </c>
      <c r="CA35" s="81">
        <v>455.26</v>
      </c>
      <c r="CB35" s="81">
        <v>798.97</v>
      </c>
      <c r="CC35" s="81">
        <v>-12.04</v>
      </c>
      <c r="CD35" s="81">
        <v>75.77</v>
      </c>
      <c r="CE35" s="81">
        <v>1145.29</v>
      </c>
      <c r="CF35" s="81">
        <v>1269.57</v>
      </c>
      <c r="CG35" s="81">
        <v>-27.75</v>
      </c>
      <c r="CH35" s="81">
        <v>1018.93</v>
      </c>
      <c r="CI35" s="81">
        <v>5527.76</v>
      </c>
      <c r="CJ35" s="81">
        <v>635.32000000000005</v>
      </c>
      <c r="CK35" s="81">
        <v>1260.68</v>
      </c>
      <c r="CL35" s="81">
        <v>768.76</v>
      </c>
      <c r="CM35" s="81">
        <v>2843.39</v>
      </c>
      <c r="CN35" s="81">
        <v>265.12</v>
      </c>
      <c r="CO35" s="81">
        <v>2870.02</v>
      </c>
      <c r="CP35" s="81">
        <v>79.78</v>
      </c>
      <c r="CQ35" s="81">
        <v>821.74</v>
      </c>
      <c r="CR35" s="81">
        <v>201.58</v>
      </c>
      <c r="CS35" s="81">
        <v>1064.83</v>
      </c>
      <c r="CT35" s="81">
        <v>1004.7</v>
      </c>
      <c r="CU35" s="81">
        <v>579.72</v>
      </c>
      <c r="CV35" s="81">
        <v>248.07</v>
      </c>
      <c r="CW35" s="81">
        <v>301.60000000000002</v>
      </c>
      <c r="CX35" s="81">
        <v>153.44999999999999</v>
      </c>
      <c r="CY35" s="81">
        <v>409.45</v>
      </c>
      <c r="CZ35" s="81">
        <v>14.29</v>
      </c>
      <c r="DA35" s="81">
        <v>-29.99</v>
      </c>
      <c r="DB35" s="81">
        <v>761.1</v>
      </c>
      <c r="DC35" s="81">
        <v>-84.23</v>
      </c>
      <c r="DD35" s="81">
        <v>336.57</v>
      </c>
      <c r="DE35" s="81">
        <v>-42.63</v>
      </c>
      <c r="DF35" s="81">
        <v>610.54</v>
      </c>
      <c r="DG35" s="81">
        <v>292.81</v>
      </c>
      <c r="DH35" s="81">
        <v>557.57000000000005</v>
      </c>
      <c r="DI35" s="81">
        <v>2315.9499999999998</v>
      </c>
      <c r="DJ35" s="81">
        <v>513.21</v>
      </c>
      <c r="DK35" s="81">
        <v>288.99</v>
      </c>
      <c r="DL35" s="81">
        <v>48.65</v>
      </c>
      <c r="DM35" s="81">
        <v>177.64</v>
      </c>
      <c r="DN35" s="81"/>
      <c r="DO35" s="81">
        <v>224.68</v>
      </c>
      <c r="DP35" s="81">
        <v>122.81</v>
      </c>
      <c r="DQ35" s="81">
        <v>1472.24</v>
      </c>
      <c r="DR35" s="81">
        <v>389.63</v>
      </c>
      <c r="DS35" s="81">
        <v>-156.59</v>
      </c>
      <c r="DT35" s="81">
        <v>143.33000000000001</v>
      </c>
      <c r="DU35" s="81">
        <v>521.21</v>
      </c>
      <c r="DV35" s="81">
        <v>343.5</v>
      </c>
      <c r="DW35" s="81">
        <v>362.98</v>
      </c>
      <c r="DX35" s="81">
        <v>134.86000000000001</v>
      </c>
      <c r="DY35" s="81">
        <v>121.79</v>
      </c>
      <c r="DZ35" s="81">
        <v>315.23</v>
      </c>
      <c r="EA35" s="81">
        <v>509.68</v>
      </c>
      <c r="EB35" s="81">
        <v>450.92</v>
      </c>
      <c r="EC35" s="81">
        <v>240.77</v>
      </c>
      <c r="ED35" s="81">
        <v>544.16</v>
      </c>
      <c r="EE35" s="81">
        <v>494.25</v>
      </c>
      <c r="EF35" s="81">
        <v>200.23</v>
      </c>
      <c r="EG35" s="81">
        <v>361.99</v>
      </c>
      <c r="EH35" s="81">
        <v>814.38</v>
      </c>
      <c r="EI35" s="81">
        <v>223.85</v>
      </c>
      <c r="EJ35" s="81">
        <v>1232.99</v>
      </c>
      <c r="EK35" s="81">
        <v>165.75</v>
      </c>
      <c r="EL35" s="81">
        <v>67.63</v>
      </c>
      <c r="EM35" s="81">
        <v>280.02999999999997</v>
      </c>
      <c r="EN35" s="81">
        <v>118.53</v>
      </c>
      <c r="EO35" s="81">
        <v>318.02</v>
      </c>
      <c r="EP35" s="81">
        <v>10.72</v>
      </c>
      <c r="EQ35" s="81">
        <v>-101.25</v>
      </c>
      <c r="ER35" s="81">
        <v>201.48</v>
      </c>
      <c r="ES35" s="81">
        <v>157.72999999999999</v>
      </c>
      <c r="ET35" s="81">
        <v>134.88999999999999</v>
      </c>
      <c r="EU35" s="81">
        <v>174.65</v>
      </c>
      <c r="EV35" s="81">
        <v>6.83</v>
      </c>
      <c r="EW35" s="81">
        <v>541.79999999999995</v>
      </c>
      <c r="EX35" s="81">
        <v>673.34</v>
      </c>
      <c r="EY35" s="81">
        <v>199.08</v>
      </c>
      <c r="EZ35" s="81">
        <v>73.44</v>
      </c>
      <c r="FA35" s="81">
        <v>440.29</v>
      </c>
      <c r="FB35" s="81">
        <v>141.91999999999999</v>
      </c>
      <c r="FC35" s="81">
        <v>548.91</v>
      </c>
      <c r="FD35" s="81">
        <v>525.71</v>
      </c>
      <c r="FE35" s="81">
        <v>521.36</v>
      </c>
      <c r="FF35" s="81">
        <v>484.13</v>
      </c>
      <c r="FG35" s="81">
        <v>558.11</v>
      </c>
      <c r="FH35" s="81">
        <v>413.37</v>
      </c>
      <c r="FI35" s="81">
        <v>196.5</v>
      </c>
      <c r="FJ35" s="81">
        <v>2.91</v>
      </c>
      <c r="FK35" s="81">
        <v>218.41</v>
      </c>
      <c r="FL35" s="81">
        <v>131.11000000000001</v>
      </c>
      <c r="FM35" s="81">
        <v>634.51</v>
      </c>
      <c r="FN35" s="81">
        <v>30.75</v>
      </c>
      <c r="FO35" s="81">
        <v>432.18</v>
      </c>
      <c r="FP35" s="81"/>
      <c r="FQ35" s="81">
        <v>-42.06</v>
      </c>
      <c r="FR35" s="81">
        <v>261.76</v>
      </c>
      <c r="FS35" s="81">
        <v>308.62</v>
      </c>
      <c r="FT35" s="81">
        <v>239.06</v>
      </c>
      <c r="FU35" s="81">
        <v>325.07</v>
      </c>
      <c r="FV35" s="81">
        <v>296.26</v>
      </c>
      <c r="FW35" s="81">
        <v>242.2</v>
      </c>
      <c r="FX35" s="81">
        <v>573.35</v>
      </c>
      <c r="FY35" s="81">
        <v>180.49</v>
      </c>
      <c r="FZ35" s="81">
        <v>32.93</v>
      </c>
      <c r="GA35" s="81">
        <v>130.91999999999999</v>
      </c>
      <c r="GB35" s="81">
        <v>108.2</v>
      </c>
      <c r="GC35" s="81">
        <v>27.3</v>
      </c>
      <c r="GD35" s="81">
        <v>519.99</v>
      </c>
      <c r="GE35" s="81">
        <v>174.02</v>
      </c>
      <c r="GF35" s="81">
        <v>113.52</v>
      </c>
      <c r="GG35" s="81">
        <v>142.75</v>
      </c>
      <c r="GH35" s="81">
        <v>547.54999999999995</v>
      </c>
      <c r="GI35" s="81">
        <v>148.38999999999999</v>
      </c>
      <c r="GJ35" s="81">
        <v>251.94</v>
      </c>
      <c r="GK35" s="81">
        <v>228.61</v>
      </c>
      <c r="GL35" s="81">
        <v>12.04</v>
      </c>
      <c r="GM35" s="81">
        <v>532.08000000000004</v>
      </c>
      <c r="GN35" s="81">
        <v>206.71</v>
      </c>
      <c r="GO35" s="81">
        <v>93.36</v>
      </c>
      <c r="GP35" s="81">
        <v>479.1</v>
      </c>
      <c r="GQ35" s="81">
        <v>64.290000000000006</v>
      </c>
      <c r="GR35" s="81">
        <v>88.83</v>
      </c>
      <c r="GS35" s="81">
        <v>278.95</v>
      </c>
      <c r="GT35" s="81">
        <v>517.74</v>
      </c>
      <c r="GU35" s="81">
        <v>152.61000000000001</v>
      </c>
      <c r="GV35" s="81">
        <v>158.25</v>
      </c>
      <c r="GW35" s="81">
        <v>51.77</v>
      </c>
      <c r="GX35" s="81">
        <v>16.63</v>
      </c>
      <c r="GY35" s="81">
        <v>126.6</v>
      </c>
      <c r="GZ35" s="81">
        <v>99</v>
      </c>
      <c r="HA35" s="81">
        <v>195.69</v>
      </c>
      <c r="HB35" s="81">
        <v>173.57</v>
      </c>
      <c r="HC35" s="81">
        <v>217.3</v>
      </c>
      <c r="HD35" s="81">
        <v>441.47</v>
      </c>
      <c r="HE35" s="81">
        <v>72.900000000000006</v>
      </c>
      <c r="HF35" s="81">
        <v>334.14</v>
      </c>
      <c r="HG35" s="81">
        <v>95.88</v>
      </c>
      <c r="HH35" s="81">
        <v>443.33</v>
      </c>
      <c r="HI35" s="81">
        <v>356.93</v>
      </c>
      <c r="HJ35" s="81">
        <v>127.66</v>
      </c>
      <c r="HK35" s="81">
        <v>140.27000000000001</v>
      </c>
      <c r="HL35" s="81">
        <v>36.43</v>
      </c>
      <c r="HM35" s="81">
        <v>226.62</v>
      </c>
      <c r="HN35" s="81">
        <v>82.35</v>
      </c>
      <c r="HO35" s="81">
        <v>32.090000000000003</v>
      </c>
      <c r="HP35" s="81">
        <v>208.89</v>
      </c>
      <c r="HQ35" s="81">
        <v>362.67</v>
      </c>
      <c r="HR35" s="81">
        <v>54.21</v>
      </c>
      <c r="HS35" s="81">
        <v>85.49</v>
      </c>
      <c r="HT35" s="81">
        <v>257.87</v>
      </c>
      <c r="HU35" s="81">
        <v>84.62</v>
      </c>
      <c r="HV35" s="81">
        <v>151.28</v>
      </c>
      <c r="HW35" s="81">
        <v>186.7</v>
      </c>
      <c r="HX35" s="81">
        <v>69.5</v>
      </c>
      <c r="HY35" s="81"/>
      <c r="HZ35" s="81">
        <v>37.56</v>
      </c>
      <c r="IA35" s="81">
        <v>803</v>
      </c>
      <c r="IB35" s="81">
        <v>254.25</v>
      </c>
      <c r="IC35" s="81">
        <v>86.7</v>
      </c>
      <c r="ID35" s="81">
        <v>122.71</v>
      </c>
      <c r="IE35" s="81">
        <v>128.1</v>
      </c>
      <c r="IF35" s="81">
        <v>88.27</v>
      </c>
      <c r="IG35" s="81">
        <v>-3.96</v>
      </c>
      <c r="IH35" s="81">
        <v>111.73</v>
      </c>
      <c r="II35" s="81">
        <v>121.8</v>
      </c>
      <c r="IJ35" s="81">
        <v>310.39</v>
      </c>
      <c r="IK35" s="81">
        <v>120.27</v>
      </c>
      <c r="IL35" s="81">
        <v>73.94</v>
      </c>
      <c r="IM35" s="81">
        <v>2.73</v>
      </c>
      <c r="IN35" s="81">
        <v>-1.17</v>
      </c>
      <c r="IO35" s="81">
        <v>148.02000000000001</v>
      </c>
      <c r="IP35" s="81">
        <v>209.58</v>
      </c>
      <c r="IQ35" s="81">
        <v>58.06</v>
      </c>
      <c r="IR35" s="81">
        <v>118.34</v>
      </c>
      <c r="IS35" s="81">
        <v>107.79</v>
      </c>
      <c r="IT35" s="81">
        <v>158.31</v>
      </c>
      <c r="IU35" s="81">
        <v>101.71</v>
      </c>
      <c r="IV35" s="81">
        <v>82.73</v>
      </c>
      <c r="IW35" s="81">
        <v>40.369999999999997</v>
      </c>
      <c r="IX35" s="81">
        <v>81.95</v>
      </c>
      <c r="IY35" s="81">
        <v>43.42</v>
      </c>
      <c r="IZ35" s="81">
        <v>67.78</v>
      </c>
      <c r="JA35" s="81">
        <v>209.8</v>
      </c>
      <c r="JB35" s="81">
        <v>36.479999999999997</v>
      </c>
      <c r="JC35" s="81">
        <v>160.66</v>
      </c>
      <c r="JD35" s="81">
        <v>105.77</v>
      </c>
      <c r="JE35" s="81">
        <v>51.93</v>
      </c>
      <c r="JF35" s="81">
        <v>109.83</v>
      </c>
      <c r="JG35" s="81">
        <v>132.16</v>
      </c>
      <c r="JH35" s="81">
        <v>447.08</v>
      </c>
      <c r="JI35" s="81">
        <v>55.05</v>
      </c>
      <c r="JJ35" s="81">
        <v>100.31</v>
      </c>
      <c r="JK35" s="81">
        <v>78.19</v>
      </c>
      <c r="JL35" s="81">
        <v>85.52</v>
      </c>
      <c r="JM35" s="81">
        <v>100.63</v>
      </c>
      <c r="JN35" s="81">
        <v>80.94</v>
      </c>
      <c r="JO35" s="81">
        <v>35.07</v>
      </c>
      <c r="JP35" s="81">
        <v>126.15</v>
      </c>
      <c r="JQ35" s="81">
        <v>0.75</v>
      </c>
      <c r="JR35" s="81"/>
      <c r="JS35" s="81">
        <v>80.930000000000007</v>
      </c>
      <c r="JT35" s="81">
        <v>47.94</v>
      </c>
      <c r="JU35" s="81">
        <v>88.41</v>
      </c>
      <c r="JV35" s="81">
        <v>210.15</v>
      </c>
      <c r="JW35" s="81">
        <v>97.62</v>
      </c>
      <c r="JX35" s="81">
        <v>72.41</v>
      </c>
      <c r="JY35" s="81">
        <v>98.73</v>
      </c>
      <c r="JZ35" s="81">
        <v>31.77</v>
      </c>
      <c r="KA35" s="81">
        <v>172.68</v>
      </c>
      <c r="KB35" s="81">
        <v>15.1</v>
      </c>
      <c r="KC35" s="81">
        <v>4.0599999999999996</v>
      </c>
      <c r="KD35" s="81">
        <v>41.81</v>
      </c>
      <c r="KE35" s="81">
        <v>201.45</v>
      </c>
      <c r="KF35" s="81">
        <v>115.09</v>
      </c>
      <c r="KG35" s="81">
        <v>20.09</v>
      </c>
      <c r="KH35" s="81">
        <v>56.82</v>
      </c>
      <c r="KI35" s="81">
        <v>170.01</v>
      </c>
      <c r="KJ35" s="81">
        <v>92.26</v>
      </c>
      <c r="KK35" s="81">
        <v>69.900000000000006</v>
      </c>
      <c r="KL35" s="81">
        <v>73.040000000000006</v>
      </c>
      <c r="KM35" s="81">
        <v>40.31</v>
      </c>
      <c r="KN35" s="81">
        <v>56.2</v>
      </c>
      <c r="KO35" s="81">
        <v>42.52</v>
      </c>
      <c r="KP35" s="81">
        <v>108.46</v>
      </c>
      <c r="KQ35" s="81">
        <v>148.82</v>
      </c>
      <c r="KR35" s="81">
        <v>76.180000000000007</v>
      </c>
      <c r="KS35" s="81">
        <v>10.75</v>
      </c>
      <c r="KT35" s="81">
        <v>60.75</v>
      </c>
      <c r="KU35" s="81">
        <v>22.11</v>
      </c>
      <c r="KV35" s="81">
        <v>101.88</v>
      </c>
      <c r="KW35" s="81">
        <v>151.75</v>
      </c>
      <c r="KX35" s="81"/>
      <c r="KY35" s="81">
        <v>504.13</v>
      </c>
      <c r="KZ35" s="81">
        <v>12.24</v>
      </c>
      <c r="LA35" s="81">
        <v>58.04</v>
      </c>
      <c r="LB35" s="81">
        <v>218.28</v>
      </c>
      <c r="LC35" s="81">
        <v>6.63</v>
      </c>
      <c r="LD35" s="81">
        <v>55.81</v>
      </c>
      <c r="LE35" s="81">
        <v>-22.34</v>
      </c>
      <c r="LF35" s="81">
        <v>266.72000000000003</v>
      </c>
      <c r="LG35" s="81">
        <v>55.81</v>
      </c>
      <c r="LH35" s="81">
        <v>33.869999999999997</v>
      </c>
      <c r="LI35" s="81">
        <v>79.650000000000006</v>
      </c>
      <c r="LJ35" s="81">
        <v>166.28</v>
      </c>
      <c r="LK35" s="81">
        <v>73.36</v>
      </c>
      <c r="LL35" s="81">
        <v>60.22</v>
      </c>
      <c r="LM35" s="81">
        <v>16.07</v>
      </c>
      <c r="LN35" s="81">
        <v>-2.13</v>
      </c>
      <c r="LO35" s="81">
        <v>2.42</v>
      </c>
      <c r="LP35" s="81">
        <v>91.51</v>
      </c>
      <c r="LQ35" s="81">
        <v>93.08</v>
      </c>
      <c r="LR35" s="81">
        <v>35.130000000000003</v>
      </c>
      <c r="LS35" s="81">
        <v>24.58</v>
      </c>
      <c r="LT35" s="81">
        <v>44.46</v>
      </c>
      <c r="LU35" s="81">
        <v>59.71</v>
      </c>
      <c r="LV35" s="81">
        <v>47.78</v>
      </c>
      <c r="LW35" s="81">
        <v>117.38</v>
      </c>
      <c r="LX35" s="81">
        <v>60.32</v>
      </c>
      <c r="LY35" s="81">
        <v>68.56</v>
      </c>
      <c r="LZ35" s="81">
        <v>26.25</v>
      </c>
      <c r="MA35" s="81">
        <v>50.22</v>
      </c>
      <c r="MB35" s="81">
        <v>50.62</v>
      </c>
      <c r="MC35" s="81">
        <v>31.6</v>
      </c>
      <c r="MD35" s="81">
        <v>-3.3</v>
      </c>
      <c r="ME35" s="81">
        <v>123.27</v>
      </c>
      <c r="MF35" s="81">
        <v>38.630000000000003</v>
      </c>
      <c r="MG35" s="81">
        <v>10.61</v>
      </c>
      <c r="MH35" s="81">
        <v>15.13</v>
      </c>
      <c r="MI35" s="81">
        <v>22.75</v>
      </c>
      <c r="MJ35" s="81">
        <v>134.36000000000001</v>
      </c>
      <c r="MK35" s="81">
        <v>113.36</v>
      </c>
      <c r="ML35" s="81"/>
      <c r="MM35" s="81">
        <v>110.18</v>
      </c>
      <c r="MN35" s="81">
        <v>-11.43</v>
      </c>
      <c r="MO35" s="81">
        <v>137.79</v>
      </c>
      <c r="MP35" s="81">
        <v>56.53</v>
      </c>
      <c r="MQ35" s="81">
        <v>-48.5</v>
      </c>
      <c r="MR35" s="81">
        <v>84.43</v>
      </c>
      <c r="MS35" s="81">
        <v>36.270000000000003</v>
      </c>
      <c r="MT35" s="81">
        <v>20</v>
      </c>
      <c r="MU35" s="81">
        <v>20.52</v>
      </c>
      <c r="MV35" s="81">
        <v>57.89</v>
      </c>
      <c r="MW35" s="81">
        <v>12.23</v>
      </c>
      <c r="MX35" s="81"/>
      <c r="MY35" s="81"/>
      <c r="MZ35" s="81">
        <v>31.08</v>
      </c>
      <c r="NA35" s="81">
        <v>30.65</v>
      </c>
      <c r="NB35" s="81">
        <v>22.67</v>
      </c>
      <c r="NC35" s="81">
        <v>30.59</v>
      </c>
    </row>
    <row r="36" spans="1:367" x14ac:dyDescent="0.4">
      <c r="A36" s="22">
        <v>45989</v>
      </c>
      <c r="B36" s="23">
        <v>76529.84</v>
      </c>
      <c r="C36" s="23">
        <v>69966.77</v>
      </c>
      <c r="D36" s="23">
        <v>2455.2199999999998</v>
      </c>
      <c r="E36" s="23">
        <v>2232.36</v>
      </c>
      <c r="F36" s="23">
        <v>13304.28</v>
      </c>
      <c r="G36" s="23">
        <v>1281.4100000000001</v>
      </c>
      <c r="H36" s="23">
        <v>10196.85</v>
      </c>
      <c r="I36" s="23">
        <v>8213.02</v>
      </c>
      <c r="J36" s="23">
        <v>4303.1400000000003</v>
      </c>
      <c r="K36" s="23">
        <v>2716.86</v>
      </c>
      <c r="L36" s="23">
        <v>1531.96</v>
      </c>
      <c r="M36" s="23">
        <v>3680.71</v>
      </c>
      <c r="N36" s="23">
        <v>8301.26</v>
      </c>
      <c r="O36" s="23">
        <v>2497.14</v>
      </c>
      <c r="P36" s="23">
        <v>7259.43</v>
      </c>
      <c r="Q36" s="23">
        <v>1734.63</v>
      </c>
      <c r="R36" s="23">
        <v>17312.95</v>
      </c>
      <c r="S36" s="23">
        <v>3815.84</v>
      </c>
      <c r="T36" s="23">
        <v>2880.58</v>
      </c>
      <c r="U36" s="23">
        <v>5139.45</v>
      </c>
      <c r="V36" s="23">
        <v>1203.27</v>
      </c>
      <c r="W36" s="23">
        <v>864.02</v>
      </c>
      <c r="X36" s="23">
        <v>1128.49</v>
      </c>
      <c r="Y36" s="23">
        <v>2743.92</v>
      </c>
      <c r="Z36" s="23">
        <v>5615.28</v>
      </c>
      <c r="AA36" s="23">
        <v>3350</v>
      </c>
      <c r="AB36" s="23">
        <v>-96.2</v>
      </c>
      <c r="AC36" s="23">
        <v>274.02999999999997</v>
      </c>
      <c r="AD36" s="23">
        <v>2851.83</v>
      </c>
      <c r="AE36" s="23">
        <v>1403.13</v>
      </c>
      <c r="AF36" s="23">
        <v>1339.89</v>
      </c>
      <c r="AG36" s="23">
        <v>4430.54</v>
      </c>
      <c r="AH36" s="23">
        <v>1684.44</v>
      </c>
      <c r="AI36" s="23">
        <v>139.07</v>
      </c>
      <c r="AJ36" s="23">
        <v>1150.48</v>
      </c>
      <c r="AK36" s="23">
        <v>4152.38</v>
      </c>
      <c r="AL36" s="23">
        <v>3471.9</v>
      </c>
      <c r="AM36" s="23">
        <v>895.26</v>
      </c>
      <c r="AN36" s="23">
        <v>950.13</v>
      </c>
      <c r="AO36" s="23">
        <v>126.7</v>
      </c>
      <c r="AP36" s="23">
        <v>3766.25</v>
      </c>
      <c r="AQ36" s="23">
        <v>1454.69</v>
      </c>
      <c r="AR36" s="23">
        <v>7062.93</v>
      </c>
      <c r="AS36" s="23">
        <v>3278.24</v>
      </c>
      <c r="AT36" s="23">
        <v>564.95000000000005</v>
      </c>
      <c r="AU36" s="23">
        <v>1854.13</v>
      </c>
      <c r="AV36" s="23">
        <v>2211.37</v>
      </c>
      <c r="AW36" s="23">
        <v>1032.8900000000001</v>
      </c>
      <c r="AX36" s="23">
        <v>2240.4499999999998</v>
      </c>
      <c r="AY36" s="23">
        <v>1829.23</v>
      </c>
      <c r="AZ36" s="23"/>
      <c r="BA36" s="23">
        <v>1467.05</v>
      </c>
      <c r="BB36" s="81">
        <v>446.82</v>
      </c>
      <c r="BC36" s="81">
        <v>1401.94</v>
      </c>
      <c r="BD36" s="81">
        <v>1767.87</v>
      </c>
      <c r="BE36" s="81">
        <v>472.34</v>
      </c>
      <c r="BF36" s="81">
        <v>315.02999999999997</v>
      </c>
      <c r="BG36" s="81">
        <v>294.02999999999997</v>
      </c>
      <c r="BH36" s="81">
        <v>-22.64</v>
      </c>
      <c r="BI36" s="81">
        <v>466.89</v>
      </c>
      <c r="BJ36" s="81">
        <v>694.39</v>
      </c>
      <c r="BK36" s="81">
        <v>1278.03</v>
      </c>
      <c r="BL36" s="81">
        <v>185.69</v>
      </c>
      <c r="BM36" s="81">
        <v>303.38</v>
      </c>
      <c r="BN36" s="81">
        <v>2271.2800000000002</v>
      </c>
      <c r="BO36" s="81">
        <v>1066.3</v>
      </c>
      <c r="BP36" s="81">
        <v>669.12</v>
      </c>
      <c r="BQ36" s="81">
        <v>452.71</v>
      </c>
      <c r="BR36" s="81">
        <v>2271.25</v>
      </c>
      <c r="BS36" s="81">
        <v>445.96</v>
      </c>
      <c r="BT36" s="81">
        <v>298.75</v>
      </c>
      <c r="BU36" s="81">
        <v>840.12</v>
      </c>
      <c r="BV36" s="81">
        <v>1609.84</v>
      </c>
      <c r="BW36" s="81">
        <v>1538.54</v>
      </c>
      <c r="BX36" s="81">
        <v>1316.5</v>
      </c>
      <c r="BY36" s="81">
        <v>2002.83</v>
      </c>
      <c r="BZ36" s="81">
        <v>1450.44</v>
      </c>
      <c r="CA36" s="81">
        <v>455.26</v>
      </c>
      <c r="CB36" s="81">
        <v>802.48</v>
      </c>
      <c r="CC36" s="81">
        <v>-12.04</v>
      </c>
      <c r="CD36" s="81">
        <v>75.77</v>
      </c>
      <c r="CE36" s="81">
        <v>1145.78</v>
      </c>
      <c r="CF36" s="81">
        <v>1269.57</v>
      </c>
      <c r="CG36" s="81">
        <v>-27.75</v>
      </c>
      <c r="CH36" s="81">
        <v>1018.93</v>
      </c>
      <c r="CI36" s="81">
        <v>5870.17</v>
      </c>
      <c r="CJ36" s="81">
        <v>635.73</v>
      </c>
      <c r="CK36" s="81">
        <v>1265.1099999999999</v>
      </c>
      <c r="CL36" s="81">
        <v>768.76</v>
      </c>
      <c r="CM36" s="81">
        <v>2772.55</v>
      </c>
      <c r="CN36" s="81">
        <v>265.12</v>
      </c>
      <c r="CO36" s="81">
        <v>2870.02</v>
      </c>
      <c r="CP36" s="81">
        <v>79.8</v>
      </c>
      <c r="CQ36" s="81">
        <v>821.54</v>
      </c>
      <c r="CR36" s="81">
        <v>201.13</v>
      </c>
      <c r="CS36" s="81">
        <v>1064.83</v>
      </c>
      <c r="CT36" s="81">
        <v>1004.7</v>
      </c>
      <c r="CU36" s="81">
        <v>579.72</v>
      </c>
      <c r="CV36" s="81">
        <v>248.07</v>
      </c>
      <c r="CW36" s="81">
        <v>317.11</v>
      </c>
      <c r="CX36" s="81">
        <v>154.52000000000001</v>
      </c>
      <c r="CY36" s="81">
        <v>405.09</v>
      </c>
      <c r="CZ36" s="81">
        <v>12.6</v>
      </c>
      <c r="DA36" s="81">
        <v>-54.36</v>
      </c>
      <c r="DB36" s="81">
        <v>761.1</v>
      </c>
      <c r="DC36" s="81">
        <v>-84.23</v>
      </c>
      <c r="DD36" s="81">
        <v>336.57</v>
      </c>
      <c r="DE36" s="81">
        <v>-42.63</v>
      </c>
      <c r="DF36" s="81">
        <v>610.78</v>
      </c>
      <c r="DG36" s="81">
        <v>291.73</v>
      </c>
      <c r="DH36" s="81">
        <v>559.79</v>
      </c>
      <c r="DI36" s="81">
        <v>2315.9499999999998</v>
      </c>
      <c r="DJ36" s="81">
        <v>513.21</v>
      </c>
      <c r="DK36" s="81">
        <v>288.99</v>
      </c>
      <c r="DL36" s="81">
        <v>48.71</v>
      </c>
      <c r="DM36" s="81">
        <v>177.64</v>
      </c>
      <c r="DN36" s="81">
        <v>246</v>
      </c>
      <c r="DO36" s="81">
        <v>222.46</v>
      </c>
      <c r="DP36" s="81">
        <v>122.81</v>
      </c>
      <c r="DQ36" s="81">
        <v>1472.65</v>
      </c>
      <c r="DR36" s="81">
        <v>386.51</v>
      </c>
      <c r="DS36" s="81">
        <v>-156.59</v>
      </c>
      <c r="DT36" s="81">
        <v>147.72999999999999</v>
      </c>
      <c r="DU36" s="81">
        <v>521.21</v>
      </c>
      <c r="DV36" s="81">
        <v>343.5</v>
      </c>
      <c r="DW36" s="81">
        <v>362.98</v>
      </c>
      <c r="DX36" s="81">
        <v>134.86000000000001</v>
      </c>
      <c r="DY36" s="81">
        <v>121.79</v>
      </c>
      <c r="DZ36" s="81">
        <v>319.01</v>
      </c>
      <c r="EA36" s="81">
        <v>509.68</v>
      </c>
      <c r="EB36" s="81">
        <v>445.16</v>
      </c>
      <c r="EC36" s="81">
        <v>236.88</v>
      </c>
      <c r="ED36" s="81">
        <v>541.71</v>
      </c>
      <c r="EE36" s="81">
        <v>494.25</v>
      </c>
      <c r="EF36" s="81">
        <v>199.35</v>
      </c>
      <c r="EG36" s="81">
        <v>361.99</v>
      </c>
      <c r="EH36" s="81">
        <v>814.38</v>
      </c>
      <c r="EI36" s="81">
        <v>223.85</v>
      </c>
      <c r="EJ36" s="81">
        <v>1232.99</v>
      </c>
      <c r="EK36" s="81">
        <v>166.48</v>
      </c>
      <c r="EL36" s="81">
        <v>67.63</v>
      </c>
      <c r="EM36" s="81">
        <v>279.36</v>
      </c>
      <c r="EN36" s="81">
        <v>117.5</v>
      </c>
      <c r="EO36" s="81">
        <v>318.02</v>
      </c>
      <c r="EP36" s="81">
        <v>10.72</v>
      </c>
      <c r="EQ36" s="81">
        <v>-101.25</v>
      </c>
      <c r="ER36" s="81">
        <v>201.48</v>
      </c>
      <c r="ES36" s="81">
        <v>157.72999999999999</v>
      </c>
      <c r="ET36" s="81">
        <v>135.34</v>
      </c>
      <c r="EU36" s="81">
        <v>174.65</v>
      </c>
      <c r="EV36" s="81">
        <v>6.83</v>
      </c>
      <c r="EW36" s="81">
        <v>540.66999999999996</v>
      </c>
      <c r="EX36" s="81">
        <v>673.34</v>
      </c>
      <c r="EY36" s="81">
        <v>200.69</v>
      </c>
      <c r="EZ36" s="81">
        <v>75.2</v>
      </c>
      <c r="FA36" s="81">
        <v>440.29</v>
      </c>
      <c r="FB36" s="81">
        <v>141.91999999999999</v>
      </c>
      <c r="FC36" s="81">
        <v>548.36</v>
      </c>
      <c r="FD36" s="81">
        <v>525.71</v>
      </c>
      <c r="FE36" s="81">
        <v>523.67999999999995</v>
      </c>
      <c r="FF36" s="81">
        <v>484.13</v>
      </c>
      <c r="FG36" s="81">
        <v>554.92999999999995</v>
      </c>
      <c r="FH36" s="81">
        <v>413.37</v>
      </c>
      <c r="FI36" s="81">
        <v>195.42</v>
      </c>
      <c r="FJ36" s="81">
        <v>-2.06</v>
      </c>
      <c r="FK36" s="81">
        <v>225.61</v>
      </c>
      <c r="FL36" s="81">
        <v>130.08000000000001</v>
      </c>
      <c r="FM36" s="81">
        <v>634.51</v>
      </c>
      <c r="FN36" s="81">
        <v>30.75</v>
      </c>
      <c r="FO36" s="81">
        <v>433.28</v>
      </c>
      <c r="FP36" s="81">
        <v>191.97</v>
      </c>
      <c r="FQ36" s="81">
        <v>-45.89</v>
      </c>
      <c r="FR36" s="81">
        <v>261.76</v>
      </c>
      <c r="FS36" s="81">
        <v>308.55</v>
      </c>
      <c r="FT36" s="81">
        <v>237.17</v>
      </c>
      <c r="FU36" s="81">
        <v>325.07</v>
      </c>
      <c r="FV36" s="81">
        <v>296.26</v>
      </c>
      <c r="FW36" s="81">
        <v>246.51</v>
      </c>
      <c r="FX36" s="81">
        <v>573.35</v>
      </c>
      <c r="FY36" s="81">
        <v>185.63</v>
      </c>
      <c r="FZ36" s="81">
        <v>32.93</v>
      </c>
      <c r="GA36" s="81">
        <v>130.91999999999999</v>
      </c>
      <c r="GB36" s="81">
        <v>108.2</v>
      </c>
      <c r="GC36" s="81">
        <v>27.3</v>
      </c>
      <c r="GD36" s="81">
        <v>530.76</v>
      </c>
      <c r="GE36" s="81">
        <v>174.02</v>
      </c>
      <c r="GF36" s="81">
        <v>111.75</v>
      </c>
      <c r="GG36" s="81">
        <v>142.75</v>
      </c>
      <c r="GH36" s="81">
        <v>544.27</v>
      </c>
      <c r="GI36" s="81">
        <v>148.38999999999999</v>
      </c>
      <c r="GJ36" s="81">
        <v>251.94</v>
      </c>
      <c r="GK36" s="81">
        <v>230.2</v>
      </c>
      <c r="GL36" s="81">
        <v>12.24</v>
      </c>
      <c r="GM36" s="81">
        <v>532.08000000000004</v>
      </c>
      <c r="GN36" s="81">
        <v>203.53</v>
      </c>
      <c r="GO36" s="81">
        <v>93.36</v>
      </c>
      <c r="GP36" s="81">
        <v>477.52</v>
      </c>
      <c r="GQ36" s="81">
        <v>63.11</v>
      </c>
      <c r="GR36" s="81">
        <v>87.29</v>
      </c>
      <c r="GS36" s="81">
        <v>278.95</v>
      </c>
      <c r="GT36" s="81">
        <v>509.56</v>
      </c>
      <c r="GU36" s="81">
        <v>152.61000000000001</v>
      </c>
      <c r="GV36" s="81">
        <v>158.25</v>
      </c>
      <c r="GW36" s="81">
        <v>53.08</v>
      </c>
      <c r="GX36" s="81">
        <v>22.05</v>
      </c>
      <c r="GY36" s="81">
        <v>125.07</v>
      </c>
      <c r="GZ36" s="81">
        <v>101.3</v>
      </c>
      <c r="HA36" s="81">
        <v>181.97</v>
      </c>
      <c r="HB36" s="81">
        <v>173.57</v>
      </c>
      <c r="HC36" s="81">
        <v>215.35</v>
      </c>
      <c r="HD36" s="81">
        <v>443.61</v>
      </c>
      <c r="HE36" s="81">
        <v>72.900000000000006</v>
      </c>
      <c r="HF36" s="81">
        <v>334.91</v>
      </c>
      <c r="HG36" s="81">
        <v>69.489999999999995</v>
      </c>
      <c r="HH36" s="81">
        <v>443.33</v>
      </c>
      <c r="HI36" s="81">
        <v>356.93</v>
      </c>
      <c r="HJ36" s="81">
        <v>127.66</v>
      </c>
      <c r="HK36" s="81">
        <v>140.27000000000001</v>
      </c>
      <c r="HL36" s="81">
        <v>36.43</v>
      </c>
      <c r="HM36" s="81">
        <v>226.32</v>
      </c>
      <c r="HN36" s="81">
        <v>85.23</v>
      </c>
      <c r="HO36" s="81">
        <v>32.090000000000003</v>
      </c>
      <c r="HP36" s="81">
        <v>208.89</v>
      </c>
      <c r="HQ36" s="81">
        <v>362.67</v>
      </c>
      <c r="HR36" s="81">
        <v>54.21</v>
      </c>
      <c r="HS36" s="81">
        <v>85.49</v>
      </c>
      <c r="HT36" s="81">
        <v>257.87</v>
      </c>
      <c r="HU36" s="81">
        <v>84.62</v>
      </c>
      <c r="HV36" s="81">
        <v>151.26</v>
      </c>
      <c r="HW36" s="81">
        <v>186.67</v>
      </c>
      <c r="HX36" s="81">
        <v>69.5</v>
      </c>
      <c r="HY36" s="81">
        <v>130.69</v>
      </c>
      <c r="HZ36" s="81">
        <v>37.56</v>
      </c>
      <c r="IA36" s="81">
        <v>769.08</v>
      </c>
      <c r="IB36" s="81">
        <v>254.25</v>
      </c>
      <c r="IC36" s="81">
        <v>88.43</v>
      </c>
      <c r="ID36" s="81">
        <v>125.16</v>
      </c>
      <c r="IE36" s="81">
        <v>128.1</v>
      </c>
      <c r="IF36" s="81">
        <v>78.459999999999994</v>
      </c>
      <c r="IG36" s="81">
        <v>-3.96</v>
      </c>
      <c r="IH36" s="81">
        <v>111.73</v>
      </c>
      <c r="II36" s="81">
        <v>121.8</v>
      </c>
      <c r="IJ36" s="81">
        <v>311.19</v>
      </c>
      <c r="IK36" s="81">
        <v>120.27</v>
      </c>
      <c r="IL36" s="81">
        <v>73.94</v>
      </c>
      <c r="IM36" s="81">
        <v>2.73</v>
      </c>
      <c r="IN36" s="81">
        <v>-1.17</v>
      </c>
      <c r="IO36" s="81">
        <v>138.87</v>
      </c>
      <c r="IP36" s="81">
        <v>209.58</v>
      </c>
      <c r="IQ36" s="81">
        <v>58.06</v>
      </c>
      <c r="IR36" s="81">
        <v>118.34</v>
      </c>
      <c r="IS36" s="81">
        <v>110.95</v>
      </c>
      <c r="IT36" s="81">
        <v>158.31</v>
      </c>
      <c r="IU36" s="81">
        <v>104.16</v>
      </c>
      <c r="IV36" s="81">
        <v>82.73</v>
      </c>
      <c r="IW36" s="81">
        <v>40.369999999999997</v>
      </c>
      <c r="IX36" s="81">
        <v>81.33</v>
      </c>
      <c r="IY36" s="81">
        <v>43.42</v>
      </c>
      <c r="IZ36" s="81">
        <v>67.78</v>
      </c>
      <c r="JA36" s="81">
        <v>209.8</v>
      </c>
      <c r="JB36" s="81">
        <v>36.270000000000003</v>
      </c>
      <c r="JC36" s="81">
        <v>160.66</v>
      </c>
      <c r="JD36" s="81">
        <v>124.6</v>
      </c>
      <c r="JE36" s="81">
        <v>52.96</v>
      </c>
      <c r="JF36" s="81">
        <v>109.83</v>
      </c>
      <c r="JG36" s="81">
        <v>132.94999999999999</v>
      </c>
      <c r="JH36" s="81">
        <v>447.08</v>
      </c>
      <c r="JI36" s="81">
        <v>55.05</v>
      </c>
      <c r="JJ36" s="81">
        <v>100.31</v>
      </c>
      <c r="JK36" s="81">
        <v>80.180000000000007</v>
      </c>
      <c r="JL36" s="81">
        <v>84.75</v>
      </c>
      <c r="JM36" s="81">
        <v>100.63</v>
      </c>
      <c r="JN36" s="81">
        <v>76.56</v>
      </c>
      <c r="JO36" s="81">
        <v>35.07</v>
      </c>
      <c r="JP36" s="81">
        <v>126.15</v>
      </c>
      <c r="JQ36" s="81">
        <v>0.75</v>
      </c>
      <c r="JR36" s="81">
        <v>106.13</v>
      </c>
      <c r="JS36" s="81">
        <v>80.88</v>
      </c>
      <c r="JT36" s="81">
        <v>47.94</v>
      </c>
      <c r="JU36" s="81">
        <v>88.41</v>
      </c>
      <c r="JV36" s="81">
        <v>211.22</v>
      </c>
      <c r="JW36" s="81">
        <v>97.62</v>
      </c>
      <c r="JX36" s="81">
        <v>72.41</v>
      </c>
      <c r="JY36" s="81">
        <v>98.73</v>
      </c>
      <c r="JZ36" s="81">
        <v>31.77</v>
      </c>
      <c r="KA36" s="81">
        <v>172.49</v>
      </c>
      <c r="KB36" s="81">
        <v>15.1</v>
      </c>
      <c r="KC36" s="81">
        <v>3.46</v>
      </c>
      <c r="KD36" s="81">
        <v>40.47</v>
      </c>
      <c r="KE36" s="81">
        <v>201.45</v>
      </c>
      <c r="KF36" s="81">
        <v>116.36</v>
      </c>
      <c r="KG36" s="81">
        <v>20.09</v>
      </c>
      <c r="KH36" s="81">
        <v>56.9</v>
      </c>
      <c r="KI36" s="81">
        <v>170.01</v>
      </c>
      <c r="KJ36" s="81">
        <v>92.26</v>
      </c>
      <c r="KK36" s="81">
        <v>67.14</v>
      </c>
      <c r="KL36" s="81">
        <v>72.55</v>
      </c>
      <c r="KM36" s="81">
        <v>38.72</v>
      </c>
      <c r="KN36" s="81">
        <v>56.2</v>
      </c>
      <c r="KO36" s="81">
        <v>42.54</v>
      </c>
      <c r="KP36" s="81">
        <v>108.46</v>
      </c>
      <c r="KQ36" s="81">
        <v>148.82</v>
      </c>
      <c r="KR36" s="81">
        <v>72.28</v>
      </c>
      <c r="KS36" s="81">
        <v>10.75</v>
      </c>
      <c r="KT36" s="81">
        <v>62.71</v>
      </c>
      <c r="KU36" s="81">
        <v>22.11</v>
      </c>
      <c r="KV36" s="81">
        <v>103.03</v>
      </c>
      <c r="KW36" s="81">
        <v>151.75</v>
      </c>
      <c r="KX36" s="81"/>
      <c r="KY36" s="81">
        <v>504.13</v>
      </c>
      <c r="KZ36" s="81">
        <v>18.63</v>
      </c>
      <c r="LA36" s="81">
        <v>58.09</v>
      </c>
      <c r="LB36" s="81">
        <v>217.98</v>
      </c>
      <c r="LC36" s="81">
        <v>6.63</v>
      </c>
      <c r="LD36" s="81">
        <v>56.55</v>
      </c>
      <c r="LE36" s="81">
        <v>-22.34</v>
      </c>
      <c r="LF36" s="81">
        <v>319.52</v>
      </c>
      <c r="LG36" s="81">
        <v>75.72</v>
      </c>
      <c r="LH36" s="81">
        <v>33.869999999999997</v>
      </c>
      <c r="LI36" s="81">
        <v>79.650000000000006</v>
      </c>
      <c r="LJ36" s="81">
        <v>166.28</v>
      </c>
      <c r="LK36" s="81">
        <v>73.36</v>
      </c>
      <c r="LL36" s="81">
        <v>58.05</v>
      </c>
      <c r="LM36" s="81">
        <v>16.07</v>
      </c>
      <c r="LN36" s="81">
        <v>-9.94</v>
      </c>
      <c r="LO36" s="81">
        <v>2.42</v>
      </c>
      <c r="LP36" s="81">
        <v>93.08</v>
      </c>
      <c r="LQ36" s="81">
        <v>93.2</v>
      </c>
      <c r="LR36" s="81">
        <v>35.130000000000003</v>
      </c>
      <c r="LS36" s="81">
        <v>24.25</v>
      </c>
      <c r="LT36" s="81">
        <v>44.81</v>
      </c>
      <c r="LU36" s="81">
        <v>59.71</v>
      </c>
      <c r="LV36" s="81">
        <v>47.78</v>
      </c>
      <c r="LW36" s="81">
        <v>117.81</v>
      </c>
      <c r="LX36" s="81">
        <v>60.32</v>
      </c>
      <c r="LY36" s="81">
        <v>68.56</v>
      </c>
      <c r="LZ36" s="81">
        <v>26.25</v>
      </c>
      <c r="MA36" s="81">
        <v>50.22</v>
      </c>
      <c r="MB36" s="81">
        <v>50.62</v>
      </c>
      <c r="MC36" s="81">
        <v>31.6</v>
      </c>
      <c r="MD36" s="81">
        <v>-3.3</v>
      </c>
      <c r="ME36" s="81">
        <v>123.27</v>
      </c>
      <c r="MF36" s="81">
        <v>47.31</v>
      </c>
      <c r="MG36" s="81">
        <v>10.61</v>
      </c>
      <c r="MH36" s="81">
        <v>15.13</v>
      </c>
      <c r="MI36" s="81">
        <v>21.81</v>
      </c>
      <c r="MJ36" s="81">
        <v>134.36000000000001</v>
      </c>
      <c r="MK36" s="81">
        <v>109.71</v>
      </c>
      <c r="ML36" s="81"/>
      <c r="MM36" s="81">
        <v>111.04</v>
      </c>
      <c r="MN36" s="81">
        <v>-12.58</v>
      </c>
      <c r="MO36" s="81">
        <v>137.79</v>
      </c>
      <c r="MP36" s="81">
        <v>56.53</v>
      </c>
      <c r="MQ36" s="81">
        <v>-48.5</v>
      </c>
      <c r="MR36" s="81">
        <v>84.43</v>
      </c>
      <c r="MS36" s="81">
        <v>36.270000000000003</v>
      </c>
      <c r="MT36" s="81">
        <v>20</v>
      </c>
      <c r="MU36" s="81">
        <v>23.08</v>
      </c>
      <c r="MV36" s="81">
        <v>57.89</v>
      </c>
      <c r="MW36" s="81">
        <v>12.23</v>
      </c>
      <c r="MX36" s="81">
        <v>15.16</v>
      </c>
      <c r="MY36" s="81">
        <v>33.28</v>
      </c>
      <c r="MZ36" s="81">
        <v>30.58</v>
      </c>
      <c r="NA36" s="81">
        <v>28.5</v>
      </c>
      <c r="NB36" s="81">
        <v>22.62</v>
      </c>
      <c r="NC36" s="81">
        <v>30.51</v>
      </c>
    </row>
    <row r="37" spans="1:367" x14ac:dyDescent="0.4">
      <c r="A37" s="22">
        <v>45996</v>
      </c>
      <c r="B37" s="23">
        <v>80495.16</v>
      </c>
      <c r="C37" s="23">
        <v>73239.89</v>
      </c>
      <c r="D37" s="23">
        <v>2545.0700000000002</v>
      </c>
      <c r="E37" s="23">
        <v>2289.6999999999998</v>
      </c>
      <c r="F37" s="23">
        <v>13366.73</v>
      </c>
      <c r="G37" s="23">
        <v>1311.6</v>
      </c>
      <c r="H37" s="23">
        <v>10245.49</v>
      </c>
      <c r="I37" s="23">
        <v>8260.75</v>
      </c>
      <c r="J37" s="23">
        <v>4376.78</v>
      </c>
      <c r="K37" s="23">
        <v>2826.96</v>
      </c>
      <c r="L37" s="23">
        <v>1571.21</v>
      </c>
      <c r="M37" s="23">
        <v>3716.52</v>
      </c>
      <c r="N37" s="23">
        <v>9119.3799999999992</v>
      </c>
      <c r="O37" s="23">
        <v>2524.46</v>
      </c>
      <c r="P37" s="23">
        <v>7286.8</v>
      </c>
      <c r="Q37" s="23">
        <v>1778</v>
      </c>
      <c r="R37" s="23">
        <v>17659.490000000002</v>
      </c>
      <c r="S37" s="23">
        <v>3857.23</v>
      </c>
      <c r="T37" s="23">
        <v>2878.35</v>
      </c>
      <c r="U37" s="23">
        <v>5245.79</v>
      </c>
      <c r="V37" s="23">
        <v>1226.0999999999999</v>
      </c>
      <c r="W37" s="23">
        <v>878.89</v>
      </c>
      <c r="X37" s="23">
        <v>1128.54</v>
      </c>
      <c r="Y37" s="23">
        <v>2847.21</v>
      </c>
      <c r="Z37" s="23">
        <v>5631.43</v>
      </c>
      <c r="AA37" s="23">
        <v>3443.41</v>
      </c>
      <c r="AB37" s="23">
        <v>1.2</v>
      </c>
      <c r="AC37" s="23">
        <v>289.8</v>
      </c>
      <c r="AD37" s="23">
        <v>2856.33</v>
      </c>
      <c r="AE37" s="23">
        <v>1458.52</v>
      </c>
      <c r="AF37" s="23">
        <v>1364.74</v>
      </c>
      <c r="AG37" s="23">
        <v>4476.08</v>
      </c>
      <c r="AH37" s="23">
        <v>1839.86</v>
      </c>
      <c r="AI37" s="23">
        <v>143.6</v>
      </c>
      <c r="AJ37" s="23">
        <v>1181.51</v>
      </c>
      <c r="AK37" s="23">
        <v>4337.01</v>
      </c>
      <c r="AL37" s="23">
        <v>3491.66</v>
      </c>
      <c r="AM37" s="23">
        <v>863.16</v>
      </c>
      <c r="AN37" s="23">
        <v>975.68</v>
      </c>
      <c r="AO37" s="23">
        <v>125.18</v>
      </c>
      <c r="AP37" s="23">
        <v>3779.66</v>
      </c>
      <c r="AQ37" s="23">
        <v>1464.8</v>
      </c>
      <c r="AR37" s="23">
        <v>7191.4</v>
      </c>
      <c r="AS37" s="23">
        <v>3342.68</v>
      </c>
      <c r="AT37" s="23">
        <v>587.4</v>
      </c>
      <c r="AU37" s="23">
        <v>1902.13</v>
      </c>
      <c r="AV37" s="23">
        <v>2220.87</v>
      </c>
      <c r="AW37" s="23">
        <v>1038.3399999999999</v>
      </c>
      <c r="AX37" s="23">
        <v>2211.4</v>
      </c>
      <c r="AY37" s="23">
        <v>1860.33</v>
      </c>
      <c r="AZ37" s="23">
        <v>501.5</v>
      </c>
      <c r="BA37" s="23">
        <v>1477.15</v>
      </c>
      <c r="BB37" s="81">
        <v>479.12</v>
      </c>
      <c r="BC37" s="81">
        <v>1411.18</v>
      </c>
      <c r="BD37" s="81">
        <v>1825.06</v>
      </c>
      <c r="BE37" s="81">
        <v>486.67</v>
      </c>
      <c r="BF37" s="81">
        <v>324.44</v>
      </c>
      <c r="BG37" s="81">
        <v>301.72000000000003</v>
      </c>
      <c r="BH37" s="81">
        <v>-24.67</v>
      </c>
      <c r="BI37" s="81">
        <v>479.36</v>
      </c>
      <c r="BJ37" s="81">
        <v>708.84</v>
      </c>
      <c r="BK37" s="81">
        <v>1290.67</v>
      </c>
      <c r="BL37" s="81">
        <v>190.63</v>
      </c>
      <c r="BM37" s="81">
        <v>316.61</v>
      </c>
      <c r="BN37" s="81">
        <v>2268.0100000000002</v>
      </c>
      <c r="BO37" s="81">
        <v>1226.43</v>
      </c>
      <c r="BP37" s="81">
        <v>687.32</v>
      </c>
      <c r="BQ37" s="81">
        <v>461.31</v>
      </c>
      <c r="BR37" s="81">
        <v>2276.15</v>
      </c>
      <c r="BS37" s="81">
        <v>454.64</v>
      </c>
      <c r="BT37" s="81">
        <v>302.63</v>
      </c>
      <c r="BU37" s="81">
        <v>859.23</v>
      </c>
      <c r="BV37" s="81">
        <v>1621.04</v>
      </c>
      <c r="BW37" s="81">
        <v>1543.39</v>
      </c>
      <c r="BX37" s="81">
        <v>1321.73</v>
      </c>
      <c r="BY37" s="81">
        <v>2029.7</v>
      </c>
      <c r="BZ37" s="81">
        <v>1461.65</v>
      </c>
      <c r="CA37" s="81">
        <v>461.21</v>
      </c>
      <c r="CB37" s="81">
        <v>817.4</v>
      </c>
      <c r="CC37" s="81">
        <v>-11.14</v>
      </c>
      <c r="CD37" s="81">
        <v>78.680000000000007</v>
      </c>
      <c r="CE37" s="81">
        <v>1162.7</v>
      </c>
      <c r="CF37" s="81">
        <v>1314.38</v>
      </c>
      <c r="CG37" s="81">
        <v>-28</v>
      </c>
      <c r="CH37" s="81">
        <v>1029</v>
      </c>
      <c r="CI37" s="81">
        <v>6069.73</v>
      </c>
      <c r="CJ37" s="81">
        <v>642.97</v>
      </c>
      <c r="CK37" s="81">
        <v>1285.21</v>
      </c>
      <c r="CL37" s="81">
        <v>784.3</v>
      </c>
      <c r="CM37" s="81">
        <v>2804.2</v>
      </c>
      <c r="CN37" s="81">
        <v>267.51</v>
      </c>
      <c r="CO37" s="81">
        <v>2874.55</v>
      </c>
      <c r="CP37" s="81">
        <v>108.25</v>
      </c>
      <c r="CQ37" s="81">
        <v>830.42</v>
      </c>
      <c r="CR37" s="81">
        <v>203.97</v>
      </c>
      <c r="CS37" s="81">
        <v>1076.74</v>
      </c>
      <c r="CT37" s="81">
        <v>1014.06</v>
      </c>
      <c r="CU37" s="81">
        <v>631.57000000000005</v>
      </c>
      <c r="CV37" s="81">
        <v>268.55</v>
      </c>
      <c r="CW37" s="81">
        <v>343.65</v>
      </c>
      <c r="CX37" s="81">
        <v>157.54</v>
      </c>
      <c r="CY37" s="81">
        <v>410.44</v>
      </c>
      <c r="CZ37" s="81">
        <v>12.3</v>
      </c>
      <c r="DA37" s="81">
        <v>-37.4</v>
      </c>
      <c r="DB37" s="81">
        <v>801.01</v>
      </c>
      <c r="DC37" s="81">
        <v>-82.83</v>
      </c>
      <c r="DD37" s="81">
        <v>342.96</v>
      </c>
      <c r="DE37" s="81">
        <v>-42.2</v>
      </c>
      <c r="DF37" s="81">
        <v>615.33000000000004</v>
      </c>
      <c r="DG37" s="81">
        <v>297.58</v>
      </c>
      <c r="DH37" s="81">
        <v>567.70000000000005</v>
      </c>
      <c r="DI37" s="81">
        <v>2307.7600000000002</v>
      </c>
      <c r="DJ37" s="81">
        <v>517.27</v>
      </c>
      <c r="DK37" s="81">
        <v>291.33</v>
      </c>
      <c r="DL37" s="81">
        <v>49.59</v>
      </c>
      <c r="DM37" s="81">
        <v>182.93</v>
      </c>
      <c r="DN37" s="81">
        <v>249.1</v>
      </c>
      <c r="DO37" s="81">
        <v>227.42</v>
      </c>
      <c r="DP37" s="81">
        <v>126.28</v>
      </c>
      <c r="DQ37" s="81">
        <v>1482.29</v>
      </c>
      <c r="DR37" s="81">
        <v>392.95</v>
      </c>
      <c r="DS37" s="81">
        <v>-132.79</v>
      </c>
      <c r="DT37" s="81">
        <v>153.4</v>
      </c>
      <c r="DU37" s="81">
        <v>535.5</v>
      </c>
      <c r="DV37" s="81">
        <v>348.28</v>
      </c>
      <c r="DW37" s="81">
        <v>371.1</v>
      </c>
      <c r="DX37" s="81">
        <v>136.28</v>
      </c>
      <c r="DY37" s="81">
        <v>126.6</v>
      </c>
      <c r="DZ37" s="81">
        <v>322.63</v>
      </c>
      <c r="EA37" s="81">
        <v>513.42999999999995</v>
      </c>
      <c r="EB37" s="81">
        <v>453.21</v>
      </c>
      <c r="EC37" s="81">
        <v>240.74</v>
      </c>
      <c r="ED37" s="81">
        <v>546.46</v>
      </c>
      <c r="EE37" s="81">
        <v>499.35</v>
      </c>
      <c r="EF37" s="81">
        <v>205.51</v>
      </c>
      <c r="EG37" s="81">
        <v>364.01</v>
      </c>
      <c r="EH37" s="81">
        <v>821.16</v>
      </c>
      <c r="EI37" s="81">
        <v>226.12</v>
      </c>
      <c r="EJ37" s="81">
        <v>1231.99</v>
      </c>
      <c r="EK37" s="81">
        <v>169.28</v>
      </c>
      <c r="EL37" s="81">
        <v>70.48</v>
      </c>
      <c r="EM37" s="81">
        <v>285.35000000000002</v>
      </c>
      <c r="EN37" s="81">
        <v>120.4</v>
      </c>
      <c r="EO37" s="81">
        <v>330.91</v>
      </c>
      <c r="EP37" s="81">
        <v>13.48</v>
      </c>
      <c r="EQ37" s="81">
        <v>-90.66</v>
      </c>
      <c r="ER37" s="81">
        <v>204.47</v>
      </c>
      <c r="ES37" s="81">
        <v>174.46</v>
      </c>
      <c r="ET37" s="81">
        <v>149.68</v>
      </c>
      <c r="EU37" s="81">
        <v>176.62</v>
      </c>
      <c r="EV37" s="81">
        <v>10</v>
      </c>
      <c r="EW37" s="81">
        <v>550.97</v>
      </c>
      <c r="EX37" s="81">
        <v>678.91</v>
      </c>
      <c r="EY37" s="81">
        <v>203.07</v>
      </c>
      <c r="EZ37" s="81">
        <v>76.98</v>
      </c>
      <c r="FA37" s="81">
        <v>442.5</v>
      </c>
      <c r="FB37" s="81">
        <v>137.63</v>
      </c>
      <c r="FC37" s="81">
        <v>557.5</v>
      </c>
      <c r="FD37" s="81">
        <v>525.86</v>
      </c>
      <c r="FE37" s="81">
        <v>528.24</v>
      </c>
      <c r="FF37" s="81">
        <v>488.7</v>
      </c>
      <c r="FG37" s="81">
        <v>559.89</v>
      </c>
      <c r="FH37" s="81">
        <v>417.77</v>
      </c>
      <c r="FI37" s="81">
        <v>200.8</v>
      </c>
      <c r="FJ37" s="81">
        <v>0.75</v>
      </c>
      <c r="FK37" s="81">
        <v>228</v>
      </c>
      <c r="FL37" s="81">
        <v>140.02000000000001</v>
      </c>
      <c r="FM37" s="81">
        <v>641.86</v>
      </c>
      <c r="FN37" s="81">
        <v>80</v>
      </c>
      <c r="FO37" s="81">
        <v>436.49</v>
      </c>
      <c r="FP37" s="81">
        <v>193.7</v>
      </c>
      <c r="FQ37" s="81">
        <v>-37.42</v>
      </c>
      <c r="FR37" s="81">
        <v>263.2</v>
      </c>
      <c r="FS37" s="81">
        <v>312.19</v>
      </c>
      <c r="FT37" s="81">
        <v>240.5</v>
      </c>
      <c r="FU37" s="81">
        <v>359.02</v>
      </c>
      <c r="FV37" s="81">
        <v>295.51</v>
      </c>
      <c r="FW37" s="81">
        <v>250.25</v>
      </c>
      <c r="FX37" s="81">
        <v>576.67999999999995</v>
      </c>
      <c r="FY37" s="81">
        <v>195.45</v>
      </c>
      <c r="FZ37" s="81">
        <v>34.54</v>
      </c>
      <c r="GA37" s="81">
        <v>142.9</v>
      </c>
      <c r="GB37" s="81">
        <v>112.77</v>
      </c>
      <c r="GC37" s="81">
        <v>29.3</v>
      </c>
      <c r="GD37" s="81">
        <v>530.48</v>
      </c>
      <c r="GE37" s="81">
        <v>187.8</v>
      </c>
      <c r="GF37" s="81">
        <v>113.75</v>
      </c>
      <c r="GG37" s="81">
        <v>178</v>
      </c>
      <c r="GH37" s="81">
        <v>548.64</v>
      </c>
      <c r="GI37" s="81">
        <v>152.54</v>
      </c>
      <c r="GJ37" s="81">
        <v>257.98</v>
      </c>
      <c r="GK37" s="81">
        <v>238.63</v>
      </c>
      <c r="GL37" s="81">
        <v>18.899999999999999</v>
      </c>
      <c r="GM37" s="81">
        <v>535</v>
      </c>
      <c r="GN37" s="81">
        <v>207.34</v>
      </c>
      <c r="GO37" s="81">
        <v>94.2</v>
      </c>
      <c r="GP37" s="81">
        <v>490.01</v>
      </c>
      <c r="GQ37" s="81">
        <v>63.92</v>
      </c>
      <c r="GR37" s="81">
        <v>89.62</v>
      </c>
      <c r="GS37" s="81">
        <v>282.31</v>
      </c>
      <c r="GT37" s="81">
        <v>515.99</v>
      </c>
      <c r="GU37" s="81">
        <v>154</v>
      </c>
      <c r="GV37" s="81">
        <v>168.45</v>
      </c>
      <c r="GW37" s="81">
        <v>61.56</v>
      </c>
      <c r="GX37" s="81">
        <v>23.22</v>
      </c>
      <c r="GY37" s="81">
        <v>126.59</v>
      </c>
      <c r="GZ37" s="81">
        <v>106.1</v>
      </c>
      <c r="HA37" s="81">
        <v>183.65</v>
      </c>
      <c r="HB37" s="81">
        <v>180.02</v>
      </c>
      <c r="HC37" s="81">
        <v>215.65</v>
      </c>
      <c r="HD37" s="81">
        <v>456.03</v>
      </c>
      <c r="HE37" s="81">
        <v>75.900000000000006</v>
      </c>
      <c r="HF37" s="81">
        <v>338.48</v>
      </c>
      <c r="HG37" s="81">
        <v>70.7</v>
      </c>
      <c r="HH37" s="81">
        <v>436.3</v>
      </c>
      <c r="HI37" s="81">
        <v>361.58</v>
      </c>
      <c r="HJ37" s="81">
        <v>134.30000000000001</v>
      </c>
      <c r="HK37" s="81">
        <v>145.54</v>
      </c>
      <c r="HL37" s="81">
        <v>39.35</v>
      </c>
      <c r="HM37" s="81">
        <v>229.35</v>
      </c>
      <c r="HN37" s="81">
        <v>86.42</v>
      </c>
      <c r="HO37" s="81">
        <v>32.9</v>
      </c>
      <c r="HP37" s="81">
        <v>214.24</v>
      </c>
      <c r="HQ37" s="81">
        <v>366.96</v>
      </c>
      <c r="HR37" s="81">
        <v>56.36</v>
      </c>
      <c r="HS37" s="81">
        <v>86.48</v>
      </c>
      <c r="HT37" s="81">
        <v>262.57</v>
      </c>
      <c r="HU37" s="81">
        <v>86.6</v>
      </c>
      <c r="HV37" s="81">
        <v>154.68</v>
      </c>
      <c r="HW37" s="81">
        <v>190.77</v>
      </c>
      <c r="HX37" s="81">
        <v>69.8</v>
      </c>
      <c r="HY37" s="81">
        <v>146.80000000000001</v>
      </c>
      <c r="HZ37" s="81">
        <v>38.76</v>
      </c>
      <c r="IA37" s="81">
        <v>776.5</v>
      </c>
      <c r="IB37" s="81">
        <v>250</v>
      </c>
      <c r="IC37" s="81">
        <v>90.34</v>
      </c>
      <c r="ID37" s="81">
        <v>125.94</v>
      </c>
      <c r="IE37" s="81">
        <v>131.94</v>
      </c>
      <c r="IF37" s="81">
        <v>80</v>
      </c>
      <c r="IG37" s="81">
        <v>-3.55</v>
      </c>
      <c r="IH37" s="81">
        <v>112.4</v>
      </c>
      <c r="II37" s="81">
        <v>121.38</v>
      </c>
      <c r="IJ37" s="81">
        <v>314.74</v>
      </c>
      <c r="IK37" s="81">
        <v>120.9</v>
      </c>
      <c r="IL37" s="81">
        <v>74.33</v>
      </c>
      <c r="IM37" s="81">
        <v>4.3</v>
      </c>
      <c r="IN37" s="81">
        <v>-2</v>
      </c>
      <c r="IO37" s="81">
        <v>137.94999999999999</v>
      </c>
      <c r="IP37" s="81">
        <v>214</v>
      </c>
      <c r="IQ37" s="81">
        <v>62.4</v>
      </c>
      <c r="IR37" s="81">
        <v>124.8</v>
      </c>
      <c r="IS37" s="81">
        <v>115.95</v>
      </c>
      <c r="IT37" s="81">
        <v>168.13</v>
      </c>
      <c r="IU37" s="81">
        <v>105.85</v>
      </c>
      <c r="IV37" s="81">
        <v>86.87</v>
      </c>
      <c r="IW37" s="81">
        <v>41.7</v>
      </c>
      <c r="IX37" s="81">
        <v>82.33</v>
      </c>
      <c r="IY37" s="81">
        <v>43.9</v>
      </c>
      <c r="IZ37" s="81">
        <v>69.75</v>
      </c>
      <c r="JA37" s="81">
        <v>213.79</v>
      </c>
      <c r="JB37" s="81">
        <v>37.200000000000003</v>
      </c>
      <c r="JC37" s="81">
        <v>165.7</v>
      </c>
      <c r="JD37" s="81">
        <v>124.65</v>
      </c>
      <c r="JE37" s="81">
        <v>58.4</v>
      </c>
      <c r="JF37" s="81">
        <v>111</v>
      </c>
      <c r="JG37" s="81">
        <v>133.59</v>
      </c>
      <c r="JH37" s="81">
        <v>453.55</v>
      </c>
      <c r="JI37" s="81">
        <v>56.3</v>
      </c>
      <c r="JJ37" s="81">
        <v>111.4</v>
      </c>
      <c r="JK37" s="81">
        <v>81.349999999999994</v>
      </c>
      <c r="JL37" s="81">
        <v>85.38</v>
      </c>
      <c r="JM37" s="81">
        <v>101.6</v>
      </c>
      <c r="JN37" s="81">
        <v>79.8</v>
      </c>
      <c r="JO37" s="81">
        <v>35.770000000000003</v>
      </c>
      <c r="JP37" s="81">
        <v>128.05000000000001</v>
      </c>
      <c r="JQ37" s="81">
        <v>1.9</v>
      </c>
      <c r="JR37" s="81">
        <v>107.6</v>
      </c>
      <c r="JS37" s="81">
        <v>82.39</v>
      </c>
      <c r="JT37" s="81">
        <v>49.46</v>
      </c>
      <c r="JU37" s="81">
        <v>89.33</v>
      </c>
      <c r="JV37" s="81">
        <v>214.81</v>
      </c>
      <c r="JW37" s="81">
        <v>102.2</v>
      </c>
      <c r="JX37" s="81">
        <v>74.87</v>
      </c>
      <c r="JY37" s="81">
        <v>101.08</v>
      </c>
      <c r="JZ37" s="81">
        <v>33.409999999999997</v>
      </c>
      <c r="KA37" s="81">
        <v>173.34</v>
      </c>
      <c r="KB37" s="81">
        <v>16.05</v>
      </c>
      <c r="KC37" s="81">
        <v>3.28</v>
      </c>
      <c r="KD37" s="81">
        <v>43.6</v>
      </c>
      <c r="KE37" s="81">
        <v>202.83</v>
      </c>
      <c r="KF37" s="81">
        <v>117.93</v>
      </c>
      <c r="KG37" s="81">
        <v>23.9</v>
      </c>
      <c r="KH37" s="81">
        <v>61.88</v>
      </c>
      <c r="KI37" s="81">
        <v>172</v>
      </c>
      <c r="KJ37" s="81">
        <v>92.4</v>
      </c>
      <c r="KK37" s="81">
        <v>67.87</v>
      </c>
      <c r="KL37" s="81">
        <v>73.27</v>
      </c>
      <c r="KM37" s="81">
        <v>39.4</v>
      </c>
      <c r="KN37" s="81">
        <v>57.45</v>
      </c>
      <c r="KO37" s="81">
        <v>46.9</v>
      </c>
      <c r="KP37" s="81">
        <v>104.4</v>
      </c>
      <c r="KQ37" s="81">
        <v>150</v>
      </c>
      <c r="KR37" s="81">
        <v>74.2</v>
      </c>
      <c r="KS37" s="81">
        <v>11</v>
      </c>
      <c r="KT37" s="81">
        <v>63.62</v>
      </c>
      <c r="KU37" s="81">
        <v>23.5</v>
      </c>
      <c r="KV37" s="81">
        <v>108.23</v>
      </c>
      <c r="KW37" s="81">
        <v>149</v>
      </c>
      <c r="KX37" s="81">
        <v>24.3</v>
      </c>
      <c r="KY37" s="81">
        <v>507.48</v>
      </c>
      <c r="KZ37" s="81">
        <v>22.15</v>
      </c>
      <c r="LA37" s="81">
        <v>59.83</v>
      </c>
      <c r="LB37" s="81">
        <v>222.07</v>
      </c>
      <c r="LC37" s="81">
        <v>8.6999999999999993</v>
      </c>
      <c r="LD37" s="81">
        <v>57.85</v>
      </c>
      <c r="LE37" s="81">
        <v>-17.899999999999999</v>
      </c>
      <c r="LF37" s="81">
        <v>319.7</v>
      </c>
      <c r="LG37" s="81">
        <v>77.7</v>
      </c>
      <c r="LH37" s="81">
        <v>34.9</v>
      </c>
      <c r="LI37" s="81">
        <v>82.1</v>
      </c>
      <c r="LJ37" s="81">
        <v>160.5</v>
      </c>
      <c r="LK37" s="81">
        <v>75.03</v>
      </c>
      <c r="LL37" s="81">
        <v>57.73</v>
      </c>
      <c r="LM37" s="81">
        <v>16.52</v>
      </c>
      <c r="LN37" s="81">
        <v>-3.7</v>
      </c>
      <c r="LO37" s="81">
        <v>5.0999999999999996</v>
      </c>
      <c r="LP37" s="81">
        <v>98.92</v>
      </c>
      <c r="LQ37" s="81">
        <v>94.52</v>
      </c>
      <c r="LR37" s="81">
        <v>37.549999999999997</v>
      </c>
      <c r="LS37" s="81">
        <v>25.3</v>
      </c>
      <c r="LT37" s="81">
        <v>45.7</v>
      </c>
      <c r="LU37" s="81">
        <v>61.75</v>
      </c>
      <c r="LV37" s="81">
        <v>51.43</v>
      </c>
      <c r="LW37" s="81">
        <v>118.52</v>
      </c>
      <c r="LX37" s="81">
        <v>58.8</v>
      </c>
      <c r="LY37" s="81">
        <v>69.319999999999993</v>
      </c>
      <c r="LZ37" s="81">
        <v>28.55</v>
      </c>
      <c r="MA37" s="81">
        <v>50.97</v>
      </c>
      <c r="MB37" s="81">
        <v>49.37</v>
      </c>
      <c r="MC37" s="81">
        <v>32.869999999999997</v>
      </c>
      <c r="MD37" s="81">
        <v>-2.0499999999999998</v>
      </c>
      <c r="ME37" s="81">
        <v>123</v>
      </c>
      <c r="MF37" s="81">
        <v>36.1</v>
      </c>
      <c r="MG37" s="81">
        <v>11.1</v>
      </c>
      <c r="MH37" s="81">
        <v>16.149999999999999</v>
      </c>
      <c r="MI37" s="81">
        <v>22.1</v>
      </c>
      <c r="MJ37" s="81">
        <v>134.9</v>
      </c>
      <c r="MK37" s="81">
        <v>107.24</v>
      </c>
      <c r="ML37" s="81"/>
      <c r="MM37" s="81">
        <v>111.18</v>
      </c>
      <c r="MN37" s="81">
        <v>5.63</v>
      </c>
      <c r="MO37" s="81">
        <v>132.15</v>
      </c>
      <c r="MP37" s="81">
        <v>58.4</v>
      </c>
      <c r="MQ37" s="81">
        <v>-14.9</v>
      </c>
      <c r="MR37" s="81">
        <v>89.7</v>
      </c>
      <c r="MS37" s="81">
        <v>37</v>
      </c>
      <c r="MT37" s="81">
        <v>20.6</v>
      </c>
      <c r="MU37" s="81">
        <v>23.8</v>
      </c>
      <c r="MV37" s="81">
        <v>58.2</v>
      </c>
      <c r="MW37" s="81">
        <v>16.5</v>
      </c>
      <c r="MX37" s="81">
        <v>16.3</v>
      </c>
      <c r="MY37" s="81">
        <v>36</v>
      </c>
      <c r="MZ37" s="81">
        <v>31</v>
      </c>
      <c r="NA37" s="81">
        <v>27.8</v>
      </c>
      <c r="NB37" s="81">
        <v>23</v>
      </c>
      <c r="NC37" s="81">
        <v>32.51</v>
      </c>
    </row>
    <row r="38" spans="1:367" x14ac:dyDescent="0.4">
      <c r="A38" s="22">
        <v>46003</v>
      </c>
      <c r="B38" s="23">
        <v>83242</v>
      </c>
      <c r="C38" s="23">
        <v>75047.320000000007</v>
      </c>
      <c r="D38" s="23">
        <v>2545.09</v>
      </c>
      <c r="E38" s="23">
        <v>2289.6999999999998</v>
      </c>
      <c r="F38" s="23">
        <v>13393.58</v>
      </c>
      <c r="G38" s="23">
        <v>1303.49</v>
      </c>
      <c r="H38" s="23">
        <v>10245.5</v>
      </c>
      <c r="I38" s="23">
        <v>8260.75</v>
      </c>
      <c r="J38" s="23">
        <v>4376.78</v>
      </c>
      <c r="K38" s="23">
        <v>2826.96</v>
      </c>
      <c r="L38" s="23">
        <v>1571.21</v>
      </c>
      <c r="M38" s="23">
        <v>3731.48</v>
      </c>
      <c r="N38" s="23">
        <v>9119.3799999999992</v>
      </c>
      <c r="O38" s="23">
        <v>2524.46</v>
      </c>
      <c r="P38" s="23">
        <v>7286.8</v>
      </c>
      <c r="Q38" s="23">
        <v>1778</v>
      </c>
      <c r="R38" s="23">
        <v>17657.34</v>
      </c>
      <c r="S38" s="23">
        <v>3856.73</v>
      </c>
      <c r="T38" s="23">
        <v>2878.35</v>
      </c>
      <c r="U38" s="23">
        <v>5188.21</v>
      </c>
      <c r="V38" s="23">
        <v>1226.0999999999999</v>
      </c>
      <c r="W38" s="23">
        <v>878.89</v>
      </c>
      <c r="X38" s="23">
        <v>1158.1400000000001</v>
      </c>
      <c r="Y38" s="23">
        <v>2908.05</v>
      </c>
      <c r="Z38" s="23">
        <v>5631.43</v>
      </c>
      <c r="AA38" s="23">
        <v>3417.26</v>
      </c>
      <c r="AB38" s="23">
        <v>1.2</v>
      </c>
      <c r="AC38" s="23">
        <v>289.8</v>
      </c>
      <c r="AD38" s="23">
        <v>2856.33</v>
      </c>
      <c r="AE38" s="23">
        <v>1450.35</v>
      </c>
      <c r="AF38" s="23">
        <v>1359.52</v>
      </c>
      <c r="AG38" s="23">
        <v>4476.08</v>
      </c>
      <c r="AH38" s="23">
        <v>1839.86</v>
      </c>
      <c r="AI38" s="23">
        <v>143.6</v>
      </c>
      <c r="AJ38" s="23">
        <v>1186.8399999999999</v>
      </c>
      <c r="AK38" s="23">
        <v>4469.1899999999996</v>
      </c>
      <c r="AL38" s="23">
        <v>3491.66</v>
      </c>
      <c r="AM38" s="23">
        <v>863.16</v>
      </c>
      <c r="AN38" s="23">
        <v>975.68</v>
      </c>
      <c r="AO38" s="23">
        <v>124.24</v>
      </c>
      <c r="AP38" s="23">
        <v>3776.58</v>
      </c>
      <c r="AQ38" s="23">
        <v>1464.8</v>
      </c>
      <c r="AR38" s="23">
        <v>7202.54</v>
      </c>
      <c r="AS38" s="23">
        <v>3347.73</v>
      </c>
      <c r="AT38" s="23">
        <v>587.4</v>
      </c>
      <c r="AU38" s="23">
        <v>1902.13</v>
      </c>
      <c r="AV38" s="23">
        <v>2220.87</v>
      </c>
      <c r="AW38" s="23">
        <v>1042.6099999999999</v>
      </c>
      <c r="AX38" s="23">
        <v>2211.4</v>
      </c>
      <c r="AY38" s="23">
        <v>1881.78</v>
      </c>
      <c r="AZ38" s="23">
        <v>501.5</v>
      </c>
      <c r="BA38" s="23">
        <v>1477.15</v>
      </c>
      <c r="BB38" s="81">
        <v>478.48</v>
      </c>
      <c r="BC38" s="81">
        <v>1413.99</v>
      </c>
      <c r="BD38" s="81">
        <v>1825.07</v>
      </c>
      <c r="BE38" s="81">
        <v>486.67</v>
      </c>
      <c r="BF38" s="81">
        <v>324.44</v>
      </c>
      <c r="BG38" s="81">
        <v>301.72000000000003</v>
      </c>
      <c r="BH38" s="81">
        <v>-24.67</v>
      </c>
      <c r="BI38" s="81">
        <v>479.36</v>
      </c>
      <c r="BJ38" s="81">
        <v>708.84</v>
      </c>
      <c r="BK38" s="81">
        <v>1290.67</v>
      </c>
      <c r="BL38" s="81">
        <v>189.48</v>
      </c>
      <c r="BM38" s="81">
        <v>316.61</v>
      </c>
      <c r="BN38" s="81">
        <v>2268.0100000000002</v>
      </c>
      <c r="BO38" s="81">
        <v>1234.54</v>
      </c>
      <c r="BP38" s="81">
        <v>687.32</v>
      </c>
      <c r="BQ38" s="81">
        <v>456.5</v>
      </c>
      <c r="BR38" s="81">
        <v>2276.15</v>
      </c>
      <c r="BS38" s="81">
        <v>454.64</v>
      </c>
      <c r="BT38" s="81">
        <v>302.63</v>
      </c>
      <c r="BU38" s="81">
        <v>859.23</v>
      </c>
      <c r="BV38" s="81">
        <v>1621.04</v>
      </c>
      <c r="BW38" s="81">
        <v>1543.39</v>
      </c>
      <c r="BX38" s="81">
        <v>1321.73</v>
      </c>
      <c r="BY38" s="81">
        <v>2029.7</v>
      </c>
      <c r="BZ38" s="81">
        <v>1452.88</v>
      </c>
      <c r="CA38" s="81">
        <v>461.21</v>
      </c>
      <c r="CB38" s="81">
        <v>837.51</v>
      </c>
      <c r="CC38" s="81">
        <v>-11.14</v>
      </c>
      <c r="CD38" s="81">
        <v>78.680000000000007</v>
      </c>
      <c r="CE38" s="81">
        <v>1162.7</v>
      </c>
      <c r="CF38" s="81">
        <v>1314.38</v>
      </c>
      <c r="CG38" s="81">
        <v>-28</v>
      </c>
      <c r="CH38" s="81">
        <v>1029</v>
      </c>
      <c r="CI38" s="81">
        <v>6135.73</v>
      </c>
      <c r="CJ38" s="81">
        <v>649.45000000000005</v>
      </c>
      <c r="CK38" s="81">
        <v>1285.21</v>
      </c>
      <c r="CL38" s="81">
        <v>784.3</v>
      </c>
      <c r="CM38" s="81">
        <v>2808.09</v>
      </c>
      <c r="CN38" s="81">
        <v>267.51</v>
      </c>
      <c r="CO38" s="81">
        <v>2876.88</v>
      </c>
      <c r="CP38" s="81">
        <v>108.25</v>
      </c>
      <c r="CQ38" s="81">
        <v>830.42</v>
      </c>
      <c r="CR38" s="81">
        <v>203.97</v>
      </c>
      <c r="CS38" s="81">
        <v>1076.74</v>
      </c>
      <c r="CT38" s="81">
        <v>1014.06</v>
      </c>
      <c r="CU38" s="81">
        <v>631.57000000000005</v>
      </c>
      <c r="CV38" s="81">
        <v>268.55</v>
      </c>
      <c r="CW38" s="81">
        <v>344</v>
      </c>
      <c r="CX38" s="81">
        <v>158.94999999999999</v>
      </c>
      <c r="CY38" s="81">
        <v>411.53</v>
      </c>
      <c r="CZ38" s="81">
        <v>12.3</v>
      </c>
      <c r="DA38" s="81">
        <v>-37.4</v>
      </c>
      <c r="DB38" s="81">
        <v>800.39</v>
      </c>
      <c r="DC38" s="81">
        <v>-82.83</v>
      </c>
      <c r="DD38" s="81">
        <v>342.96</v>
      </c>
      <c r="DE38" s="81">
        <v>-42.2</v>
      </c>
      <c r="DF38" s="81">
        <v>615.33000000000004</v>
      </c>
      <c r="DG38" s="81">
        <v>297.58</v>
      </c>
      <c r="DH38" s="81">
        <v>564.66</v>
      </c>
      <c r="DI38" s="81">
        <v>2307.7600000000002</v>
      </c>
      <c r="DJ38" s="81">
        <v>517.27</v>
      </c>
      <c r="DK38" s="81">
        <v>287.19</v>
      </c>
      <c r="DL38" s="81">
        <v>51.35</v>
      </c>
      <c r="DM38" s="81">
        <v>182.93</v>
      </c>
      <c r="DN38" s="81">
        <v>249.1</v>
      </c>
      <c r="DO38" s="81">
        <v>227.42</v>
      </c>
      <c r="DP38" s="81">
        <v>126.28</v>
      </c>
      <c r="DQ38" s="81">
        <v>1470.89</v>
      </c>
      <c r="DR38" s="81">
        <v>392.95</v>
      </c>
      <c r="DS38" s="81">
        <v>-132.79</v>
      </c>
      <c r="DT38" s="81">
        <v>153.4</v>
      </c>
      <c r="DU38" s="81">
        <v>502.4</v>
      </c>
      <c r="DV38" s="81">
        <v>348.21</v>
      </c>
      <c r="DW38" s="81">
        <v>371.1</v>
      </c>
      <c r="DX38" s="81">
        <v>136.28</v>
      </c>
      <c r="DY38" s="81">
        <v>126.6</v>
      </c>
      <c r="DZ38" s="81">
        <v>322.63</v>
      </c>
      <c r="EA38" s="81">
        <v>514.23</v>
      </c>
      <c r="EB38" s="81">
        <v>455.85</v>
      </c>
      <c r="EC38" s="81">
        <v>240.74</v>
      </c>
      <c r="ED38" s="81">
        <v>546.46</v>
      </c>
      <c r="EE38" s="81">
        <v>499.35</v>
      </c>
      <c r="EF38" s="81">
        <v>205.51</v>
      </c>
      <c r="EG38" s="81">
        <v>363.74</v>
      </c>
      <c r="EH38" s="81">
        <v>821.16</v>
      </c>
      <c r="EI38" s="81">
        <v>226.12</v>
      </c>
      <c r="EJ38" s="81">
        <v>1231.99</v>
      </c>
      <c r="EK38" s="81">
        <v>179.88</v>
      </c>
      <c r="EL38" s="81">
        <v>71.430000000000007</v>
      </c>
      <c r="EM38" s="81">
        <v>285.35000000000002</v>
      </c>
      <c r="EN38" s="81">
        <v>120.4</v>
      </c>
      <c r="EO38" s="81">
        <v>330.91</v>
      </c>
      <c r="EP38" s="81">
        <v>13.48</v>
      </c>
      <c r="EQ38" s="81">
        <v>-90.66</v>
      </c>
      <c r="ER38" s="81">
        <v>203.33</v>
      </c>
      <c r="ES38" s="81">
        <v>182.44</v>
      </c>
      <c r="ET38" s="81">
        <v>148.84</v>
      </c>
      <c r="EU38" s="81">
        <v>176.54</v>
      </c>
      <c r="EV38" s="81">
        <v>10</v>
      </c>
      <c r="EW38" s="81">
        <v>553.29</v>
      </c>
      <c r="EX38" s="81">
        <v>678.91</v>
      </c>
      <c r="EY38" s="81">
        <v>202.68</v>
      </c>
      <c r="EZ38" s="81">
        <v>76.98</v>
      </c>
      <c r="FA38" s="81">
        <v>442.5</v>
      </c>
      <c r="FB38" s="81">
        <v>137.26</v>
      </c>
      <c r="FC38" s="81">
        <v>557.5</v>
      </c>
      <c r="FD38" s="81">
        <v>525.86</v>
      </c>
      <c r="FE38" s="81">
        <v>528.24</v>
      </c>
      <c r="FF38" s="81">
        <v>488.7</v>
      </c>
      <c r="FG38" s="81">
        <v>559.89</v>
      </c>
      <c r="FH38" s="81">
        <v>417.72</v>
      </c>
      <c r="FI38" s="81">
        <v>200.8</v>
      </c>
      <c r="FJ38" s="81">
        <v>0.75</v>
      </c>
      <c r="FK38" s="81">
        <v>228</v>
      </c>
      <c r="FL38" s="81">
        <v>140.02000000000001</v>
      </c>
      <c r="FM38" s="81">
        <v>641.86</v>
      </c>
      <c r="FN38" s="81">
        <v>80</v>
      </c>
      <c r="FO38" s="81">
        <v>433.36</v>
      </c>
      <c r="FP38" s="81">
        <v>193.7</v>
      </c>
      <c r="FQ38" s="81">
        <v>-37.42</v>
      </c>
      <c r="FR38" s="81">
        <v>263.2</v>
      </c>
      <c r="FS38" s="81">
        <v>312.19</v>
      </c>
      <c r="FT38" s="81">
        <v>240.5</v>
      </c>
      <c r="FU38" s="81">
        <v>359.02</v>
      </c>
      <c r="FV38" s="81">
        <v>295.51</v>
      </c>
      <c r="FW38" s="81">
        <v>250.06</v>
      </c>
      <c r="FX38" s="81">
        <v>576.67999999999995</v>
      </c>
      <c r="FY38" s="81">
        <v>196.08</v>
      </c>
      <c r="FZ38" s="81">
        <v>34.54</v>
      </c>
      <c r="GA38" s="81">
        <v>142.9</v>
      </c>
      <c r="GB38" s="81">
        <v>112.77</v>
      </c>
      <c r="GC38" s="81">
        <v>29.3</v>
      </c>
      <c r="GD38" s="81">
        <v>530.48</v>
      </c>
      <c r="GE38" s="81">
        <v>187.8</v>
      </c>
      <c r="GF38" s="81">
        <v>113.75</v>
      </c>
      <c r="GG38" s="81">
        <v>178</v>
      </c>
      <c r="GH38" s="81">
        <v>548.64</v>
      </c>
      <c r="GI38" s="81">
        <v>152.54</v>
      </c>
      <c r="GJ38" s="81">
        <v>257.98</v>
      </c>
      <c r="GK38" s="81">
        <v>238.63</v>
      </c>
      <c r="GL38" s="81">
        <v>18.899999999999999</v>
      </c>
      <c r="GM38" s="81">
        <v>535</v>
      </c>
      <c r="GN38" s="81">
        <v>206.67</v>
      </c>
      <c r="GO38" s="81">
        <v>94.2</v>
      </c>
      <c r="GP38" s="81">
        <v>490.62</v>
      </c>
      <c r="GQ38" s="81">
        <v>63.92</v>
      </c>
      <c r="GR38" s="81">
        <v>90.44</v>
      </c>
      <c r="GS38" s="81">
        <v>282.31</v>
      </c>
      <c r="GT38" s="81">
        <v>515.99</v>
      </c>
      <c r="GU38" s="81">
        <v>154</v>
      </c>
      <c r="GV38" s="81">
        <v>180.9</v>
      </c>
      <c r="GW38" s="81">
        <v>61.56</v>
      </c>
      <c r="GX38" s="81">
        <v>30.7</v>
      </c>
      <c r="GY38" s="81">
        <v>126.59</v>
      </c>
      <c r="GZ38" s="81">
        <v>106.1</v>
      </c>
      <c r="HA38" s="81">
        <v>183.65</v>
      </c>
      <c r="HB38" s="81">
        <v>177.87</v>
      </c>
      <c r="HC38" s="81">
        <v>215.65</v>
      </c>
      <c r="HD38" s="81">
        <v>456.03</v>
      </c>
      <c r="HE38" s="81">
        <v>75.900000000000006</v>
      </c>
      <c r="HF38" s="81">
        <v>330.73</v>
      </c>
      <c r="HG38" s="81">
        <v>70.7</v>
      </c>
      <c r="HH38" s="81">
        <v>436.3</v>
      </c>
      <c r="HI38" s="81">
        <v>361.58</v>
      </c>
      <c r="HJ38" s="81">
        <v>134.30000000000001</v>
      </c>
      <c r="HK38" s="81">
        <v>145.54</v>
      </c>
      <c r="HL38" s="81">
        <v>39.35</v>
      </c>
      <c r="HM38" s="81">
        <v>224.35</v>
      </c>
      <c r="HN38" s="81">
        <v>86.42</v>
      </c>
      <c r="HO38" s="81">
        <v>32.9</v>
      </c>
      <c r="HP38" s="81">
        <v>212.05</v>
      </c>
      <c r="HQ38" s="81">
        <v>366.96</v>
      </c>
      <c r="HR38" s="81">
        <v>54.88</v>
      </c>
      <c r="HS38" s="81">
        <v>86.5</v>
      </c>
      <c r="HT38" s="81">
        <v>262.57</v>
      </c>
      <c r="HU38" s="81">
        <v>86.6</v>
      </c>
      <c r="HV38" s="81">
        <v>154.68</v>
      </c>
      <c r="HW38" s="81">
        <v>190.77</v>
      </c>
      <c r="HX38" s="81">
        <v>70.34</v>
      </c>
      <c r="HY38" s="81">
        <v>146.80000000000001</v>
      </c>
      <c r="HZ38" s="81">
        <v>38.76</v>
      </c>
      <c r="IA38" s="81">
        <v>776.5</v>
      </c>
      <c r="IB38" s="81">
        <v>250</v>
      </c>
      <c r="IC38" s="81">
        <v>90.34</v>
      </c>
      <c r="ID38" s="81">
        <v>125.94</v>
      </c>
      <c r="IE38" s="81">
        <v>130.22</v>
      </c>
      <c r="IF38" s="81">
        <v>80</v>
      </c>
      <c r="IG38" s="81">
        <v>-2.1</v>
      </c>
      <c r="IH38" s="81">
        <v>112.4</v>
      </c>
      <c r="II38" s="81">
        <v>119.38</v>
      </c>
      <c r="IJ38" s="81">
        <v>314.74</v>
      </c>
      <c r="IK38" s="81">
        <v>120.9</v>
      </c>
      <c r="IL38" s="81">
        <v>74.33</v>
      </c>
      <c r="IM38" s="81">
        <v>4.3</v>
      </c>
      <c r="IN38" s="81">
        <v>-2</v>
      </c>
      <c r="IO38" s="81">
        <v>134.93</v>
      </c>
      <c r="IP38" s="81">
        <v>214</v>
      </c>
      <c r="IQ38" s="81">
        <v>66</v>
      </c>
      <c r="IR38" s="81">
        <v>124.8</v>
      </c>
      <c r="IS38" s="81">
        <v>115.95</v>
      </c>
      <c r="IT38" s="81">
        <v>168.13</v>
      </c>
      <c r="IU38" s="81">
        <v>105.85</v>
      </c>
      <c r="IV38" s="81">
        <v>86.87</v>
      </c>
      <c r="IW38" s="81">
        <v>41.7</v>
      </c>
      <c r="IX38" s="81">
        <v>82.6</v>
      </c>
      <c r="IY38" s="81">
        <v>43.9</v>
      </c>
      <c r="IZ38" s="81">
        <v>70.03</v>
      </c>
      <c r="JA38" s="81">
        <v>213.79</v>
      </c>
      <c r="JB38" s="81">
        <v>37.200000000000003</v>
      </c>
      <c r="JC38" s="81">
        <v>165.7</v>
      </c>
      <c r="JD38" s="81">
        <v>124.65</v>
      </c>
      <c r="JE38" s="81">
        <v>57.05</v>
      </c>
      <c r="JF38" s="81">
        <v>111</v>
      </c>
      <c r="JG38" s="81">
        <v>133.59</v>
      </c>
      <c r="JH38" s="81">
        <v>453.55</v>
      </c>
      <c r="JI38" s="81">
        <v>51.5</v>
      </c>
      <c r="JJ38" s="81">
        <v>111.4</v>
      </c>
      <c r="JK38" s="81">
        <v>84.23</v>
      </c>
      <c r="JL38" s="81">
        <v>85.38</v>
      </c>
      <c r="JM38" s="81">
        <v>101.6</v>
      </c>
      <c r="JN38" s="81">
        <v>79.8</v>
      </c>
      <c r="JO38" s="81">
        <v>36.130000000000003</v>
      </c>
      <c r="JP38" s="81">
        <v>128.05000000000001</v>
      </c>
      <c r="JQ38" s="81">
        <v>1.9</v>
      </c>
      <c r="JR38" s="81">
        <v>107.6</v>
      </c>
      <c r="JS38" s="81">
        <v>82.39</v>
      </c>
      <c r="JT38" s="81">
        <v>49.22</v>
      </c>
      <c r="JU38" s="81">
        <v>90.98</v>
      </c>
      <c r="JV38" s="81">
        <v>214.81</v>
      </c>
      <c r="JW38" s="81">
        <v>102.2</v>
      </c>
      <c r="JX38" s="81">
        <v>74.55</v>
      </c>
      <c r="JY38" s="81">
        <v>101.08</v>
      </c>
      <c r="JZ38" s="81">
        <v>33.31</v>
      </c>
      <c r="KA38" s="81">
        <v>173.34</v>
      </c>
      <c r="KB38" s="81">
        <v>16.05</v>
      </c>
      <c r="KC38" s="81">
        <v>3.28</v>
      </c>
      <c r="KD38" s="81">
        <v>43.6</v>
      </c>
      <c r="KE38" s="81">
        <v>200.67</v>
      </c>
      <c r="KF38" s="81">
        <v>117.93</v>
      </c>
      <c r="KG38" s="81">
        <v>23.9</v>
      </c>
      <c r="KH38" s="81">
        <v>61.9</v>
      </c>
      <c r="KI38" s="81">
        <v>172</v>
      </c>
      <c r="KJ38" s="81">
        <v>92.4</v>
      </c>
      <c r="KK38" s="81">
        <v>67.87</v>
      </c>
      <c r="KL38" s="81">
        <v>73.27</v>
      </c>
      <c r="KM38" s="81">
        <v>39.4</v>
      </c>
      <c r="KN38" s="81">
        <v>57.45</v>
      </c>
      <c r="KO38" s="81">
        <v>46.9</v>
      </c>
      <c r="KP38" s="81">
        <v>104.4</v>
      </c>
      <c r="KQ38" s="81">
        <v>150</v>
      </c>
      <c r="KR38" s="81">
        <v>74.2</v>
      </c>
      <c r="KS38" s="81">
        <v>10</v>
      </c>
      <c r="KT38" s="81">
        <v>64.5</v>
      </c>
      <c r="KU38" s="81">
        <v>23.5</v>
      </c>
      <c r="KV38" s="81">
        <v>108.23</v>
      </c>
      <c r="KW38" s="81">
        <v>145.57</v>
      </c>
      <c r="KX38" s="81">
        <v>24.3</v>
      </c>
      <c r="KY38" s="81">
        <v>507.48</v>
      </c>
      <c r="KZ38" s="81">
        <v>50</v>
      </c>
      <c r="LA38" s="81">
        <v>59.83</v>
      </c>
      <c r="LB38" s="81">
        <v>222.07</v>
      </c>
      <c r="LC38" s="81">
        <v>8.6999999999999993</v>
      </c>
      <c r="LD38" s="81">
        <v>57.85</v>
      </c>
      <c r="LE38" s="81">
        <v>-17.899999999999999</v>
      </c>
      <c r="LF38" s="81">
        <v>319.7</v>
      </c>
      <c r="LG38" s="81">
        <v>77.7</v>
      </c>
      <c r="LH38" s="81">
        <v>34.9</v>
      </c>
      <c r="LI38" s="81">
        <v>82.1</v>
      </c>
      <c r="LJ38" s="81">
        <v>170</v>
      </c>
      <c r="LK38" s="81">
        <v>75.03</v>
      </c>
      <c r="LL38" s="81">
        <v>57.11</v>
      </c>
      <c r="LM38" s="81">
        <v>16.52</v>
      </c>
      <c r="LN38" s="81">
        <v>-3.7</v>
      </c>
      <c r="LO38" s="81">
        <v>5.0999999999999996</v>
      </c>
      <c r="LP38" s="81">
        <v>98.92</v>
      </c>
      <c r="LQ38" s="81">
        <v>94.52</v>
      </c>
      <c r="LR38" s="81">
        <v>34.630000000000003</v>
      </c>
      <c r="LS38" s="81">
        <v>25.3</v>
      </c>
      <c r="LT38" s="81">
        <v>45.7</v>
      </c>
      <c r="LU38" s="81">
        <v>61.75</v>
      </c>
      <c r="LV38" s="81">
        <v>48.38</v>
      </c>
      <c r="LW38" s="81">
        <v>118.52</v>
      </c>
      <c r="LX38" s="81">
        <v>58.8</v>
      </c>
      <c r="LY38" s="81">
        <v>69.319999999999993</v>
      </c>
      <c r="LZ38" s="81">
        <v>28.55</v>
      </c>
      <c r="MA38" s="81">
        <v>50.97</v>
      </c>
      <c r="MB38" s="81">
        <v>49.37</v>
      </c>
      <c r="MC38" s="81">
        <v>32.869999999999997</v>
      </c>
      <c r="MD38" s="81">
        <v>-2.1</v>
      </c>
      <c r="ME38" s="81">
        <v>123</v>
      </c>
      <c r="MF38" s="81">
        <v>36.1</v>
      </c>
      <c r="MG38" s="81">
        <v>11.1</v>
      </c>
      <c r="MH38" s="81">
        <v>16.149999999999999</v>
      </c>
      <c r="MI38" s="81">
        <v>22.1</v>
      </c>
      <c r="MJ38" s="81">
        <v>134.9</v>
      </c>
      <c r="MK38" s="81">
        <v>106.57</v>
      </c>
      <c r="ML38" s="81"/>
      <c r="MM38" s="81">
        <v>111.18</v>
      </c>
      <c r="MN38" s="81">
        <v>5.63</v>
      </c>
      <c r="MO38" s="81">
        <v>132.15</v>
      </c>
      <c r="MP38" s="81">
        <v>58.4</v>
      </c>
      <c r="MQ38" s="81">
        <v>-14.9</v>
      </c>
      <c r="MR38" s="81">
        <v>101.4</v>
      </c>
      <c r="MS38" s="81">
        <v>37</v>
      </c>
      <c r="MT38" s="81">
        <v>20.6</v>
      </c>
      <c r="MU38" s="81">
        <v>23.8</v>
      </c>
      <c r="MV38" s="81">
        <v>58.2</v>
      </c>
      <c r="MW38" s="81">
        <v>16.5</v>
      </c>
      <c r="MX38" s="81">
        <v>16.3</v>
      </c>
      <c r="MY38" s="81">
        <v>36</v>
      </c>
      <c r="MZ38" s="81">
        <v>31</v>
      </c>
      <c r="NA38" s="81">
        <v>27.8</v>
      </c>
      <c r="NB38" s="81">
        <v>23</v>
      </c>
      <c r="NC38" s="81">
        <v>32.51</v>
      </c>
    </row>
    <row r="39" spans="1:367" x14ac:dyDescent="0.4">
      <c r="A39" s="22">
        <v>46010</v>
      </c>
      <c r="B39" s="23">
        <v>85438.69</v>
      </c>
      <c r="C39" s="23">
        <v>76143.350000000006</v>
      </c>
      <c r="D39" s="23">
        <v>2529.59</v>
      </c>
      <c r="E39" s="23">
        <v>2289.6999999999998</v>
      </c>
      <c r="F39" s="23">
        <v>13405.88</v>
      </c>
      <c r="G39" s="23">
        <v>1303.49</v>
      </c>
      <c r="H39" s="23">
        <v>10244.35</v>
      </c>
      <c r="I39" s="23">
        <v>8260.75</v>
      </c>
      <c r="J39" s="23">
        <v>4377.05</v>
      </c>
      <c r="K39" s="23">
        <v>3063.8</v>
      </c>
      <c r="L39" s="23">
        <v>1571.21</v>
      </c>
      <c r="M39" s="23">
        <v>3731.48</v>
      </c>
      <c r="N39" s="23">
        <v>9119.3799999999992</v>
      </c>
      <c r="O39" s="23">
        <v>2524.46</v>
      </c>
      <c r="P39" s="23">
        <v>7286.8</v>
      </c>
      <c r="Q39" s="23">
        <v>1778</v>
      </c>
      <c r="R39" s="23">
        <v>17657.34</v>
      </c>
      <c r="S39" s="23">
        <v>3845.07</v>
      </c>
      <c r="T39" s="23">
        <v>2878.35</v>
      </c>
      <c r="U39" s="23">
        <v>5188.21</v>
      </c>
      <c r="V39" s="23">
        <v>1226.0999999999999</v>
      </c>
      <c r="W39" s="23">
        <v>878.89</v>
      </c>
      <c r="X39" s="23">
        <v>1158.1400000000001</v>
      </c>
      <c r="Y39" s="23">
        <v>2908.05</v>
      </c>
      <c r="Z39" s="23">
        <v>5631.43</v>
      </c>
      <c r="AA39" s="23">
        <v>3417.26</v>
      </c>
      <c r="AB39" s="23">
        <v>-24.8</v>
      </c>
      <c r="AC39" s="23">
        <v>289.8</v>
      </c>
      <c r="AD39" s="23">
        <v>2856.33</v>
      </c>
      <c r="AE39" s="23">
        <v>1450.35</v>
      </c>
      <c r="AF39" s="23">
        <v>1334.27</v>
      </c>
      <c r="AG39" s="23">
        <v>4480.2</v>
      </c>
      <c r="AH39" s="23">
        <v>1839.86</v>
      </c>
      <c r="AI39" s="23">
        <v>140.13999999999999</v>
      </c>
      <c r="AJ39" s="23">
        <v>1186.8399999999999</v>
      </c>
      <c r="AK39" s="23">
        <v>4469.1899999999996</v>
      </c>
      <c r="AL39" s="23">
        <v>3491.66</v>
      </c>
      <c r="AM39" s="23">
        <v>863.16</v>
      </c>
      <c r="AN39" s="23">
        <v>975.68</v>
      </c>
      <c r="AO39" s="23">
        <v>124.24</v>
      </c>
      <c r="AP39" s="23">
        <v>3776.58</v>
      </c>
      <c r="AQ39" s="23">
        <v>1464.8</v>
      </c>
      <c r="AR39" s="23">
        <v>7202.54</v>
      </c>
      <c r="AS39" s="23">
        <v>3356.26</v>
      </c>
      <c r="AT39" s="23">
        <v>587.4</v>
      </c>
      <c r="AU39" s="23">
        <v>1902.13</v>
      </c>
      <c r="AV39" s="23">
        <v>2220.87</v>
      </c>
      <c r="AW39" s="23">
        <v>1042.6099999999999</v>
      </c>
      <c r="AX39" s="23">
        <v>2213.9299999999998</v>
      </c>
      <c r="AY39" s="23">
        <v>1881.78</v>
      </c>
      <c r="AZ39" s="23">
        <v>501.5</v>
      </c>
      <c r="BA39" s="23">
        <v>1477.15</v>
      </c>
      <c r="BB39" s="81">
        <v>478.48</v>
      </c>
      <c r="BC39" s="81">
        <v>1413.99</v>
      </c>
      <c r="BD39" s="81">
        <v>1825.07</v>
      </c>
      <c r="BE39" s="81">
        <v>487.11</v>
      </c>
      <c r="BF39" s="81">
        <v>324.44</v>
      </c>
      <c r="BG39" s="81">
        <v>301.72000000000003</v>
      </c>
      <c r="BH39" s="81">
        <v>-24.67</v>
      </c>
      <c r="BI39" s="81">
        <v>479.36</v>
      </c>
      <c r="BJ39" s="81">
        <v>708.84</v>
      </c>
      <c r="BK39" s="81">
        <v>1294.33</v>
      </c>
      <c r="BL39" s="81">
        <v>188.79</v>
      </c>
      <c r="BM39" s="81">
        <v>316.61</v>
      </c>
      <c r="BN39" s="81">
        <v>2268.0100000000002</v>
      </c>
      <c r="BO39" s="81">
        <v>1255.54</v>
      </c>
      <c r="BP39" s="81">
        <v>687.32</v>
      </c>
      <c r="BQ39" s="81">
        <v>456.5</v>
      </c>
      <c r="BR39" s="81">
        <v>2276.15</v>
      </c>
      <c r="BS39" s="81">
        <v>456.41</v>
      </c>
      <c r="BT39" s="81">
        <v>302.63</v>
      </c>
      <c r="BU39" s="81">
        <v>859.23</v>
      </c>
      <c r="BV39" s="81">
        <v>1621.04</v>
      </c>
      <c r="BW39" s="81">
        <v>1543.39</v>
      </c>
      <c r="BX39" s="81">
        <v>1321.73</v>
      </c>
      <c r="BY39" s="81">
        <v>2033.8</v>
      </c>
      <c r="BZ39" s="81">
        <v>1464.63</v>
      </c>
      <c r="CA39" s="81">
        <v>460.95</v>
      </c>
      <c r="CB39" s="81">
        <v>840.46</v>
      </c>
      <c r="CC39" s="81">
        <v>-11.14</v>
      </c>
      <c r="CD39" s="81">
        <v>78.680000000000007</v>
      </c>
      <c r="CE39" s="81">
        <v>1163.8800000000001</v>
      </c>
      <c r="CF39" s="81">
        <v>1314.38</v>
      </c>
      <c r="CG39" s="81">
        <v>-28</v>
      </c>
      <c r="CH39" s="81">
        <v>1029</v>
      </c>
      <c r="CI39" s="81">
        <v>6135.73</v>
      </c>
      <c r="CJ39" s="81">
        <v>649.45000000000005</v>
      </c>
      <c r="CK39" s="81">
        <v>1285.21</v>
      </c>
      <c r="CL39" s="81">
        <v>785.54</v>
      </c>
      <c r="CM39" s="81">
        <v>2808.09</v>
      </c>
      <c r="CN39" s="81">
        <v>268.18</v>
      </c>
      <c r="CO39" s="81">
        <v>2876.88</v>
      </c>
      <c r="CP39" s="81">
        <v>108.25</v>
      </c>
      <c r="CQ39" s="81">
        <v>830.42</v>
      </c>
      <c r="CR39" s="81">
        <v>203.97</v>
      </c>
      <c r="CS39" s="81">
        <v>1076.74</v>
      </c>
      <c r="CT39" s="81">
        <v>1014.06</v>
      </c>
      <c r="CU39" s="81">
        <v>631.57000000000005</v>
      </c>
      <c r="CV39" s="81">
        <v>268.55</v>
      </c>
      <c r="CW39" s="81">
        <v>344</v>
      </c>
      <c r="CX39" s="81">
        <v>162.30000000000001</v>
      </c>
      <c r="CY39" s="81">
        <v>411.53</v>
      </c>
      <c r="CZ39" s="81">
        <v>12.3</v>
      </c>
      <c r="DA39" s="81">
        <v>-37.4</v>
      </c>
      <c r="DB39" s="81">
        <v>800.39</v>
      </c>
      <c r="DC39" s="81">
        <v>-82.83</v>
      </c>
      <c r="DD39" s="81">
        <v>342.96</v>
      </c>
      <c r="DE39" s="81">
        <v>-42.2</v>
      </c>
      <c r="DF39" s="81">
        <v>616.16999999999996</v>
      </c>
      <c r="DG39" s="81">
        <v>297.58</v>
      </c>
      <c r="DH39" s="81">
        <v>563.75</v>
      </c>
      <c r="DI39" s="81">
        <v>2312.89</v>
      </c>
      <c r="DJ39" s="81">
        <v>517.27</v>
      </c>
      <c r="DK39" s="81">
        <v>287.19</v>
      </c>
      <c r="DL39" s="81">
        <v>51.35</v>
      </c>
      <c r="DM39" s="81">
        <v>182.93</v>
      </c>
      <c r="DN39" s="81">
        <v>249.1</v>
      </c>
      <c r="DO39" s="81">
        <v>227.85</v>
      </c>
      <c r="DP39" s="81">
        <v>126.28</v>
      </c>
      <c r="DQ39" s="81">
        <v>1470.89</v>
      </c>
      <c r="DR39" s="81">
        <v>392.95</v>
      </c>
      <c r="DS39" s="81">
        <v>-132.79</v>
      </c>
      <c r="DT39" s="81">
        <v>153.4</v>
      </c>
      <c r="DU39" s="81">
        <v>479.55</v>
      </c>
      <c r="DV39" s="81">
        <v>348.21</v>
      </c>
      <c r="DW39" s="81">
        <v>371.1</v>
      </c>
      <c r="DX39" s="81">
        <v>136.28</v>
      </c>
      <c r="DY39" s="81">
        <v>126.6</v>
      </c>
      <c r="DZ39" s="81">
        <v>322.63</v>
      </c>
      <c r="EA39" s="81">
        <v>514.23</v>
      </c>
      <c r="EB39" s="81">
        <v>461.3</v>
      </c>
      <c r="EC39" s="81">
        <v>240.74</v>
      </c>
      <c r="ED39" s="81">
        <v>546.47</v>
      </c>
      <c r="EE39" s="81">
        <v>499.35</v>
      </c>
      <c r="EF39" s="81">
        <v>205.51</v>
      </c>
      <c r="EG39" s="81">
        <v>363.74</v>
      </c>
      <c r="EH39" s="81">
        <v>821.16</v>
      </c>
      <c r="EI39" s="81">
        <v>226.12</v>
      </c>
      <c r="EJ39" s="81">
        <v>1231.99</v>
      </c>
      <c r="EK39" s="81">
        <v>179.88</v>
      </c>
      <c r="EL39" s="81">
        <v>71.430000000000007</v>
      </c>
      <c r="EM39" s="81">
        <v>285.35000000000002</v>
      </c>
      <c r="EN39" s="81">
        <v>120.4</v>
      </c>
      <c r="EO39" s="81">
        <v>330.91</v>
      </c>
      <c r="EP39" s="81">
        <v>13.48</v>
      </c>
      <c r="EQ39" s="81">
        <v>-90.66</v>
      </c>
      <c r="ER39" s="81">
        <v>203.33</v>
      </c>
      <c r="ES39" s="81">
        <v>182.44</v>
      </c>
      <c r="ET39" s="81">
        <v>150.09</v>
      </c>
      <c r="EU39" s="81">
        <v>176.54</v>
      </c>
      <c r="EV39" s="81">
        <v>10</v>
      </c>
      <c r="EW39" s="81">
        <v>553.29</v>
      </c>
      <c r="EX39" s="81">
        <v>680.99</v>
      </c>
      <c r="EY39" s="81">
        <v>202.68</v>
      </c>
      <c r="EZ39" s="81">
        <v>76.98</v>
      </c>
      <c r="FA39" s="81">
        <v>442.5</v>
      </c>
      <c r="FB39" s="81">
        <v>137.26</v>
      </c>
      <c r="FC39" s="81">
        <v>557.5</v>
      </c>
      <c r="FD39" s="81">
        <v>525.86</v>
      </c>
      <c r="FE39" s="81">
        <v>528.24</v>
      </c>
      <c r="FF39" s="81">
        <v>488.7</v>
      </c>
      <c r="FG39" s="81">
        <v>559.89</v>
      </c>
      <c r="FH39" s="81">
        <v>412.97</v>
      </c>
      <c r="FI39" s="81">
        <v>200.8</v>
      </c>
      <c r="FJ39" s="81">
        <v>0.75</v>
      </c>
      <c r="FK39" s="81">
        <v>228</v>
      </c>
      <c r="FL39" s="81">
        <v>140.02000000000001</v>
      </c>
      <c r="FM39" s="81">
        <v>639.62</v>
      </c>
      <c r="FN39" s="81">
        <v>52</v>
      </c>
      <c r="FO39" s="81">
        <v>433.36</v>
      </c>
      <c r="FP39" s="81">
        <v>193.7</v>
      </c>
      <c r="FQ39" s="81">
        <v>-37.42</v>
      </c>
      <c r="FR39" s="81">
        <v>263.06</v>
      </c>
      <c r="FS39" s="81">
        <v>313.83999999999997</v>
      </c>
      <c r="FT39" s="81">
        <v>240.5</v>
      </c>
      <c r="FU39" s="81">
        <v>359.02</v>
      </c>
      <c r="FV39" s="81">
        <v>295.51</v>
      </c>
      <c r="FW39" s="81">
        <v>252.32</v>
      </c>
      <c r="FX39" s="81">
        <v>570.02</v>
      </c>
      <c r="FY39" s="81">
        <v>199.65</v>
      </c>
      <c r="FZ39" s="81">
        <v>34.54</v>
      </c>
      <c r="GA39" s="81">
        <v>141.78</v>
      </c>
      <c r="GB39" s="81">
        <v>112.77</v>
      </c>
      <c r="GC39" s="81">
        <v>35.950000000000003</v>
      </c>
      <c r="GD39" s="81">
        <v>531.69000000000005</v>
      </c>
      <c r="GE39" s="81">
        <v>187.8</v>
      </c>
      <c r="GF39" s="81">
        <v>114.16</v>
      </c>
      <c r="GG39" s="81">
        <v>178</v>
      </c>
      <c r="GH39" s="81">
        <v>548.64</v>
      </c>
      <c r="GI39" s="81">
        <v>152.54</v>
      </c>
      <c r="GJ39" s="81">
        <v>257.98</v>
      </c>
      <c r="GK39" s="81">
        <v>238.63</v>
      </c>
      <c r="GL39" s="81">
        <v>18.899999999999999</v>
      </c>
      <c r="GM39" s="81">
        <v>535</v>
      </c>
      <c r="GN39" s="81">
        <v>206.18</v>
      </c>
      <c r="GO39" s="81">
        <v>94.2</v>
      </c>
      <c r="GP39" s="81">
        <v>488.89</v>
      </c>
      <c r="GQ39" s="81">
        <v>63.74</v>
      </c>
      <c r="GR39" s="81">
        <v>90.19</v>
      </c>
      <c r="GS39" s="81">
        <v>282.31</v>
      </c>
      <c r="GT39" s="81">
        <v>515.99</v>
      </c>
      <c r="GU39" s="81">
        <v>154</v>
      </c>
      <c r="GV39" s="81">
        <v>177.87</v>
      </c>
      <c r="GW39" s="81">
        <v>61.56</v>
      </c>
      <c r="GX39" s="81">
        <v>30.7</v>
      </c>
      <c r="GY39" s="81">
        <v>126.59</v>
      </c>
      <c r="GZ39" s="81">
        <v>106.1</v>
      </c>
      <c r="HA39" s="81">
        <v>169</v>
      </c>
      <c r="HB39" s="81">
        <v>177.87</v>
      </c>
      <c r="HC39" s="81">
        <v>215.65</v>
      </c>
      <c r="HD39" s="81">
        <v>456.03</v>
      </c>
      <c r="HE39" s="81">
        <v>75.900000000000006</v>
      </c>
      <c r="HF39" s="81">
        <v>330.73</v>
      </c>
      <c r="HG39" s="81">
        <v>70.7</v>
      </c>
      <c r="HH39" s="81">
        <v>436.3</v>
      </c>
      <c r="HI39" s="81">
        <v>361.58</v>
      </c>
      <c r="HJ39" s="81">
        <v>134.30000000000001</v>
      </c>
      <c r="HK39" s="81">
        <v>145.54</v>
      </c>
      <c r="HL39" s="81">
        <v>39.35</v>
      </c>
      <c r="HM39" s="81">
        <v>224.35</v>
      </c>
      <c r="HN39" s="81">
        <v>86.42</v>
      </c>
      <c r="HO39" s="81">
        <v>32.9</v>
      </c>
      <c r="HP39" s="81">
        <v>212.05</v>
      </c>
      <c r="HQ39" s="81">
        <v>362.99</v>
      </c>
      <c r="HR39" s="81">
        <v>55.18</v>
      </c>
      <c r="HS39" s="81">
        <v>86.5</v>
      </c>
      <c r="HT39" s="81">
        <v>262.57</v>
      </c>
      <c r="HU39" s="81">
        <v>90.8</v>
      </c>
      <c r="HV39" s="81">
        <v>154.68</v>
      </c>
      <c r="HW39" s="81">
        <v>190.77</v>
      </c>
      <c r="HX39" s="81">
        <v>70.34</v>
      </c>
      <c r="HY39" s="81">
        <v>146.80000000000001</v>
      </c>
      <c r="HZ39" s="81">
        <v>38.76</v>
      </c>
      <c r="IA39" s="81">
        <v>776.5</v>
      </c>
      <c r="IB39" s="81">
        <v>250</v>
      </c>
      <c r="IC39" s="81">
        <v>90.34</v>
      </c>
      <c r="ID39" s="81">
        <v>125.94</v>
      </c>
      <c r="IE39" s="81">
        <v>130.22</v>
      </c>
      <c r="IF39" s="81">
        <v>80</v>
      </c>
      <c r="IG39" s="81">
        <v>-2.1</v>
      </c>
      <c r="IH39" s="81">
        <v>112.4</v>
      </c>
      <c r="II39" s="81">
        <v>119.7</v>
      </c>
      <c r="IJ39" s="81">
        <v>314.74</v>
      </c>
      <c r="IK39" s="81">
        <v>120.9</v>
      </c>
      <c r="IL39" s="81">
        <v>74.33</v>
      </c>
      <c r="IM39" s="81">
        <v>4.3</v>
      </c>
      <c r="IN39" s="81">
        <v>-2</v>
      </c>
      <c r="IO39" s="81">
        <v>134.93</v>
      </c>
      <c r="IP39" s="81">
        <v>214</v>
      </c>
      <c r="IQ39" s="81">
        <v>66</v>
      </c>
      <c r="IR39" s="81">
        <v>124.8</v>
      </c>
      <c r="IS39" s="81">
        <v>115.95</v>
      </c>
      <c r="IT39" s="81">
        <v>168.13</v>
      </c>
      <c r="IU39" s="81">
        <v>105.85</v>
      </c>
      <c r="IV39" s="81">
        <v>89.12</v>
      </c>
      <c r="IW39" s="81">
        <v>41.7</v>
      </c>
      <c r="IX39" s="81">
        <v>82.6</v>
      </c>
      <c r="IY39" s="81">
        <v>43.9</v>
      </c>
      <c r="IZ39" s="81">
        <v>77.5</v>
      </c>
      <c r="JA39" s="81">
        <v>213.79</v>
      </c>
      <c r="JB39" s="81">
        <v>37.200000000000003</v>
      </c>
      <c r="JC39" s="81">
        <v>165.7</v>
      </c>
      <c r="JD39" s="81">
        <v>124.65</v>
      </c>
      <c r="JE39" s="81">
        <v>57.05</v>
      </c>
      <c r="JF39" s="81">
        <v>111</v>
      </c>
      <c r="JG39" s="81">
        <v>133.59</v>
      </c>
      <c r="JH39" s="81">
        <v>453.55</v>
      </c>
      <c r="JI39" s="81">
        <v>51.5</v>
      </c>
      <c r="JJ39" s="81">
        <v>111.4</v>
      </c>
      <c r="JK39" s="81">
        <v>84.23</v>
      </c>
      <c r="JL39" s="81">
        <v>85.38</v>
      </c>
      <c r="JM39" s="81">
        <v>107.2</v>
      </c>
      <c r="JN39" s="81">
        <v>79.8</v>
      </c>
      <c r="JO39" s="81">
        <v>35.93</v>
      </c>
      <c r="JP39" s="81">
        <v>128.05000000000001</v>
      </c>
      <c r="JQ39" s="81">
        <v>1.9</v>
      </c>
      <c r="JR39" s="81">
        <v>107.6</v>
      </c>
      <c r="JS39" s="81">
        <v>82.59</v>
      </c>
      <c r="JT39" s="81">
        <v>49.22</v>
      </c>
      <c r="JU39" s="81">
        <v>95.9</v>
      </c>
      <c r="JV39" s="81">
        <v>215.84</v>
      </c>
      <c r="JW39" s="81">
        <v>102.2</v>
      </c>
      <c r="JX39" s="81">
        <v>76.53</v>
      </c>
      <c r="JY39" s="81">
        <v>101.08</v>
      </c>
      <c r="JZ39" s="81">
        <v>31.2</v>
      </c>
      <c r="KA39" s="81">
        <v>173.34</v>
      </c>
      <c r="KB39" s="81">
        <v>16.05</v>
      </c>
      <c r="KC39" s="81">
        <v>3.28</v>
      </c>
      <c r="KD39" s="81">
        <v>43.6</v>
      </c>
      <c r="KE39" s="81">
        <v>200.67</v>
      </c>
      <c r="KF39" s="81">
        <v>117.93</v>
      </c>
      <c r="KG39" s="81">
        <v>23.9</v>
      </c>
      <c r="KH39" s="81">
        <v>61.9</v>
      </c>
      <c r="KI39" s="81">
        <v>172</v>
      </c>
      <c r="KJ39" s="81">
        <v>92.4</v>
      </c>
      <c r="KK39" s="81">
        <v>67.87</v>
      </c>
      <c r="KL39" s="81">
        <v>73.48</v>
      </c>
      <c r="KM39" s="81">
        <v>39.4</v>
      </c>
      <c r="KN39" s="81">
        <v>57.45</v>
      </c>
      <c r="KO39" s="81">
        <v>46.9</v>
      </c>
      <c r="KP39" s="81">
        <v>104.4</v>
      </c>
      <c r="KQ39" s="81">
        <v>150</v>
      </c>
      <c r="KR39" s="81">
        <v>74.2</v>
      </c>
      <c r="KS39" s="81">
        <v>10</v>
      </c>
      <c r="KT39" s="81">
        <v>64.5</v>
      </c>
      <c r="KU39" s="81">
        <v>23.5</v>
      </c>
      <c r="KV39" s="81">
        <v>108.23</v>
      </c>
      <c r="KW39" s="81">
        <v>145.57</v>
      </c>
      <c r="KX39" s="81">
        <v>24.3</v>
      </c>
      <c r="KY39" s="81">
        <v>507.48</v>
      </c>
      <c r="KZ39" s="81">
        <v>50</v>
      </c>
      <c r="LA39" s="81">
        <v>59.83</v>
      </c>
      <c r="LB39" s="81">
        <v>222.07</v>
      </c>
      <c r="LC39" s="81">
        <v>8.6999999999999993</v>
      </c>
      <c r="LD39" s="81">
        <v>57.85</v>
      </c>
      <c r="LE39" s="81">
        <v>-17.899999999999999</v>
      </c>
      <c r="LF39" s="81">
        <v>319.7</v>
      </c>
      <c r="LG39" s="81">
        <v>77.7</v>
      </c>
      <c r="LH39" s="81">
        <v>32.6</v>
      </c>
      <c r="LI39" s="81">
        <v>82.1</v>
      </c>
      <c r="LJ39" s="81">
        <v>174.93</v>
      </c>
      <c r="LK39" s="81">
        <v>75.03</v>
      </c>
      <c r="LL39" s="81">
        <v>57.11</v>
      </c>
      <c r="LM39" s="81">
        <v>16.52</v>
      </c>
      <c r="LN39" s="81">
        <v>-3.7</v>
      </c>
      <c r="LO39" s="81">
        <v>5.0999999999999996</v>
      </c>
      <c r="LP39" s="81">
        <v>94.43</v>
      </c>
      <c r="LQ39" s="81">
        <v>95.46</v>
      </c>
      <c r="LR39" s="81">
        <v>34.630000000000003</v>
      </c>
      <c r="LS39" s="81">
        <v>25.3</v>
      </c>
      <c r="LT39" s="81">
        <v>45.7</v>
      </c>
      <c r="LU39" s="81">
        <v>60.6</v>
      </c>
      <c r="LV39" s="81">
        <v>48.38</v>
      </c>
      <c r="LW39" s="81">
        <v>118.52</v>
      </c>
      <c r="LX39" s="81">
        <v>58.8</v>
      </c>
      <c r="LY39" s="81">
        <v>69.319999999999993</v>
      </c>
      <c r="LZ39" s="81">
        <v>28.68</v>
      </c>
      <c r="MA39" s="81">
        <v>50.97</v>
      </c>
      <c r="MB39" s="81">
        <v>49.37</v>
      </c>
      <c r="MC39" s="81">
        <v>32.869999999999997</v>
      </c>
      <c r="MD39" s="81">
        <v>-2.1</v>
      </c>
      <c r="ME39" s="81">
        <v>123</v>
      </c>
      <c r="MF39" s="81">
        <v>36.1</v>
      </c>
      <c r="MG39" s="81">
        <v>11.1</v>
      </c>
      <c r="MH39" s="81">
        <v>16.149999999999999</v>
      </c>
      <c r="MI39" s="81">
        <v>22.1</v>
      </c>
      <c r="MJ39" s="81">
        <v>134.9</v>
      </c>
      <c r="MK39" s="81">
        <v>102.2</v>
      </c>
      <c r="ML39" s="81"/>
      <c r="MM39" s="81">
        <v>111.18</v>
      </c>
      <c r="MN39" s="81">
        <v>5.63</v>
      </c>
      <c r="MO39" s="81">
        <v>136.16999999999999</v>
      </c>
      <c r="MP39" s="81">
        <v>58.4</v>
      </c>
      <c r="MQ39" s="81">
        <v>-17.23</v>
      </c>
      <c r="MR39" s="81">
        <v>101.4</v>
      </c>
      <c r="MS39" s="81">
        <v>37</v>
      </c>
      <c r="MT39" s="81">
        <v>20.6</v>
      </c>
      <c r="MU39" s="81">
        <v>23.8</v>
      </c>
      <c r="MV39" s="81">
        <v>58.2</v>
      </c>
      <c r="MW39" s="81">
        <v>16.5</v>
      </c>
      <c r="MX39" s="81">
        <v>16.3</v>
      </c>
      <c r="MY39" s="81">
        <v>36</v>
      </c>
      <c r="MZ39" s="81">
        <v>31</v>
      </c>
      <c r="NA39" s="81">
        <v>27.8</v>
      </c>
      <c r="NB39" s="81">
        <v>23</v>
      </c>
      <c r="NC39" s="81">
        <v>32.51</v>
      </c>
    </row>
    <row r="40" spans="1:367" x14ac:dyDescent="0.4">
      <c r="A40" s="22">
        <v>46017</v>
      </c>
      <c r="B40" s="23">
        <v>85438.69</v>
      </c>
      <c r="C40" s="23">
        <v>76143.350000000006</v>
      </c>
      <c r="D40" s="23">
        <v>2529.59</v>
      </c>
      <c r="E40" s="23">
        <v>2289.6999999999998</v>
      </c>
      <c r="F40" s="23">
        <v>13405.88</v>
      </c>
      <c r="G40" s="23">
        <v>1303.49</v>
      </c>
      <c r="H40" s="23">
        <v>10244.35</v>
      </c>
      <c r="I40" s="23">
        <v>8260.75</v>
      </c>
      <c r="J40" s="23">
        <v>4374.4399999999996</v>
      </c>
      <c r="K40" s="23">
        <v>3063.8</v>
      </c>
      <c r="L40" s="23">
        <v>1567.54</v>
      </c>
      <c r="M40" s="23">
        <v>3731.48</v>
      </c>
      <c r="N40" s="23">
        <v>9119.3799999999992</v>
      </c>
      <c r="O40" s="23">
        <v>2524.46</v>
      </c>
      <c r="P40" s="23">
        <v>7286.8</v>
      </c>
      <c r="Q40" s="23">
        <v>1778</v>
      </c>
      <c r="R40" s="23">
        <v>17606.27</v>
      </c>
      <c r="S40" s="23">
        <v>3845.07</v>
      </c>
      <c r="T40" s="23">
        <v>2878.35</v>
      </c>
      <c r="U40" s="23">
        <v>5188.21</v>
      </c>
      <c r="V40" s="23">
        <v>1226.0999999999999</v>
      </c>
      <c r="W40" s="23">
        <v>885.09</v>
      </c>
      <c r="X40" s="23">
        <v>1158.1400000000001</v>
      </c>
      <c r="Y40" s="23">
        <v>2908.05</v>
      </c>
      <c r="Z40" s="23">
        <v>5644.85</v>
      </c>
      <c r="AA40" s="23">
        <v>3417.26</v>
      </c>
      <c r="AB40" s="23">
        <v>-31.63</v>
      </c>
      <c r="AC40" s="23">
        <v>212.2</v>
      </c>
      <c r="AD40" s="23">
        <v>2856.33</v>
      </c>
      <c r="AE40" s="23">
        <v>1450.35</v>
      </c>
      <c r="AF40" s="23">
        <v>1334.27</v>
      </c>
      <c r="AG40" s="23">
        <v>4480.2</v>
      </c>
      <c r="AH40" s="23">
        <v>1839.86</v>
      </c>
      <c r="AI40" s="23">
        <v>140.13999999999999</v>
      </c>
      <c r="AJ40" s="23">
        <v>1196.46</v>
      </c>
      <c r="AK40" s="23">
        <v>4469.1899999999996</v>
      </c>
      <c r="AL40" s="23">
        <v>3491.66</v>
      </c>
      <c r="AM40" s="23">
        <v>863.16</v>
      </c>
      <c r="AN40" s="23">
        <v>975.68</v>
      </c>
      <c r="AO40" s="23">
        <v>124.24</v>
      </c>
      <c r="AP40" s="23">
        <v>3791.13</v>
      </c>
      <c r="AQ40" s="23">
        <v>1464.8</v>
      </c>
      <c r="AR40" s="23">
        <v>7397.63</v>
      </c>
      <c r="AS40" s="23">
        <v>3369.71</v>
      </c>
      <c r="AT40" s="23">
        <v>587.4</v>
      </c>
      <c r="AU40" s="23">
        <v>1902.13</v>
      </c>
      <c r="AV40" s="23">
        <v>2220.87</v>
      </c>
      <c r="AW40" s="23">
        <v>1043.51</v>
      </c>
      <c r="AX40" s="23">
        <v>2213.9299999999998</v>
      </c>
      <c r="AY40" s="23">
        <v>1881.78</v>
      </c>
      <c r="AZ40" s="23">
        <v>501.5</v>
      </c>
      <c r="BA40" s="23">
        <v>1482</v>
      </c>
      <c r="BB40" s="81">
        <v>478.48</v>
      </c>
      <c r="BC40" s="81">
        <v>1412.54</v>
      </c>
      <c r="BD40" s="81">
        <v>1825.07</v>
      </c>
      <c r="BE40" s="81">
        <v>487.11</v>
      </c>
      <c r="BF40" s="81">
        <v>324.44</v>
      </c>
      <c r="BG40" s="81">
        <v>301.72000000000003</v>
      </c>
      <c r="BH40" s="81">
        <v>-24.67</v>
      </c>
      <c r="BI40" s="81">
        <v>483.88</v>
      </c>
      <c r="BJ40" s="81">
        <v>708.84</v>
      </c>
      <c r="BK40" s="81">
        <v>1294.33</v>
      </c>
      <c r="BL40" s="81">
        <v>189.62</v>
      </c>
      <c r="BM40" s="81">
        <v>316.61</v>
      </c>
      <c r="BN40" s="81">
        <v>2268.0100000000002</v>
      </c>
      <c r="BO40" s="81">
        <v>1255.54</v>
      </c>
      <c r="BP40" s="81">
        <v>687.32</v>
      </c>
      <c r="BQ40" s="81">
        <v>456.5</v>
      </c>
      <c r="BR40" s="81">
        <v>2276.15</v>
      </c>
      <c r="BS40" s="81">
        <v>456.41</v>
      </c>
      <c r="BT40" s="81">
        <v>302.63</v>
      </c>
      <c r="BU40" s="81">
        <v>859.23</v>
      </c>
      <c r="BV40" s="81">
        <v>1621.04</v>
      </c>
      <c r="BW40" s="81">
        <v>1543.39</v>
      </c>
      <c r="BX40" s="81">
        <v>1321.73</v>
      </c>
      <c r="BY40" s="81">
        <v>2033.8</v>
      </c>
      <c r="BZ40" s="81">
        <v>1464.63</v>
      </c>
      <c r="CA40" s="81">
        <v>460.56</v>
      </c>
      <c r="CB40" s="81">
        <v>840.46</v>
      </c>
      <c r="CC40" s="81">
        <v>-21.62</v>
      </c>
      <c r="CD40" s="81">
        <v>78.680000000000007</v>
      </c>
      <c r="CE40" s="81">
        <v>1163.8800000000001</v>
      </c>
      <c r="CF40" s="81">
        <v>1299.4000000000001</v>
      </c>
      <c r="CG40" s="81">
        <v>-28</v>
      </c>
      <c r="CH40" s="81">
        <v>1029</v>
      </c>
      <c r="CI40" s="81">
        <v>6135.73</v>
      </c>
      <c r="CJ40" s="81">
        <v>649.45000000000005</v>
      </c>
      <c r="CK40" s="81">
        <v>1285.21</v>
      </c>
      <c r="CL40" s="81">
        <v>785.54</v>
      </c>
      <c r="CM40" s="81">
        <v>2808.09</v>
      </c>
      <c r="CN40" s="81">
        <v>268.18</v>
      </c>
      <c r="CO40" s="81">
        <v>2876.88</v>
      </c>
      <c r="CP40" s="81">
        <v>108.25</v>
      </c>
      <c r="CQ40" s="81">
        <v>829.8</v>
      </c>
      <c r="CR40" s="81">
        <v>203.97</v>
      </c>
      <c r="CS40" s="81">
        <v>1076.74</v>
      </c>
      <c r="CT40" s="81">
        <v>1014.06</v>
      </c>
      <c r="CU40" s="81">
        <v>631.57000000000005</v>
      </c>
      <c r="CV40" s="81">
        <v>268.55</v>
      </c>
      <c r="CW40" s="81">
        <v>344</v>
      </c>
      <c r="CX40" s="81">
        <v>162.30000000000001</v>
      </c>
      <c r="CY40" s="81">
        <v>411.53</v>
      </c>
      <c r="CZ40" s="81">
        <v>12.3</v>
      </c>
      <c r="DA40" s="81">
        <v>-37.4</v>
      </c>
      <c r="DB40" s="81">
        <v>800.39</v>
      </c>
      <c r="DC40" s="81">
        <v>-82.83</v>
      </c>
      <c r="DD40" s="81">
        <v>342.88</v>
      </c>
      <c r="DE40" s="81">
        <v>-42.2</v>
      </c>
      <c r="DF40" s="81">
        <v>617.9</v>
      </c>
      <c r="DG40" s="81">
        <v>297.58</v>
      </c>
      <c r="DH40" s="81">
        <v>563.75</v>
      </c>
      <c r="DI40" s="81">
        <v>2290.73</v>
      </c>
      <c r="DJ40" s="81">
        <v>517.27</v>
      </c>
      <c r="DK40" s="81">
        <v>287.19</v>
      </c>
      <c r="DL40" s="81">
        <v>51.35</v>
      </c>
      <c r="DM40" s="81">
        <v>182.93</v>
      </c>
      <c r="DN40" s="81">
        <v>249.1</v>
      </c>
      <c r="DO40" s="81">
        <v>227.85</v>
      </c>
      <c r="DP40" s="81">
        <v>127.1</v>
      </c>
      <c r="DQ40" s="81">
        <v>1470.89</v>
      </c>
      <c r="DR40" s="81">
        <v>392.95</v>
      </c>
      <c r="DS40" s="81">
        <v>-122.48</v>
      </c>
      <c r="DT40" s="81">
        <v>153.4</v>
      </c>
      <c r="DU40" s="81">
        <v>479.55</v>
      </c>
      <c r="DV40" s="81">
        <v>344.16</v>
      </c>
      <c r="DW40" s="81">
        <v>371.1</v>
      </c>
      <c r="DX40" s="81">
        <v>136.28</v>
      </c>
      <c r="DY40" s="81">
        <v>126.6</v>
      </c>
      <c r="DZ40" s="81">
        <v>322.63</v>
      </c>
      <c r="EA40" s="81">
        <v>514.63</v>
      </c>
      <c r="EB40" s="81">
        <v>461.3</v>
      </c>
      <c r="EC40" s="81">
        <v>240.74</v>
      </c>
      <c r="ED40" s="81">
        <v>550.47</v>
      </c>
      <c r="EE40" s="81">
        <v>499.35</v>
      </c>
      <c r="EF40" s="81">
        <v>205.51</v>
      </c>
      <c r="EG40" s="81">
        <v>363.74</v>
      </c>
      <c r="EH40" s="81">
        <v>821.16</v>
      </c>
      <c r="EI40" s="81">
        <v>226.12</v>
      </c>
      <c r="EJ40" s="81">
        <v>1231.99</v>
      </c>
      <c r="EK40" s="81">
        <v>179.88</v>
      </c>
      <c r="EL40" s="81">
        <v>71.430000000000007</v>
      </c>
      <c r="EM40" s="81">
        <v>286.29000000000002</v>
      </c>
      <c r="EN40" s="81">
        <v>121.16</v>
      </c>
      <c r="EO40" s="81">
        <v>339.07</v>
      </c>
      <c r="EP40" s="81">
        <v>15.6</v>
      </c>
      <c r="EQ40" s="81">
        <v>-90.66</v>
      </c>
      <c r="ER40" s="81">
        <v>200.76</v>
      </c>
      <c r="ES40" s="81">
        <v>182.44</v>
      </c>
      <c r="ET40" s="81">
        <v>150.09</v>
      </c>
      <c r="EU40" s="81">
        <v>176.54</v>
      </c>
      <c r="EV40" s="81">
        <v>10</v>
      </c>
      <c r="EW40" s="81">
        <v>555.24</v>
      </c>
      <c r="EX40" s="81">
        <v>684.8</v>
      </c>
      <c r="EY40" s="81">
        <v>202.68</v>
      </c>
      <c r="EZ40" s="81">
        <v>76.040000000000006</v>
      </c>
      <c r="FA40" s="81">
        <v>442.5</v>
      </c>
      <c r="FB40" s="81">
        <v>137.26</v>
      </c>
      <c r="FC40" s="81">
        <v>557.5</v>
      </c>
      <c r="FD40" s="81">
        <v>525.33000000000004</v>
      </c>
      <c r="FE40" s="81">
        <v>527.1</v>
      </c>
      <c r="FF40" s="81">
        <v>488.7</v>
      </c>
      <c r="FG40" s="81">
        <v>559.89</v>
      </c>
      <c r="FH40" s="81">
        <v>413.37</v>
      </c>
      <c r="FI40" s="81">
        <v>200.8</v>
      </c>
      <c r="FJ40" s="81">
        <v>0.75</v>
      </c>
      <c r="FK40" s="81">
        <v>228</v>
      </c>
      <c r="FL40" s="81">
        <v>140.02000000000001</v>
      </c>
      <c r="FM40" s="81">
        <v>639.62</v>
      </c>
      <c r="FN40" s="81">
        <v>52</v>
      </c>
      <c r="FO40" s="81">
        <v>433.36</v>
      </c>
      <c r="FP40" s="81">
        <v>193.7</v>
      </c>
      <c r="FQ40" s="81">
        <v>-37.42</v>
      </c>
      <c r="FR40" s="81">
        <v>263.06</v>
      </c>
      <c r="FS40" s="81">
        <v>313.83999999999997</v>
      </c>
      <c r="FT40" s="81">
        <v>240.5</v>
      </c>
      <c r="FU40" s="81">
        <v>359.02</v>
      </c>
      <c r="FV40" s="81">
        <v>295.51</v>
      </c>
      <c r="FW40" s="81">
        <v>252.32</v>
      </c>
      <c r="FX40" s="81">
        <v>570.02</v>
      </c>
      <c r="FY40" s="81">
        <v>199.65</v>
      </c>
      <c r="FZ40" s="81">
        <v>34.54</v>
      </c>
      <c r="GA40" s="81">
        <v>146.63</v>
      </c>
      <c r="GB40" s="81">
        <v>112.77</v>
      </c>
      <c r="GC40" s="81">
        <v>35.950000000000003</v>
      </c>
      <c r="GD40" s="81">
        <v>531.69000000000005</v>
      </c>
      <c r="GE40" s="81">
        <v>187.8</v>
      </c>
      <c r="GF40" s="81">
        <v>114.16</v>
      </c>
      <c r="GG40" s="81">
        <v>178</v>
      </c>
      <c r="GH40" s="81">
        <v>548.64</v>
      </c>
      <c r="GI40" s="81">
        <v>152.72</v>
      </c>
      <c r="GJ40" s="81">
        <v>257.98</v>
      </c>
      <c r="GK40" s="81">
        <v>259.95</v>
      </c>
      <c r="GL40" s="81">
        <v>18.899999999999999</v>
      </c>
      <c r="GM40" s="81">
        <v>535</v>
      </c>
      <c r="GN40" s="81">
        <v>206.18</v>
      </c>
      <c r="GO40" s="81">
        <v>94.2</v>
      </c>
      <c r="GP40" s="81">
        <v>488.89</v>
      </c>
      <c r="GQ40" s="81">
        <v>63.74</v>
      </c>
      <c r="GR40" s="81">
        <v>90.19</v>
      </c>
      <c r="GS40" s="81">
        <v>282.31</v>
      </c>
      <c r="GT40" s="81">
        <v>515.99</v>
      </c>
      <c r="GU40" s="81">
        <v>154</v>
      </c>
      <c r="GV40" s="81">
        <v>177.87</v>
      </c>
      <c r="GW40" s="81">
        <v>61.84</v>
      </c>
      <c r="GX40" s="81">
        <v>30.7</v>
      </c>
      <c r="GY40" s="81">
        <v>126.59</v>
      </c>
      <c r="GZ40" s="81">
        <v>106.1</v>
      </c>
      <c r="HA40" s="81">
        <v>169.5</v>
      </c>
      <c r="HB40" s="81">
        <v>177.87</v>
      </c>
      <c r="HC40" s="81">
        <v>215.65</v>
      </c>
      <c r="HD40" s="81">
        <v>456.03</v>
      </c>
      <c r="HE40" s="81">
        <v>75.900000000000006</v>
      </c>
      <c r="HF40" s="81">
        <v>330.73</v>
      </c>
      <c r="HG40" s="81">
        <v>70.7</v>
      </c>
      <c r="HH40" s="81">
        <v>436.3</v>
      </c>
      <c r="HI40" s="81">
        <v>369.2</v>
      </c>
      <c r="HJ40" s="81">
        <v>134.30000000000001</v>
      </c>
      <c r="HK40" s="81">
        <v>142.24</v>
      </c>
      <c r="HL40" s="81">
        <v>39.07</v>
      </c>
      <c r="HM40" s="81">
        <v>222.09</v>
      </c>
      <c r="HN40" s="81">
        <v>86.42</v>
      </c>
      <c r="HO40" s="81">
        <v>32.9</v>
      </c>
      <c r="HP40" s="81">
        <v>212.05</v>
      </c>
      <c r="HQ40" s="81">
        <v>362.99</v>
      </c>
      <c r="HR40" s="81">
        <v>55.01</v>
      </c>
      <c r="HS40" s="81">
        <v>86.5</v>
      </c>
      <c r="HT40" s="81">
        <v>262.05</v>
      </c>
      <c r="HU40" s="81">
        <v>90.8</v>
      </c>
      <c r="HV40" s="81">
        <v>152.88</v>
      </c>
      <c r="HW40" s="81">
        <v>190.77</v>
      </c>
      <c r="HX40" s="81">
        <v>70.34</v>
      </c>
      <c r="HY40" s="81">
        <v>146.80000000000001</v>
      </c>
      <c r="HZ40" s="81">
        <v>38.159999999999997</v>
      </c>
      <c r="IA40" s="81">
        <v>776.5</v>
      </c>
      <c r="IB40" s="81">
        <v>250</v>
      </c>
      <c r="IC40" s="81">
        <v>89.84</v>
      </c>
      <c r="ID40" s="81">
        <v>125.94</v>
      </c>
      <c r="IE40" s="81">
        <v>130.22</v>
      </c>
      <c r="IF40" s="81">
        <v>80</v>
      </c>
      <c r="IG40" s="81">
        <v>-2.1</v>
      </c>
      <c r="IH40" s="81">
        <v>112.4</v>
      </c>
      <c r="II40" s="81">
        <v>119.7</v>
      </c>
      <c r="IJ40" s="81">
        <v>314.74</v>
      </c>
      <c r="IK40" s="81">
        <v>120.9</v>
      </c>
      <c r="IL40" s="81">
        <v>74.25</v>
      </c>
      <c r="IM40" s="81">
        <v>4.3</v>
      </c>
      <c r="IN40" s="81">
        <v>-2</v>
      </c>
      <c r="IO40" s="81">
        <v>134.93</v>
      </c>
      <c r="IP40" s="81">
        <v>214</v>
      </c>
      <c r="IQ40" s="81">
        <v>66</v>
      </c>
      <c r="IR40" s="81">
        <v>124.8</v>
      </c>
      <c r="IS40" s="81">
        <v>115.95</v>
      </c>
      <c r="IT40" s="81">
        <v>168.13</v>
      </c>
      <c r="IU40" s="81">
        <v>105.85</v>
      </c>
      <c r="IV40" s="81">
        <v>89.12</v>
      </c>
      <c r="IW40" s="81">
        <v>41.7</v>
      </c>
      <c r="IX40" s="81">
        <v>82.6</v>
      </c>
      <c r="IY40" s="81">
        <v>43.9</v>
      </c>
      <c r="IZ40" s="81">
        <v>77.5</v>
      </c>
      <c r="JA40" s="81">
        <v>213.79</v>
      </c>
      <c r="JB40" s="81">
        <v>37.200000000000003</v>
      </c>
      <c r="JC40" s="81">
        <v>165.7</v>
      </c>
      <c r="JD40" s="81">
        <v>124.65</v>
      </c>
      <c r="JE40" s="81">
        <v>57.05</v>
      </c>
      <c r="JF40" s="81">
        <v>111</v>
      </c>
      <c r="JG40" s="81">
        <v>133.5</v>
      </c>
      <c r="JH40" s="81">
        <v>453.55</v>
      </c>
      <c r="JI40" s="81">
        <v>51.5</v>
      </c>
      <c r="JJ40" s="81">
        <v>111.4</v>
      </c>
      <c r="JK40" s="81">
        <v>84.23</v>
      </c>
      <c r="JL40" s="81">
        <v>85.38</v>
      </c>
      <c r="JM40" s="81">
        <v>107.2</v>
      </c>
      <c r="JN40" s="81">
        <v>79.8</v>
      </c>
      <c r="JO40" s="81">
        <v>35.93</v>
      </c>
      <c r="JP40" s="81">
        <v>128.4</v>
      </c>
      <c r="JQ40" s="81">
        <v>1.9</v>
      </c>
      <c r="JR40" s="81">
        <v>107.6</v>
      </c>
      <c r="JS40" s="81">
        <v>82.59</v>
      </c>
      <c r="JT40" s="81">
        <v>49.13</v>
      </c>
      <c r="JU40" s="81">
        <v>95.9</v>
      </c>
      <c r="JV40" s="81">
        <v>215.84</v>
      </c>
      <c r="JW40" s="81">
        <v>102.2</v>
      </c>
      <c r="JX40" s="81">
        <v>76.53</v>
      </c>
      <c r="JY40" s="81">
        <v>101.08</v>
      </c>
      <c r="JZ40" s="81">
        <v>31.2</v>
      </c>
      <c r="KA40" s="81">
        <v>173.34</v>
      </c>
      <c r="KB40" s="81">
        <v>16.05</v>
      </c>
      <c r="KC40" s="81">
        <v>2.57</v>
      </c>
      <c r="KD40" s="81">
        <v>43.6</v>
      </c>
      <c r="KE40" s="81">
        <v>200.67</v>
      </c>
      <c r="KF40" s="81">
        <v>117.93</v>
      </c>
      <c r="KG40" s="81">
        <v>23.9</v>
      </c>
      <c r="KH40" s="81">
        <v>61.9</v>
      </c>
      <c r="KI40" s="81">
        <v>172</v>
      </c>
      <c r="KJ40" s="81">
        <v>92.4</v>
      </c>
      <c r="KK40" s="81">
        <v>67.87</v>
      </c>
      <c r="KL40" s="81">
        <v>73.48</v>
      </c>
      <c r="KM40" s="81">
        <v>39.4</v>
      </c>
      <c r="KN40" s="81">
        <v>57.45</v>
      </c>
      <c r="KO40" s="81">
        <v>46.9</v>
      </c>
      <c r="KP40" s="81">
        <v>104.4</v>
      </c>
      <c r="KQ40" s="81">
        <v>154</v>
      </c>
      <c r="KR40" s="81">
        <v>72.099999999999994</v>
      </c>
      <c r="KS40" s="81">
        <v>10</v>
      </c>
      <c r="KT40" s="81">
        <v>64.5</v>
      </c>
      <c r="KU40" s="81">
        <v>23.5</v>
      </c>
      <c r="KV40" s="81">
        <v>108.23</v>
      </c>
      <c r="KW40" s="81">
        <v>145.57</v>
      </c>
      <c r="KX40" s="81">
        <v>24.3</v>
      </c>
      <c r="KY40" s="81">
        <v>507.48</v>
      </c>
      <c r="KZ40" s="81">
        <v>50</v>
      </c>
      <c r="LA40" s="81">
        <v>59.83</v>
      </c>
      <c r="LB40" s="81">
        <v>222.07</v>
      </c>
      <c r="LC40" s="81">
        <v>8.6999999999999993</v>
      </c>
      <c r="LD40" s="81">
        <v>57.85</v>
      </c>
      <c r="LE40" s="81">
        <v>-17.899999999999999</v>
      </c>
      <c r="LF40" s="81">
        <v>319.7</v>
      </c>
      <c r="LG40" s="81">
        <v>77.7</v>
      </c>
      <c r="LH40" s="81">
        <v>32.6</v>
      </c>
      <c r="LI40" s="81">
        <v>82.1</v>
      </c>
      <c r="LJ40" s="81">
        <v>174.93</v>
      </c>
      <c r="LK40" s="81">
        <v>75.03</v>
      </c>
      <c r="LL40" s="81">
        <v>55.77</v>
      </c>
      <c r="LM40" s="81">
        <v>16.02</v>
      </c>
      <c r="LN40" s="81">
        <v>-3.7</v>
      </c>
      <c r="LO40" s="81">
        <v>5.0999999999999996</v>
      </c>
      <c r="LP40" s="81">
        <v>94.43</v>
      </c>
      <c r="LQ40" s="81">
        <v>95.46</v>
      </c>
      <c r="LR40" s="81">
        <v>34.630000000000003</v>
      </c>
      <c r="LS40" s="81">
        <v>25.3</v>
      </c>
      <c r="LT40" s="81">
        <v>45.7</v>
      </c>
      <c r="LU40" s="81">
        <v>60.6</v>
      </c>
      <c r="LV40" s="81">
        <v>48.38</v>
      </c>
      <c r="LW40" s="81">
        <v>118.52</v>
      </c>
      <c r="LX40" s="81">
        <v>58.8</v>
      </c>
      <c r="LY40" s="81">
        <v>69.319999999999993</v>
      </c>
      <c r="LZ40" s="81">
        <v>34.799999999999997</v>
      </c>
      <c r="MA40" s="81">
        <v>50.97</v>
      </c>
      <c r="MB40" s="81">
        <v>49.37</v>
      </c>
      <c r="MC40" s="81">
        <v>32.869999999999997</v>
      </c>
      <c r="MD40" s="81">
        <v>-2.1</v>
      </c>
      <c r="ME40" s="81">
        <v>123</v>
      </c>
      <c r="MF40" s="81">
        <v>36.1</v>
      </c>
      <c r="MG40" s="81">
        <v>11.1</v>
      </c>
      <c r="MH40" s="81">
        <v>16.149999999999999</v>
      </c>
      <c r="MI40" s="81">
        <v>22.1</v>
      </c>
      <c r="MJ40" s="81">
        <v>134.9</v>
      </c>
      <c r="MK40" s="81">
        <v>102.2</v>
      </c>
      <c r="ML40" s="81"/>
      <c r="MM40" s="81">
        <v>111.18</v>
      </c>
      <c r="MN40" s="81">
        <v>5.63</v>
      </c>
      <c r="MO40" s="81">
        <v>136.16999999999999</v>
      </c>
      <c r="MP40" s="81">
        <v>58.4</v>
      </c>
      <c r="MQ40" s="81">
        <v>-17.23</v>
      </c>
      <c r="MR40" s="81">
        <v>101.4</v>
      </c>
      <c r="MS40" s="81">
        <v>37</v>
      </c>
      <c r="MT40" s="81">
        <v>20.6</v>
      </c>
      <c r="MU40" s="81">
        <v>23.8</v>
      </c>
      <c r="MV40" s="81">
        <v>58.2</v>
      </c>
      <c r="MW40" s="81">
        <v>16.5</v>
      </c>
      <c r="MX40" s="81">
        <v>16.3</v>
      </c>
      <c r="MY40" s="81">
        <v>36</v>
      </c>
      <c r="MZ40" s="81">
        <v>31</v>
      </c>
      <c r="NA40" s="81">
        <v>27.8</v>
      </c>
      <c r="NB40" s="81">
        <v>23</v>
      </c>
      <c r="NC40" s="81">
        <v>32.51</v>
      </c>
    </row>
    <row r="41" spans="1:367" x14ac:dyDescent="0.4">
      <c r="A41" s="22">
        <v>46024</v>
      </c>
      <c r="B41" s="23">
        <v>92130.49</v>
      </c>
      <c r="C41" s="23">
        <v>82319.73</v>
      </c>
      <c r="D41" s="23">
        <v>2664.58</v>
      </c>
      <c r="E41" s="23">
        <v>2320.65</v>
      </c>
      <c r="F41" s="23">
        <v>13480.18</v>
      </c>
      <c r="G41" s="23">
        <v>1336.69</v>
      </c>
      <c r="H41" s="23">
        <v>10307.36</v>
      </c>
      <c r="I41" s="23">
        <v>8306.36</v>
      </c>
      <c r="J41" s="23">
        <v>4455.5</v>
      </c>
      <c r="K41" s="23">
        <v>3231.27</v>
      </c>
      <c r="L41" s="23">
        <v>1612</v>
      </c>
      <c r="M41" s="23">
        <v>3767.78</v>
      </c>
      <c r="N41" s="23">
        <v>9902.74</v>
      </c>
      <c r="O41" s="23">
        <v>2553.06</v>
      </c>
      <c r="P41" s="23">
        <v>7348.83</v>
      </c>
      <c r="Q41" s="23">
        <v>1811.54</v>
      </c>
      <c r="R41" s="23">
        <v>17712.82</v>
      </c>
      <c r="S41" s="23">
        <v>3881.17</v>
      </c>
      <c r="T41" s="23">
        <v>2898.1</v>
      </c>
      <c r="U41" s="23">
        <v>5280.46</v>
      </c>
      <c r="V41" s="23">
        <v>1249.8399999999999</v>
      </c>
      <c r="W41" s="23">
        <v>898.62</v>
      </c>
      <c r="X41" s="23">
        <v>1173</v>
      </c>
      <c r="Y41" s="23">
        <v>3091.86</v>
      </c>
      <c r="Z41" s="23">
        <v>5664.81</v>
      </c>
      <c r="AA41" s="23">
        <v>3439.95</v>
      </c>
      <c r="AB41" s="23">
        <v>44.48</v>
      </c>
      <c r="AC41" s="23">
        <v>313.43</v>
      </c>
      <c r="AD41" s="23">
        <v>2879.59</v>
      </c>
      <c r="AE41" s="23">
        <v>1483.77</v>
      </c>
      <c r="AF41" s="23">
        <v>1368.44</v>
      </c>
      <c r="AG41" s="23">
        <v>4499.95</v>
      </c>
      <c r="AH41" s="23">
        <v>1928.44</v>
      </c>
      <c r="AI41" s="23">
        <v>152.43</v>
      </c>
      <c r="AJ41" s="23">
        <v>1217.46</v>
      </c>
      <c r="AK41" s="23">
        <v>4519.99</v>
      </c>
      <c r="AL41" s="23">
        <v>3503.96</v>
      </c>
      <c r="AM41" s="23">
        <v>865.21</v>
      </c>
      <c r="AN41" s="23">
        <v>1001.09</v>
      </c>
      <c r="AO41" s="23">
        <v>135.69</v>
      </c>
      <c r="AP41" s="23">
        <v>3806.39</v>
      </c>
      <c r="AQ41" s="23">
        <v>1473.07</v>
      </c>
      <c r="AR41" s="23">
        <v>7373.27</v>
      </c>
      <c r="AS41" s="23">
        <v>3399.01</v>
      </c>
      <c r="AT41" s="23">
        <v>600.75</v>
      </c>
      <c r="AU41" s="23">
        <v>1930.7</v>
      </c>
      <c r="AV41" s="23">
        <v>2229.85</v>
      </c>
      <c r="AW41" s="23">
        <v>1050.48</v>
      </c>
      <c r="AX41" s="23">
        <v>2224.17</v>
      </c>
      <c r="AY41" s="23">
        <v>1905.65</v>
      </c>
      <c r="AZ41" s="23">
        <v>509.24</v>
      </c>
      <c r="BA41" s="23">
        <v>1492.17</v>
      </c>
      <c r="BB41" s="81">
        <v>483.05</v>
      </c>
      <c r="BC41" s="81">
        <v>1428.76</v>
      </c>
      <c r="BD41" s="81">
        <v>1834.84</v>
      </c>
      <c r="BE41" s="81">
        <v>503.35</v>
      </c>
      <c r="BF41" s="81">
        <v>334.53</v>
      </c>
      <c r="BG41" s="81">
        <v>306.16000000000003</v>
      </c>
      <c r="BH41" s="81">
        <v>-23.63</v>
      </c>
      <c r="BI41" s="81">
        <v>495.18</v>
      </c>
      <c r="BJ41" s="81">
        <v>721.08</v>
      </c>
      <c r="BK41" s="81">
        <v>1301.26</v>
      </c>
      <c r="BL41" s="81">
        <v>198.57</v>
      </c>
      <c r="BM41" s="81">
        <v>324.94</v>
      </c>
      <c r="BN41" s="81">
        <v>2274.64</v>
      </c>
      <c r="BO41" s="81">
        <v>1333.13</v>
      </c>
      <c r="BP41" s="81">
        <v>711.27</v>
      </c>
      <c r="BQ41" s="81">
        <v>455.96</v>
      </c>
      <c r="BR41" s="81">
        <v>2290.88</v>
      </c>
      <c r="BS41" s="81">
        <v>468.54</v>
      </c>
      <c r="BT41" s="81">
        <v>306.64999999999998</v>
      </c>
      <c r="BU41" s="81">
        <v>883.82</v>
      </c>
      <c r="BV41" s="81">
        <v>1586.3</v>
      </c>
      <c r="BW41" s="81">
        <v>1547.82</v>
      </c>
      <c r="BX41" s="81">
        <v>1326.11</v>
      </c>
      <c r="BY41" s="81">
        <v>2070.84</v>
      </c>
      <c r="BZ41" s="81">
        <v>1469.97</v>
      </c>
      <c r="CA41" s="81">
        <v>467.23</v>
      </c>
      <c r="CB41" s="81">
        <v>853.75</v>
      </c>
      <c r="CC41" s="81">
        <v>-19.670000000000002</v>
      </c>
      <c r="CD41" s="81">
        <v>82.41</v>
      </c>
      <c r="CE41" s="81">
        <v>1169.68</v>
      </c>
      <c r="CF41" s="81">
        <v>1302.18</v>
      </c>
      <c r="CG41" s="81">
        <v>-28.25</v>
      </c>
      <c r="CH41" s="81">
        <v>1039.79</v>
      </c>
      <c r="CI41" s="81">
        <v>6166.67</v>
      </c>
      <c r="CJ41" s="81">
        <v>656.33</v>
      </c>
      <c r="CK41" s="81">
        <v>1317.46</v>
      </c>
      <c r="CL41" s="81">
        <v>794.57</v>
      </c>
      <c r="CM41" s="81">
        <v>2831.99</v>
      </c>
      <c r="CN41" s="81">
        <v>272.04000000000002</v>
      </c>
      <c r="CO41" s="81">
        <v>2893.57</v>
      </c>
      <c r="CP41" s="81">
        <v>115.21</v>
      </c>
      <c r="CQ41" s="81">
        <v>834.34</v>
      </c>
      <c r="CR41" s="81">
        <v>207.39</v>
      </c>
      <c r="CS41" s="81">
        <v>1081.43</v>
      </c>
      <c r="CT41" s="81">
        <v>1018.84</v>
      </c>
      <c r="CU41" s="81">
        <v>662.12</v>
      </c>
      <c r="CV41" s="81">
        <v>256.95999999999998</v>
      </c>
      <c r="CW41" s="81">
        <v>352.61</v>
      </c>
      <c r="CX41" s="81">
        <v>165.44</v>
      </c>
      <c r="CY41" s="81">
        <v>415.87</v>
      </c>
      <c r="CZ41" s="81">
        <v>13.4</v>
      </c>
      <c r="DA41" s="81">
        <v>-28.95</v>
      </c>
      <c r="DB41" s="81">
        <v>814.35</v>
      </c>
      <c r="DC41" s="81">
        <v>-81.44</v>
      </c>
      <c r="DD41" s="81">
        <v>348.52</v>
      </c>
      <c r="DE41" s="81">
        <v>-41.73</v>
      </c>
      <c r="DF41" s="81">
        <v>621.54999999999995</v>
      </c>
      <c r="DG41" s="81">
        <v>303.31</v>
      </c>
      <c r="DH41" s="81">
        <v>570.13</v>
      </c>
      <c r="DI41" s="81">
        <v>2292.31</v>
      </c>
      <c r="DJ41" s="81">
        <v>521.14</v>
      </c>
      <c r="DK41" s="81">
        <v>288.54000000000002</v>
      </c>
      <c r="DL41" s="81">
        <v>52.45</v>
      </c>
      <c r="DM41" s="81">
        <v>189.89</v>
      </c>
      <c r="DN41" s="81"/>
      <c r="DO41" s="81">
        <v>232.7</v>
      </c>
      <c r="DP41" s="81">
        <v>129.78</v>
      </c>
      <c r="DQ41" s="81">
        <v>1462.55</v>
      </c>
      <c r="DR41" s="81">
        <v>397.85</v>
      </c>
      <c r="DS41" s="81">
        <v>-93.82</v>
      </c>
      <c r="DT41" s="81">
        <v>157.34</v>
      </c>
      <c r="DU41" s="81">
        <v>485.15</v>
      </c>
      <c r="DV41" s="81">
        <v>346.07</v>
      </c>
      <c r="DW41" s="81">
        <v>374.8</v>
      </c>
      <c r="DX41" s="81">
        <v>138.15</v>
      </c>
      <c r="DY41" s="81">
        <v>136.75</v>
      </c>
      <c r="DZ41" s="81">
        <v>320.44</v>
      </c>
      <c r="EA41" s="81">
        <v>517.58000000000004</v>
      </c>
      <c r="EB41" s="81">
        <v>464.76</v>
      </c>
      <c r="EC41" s="81">
        <v>244.97</v>
      </c>
      <c r="ED41" s="81">
        <v>554.15</v>
      </c>
      <c r="EE41" s="81">
        <v>506.28</v>
      </c>
      <c r="EF41" s="81">
        <v>207.96</v>
      </c>
      <c r="EG41" s="81">
        <v>366.21</v>
      </c>
      <c r="EH41" s="81">
        <v>828.42</v>
      </c>
      <c r="EI41" s="81">
        <v>227.45</v>
      </c>
      <c r="EJ41" s="81">
        <v>1238.3900000000001</v>
      </c>
      <c r="EK41" s="81">
        <v>181.79</v>
      </c>
      <c r="EL41" s="81">
        <v>73.84</v>
      </c>
      <c r="EM41" s="81">
        <v>299.56</v>
      </c>
      <c r="EN41" s="81">
        <v>123.68</v>
      </c>
      <c r="EO41" s="81">
        <v>348.94</v>
      </c>
      <c r="EP41" s="81">
        <v>17.36</v>
      </c>
      <c r="EQ41" s="81">
        <v>-81.290000000000006</v>
      </c>
      <c r="ER41" s="81">
        <v>202.52</v>
      </c>
      <c r="ES41" s="81">
        <v>181.56</v>
      </c>
      <c r="ET41" s="81">
        <v>154.81</v>
      </c>
      <c r="EU41" s="81">
        <v>176.95</v>
      </c>
      <c r="EV41" s="81">
        <v>7.75</v>
      </c>
      <c r="EW41" s="81">
        <v>560.61</v>
      </c>
      <c r="EX41" s="81">
        <v>687.21</v>
      </c>
      <c r="EY41" s="81">
        <v>205.59</v>
      </c>
      <c r="EZ41" s="81">
        <v>77.55</v>
      </c>
      <c r="FA41" s="81">
        <v>435.5</v>
      </c>
      <c r="FB41" s="81">
        <v>141.79</v>
      </c>
      <c r="FC41" s="81">
        <v>560.65</v>
      </c>
      <c r="FD41" s="81">
        <v>524.89</v>
      </c>
      <c r="FE41" s="81">
        <v>529.66</v>
      </c>
      <c r="FF41" s="81">
        <v>492.34</v>
      </c>
      <c r="FG41" s="81">
        <v>561.57000000000005</v>
      </c>
      <c r="FH41" s="81">
        <v>416.94</v>
      </c>
      <c r="FI41" s="81">
        <v>203.58</v>
      </c>
      <c r="FJ41" s="81">
        <v>3.44</v>
      </c>
      <c r="FK41" s="81">
        <v>231.36</v>
      </c>
      <c r="FL41" s="81">
        <v>144.68</v>
      </c>
      <c r="FM41" s="81">
        <v>644.54</v>
      </c>
      <c r="FN41" s="81">
        <v>53.25</v>
      </c>
      <c r="FO41" s="81">
        <v>436.19</v>
      </c>
      <c r="FP41" s="81">
        <v>195.64</v>
      </c>
      <c r="FQ41" s="81">
        <v>-31.14</v>
      </c>
      <c r="FR41" s="81">
        <v>263.38</v>
      </c>
      <c r="FS41" s="81">
        <v>315.63</v>
      </c>
      <c r="FT41" s="81">
        <v>243.89</v>
      </c>
      <c r="FU41" s="81">
        <v>369.69</v>
      </c>
      <c r="FV41" s="81">
        <v>300.04000000000002</v>
      </c>
      <c r="FW41" s="81">
        <v>257.92</v>
      </c>
      <c r="FX41" s="81">
        <v>572.41999999999996</v>
      </c>
      <c r="FY41" s="81">
        <v>203</v>
      </c>
      <c r="FZ41" s="81">
        <v>35.14</v>
      </c>
      <c r="GA41" s="81">
        <v>151.96</v>
      </c>
      <c r="GB41" s="81">
        <v>115.56</v>
      </c>
      <c r="GC41" s="81">
        <v>40.450000000000003</v>
      </c>
      <c r="GD41" s="81">
        <v>555.33000000000004</v>
      </c>
      <c r="GE41" s="81">
        <v>193.38</v>
      </c>
      <c r="GF41" s="81">
        <v>116.13</v>
      </c>
      <c r="GG41" s="81">
        <v>190.58</v>
      </c>
      <c r="GH41" s="81">
        <v>554.04999999999995</v>
      </c>
      <c r="GI41" s="81">
        <v>157.34</v>
      </c>
      <c r="GJ41" s="81">
        <v>260.85000000000002</v>
      </c>
      <c r="GK41" s="81">
        <v>268.26</v>
      </c>
      <c r="GL41" s="81">
        <v>24.63</v>
      </c>
      <c r="GM41" s="81">
        <v>537.91999999999996</v>
      </c>
      <c r="GN41" s="81">
        <v>209.29</v>
      </c>
      <c r="GO41" s="81">
        <v>95.23</v>
      </c>
      <c r="GP41" s="81">
        <v>493.55</v>
      </c>
      <c r="GQ41" s="81">
        <v>65.09</v>
      </c>
      <c r="GR41" s="81">
        <v>92.75</v>
      </c>
      <c r="GS41" s="81">
        <v>286.12</v>
      </c>
      <c r="GT41" s="81">
        <v>522.54</v>
      </c>
      <c r="GU41" s="81">
        <v>155.83000000000001</v>
      </c>
      <c r="GV41" s="81">
        <v>186.92</v>
      </c>
      <c r="GW41" s="81">
        <v>63.73</v>
      </c>
      <c r="GX41" s="81">
        <v>34.869999999999997</v>
      </c>
      <c r="GY41" s="81">
        <v>127.31</v>
      </c>
      <c r="GZ41" s="81">
        <v>108.8</v>
      </c>
      <c r="HA41" s="81">
        <v>171.25</v>
      </c>
      <c r="HB41" s="81">
        <v>181.62</v>
      </c>
      <c r="HC41" s="81">
        <v>215.44</v>
      </c>
      <c r="HD41" s="81">
        <v>465.49</v>
      </c>
      <c r="HE41" s="81">
        <v>78.38</v>
      </c>
      <c r="HF41" s="81">
        <v>333.55</v>
      </c>
      <c r="HG41" s="81">
        <v>74.64</v>
      </c>
      <c r="HH41" s="81">
        <v>431.81</v>
      </c>
      <c r="HI41" s="81">
        <v>368.01</v>
      </c>
      <c r="HJ41" s="81">
        <v>139.53</v>
      </c>
      <c r="HK41" s="81">
        <v>143.91</v>
      </c>
      <c r="HL41" s="81">
        <v>39.979999999999997</v>
      </c>
      <c r="HM41" s="81">
        <v>224.53</v>
      </c>
      <c r="HN41" s="81">
        <v>87.42</v>
      </c>
      <c r="HO41" s="81">
        <v>33.450000000000003</v>
      </c>
      <c r="HP41" s="81">
        <v>216.46</v>
      </c>
      <c r="HQ41" s="81">
        <v>365.83</v>
      </c>
      <c r="HR41" s="81">
        <v>56.21</v>
      </c>
      <c r="HS41" s="81">
        <v>85.98</v>
      </c>
      <c r="HT41" s="81">
        <v>264.26</v>
      </c>
      <c r="HU41" s="81">
        <v>93.3</v>
      </c>
      <c r="HV41" s="81">
        <v>157.07</v>
      </c>
      <c r="HW41" s="81">
        <v>192.8</v>
      </c>
      <c r="HX41" s="81">
        <v>71.27</v>
      </c>
      <c r="HY41" s="81">
        <v>151.85</v>
      </c>
      <c r="HZ41" s="81">
        <v>38.979999999999997</v>
      </c>
      <c r="IA41" s="81">
        <v>791.43</v>
      </c>
      <c r="IB41" s="81">
        <v>234.78</v>
      </c>
      <c r="IC41" s="81">
        <v>91.2</v>
      </c>
      <c r="ID41" s="81">
        <v>127.16</v>
      </c>
      <c r="IE41" s="81">
        <v>134.41999999999999</v>
      </c>
      <c r="IF41" s="81">
        <v>80.91</v>
      </c>
      <c r="IG41" s="81"/>
      <c r="IH41" s="81">
        <v>113.21</v>
      </c>
      <c r="II41" s="81">
        <v>121.27</v>
      </c>
      <c r="IJ41" s="81">
        <v>317.74</v>
      </c>
      <c r="IK41" s="81">
        <v>121.9</v>
      </c>
      <c r="IL41" s="81">
        <v>74.73</v>
      </c>
      <c r="IM41" s="81">
        <v>6.69</v>
      </c>
      <c r="IN41" s="81">
        <v>-0.5</v>
      </c>
      <c r="IO41" s="81">
        <v>136.91999999999999</v>
      </c>
      <c r="IP41" s="81">
        <v>215.92</v>
      </c>
      <c r="IQ41" s="81">
        <v>68.430000000000007</v>
      </c>
      <c r="IR41" s="81">
        <v>125.32</v>
      </c>
      <c r="IS41" s="81">
        <v>119.92</v>
      </c>
      <c r="IT41" s="81">
        <v>172.11</v>
      </c>
      <c r="IU41" s="81">
        <v>107.45</v>
      </c>
      <c r="IV41" s="81">
        <v>90.64</v>
      </c>
      <c r="IW41" s="81">
        <v>43.63</v>
      </c>
      <c r="IX41" s="81">
        <v>83.47</v>
      </c>
      <c r="IY41" s="81">
        <v>45.21</v>
      </c>
      <c r="IZ41" s="81">
        <v>75.88</v>
      </c>
      <c r="JA41" s="81">
        <v>217.26</v>
      </c>
      <c r="JB41" s="81">
        <v>37.880000000000003</v>
      </c>
      <c r="JC41" s="81">
        <v>167.89</v>
      </c>
      <c r="JD41" s="81">
        <v>125.53</v>
      </c>
      <c r="JE41" s="81">
        <v>58.71</v>
      </c>
      <c r="JF41" s="81">
        <v>112.33</v>
      </c>
      <c r="JG41" s="81">
        <v>134.13</v>
      </c>
      <c r="JH41" s="81">
        <v>388.5</v>
      </c>
      <c r="JI41" s="81">
        <v>53.45</v>
      </c>
      <c r="JJ41" s="81">
        <v>112.19</v>
      </c>
      <c r="JK41" s="81">
        <v>85.45</v>
      </c>
      <c r="JL41" s="81">
        <v>86.1</v>
      </c>
      <c r="JM41" s="81"/>
      <c r="JN41" s="81">
        <v>81.41</v>
      </c>
      <c r="JO41" s="81">
        <v>36.49</v>
      </c>
      <c r="JP41" s="81">
        <v>131.07</v>
      </c>
      <c r="JQ41" s="81">
        <v>2.84</v>
      </c>
      <c r="JR41" s="81">
        <v>109.76</v>
      </c>
      <c r="JS41" s="81">
        <v>84.03</v>
      </c>
      <c r="JT41" s="81">
        <v>50.29</v>
      </c>
      <c r="JU41" s="81">
        <v>97.66</v>
      </c>
      <c r="JV41" s="81">
        <v>218.27</v>
      </c>
      <c r="JW41" s="81">
        <v>103.52</v>
      </c>
      <c r="JX41" s="81">
        <v>77.209999999999994</v>
      </c>
      <c r="JY41" s="81">
        <v>102.2</v>
      </c>
      <c r="JZ41" s="81">
        <v>32.83</v>
      </c>
      <c r="KA41" s="81">
        <v>174.38</v>
      </c>
      <c r="KB41" s="81">
        <v>17.02</v>
      </c>
      <c r="KC41" s="81">
        <v>3.03</v>
      </c>
      <c r="KD41" s="81">
        <v>45.3</v>
      </c>
      <c r="KE41" s="81">
        <v>202.22</v>
      </c>
      <c r="KF41" s="81">
        <v>119.44</v>
      </c>
      <c r="KG41" s="81">
        <v>24.58</v>
      </c>
      <c r="KH41" s="81">
        <v>62.37</v>
      </c>
      <c r="KI41" s="81">
        <v>173.25</v>
      </c>
      <c r="KJ41" s="81">
        <v>96.53</v>
      </c>
      <c r="KK41" s="81">
        <v>69.34</v>
      </c>
      <c r="KL41" s="81">
        <v>74.61</v>
      </c>
      <c r="KM41" s="81">
        <v>39.9</v>
      </c>
      <c r="KN41" s="81">
        <v>58.33</v>
      </c>
      <c r="KO41" s="81">
        <v>48.16</v>
      </c>
      <c r="KP41" s="81">
        <v>105.7</v>
      </c>
      <c r="KQ41" s="81">
        <v>155.75</v>
      </c>
      <c r="KR41" s="81">
        <v>72.63</v>
      </c>
      <c r="KS41" s="81">
        <v>9.9499999999999993</v>
      </c>
      <c r="KT41" s="81">
        <v>65.55</v>
      </c>
      <c r="KU41" s="81">
        <v>24.15</v>
      </c>
      <c r="KV41" s="81">
        <v>110.63</v>
      </c>
      <c r="KW41" s="81">
        <v>147.13</v>
      </c>
      <c r="KX41" s="81">
        <v>24.91</v>
      </c>
      <c r="KY41" s="81">
        <v>511.44</v>
      </c>
      <c r="KZ41" s="81">
        <v>55.16</v>
      </c>
      <c r="LA41" s="81">
        <v>60.77</v>
      </c>
      <c r="LB41" s="81">
        <v>226.02</v>
      </c>
      <c r="LC41" s="81"/>
      <c r="LD41" s="81">
        <v>58.84</v>
      </c>
      <c r="LE41" s="81">
        <v>-11.99</v>
      </c>
      <c r="LF41" s="81">
        <v>320.52</v>
      </c>
      <c r="LG41" s="81">
        <v>78.38</v>
      </c>
      <c r="LH41" s="81">
        <v>33.229999999999997</v>
      </c>
      <c r="LI41" s="81">
        <v>84.47</v>
      </c>
      <c r="LJ41" s="81">
        <v>179.25</v>
      </c>
      <c r="LK41" s="81">
        <v>78.849999999999994</v>
      </c>
      <c r="LL41" s="81">
        <v>56.68</v>
      </c>
      <c r="LM41" s="81">
        <v>16.649999999999999</v>
      </c>
      <c r="LN41" s="81">
        <v>-1.03</v>
      </c>
      <c r="LO41" s="81"/>
      <c r="LP41" s="81">
        <v>96.87</v>
      </c>
      <c r="LQ41" s="81">
        <v>97.2</v>
      </c>
      <c r="LR41" s="81">
        <v>35.979999999999997</v>
      </c>
      <c r="LS41" s="81">
        <v>26.4</v>
      </c>
      <c r="LT41" s="81">
        <v>46.3</v>
      </c>
      <c r="LU41" s="81">
        <v>61.88</v>
      </c>
      <c r="LV41" s="81">
        <v>49.65</v>
      </c>
      <c r="LW41" s="81">
        <v>121.52</v>
      </c>
      <c r="LX41" s="81">
        <v>60.94</v>
      </c>
      <c r="LY41" s="81">
        <v>69.86</v>
      </c>
      <c r="LZ41" s="81">
        <v>36.08</v>
      </c>
      <c r="MA41" s="81">
        <v>51.72</v>
      </c>
      <c r="MB41" s="81">
        <v>50.16</v>
      </c>
      <c r="MC41" s="81">
        <v>33.880000000000003</v>
      </c>
      <c r="MD41" s="81">
        <v>-1.41</v>
      </c>
      <c r="ME41" s="81">
        <v>124.25</v>
      </c>
      <c r="MF41" s="81">
        <v>36.880000000000003</v>
      </c>
      <c r="MG41" s="81">
        <v>11.88</v>
      </c>
      <c r="MH41" s="81">
        <v>16.7</v>
      </c>
      <c r="MI41" s="81">
        <v>23.18</v>
      </c>
      <c r="MJ41" s="81">
        <v>135.38999999999999</v>
      </c>
      <c r="MK41" s="81">
        <v>103.28</v>
      </c>
      <c r="ML41" s="81"/>
      <c r="MM41" s="81">
        <v>112.28</v>
      </c>
      <c r="MN41" s="81">
        <v>9.1199999999999992</v>
      </c>
      <c r="MO41" s="81">
        <v>136.88999999999999</v>
      </c>
      <c r="MP41" s="81">
        <v>59.03</v>
      </c>
      <c r="MQ41" s="81">
        <v>-8.7899999999999991</v>
      </c>
      <c r="MR41" s="81">
        <v>102.44</v>
      </c>
      <c r="MS41" s="81">
        <v>37.58</v>
      </c>
      <c r="MT41" s="81">
        <v>21.68</v>
      </c>
      <c r="MU41" s="81">
        <v>24.1</v>
      </c>
      <c r="MV41" s="81">
        <v>63.9</v>
      </c>
      <c r="MW41" s="81">
        <v>17.54</v>
      </c>
      <c r="MX41" s="81">
        <v>18.03</v>
      </c>
      <c r="MY41" s="81"/>
      <c r="MZ41" s="81">
        <v>31.33</v>
      </c>
      <c r="NA41" s="81">
        <v>29.12</v>
      </c>
      <c r="NB41" s="81">
        <v>23.49</v>
      </c>
      <c r="NC41" s="81">
        <v>33.58</v>
      </c>
    </row>
    <row r="42" spans="1:367" x14ac:dyDescent="0.4">
      <c r="A42" s="22">
        <v>46031</v>
      </c>
      <c r="B42" s="23">
        <v>117993.83</v>
      </c>
      <c r="C42" s="23">
        <v>89447.6</v>
      </c>
      <c r="D42" s="23">
        <v>2353.38</v>
      </c>
      <c r="E42" s="23">
        <v>2335.02</v>
      </c>
      <c r="F42" s="23">
        <v>13589.68</v>
      </c>
      <c r="G42" s="23">
        <v>1336.69</v>
      </c>
      <c r="H42" s="23">
        <v>10310.68</v>
      </c>
      <c r="I42" s="23">
        <v>8336.49</v>
      </c>
      <c r="J42" s="23">
        <v>4455.5</v>
      </c>
      <c r="K42" s="23">
        <v>3414.94</v>
      </c>
      <c r="L42" s="23">
        <v>1654.32</v>
      </c>
      <c r="M42" s="23">
        <v>3768.53</v>
      </c>
      <c r="N42" s="23">
        <v>10621.26</v>
      </c>
      <c r="O42" s="23">
        <v>2558.3200000000002</v>
      </c>
      <c r="P42" s="23">
        <v>7352.5</v>
      </c>
      <c r="Q42" s="23">
        <v>1811.77</v>
      </c>
      <c r="R42" s="23">
        <v>17712.82</v>
      </c>
      <c r="S42" s="23">
        <v>3862.72</v>
      </c>
      <c r="T42" s="23">
        <v>2898.1</v>
      </c>
      <c r="U42" s="23">
        <v>5331.39</v>
      </c>
      <c r="V42" s="23">
        <v>1249.28</v>
      </c>
      <c r="W42" s="23">
        <v>902.43</v>
      </c>
      <c r="X42" s="23">
        <v>1173</v>
      </c>
      <c r="Y42" s="23">
        <v>3042.53</v>
      </c>
      <c r="Z42" s="23">
        <v>5671.29</v>
      </c>
      <c r="AA42" s="23">
        <v>3366.29</v>
      </c>
      <c r="AB42" s="23">
        <v>-48.66</v>
      </c>
      <c r="AC42" s="23">
        <v>313.43</v>
      </c>
      <c r="AD42" s="23">
        <v>2874.42</v>
      </c>
      <c r="AE42" s="23">
        <v>1487.69</v>
      </c>
      <c r="AF42" s="23">
        <v>1368.44</v>
      </c>
      <c r="AG42" s="23">
        <v>4512.8999999999996</v>
      </c>
      <c r="AH42" s="23">
        <v>1800.54</v>
      </c>
      <c r="AI42" s="23">
        <v>148.51</v>
      </c>
      <c r="AJ42" s="23">
        <v>1235.75</v>
      </c>
      <c r="AK42" s="23">
        <v>4511.87</v>
      </c>
      <c r="AL42" s="23">
        <v>3503.96</v>
      </c>
      <c r="AM42" s="23">
        <v>871.19</v>
      </c>
      <c r="AN42" s="23">
        <v>991.57</v>
      </c>
      <c r="AO42" s="23">
        <v>143.24</v>
      </c>
      <c r="AP42" s="23">
        <v>3786.67</v>
      </c>
      <c r="AQ42" s="23">
        <v>1472.52</v>
      </c>
      <c r="AR42" s="23">
        <v>7373.27</v>
      </c>
      <c r="AS42" s="23">
        <v>3383.08</v>
      </c>
      <c r="AT42" s="23">
        <v>601.25</v>
      </c>
      <c r="AU42" s="23">
        <v>1930.7</v>
      </c>
      <c r="AV42" s="23">
        <v>2228.3000000000002</v>
      </c>
      <c r="AW42" s="23">
        <v>1048.93</v>
      </c>
      <c r="AX42" s="23">
        <v>2206.48</v>
      </c>
      <c r="AY42" s="23">
        <v>1905.65</v>
      </c>
      <c r="AZ42" s="23">
        <v>509.24</v>
      </c>
      <c r="BA42" s="23">
        <v>1594.24</v>
      </c>
      <c r="BB42" s="81">
        <v>482.59</v>
      </c>
      <c r="BC42" s="81">
        <v>1389.02</v>
      </c>
      <c r="BD42" s="81">
        <v>1834.84</v>
      </c>
      <c r="BE42" s="81">
        <v>502.62</v>
      </c>
      <c r="BF42" s="81">
        <v>345.23</v>
      </c>
      <c r="BG42" s="81">
        <v>306.16000000000003</v>
      </c>
      <c r="BH42" s="81">
        <v>-23.63</v>
      </c>
      <c r="BI42" s="81">
        <v>498.5</v>
      </c>
      <c r="BJ42" s="81">
        <v>718.94</v>
      </c>
      <c r="BK42" s="81">
        <v>1301.26</v>
      </c>
      <c r="BL42" s="81">
        <v>198.57</v>
      </c>
      <c r="BM42" s="81">
        <v>324.94</v>
      </c>
      <c r="BN42" s="81">
        <v>2295.06</v>
      </c>
      <c r="BO42" s="81">
        <v>1330.99</v>
      </c>
      <c r="BP42" s="81">
        <v>711.27</v>
      </c>
      <c r="BQ42" s="81">
        <v>458.09</v>
      </c>
      <c r="BR42" s="81">
        <v>2279.56</v>
      </c>
      <c r="BS42" s="81">
        <v>468.54</v>
      </c>
      <c r="BT42" s="81">
        <v>308.05</v>
      </c>
      <c r="BU42" s="81">
        <v>884.86</v>
      </c>
      <c r="BV42" s="81">
        <v>1494.17</v>
      </c>
      <c r="BW42" s="81">
        <v>1554.37</v>
      </c>
      <c r="BX42" s="81">
        <v>1333.83</v>
      </c>
      <c r="BY42" s="81">
        <v>2070.84</v>
      </c>
      <c r="BZ42" s="81">
        <v>1471.65</v>
      </c>
      <c r="CA42" s="81">
        <v>464.19</v>
      </c>
      <c r="CB42" s="81">
        <v>870.46</v>
      </c>
      <c r="CC42" s="81">
        <v>-19.670000000000002</v>
      </c>
      <c r="CD42" s="81">
        <v>82.41</v>
      </c>
      <c r="CE42" s="81">
        <v>1169.68</v>
      </c>
      <c r="CF42" s="81">
        <v>1302.18</v>
      </c>
      <c r="CG42" s="81">
        <v>-28.25</v>
      </c>
      <c r="CH42" s="81">
        <v>1039.79</v>
      </c>
      <c r="CI42" s="81">
        <v>6166.67</v>
      </c>
      <c r="CJ42" s="81">
        <v>656.33</v>
      </c>
      <c r="CK42" s="81">
        <v>1317.46</v>
      </c>
      <c r="CL42" s="81">
        <v>794.57</v>
      </c>
      <c r="CM42" s="81">
        <v>2831.99</v>
      </c>
      <c r="CN42" s="81">
        <v>272.04000000000002</v>
      </c>
      <c r="CO42" s="81">
        <v>2931.71</v>
      </c>
      <c r="CP42" s="81">
        <v>112.19</v>
      </c>
      <c r="CQ42" s="81">
        <v>833.57</v>
      </c>
      <c r="CR42" s="81">
        <v>207.99</v>
      </c>
      <c r="CS42" s="81">
        <v>1084.26</v>
      </c>
      <c r="CT42" s="81">
        <v>1022.76</v>
      </c>
      <c r="CU42" s="81">
        <v>625.74</v>
      </c>
      <c r="CV42" s="81">
        <v>260.75</v>
      </c>
      <c r="CW42" s="81">
        <v>355.6</v>
      </c>
      <c r="CX42" s="81">
        <v>163.97</v>
      </c>
      <c r="CY42" s="81">
        <v>416.63</v>
      </c>
      <c r="CZ42" s="81">
        <v>13.4</v>
      </c>
      <c r="DA42" s="81">
        <v>-28.95</v>
      </c>
      <c r="DB42" s="81">
        <v>777.29</v>
      </c>
      <c r="DC42" s="81">
        <v>-81.44</v>
      </c>
      <c r="DD42" s="81">
        <v>335.08</v>
      </c>
      <c r="DE42" s="81">
        <v>-41.73</v>
      </c>
      <c r="DF42" s="81">
        <v>620.39</v>
      </c>
      <c r="DG42" s="81">
        <v>305.26</v>
      </c>
      <c r="DH42" s="81">
        <v>571.72</v>
      </c>
      <c r="DI42" s="81">
        <v>2292.31</v>
      </c>
      <c r="DJ42" s="81">
        <v>521.14</v>
      </c>
      <c r="DK42" s="81">
        <v>287.64</v>
      </c>
      <c r="DL42" s="81">
        <v>52.45</v>
      </c>
      <c r="DM42" s="81">
        <v>189.89</v>
      </c>
      <c r="DN42" s="81"/>
      <c r="DO42" s="81">
        <v>233.41</v>
      </c>
      <c r="DP42" s="81">
        <v>129.78</v>
      </c>
      <c r="DQ42" s="81">
        <v>1431.6</v>
      </c>
      <c r="DR42" s="81">
        <v>397.95</v>
      </c>
      <c r="DS42" s="81">
        <v>-159.12</v>
      </c>
      <c r="DT42" s="81">
        <v>157.34</v>
      </c>
      <c r="DU42" s="81">
        <v>485.15</v>
      </c>
      <c r="DV42" s="81">
        <v>347.77</v>
      </c>
      <c r="DW42" s="81">
        <v>374.8</v>
      </c>
      <c r="DX42" s="81">
        <v>138.15</v>
      </c>
      <c r="DY42" s="81">
        <v>136.75</v>
      </c>
      <c r="DZ42" s="81">
        <v>320.44</v>
      </c>
      <c r="EA42" s="81">
        <v>516.63</v>
      </c>
      <c r="EB42" s="81">
        <v>464.76</v>
      </c>
      <c r="EC42" s="81">
        <v>239.98</v>
      </c>
      <c r="ED42" s="81">
        <v>553.71</v>
      </c>
      <c r="EE42" s="81">
        <v>506.28</v>
      </c>
      <c r="EF42" s="81">
        <v>207.96</v>
      </c>
      <c r="EG42" s="81">
        <v>365.35</v>
      </c>
      <c r="EH42" s="81">
        <v>828.42</v>
      </c>
      <c r="EI42" s="81">
        <v>226.41</v>
      </c>
      <c r="EJ42" s="81">
        <v>1213.69</v>
      </c>
      <c r="EK42" s="81">
        <v>179.03</v>
      </c>
      <c r="EL42" s="81">
        <v>73.84</v>
      </c>
      <c r="EM42" s="81">
        <v>300.16000000000003</v>
      </c>
      <c r="EN42" s="81">
        <v>121.86</v>
      </c>
      <c r="EO42" s="81">
        <v>348.94</v>
      </c>
      <c r="EP42" s="81">
        <v>17.36</v>
      </c>
      <c r="EQ42" s="81">
        <v>-89.44</v>
      </c>
      <c r="ER42" s="81">
        <v>202.52</v>
      </c>
      <c r="ES42" s="81">
        <v>181.56</v>
      </c>
      <c r="ET42" s="81">
        <v>154.29</v>
      </c>
      <c r="EU42" s="81">
        <v>176.49</v>
      </c>
      <c r="EV42" s="81">
        <v>7.75</v>
      </c>
      <c r="EW42" s="81">
        <v>564.02</v>
      </c>
      <c r="EX42" s="81">
        <v>684.9</v>
      </c>
      <c r="EY42" s="81">
        <v>205.04</v>
      </c>
      <c r="EZ42" s="81">
        <v>77.739999999999995</v>
      </c>
      <c r="FA42" s="81">
        <v>435.5</v>
      </c>
      <c r="FB42" s="81">
        <v>141.79</v>
      </c>
      <c r="FC42" s="81">
        <v>560.49</v>
      </c>
      <c r="FD42" s="81">
        <v>511.16</v>
      </c>
      <c r="FE42" s="81">
        <v>529.66</v>
      </c>
      <c r="FF42" s="81">
        <v>492.34</v>
      </c>
      <c r="FG42" s="81">
        <v>559.85</v>
      </c>
      <c r="FH42" s="81">
        <v>416.94</v>
      </c>
      <c r="FI42" s="81">
        <v>203.58</v>
      </c>
      <c r="FJ42" s="81">
        <v>3.44</v>
      </c>
      <c r="FK42" s="81">
        <v>231.36</v>
      </c>
      <c r="FL42" s="81">
        <v>144.65</v>
      </c>
      <c r="FM42" s="81">
        <v>645.24</v>
      </c>
      <c r="FN42" s="81">
        <v>53.25</v>
      </c>
      <c r="FO42" s="81">
        <v>435.1</v>
      </c>
      <c r="FP42" s="81">
        <v>195.64</v>
      </c>
      <c r="FQ42" s="81">
        <v>-31.14</v>
      </c>
      <c r="FR42" s="81">
        <v>262.68</v>
      </c>
      <c r="FS42" s="81">
        <v>318.26</v>
      </c>
      <c r="FT42" s="81">
        <v>240.54</v>
      </c>
      <c r="FU42" s="81">
        <v>349.49</v>
      </c>
      <c r="FV42" s="81">
        <v>300.04000000000002</v>
      </c>
      <c r="FW42" s="81">
        <v>259.95</v>
      </c>
      <c r="FX42" s="81">
        <v>572.41999999999996</v>
      </c>
      <c r="FY42" s="81">
        <v>204.54</v>
      </c>
      <c r="FZ42" s="81">
        <v>35.14</v>
      </c>
      <c r="GA42" s="81">
        <v>151.22999999999999</v>
      </c>
      <c r="GB42" s="81">
        <v>115.56</v>
      </c>
      <c r="GC42" s="81">
        <v>40.450000000000003</v>
      </c>
      <c r="GD42" s="81">
        <v>555.33000000000004</v>
      </c>
      <c r="GE42" s="81">
        <v>193.38</v>
      </c>
      <c r="GF42" s="81">
        <v>116.13</v>
      </c>
      <c r="GG42" s="81">
        <v>190.58</v>
      </c>
      <c r="GH42" s="81">
        <v>554.04999999999995</v>
      </c>
      <c r="GI42" s="81">
        <v>157.16999999999999</v>
      </c>
      <c r="GJ42" s="81">
        <v>260.85000000000002</v>
      </c>
      <c r="GK42" s="81">
        <v>268.26</v>
      </c>
      <c r="GL42" s="81">
        <v>24.63</v>
      </c>
      <c r="GM42" s="81">
        <v>537.91999999999996</v>
      </c>
      <c r="GN42" s="81">
        <v>209.13</v>
      </c>
      <c r="GO42" s="81">
        <v>99.9</v>
      </c>
      <c r="GP42" s="81">
        <v>494.44</v>
      </c>
      <c r="GQ42" s="81">
        <v>65.14</v>
      </c>
      <c r="GR42" s="81">
        <v>92.75</v>
      </c>
      <c r="GS42" s="81">
        <v>284.89999999999998</v>
      </c>
      <c r="GT42" s="81">
        <v>522.54</v>
      </c>
      <c r="GU42" s="81">
        <v>145.66</v>
      </c>
      <c r="GV42" s="81">
        <v>186.92</v>
      </c>
      <c r="GW42" s="81">
        <v>54.21</v>
      </c>
      <c r="GX42" s="81">
        <v>34.869999999999997</v>
      </c>
      <c r="GY42" s="81">
        <v>127.31</v>
      </c>
      <c r="GZ42" s="81">
        <v>108.8</v>
      </c>
      <c r="HA42" s="81">
        <v>171.25</v>
      </c>
      <c r="HB42" s="81">
        <v>180.85</v>
      </c>
      <c r="HC42" s="81">
        <v>215.44</v>
      </c>
      <c r="HD42" s="81">
        <v>465.46</v>
      </c>
      <c r="HE42" s="81">
        <v>78.38</v>
      </c>
      <c r="HF42" s="81">
        <v>333.55</v>
      </c>
      <c r="HG42" s="81">
        <v>74.64</v>
      </c>
      <c r="HH42" s="81">
        <v>431.81</v>
      </c>
      <c r="HI42" s="81">
        <v>368.01</v>
      </c>
      <c r="HJ42" s="81">
        <v>135.77000000000001</v>
      </c>
      <c r="HK42" s="81">
        <v>142.38</v>
      </c>
      <c r="HL42" s="81">
        <v>39.979999999999997</v>
      </c>
      <c r="HM42" s="81">
        <v>224</v>
      </c>
      <c r="HN42" s="81">
        <v>87.42</v>
      </c>
      <c r="HO42" s="81">
        <v>33.450000000000003</v>
      </c>
      <c r="HP42" s="81">
        <v>216.46</v>
      </c>
      <c r="HQ42" s="81">
        <v>365.83</v>
      </c>
      <c r="HR42" s="81">
        <v>56.34</v>
      </c>
      <c r="HS42" s="81">
        <v>85.31</v>
      </c>
      <c r="HT42" s="81">
        <v>264.26</v>
      </c>
      <c r="HU42" s="81">
        <v>93.3</v>
      </c>
      <c r="HV42" s="81">
        <v>157.12</v>
      </c>
      <c r="HW42" s="81">
        <v>193.09</v>
      </c>
      <c r="HX42" s="81">
        <v>71.27</v>
      </c>
      <c r="HY42" s="81">
        <v>151.85</v>
      </c>
      <c r="HZ42" s="81">
        <v>38.979999999999997</v>
      </c>
      <c r="IA42" s="81">
        <v>791.43</v>
      </c>
      <c r="IB42" s="81">
        <v>234.78</v>
      </c>
      <c r="IC42" s="81">
        <v>91.2</v>
      </c>
      <c r="ID42" s="81">
        <v>127.16</v>
      </c>
      <c r="IE42" s="81">
        <v>140.43</v>
      </c>
      <c r="IF42" s="81">
        <v>80.91</v>
      </c>
      <c r="IG42" s="81"/>
      <c r="IH42" s="81">
        <v>113.21</v>
      </c>
      <c r="II42" s="81">
        <v>121.27</v>
      </c>
      <c r="IJ42" s="81">
        <v>317.24</v>
      </c>
      <c r="IK42" s="81">
        <v>123.95</v>
      </c>
      <c r="IL42" s="81">
        <v>74.73</v>
      </c>
      <c r="IM42" s="81">
        <v>6.69</v>
      </c>
      <c r="IN42" s="81">
        <v>-0.5</v>
      </c>
      <c r="IO42" s="81">
        <v>136.91999999999999</v>
      </c>
      <c r="IP42" s="81">
        <v>215.92</v>
      </c>
      <c r="IQ42" s="81">
        <v>68.430000000000007</v>
      </c>
      <c r="IR42" s="81">
        <v>130.58000000000001</v>
      </c>
      <c r="IS42" s="81">
        <v>119.92</v>
      </c>
      <c r="IT42" s="81">
        <v>172.95</v>
      </c>
      <c r="IU42" s="81">
        <v>107.45</v>
      </c>
      <c r="IV42" s="81">
        <v>90.64</v>
      </c>
      <c r="IW42" s="81">
        <v>43.63</v>
      </c>
      <c r="IX42" s="81">
        <v>82.08</v>
      </c>
      <c r="IY42" s="81">
        <v>45.21</v>
      </c>
      <c r="IZ42" s="81">
        <v>75.88</v>
      </c>
      <c r="JA42" s="81">
        <v>218.09</v>
      </c>
      <c r="JB42" s="81">
        <v>37.880000000000003</v>
      </c>
      <c r="JC42" s="81">
        <v>167.89</v>
      </c>
      <c r="JD42" s="81">
        <v>125.53</v>
      </c>
      <c r="JE42" s="81">
        <v>58.71</v>
      </c>
      <c r="JF42" s="81">
        <v>115.61</v>
      </c>
      <c r="JG42" s="81">
        <v>134.13</v>
      </c>
      <c r="JH42" s="81">
        <v>388.5</v>
      </c>
      <c r="JI42" s="81">
        <v>53.45</v>
      </c>
      <c r="JJ42" s="81">
        <v>112.19</v>
      </c>
      <c r="JK42" s="81">
        <v>85.45</v>
      </c>
      <c r="JL42" s="81">
        <v>86.1</v>
      </c>
      <c r="JM42" s="81"/>
      <c r="JN42" s="81">
        <v>81.41</v>
      </c>
      <c r="JO42" s="81">
        <v>38.46</v>
      </c>
      <c r="JP42" s="81">
        <v>131.07</v>
      </c>
      <c r="JQ42" s="81">
        <v>2.84</v>
      </c>
      <c r="JR42" s="81">
        <v>109.76</v>
      </c>
      <c r="JS42" s="81">
        <v>84.52</v>
      </c>
      <c r="JT42" s="81">
        <v>50.29</v>
      </c>
      <c r="JU42" s="81">
        <v>97.66</v>
      </c>
      <c r="JV42" s="81">
        <v>218.27</v>
      </c>
      <c r="JW42" s="81">
        <v>103.52</v>
      </c>
      <c r="JX42" s="81">
        <v>77.209999999999994</v>
      </c>
      <c r="JY42" s="81">
        <v>101.52</v>
      </c>
      <c r="JZ42" s="81">
        <v>32.83</v>
      </c>
      <c r="KA42" s="81">
        <v>174.38</v>
      </c>
      <c r="KB42" s="81">
        <v>17.02</v>
      </c>
      <c r="KC42" s="81">
        <v>3.03</v>
      </c>
      <c r="KD42" s="81">
        <v>45.3</v>
      </c>
      <c r="KE42" s="81">
        <v>202.22</v>
      </c>
      <c r="KF42" s="81">
        <v>119.44</v>
      </c>
      <c r="KG42" s="81">
        <v>24.58</v>
      </c>
      <c r="KH42" s="81">
        <v>62.37</v>
      </c>
      <c r="KI42" s="81">
        <v>173.25</v>
      </c>
      <c r="KJ42" s="81">
        <v>96.53</v>
      </c>
      <c r="KK42" s="81">
        <v>69.34</v>
      </c>
      <c r="KL42" s="81">
        <v>74.61</v>
      </c>
      <c r="KM42" s="81">
        <v>39.9</v>
      </c>
      <c r="KN42" s="81">
        <v>58.33</v>
      </c>
      <c r="KO42" s="81">
        <v>48.83</v>
      </c>
      <c r="KP42" s="81">
        <v>105.7</v>
      </c>
      <c r="KQ42" s="81">
        <v>155.75</v>
      </c>
      <c r="KR42" s="81">
        <v>72.63</v>
      </c>
      <c r="KS42" s="81">
        <v>9.9499999999999993</v>
      </c>
      <c r="KT42" s="81">
        <v>65.55</v>
      </c>
      <c r="KU42" s="81">
        <v>24.15</v>
      </c>
      <c r="KV42" s="81">
        <v>111.27</v>
      </c>
      <c r="KW42" s="81">
        <v>152.46</v>
      </c>
      <c r="KX42" s="81">
        <v>24.91</v>
      </c>
      <c r="KY42" s="81">
        <v>503.58</v>
      </c>
      <c r="KZ42" s="81">
        <v>55.16</v>
      </c>
      <c r="LA42" s="81">
        <v>60.77</v>
      </c>
      <c r="LB42" s="81">
        <v>226.02</v>
      </c>
      <c r="LC42" s="81"/>
      <c r="LD42" s="81">
        <v>58.84</v>
      </c>
      <c r="LE42" s="81">
        <v>-11.99</v>
      </c>
      <c r="LF42" s="81">
        <v>320.52</v>
      </c>
      <c r="LG42" s="81">
        <v>78.38</v>
      </c>
      <c r="LH42" s="81">
        <v>33.229999999999997</v>
      </c>
      <c r="LI42" s="81">
        <v>84.47</v>
      </c>
      <c r="LJ42" s="81">
        <v>179.25</v>
      </c>
      <c r="LK42" s="81">
        <v>78.849999999999994</v>
      </c>
      <c r="LL42" s="81">
        <v>56.68</v>
      </c>
      <c r="LM42" s="81">
        <v>16.95</v>
      </c>
      <c r="LN42" s="81">
        <v>-1.03</v>
      </c>
      <c r="LO42" s="81"/>
      <c r="LP42" s="81">
        <v>96.87</v>
      </c>
      <c r="LQ42" s="81">
        <v>99.56</v>
      </c>
      <c r="LR42" s="81">
        <v>35.1</v>
      </c>
      <c r="LS42" s="81">
        <v>26.4</v>
      </c>
      <c r="LT42" s="81">
        <v>46.3</v>
      </c>
      <c r="LU42" s="81">
        <v>61.88</v>
      </c>
      <c r="LV42" s="81">
        <v>49.65</v>
      </c>
      <c r="LW42" s="81">
        <v>121.52</v>
      </c>
      <c r="LX42" s="81">
        <v>60.94</v>
      </c>
      <c r="LY42" s="81">
        <v>69.86</v>
      </c>
      <c r="LZ42" s="81">
        <v>35.17</v>
      </c>
      <c r="MA42" s="81">
        <v>51.72</v>
      </c>
      <c r="MB42" s="81">
        <v>50.16</v>
      </c>
      <c r="MC42" s="81">
        <v>33.880000000000003</v>
      </c>
      <c r="MD42" s="81">
        <v>-1.41</v>
      </c>
      <c r="ME42" s="81">
        <v>124.25</v>
      </c>
      <c r="MF42" s="81">
        <v>36.880000000000003</v>
      </c>
      <c r="MG42" s="81">
        <v>11.88</v>
      </c>
      <c r="MH42" s="81">
        <v>18.489999999999998</v>
      </c>
      <c r="MI42" s="81">
        <v>23.08</v>
      </c>
      <c r="MJ42" s="81">
        <v>135.38999999999999</v>
      </c>
      <c r="MK42" s="81">
        <v>103.28</v>
      </c>
      <c r="ML42" s="81"/>
      <c r="MM42" s="81">
        <v>112.59</v>
      </c>
      <c r="MN42" s="81">
        <v>11.5</v>
      </c>
      <c r="MO42" s="81">
        <v>136.88999999999999</v>
      </c>
      <c r="MP42" s="81">
        <v>59.03</v>
      </c>
      <c r="MQ42" s="81">
        <v>-8.7899999999999991</v>
      </c>
      <c r="MR42" s="81">
        <v>102.44</v>
      </c>
      <c r="MS42" s="81">
        <v>37.58</v>
      </c>
      <c r="MT42" s="81">
        <v>21.68</v>
      </c>
      <c r="MU42" s="81">
        <v>24.1</v>
      </c>
      <c r="MV42" s="81">
        <v>63.9</v>
      </c>
      <c r="MW42" s="81">
        <v>17.54</v>
      </c>
      <c r="MX42" s="81">
        <v>18.03</v>
      </c>
      <c r="MY42" s="81"/>
      <c r="MZ42" s="81">
        <v>31.33</v>
      </c>
      <c r="NA42" s="81">
        <v>28.38</v>
      </c>
      <c r="NB42" s="81">
        <v>23.49</v>
      </c>
      <c r="NC42" s="81">
        <v>33.58</v>
      </c>
    </row>
    <row r="43" spans="1:367" x14ac:dyDescent="0.4">
      <c r="A43" s="22">
        <v>46038</v>
      </c>
      <c r="B43" s="23">
        <v>120300.89</v>
      </c>
      <c r="C43" s="23">
        <v>93644.67</v>
      </c>
      <c r="D43" s="23">
        <v>2345.2600000000002</v>
      </c>
      <c r="E43" s="23">
        <v>2335.02</v>
      </c>
      <c r="F43" s="23">
        <v>13549.66</v>
      </c>
      <c r="G43" s="23">
        <v>1325.9</v>
      </c>
      <c r="H43" s="23">
        <v>10260.870000000001</v>
      </c>
      <c r="I43" s="23">
        <v>8311.6200000000008</v>
      </c>
      <c r="J43" s="23">
        <v>4467.8</v>
      </c>
      <c r="K43" s="23">
        <v>3568.74</v>
      </c>
      <c r="L43" s="23">
        <v>1654.32</v>
      </c>
      <c r="M43" s="23">
        <v>3772.86</v>
      </c>
      <c r="N43" s="23">
        <v>10621.26</v>
      </c>
      <c r="O43" s="23">
        <v>2563.34</v>
      </c>
      <c r="P43" s="23">
        <v>7353.11</v>
      </c>
      <c r="Q43" s="23">
        <v>1845.55</v>
      </c>
      <c r="R43" s="23">
        <v>17986.22</v>
      </c>
      <c r="S43" s="23">
        <v>3873.22</v>
      </c>
      <c r="T43" s="23">
        <v>2828</v>
      </c>
      <c r="U43" s="23">
        <v>5335.12</v>
      </c>
      <c r="V43" s="23">
        <v>1249.31</v>
      </c>
      <c r="W43" s="23">
        <v>887.87</v>
      </c>
      <c r="X43" s="23">
        <v>1173</v>
      </c>
      <c r="Y43" s="23">
        <v>2763.23</v>
      </c>
      <c r="Z43" s="23">
        <v>5675.86</v>
      </c>
      <c r="AA43" s="23">
        <v>3299.98</v>
      </c>
      <c r="AB43" s="23">
        <v>-130.25</v>
      </c>
      <c r="AC43" s="23">
        <v>453.35</v>
      </c>
      <c r="AD43" s="23">
        <v>2875.74</v>
      </c>
      <c r="AE43" s="23">
        <v>1526.59</v>
      </c>
      <c r="AF43" s="23">
        <v>1360.56</v>
      </c>
      <c r="AG43" s="23">
        <v>4514.04</v>
      </c>
      <c r="AH43" s="23">
        <v>1793.31</v>
      </c>
      <c r="AI43" s="23">
        <v>135.30000000000001</v>
      </c>
      <c r="AJ43" s="23">
        <v>1238.0899999999999</v>
      </c>
      <c r="AK43" s="23">
        <v>4511.87</v>
      </c>
      <c r="AL43" s="23">
        <v>3503.96</v>
      </c>
      <c r="AM43" s="23">
        <v>871.19</v>
      </c>
      <c r="AN43" s="23">
        <v>1002.87</v>
      </c>
      <c r="AO43" s="23">
        <v>134.16999999999999</v>
      </c>
      <c r="AP43" s="23">
        <v>3783.02</v>
      </c>
      <c r="AQ43" s="23">
        <v>1478.37</v>
      </c>
      <c r="AR43" s="23">
        <v>7428</v>
      </c>
      <c r="AS43" s="23">
        <v>3381.48</v>
      </c>
      <c r="AT43" s="23">
        <v>602</v>
      </c>
      <c r="AU43" s="23">
        <v>1887.79</v>
      </c>
      <c r="AV43" s="23">
        <v>2245.83</v>
      </c>
      <c r="AW43" s="23">
        <v>1044.54</v>
      </c>
      <c r="AX43" s="23">
        <v>2190.5</v>
      </c>
      <c r="AY43" s="23">
        <v>1916.73</v>
      </c>
      <c r="AZ43" s="23">
        <v>509.24</v>
      </c>
      <c r="BA43" s="23">
        <v>1800.19</v>
      </c>
      <c r="BB43" s="82">
        <v>492.75</v>
      </c>
      <c r="BC43" s="82">
        <v>1340.01</v>
      </c>
      <c r="BD43" s="82">
        <v>1844.79</v>
      </c>
      <c r="BE43" s="82">
        <v>507.43</v>
      </c>
      <c r="BF43" s="82">
        <v>344.3</v>
      </c>
      <c r="BG43" s="82">
        <v>307.33999999999997</v>
      </c>
      <c r="BH43" s="82">
        <v>-23.63</v>
      </c>
      <c r="BI43" s="82">
        <v>502.87</v>
      </c>
      <c r="BJ43" s="82">
        <v>712.19</v>
      </c>
      <c r="BK43" s="82">
        <v>1313.67</v>
      </c>
      <c r="BL43" s="82">
        <v>195.26</v>
      </c>
      <c r="BM43" s="82">
        <v>322.27999999999997</v>
      </c>
      <c r="BN43" s="82">
        <v>2315.85</v>
      </c>
      <c r="BO43" s="82">
        <v>1286.5999999999999</v>
      </c>
      <c r="BP43" s="82">
        <v>711.27</v>
      </c>
      <c r="BQ43" s="82">
        <v>459.43</v>
      </c>
      <c r="BR43" s="82">
        <v>2277.75</v>
      </c>
      <c r="BS43" s="82">
        <v>468.52</v>
      </c>
      <c r="BT43" s="82">
        <v>308.92</v>
      </c>
      <c r="BU43" s="82">
        <v>850.4</v>
      </c>
      <c r="BV43" s="82">
        <v>1470.16</v>
      </c>
      <c r="BW43" s="82">
        <v>1589.68</v>
      </c>
      <c r="BX43" s="82">
        <v>1360.13</v>
      </c>
      <c r="BY43" s="82">
        <v>2074.91</v>
      </c>
      <c r="BZ43" s="82">
        <v>1505.53</v>
      </c>
      <c r="CA43" s="82">
        <v>456.95</v>
      </c>
      <c r="CB43" s="82">
        <v>870.46</v>
      </c>
      <c r="CC43" s="82">
        <v>-18.77</v>
      </c>
      <c r="CD43" s="82">
        <v>82.41</v>
      </c>
      <c r="CE43" s="82">
        <v>1163.67</v>
      </c>
      <c r="CF43" s="82">
        <v>1302.18</v>
      </c>
      <c r="CG43" s="82">
        <v>-28.25</v>
      </c>
      <c r="CH43" s="82">
        <v>1039.58</v>
      </c>
      <c r="CI43" s="82">
        <v>6105.19</v>
      </c>
      <c r="CJ43" s="82">
        <v>647.29999999999995</v>
      </c>
      <c r="CK43" s="82">
        <v>1310.58</v>
      </c>
      <c r="CL43" s="82">
        <v>781.46</v>
      </c>
      <c r="CM43" s="82">
        <v>2831.99</v>
      </c>
      <c r="CN43" s="82">
        <v>272.04000000000002</v>
      </c>
      <c r="CO43" s="82">
        <v>2931.71</v>
      </c>
      <c r="CP43" s="82">
        <v>110.58</v>
      </c>
      <c r="CQ43" s="82">
        <v>823.46</v>
      </c>
      <c r="CR43" s="82">
        <v>207.99</v>
      </c>
      <c r="CS43" s="82">
        <v>1085.76</v>
      </c>
      <c r="CT43" s="82">
        <v>1019.47</v>
      </c>
      <c r="CU43" s="82">
        <v>618.41</v>
      </c>
      <c r="CV43" s="82">
        <v>257.75</v>
      </c>
      <c r="CW43" s="82">
        <v>365.76</v>
      </c>
      <c r="CX43" s="82">
        <v>163.97</v>
      </c>
      <c r="CY43" s="82">
        <v>418.8</v>
      </c>
      <c r="CZ43" s="82">
        <v>7.81</v>
      </c>
      <c r="DA43" s="82">
        <v>-28.95</v>
      </c>
      <c r="DB43" s="82">
        <v>728.8</v>
      </c>
      <c r="DC43" s="82">
        <v>-81.44</v>
      </c>
      <c r="DD43" s="82">
        <v>328.97</v>
      </c>
      <c r="DE43" s="82">
        <v>-41.73</v>
      </c>
      <c r="DF43" s="82">
        <v>623.52</v>
      </c>
      <c r="DG43" s="82">
        <v>305.26</v>
      </c>
      <c r="DH43" s="82">
        <v>574.23</v>
      </c>
      <c r="DI43" s="82">
        <v>2292.31</v>
      </c>
      <c r="DJ43" s="82">
        <v>515.58000000000004</v>
      </c>
      <c r="DK43" s="82">
        <v>286.13</v>
      </c>
      <c r="DL43" s="82">
        <v>56.35</v>
      </c>
      <c r="DM43" s="82">
        <v>200.93</v>
      </c>
      <c r="DN43" s="82"/>
      <c r="DO43" s="82">
        <v>233.47</v>
      </c>
      <c r="DP43" s="82">
        <v>129.78</v>
      </c>
      <c r="DQ43" s="82">
        <v>1369.54</v>
      </c>
      <c r="DR43" s="82">
        <v>396.86</v>
      </c>
      <c r="DS43" s="82">
        <v>-179.71</v>
      </c>
      <c r="DT43" s="82">
        <v>159.19999999999999</v>
      </c>
      <c r="DU43" s="82">
        <v>485.15</v>
      </c>
      <c r="DV43" s="82">
        <v>358.84</v>
      </c>
      <c r="DW43" s="82">
        <v>374.8</v>
      </c>
      <c r="DX43" s="82">
        <v>138.15</v>
      </c>
      <c r="DY43" s="82">
        <v>139.88</v>
      </c>
      <c r="DZ43" s="82">
        <v>311.58</v>
      </c>
      <c r="EA43" s="82">
        <v>516.84</v>
      </c>
      <c r="EB43" s="82">
        <v>460.54</v>
      </c>
      <c r="EC43" s="82">
        <v>240.14</v>
      </c>
      <c r="ED43" s="82">
        <v>554.67999999999995</v>
      </c>
      <c r="EE43" s="82">
        <v>506.28</v>
      </c>
      <c r="EF43" s="82">
        <v>208.27</v>
      </c>
      <c r="EG43" s="82">
        <v>365.05</v>
      </c>
      <c r="EH43" s="82">
        <v>807.48</v>
      </c>
      <c r="EI43" s="82">
        <v>222.39</v>
      </c>
      <c r="EJ43" s="82">
        <v>1153.9100000000001</v>
      </c>
      <c r="EK43" s="82">
        <v>179.03</v>
      </c>
      <c r="EL43" s="82">
        <v>73.84</v>
      </c>
      <c r="EM43" s="82">
        <v>297.35000000000002</v>
      </c>
      <c r="EN43" s="82">
        <v>121.86</v>
      </c>
      <c r="EO43" s="82">
        <v>349.33</v>
      </c>
      <c r="EP43" s="82">
        <v>17.36</v>
      </c>
      <c r="EQ43" s="82">
        <v>-93.43</v>
      </c>
      <c r="ER43" s="82">
        <v>202.52</v>
      </c>
      <c r="ES43" s="82">
        <v>181.56</v>
      </c>
      <c r="ET43" s="82">
        <v>154.88</v>
      </c>
      <c r="EU43" s="82">
        <v>175.82</v>
      </c>
      <c r="EV43" s="82">
        <v>7.75</v>
      </c>
      <c r="EW43" s="82">
        <v>568.76</v>
      </c>
      <c r="EX43" s="82">
        <v>682.49</v>
      </c>
      <c r="EY43" s="82">
        <v>204.59</v>
      </c>
      <c r="EZ43" s="82">
        <v>79.06</v>
      </c>
      <c r="FA43" s="82">
        <v>435.5</v>
      </c>
      <c r="FB43" s="82">
        <v>137.47999999999999</v>
      </c>
      <c r="FC43" s="82">
        <v>571.73</v>
      </c>
      <c r="FD43" s="82">
        <v>511.16</v>
      </c>
      <c r="FE43" s="82">
        <v>537.32000000000005</v>
      </c>
      <c r="FF43" s="82">
        <v>492.34</v>
      </c>
      <c r="FG43" s="82">
        <v>558.22</v>
      </c>
      <c r="FH43" s="82">
        <v>413.48</v>
      </c>
      <c r="FI43" s="82">
        <v>206.5</v>
      </c>
      <c r="FJ43" s="82">
        <v>1.29</v>
      </c>
      <c r="FK43" s="82">
        <v>234.53</v>
      </c>
      <c r="FL43" s="82">
        <v>147.4</v>
      </c>
      <c r="FM43" s="82">
        <v>643.73</v>
      </c>
      <c r="FN43" s="82">
        <v>53.25</v>
      </c>
      <c r="FO43" s="82">
        <v>439.72</v>
      </c>
      <c r="FP43" s="82">
        <v>195.64</v>
      </c>
      <c r="FQ43" s="82">
        <v>-31.14</v>
      </c>
      <c r="FR43" s="82">
        <v>264.26</v>
      </c>
      <c r="FS43" s="82">
        <v>318.38</v>
      </c>
      <c r="FT43" s="82">
        <v>240.33</v>
      </c>
      <c r="FU43" s="82">
        <v>346.49</v>
      </c>
      <c r="FV43" s="82">
        <v>299.81</v>
      </c>
      <c r="FW43" s="82">
        <v>258.88</v>
      </c>
      <c r="FX43" s="82">
        <v>572.55999999999995</v>
      </c>
      <c r="FY43" s="82">
        <v>205.16</v>
      </c>
      <c r="FZ43" s="82">
        <v>37.67</v>
      </c>
      <c r="GA43" s="82">
        <v>147.86000000000001</v>
      </c>
      <c r="GB43" s="82">
        <v>115.56</v>
      </c>
      <c r="GC43" s="82">
        <v>27.15</v>
      </c>
      <c r="GD43" s="82">
        <v>560.38</v>
      </c>
      <c r="GE43" s="82">
        <v>191.45</v>
      </c>
      <c r="GF43" s="82">
        <v>114.29</v>
      </c>
      <c r="GG43" s="82">
        <v>190.58</v>
      </c>
      <c r="GH43" s="82">
        <v>551.70000000000005</v>
      </c>
      <c r="GI43" s="82">
        <v>155.54</v>
      </c>
      <c r="GJ43" s="82">
        <v>260.85000000000002</v>
      </c>
      <c r="GK43" s="82">
        <v>268.26</v>
      </c>
      <c r="GL43" s="82">
        <v>24.63</v>
      </c>
      <c r="GM43" s="82">
        <v>537.91999999999996</v>
      </c>
      <c r="GN43" s="82">
        <v>209.82</v>
      </c>
      <c r="GO43" s="82">
        <v>106.01</v>
      </c>
      <c r="GP43" s="82">
        <v>485.15</v>
      </c>
      <c r="GQ43" s="82">
        <v>65.14</v>
      </c>
      <c r="GR43" s="82">
        <v>92.35</v>
      </c>
      <c r="GS43" s="82">
        <v>284.19</v>
      </c>
      <c r="GT43" s="82">
        <v>513.32000000000005</v>
      </c>
      <c r="GU43" s="82">
        <v>145.66</v>
      </c>
      <c r="GV43" s="82">
        <v>168.85</v>
      </c>
      <c r="GW43" s="82">
        <v>53.95</v>
      </c>
      <c r="GX43" s="82">
        <v>40.5</v>
      </c>
      <c r="GY43" s="82">
        <v>127.41</v>
      </c>
      <c r="GZ43" s="82">
        <v>108.8</v>
      </c>
      <c r="HA43" s="82">
        <v>171.25</v>
      </c>
      <c r="HB43" s="82">
        <v>181.84</v>
      </c>
      <c r="HC43" s="82">
        <v>210.52</v>
      </c>
      <c r="HD43" s="82">
        <v>465.46</v>
      </c>
      <c r="HE43" s="82">
        <v>78.38</v>
      </c>
      <c r="HF43" s="82">
        <v>333.55</v>
      </c>
      <c r="HG43" s="82">
        <v>74.64</v>
      </c>
      <c r="HH43" s="82">
        <v>431.81</v>
      </c>
      <c r="HI43" s="82">
        <v>368.01</v>
      </c>
      <c r="HJ43" s="82">
        <v>138.19</v>
      </c>
      <c r="HK43" s="82">
        <v>140.12</v>
      </c>
      <c r="HL43" s="82">
        <v>39.979999999999997</v>
      </c>
      <c r="HM43" s="82">
        <v>223.26</v>
      </c>
      <c r="HN43" s="82">
        <v>87.42</v>
      </c>
      <c r="HO43" s="82">
        <v>33.450000000000003</v>
      </c>
      <c r="HP43" s="82">
        <v>212.22</v>
      </c>
      <c r="HQ43" s="82">
        <v>362.55</v>
      </c>
      <c r="HR43" s="82">
        <v>56.28</v>
      </c>
      <c r="HS43" s="82">
        <v>84</v>
      </c>
      <c r="HT43" s="82">
        <v>262.45</v>
      </c>
      <c r="HU43" s="82">
        <v>93.24</v>
      </c>
      <c r="HV43" s="82">
        <v>159.61000000000001</v>
      </c>
      <c r="HW43" s="82">
        <v>190.74</v>
      </c>
      <c r="HX43" s="82">
        <v>71.2</v>
      </c>
      <c r="HY43" s="82">
        <v>151.85</v>
      </c>
      <c r="HZ43" s="82">
        <v>38.979999999999997</v>
      </c>
      <c r="IA43" s="82">
        <v>791.43</v>
      </c>
      <c r="IB43" s="82">
        <v>234.78</v>
      </c>
      <c r="IC43" s="82">
        <v>91.2</v>
      </c>
      <c r="ID43" s="82">
        <v>127.16</v>
      </c>
      <c r="IE43" s="82">
        <v>138.53</v>
      </c>
      <c r="IF43" s="82">
        <v>80.91</v>
      </c>
      <c r="IG43" s="82"/>
      <c r="IH43" s="82">
        <v>113.21</v>
      </c>
      <c r="II43" s="82">
        <v>121.27</v>
      </c>
      <c r="IJ43" s="82">
        <v>326.83999999999997</v>
      </c>
      <c r="IK43" s="82">
        <v>125.01</v>
      </c>
      <c r="IL43" s="82">
        <v>74.73</v>
      </c>
      <c r="IM43" s="82">
        <v>6.69</v>
      </c>
      <c r="IN43" s="82">
        <v>-0.5</v>
      </c>
      <c r="IO43" s="82">
        <v>136.97999999999999</v>
      </c>
      <c r="IP43" s="82">
        <v>215.92</v>
      </c>
      <c r="IQ43" s="82">
        <v>68.430000000000007</v>
      </c>
      <c r="IR43" s="82">
        <v>130.58000000000001</v>
      </c>
      <c r="IS43" s="82">
        <v>119.92</v>
      </c>
      <c r="IT43" s="82">
        <v>183.59</v>
      </c>
      <c r="IU43" s="82">
        <v>107.45</v>
      </c>
      <c r="IV43" s="82">
        <v>92.71</v>
      </c>
      <c r="IW43" s="82">
        <v>43.63</v>
      </c>
      <c r="IX43" s="82">
        <v>78.48</v>
      </c>
      <c r="IY43" s="82">
        <v>45.21</v>
      </c>
      <c r="IZ43" s="82">
        <v>74.97</v>
      </c>
      <c r="JA43" s="82">
        <v>209.55</v>
      </c>
      <c r="JB43" s="82">
        <v>37.880000000000003</v>
      </c>
      <c r="JC43" s="82">
        <v>167.89</v>
      </c>
      <c r="JD43" s="82">
        <v>142.44</v>
      </c>
      <c r="JE43" s="82">
        <v>59.73</v>
      </c>
      <c r="JF43" s="82">
        <v>115.61</v>
      </c>
      <c r="JG43" s="82">
        <v>134.31</v>
      </c>
      <c r="JH43" s="82">
        <v>421</v>
      </c>
      <c r="JI43" s="82">
        <v>53.45</v>
      </c>
      <c r="JJ43" s="82">
        <v>112.19</v>
      </c>
      <c r="JK43" s="82">
        <v>84.72</v>
      </c>
      <c r="JL43" s="82">
        <v>86.1</v>
      </c>
      <c r="JM43" s="82"/>
      <c r="JN43" s="82">
        <v>79.599999999999994</v>
      </c>
      <c r="JO43" s="82">
        <v>38.46</v>
      </c>
      <c r="JP43" s="82">
        <v>131.07</v>
      </c>
      <c r="JQ43" s="82">
        <v>2.84</v>
      </c>
      <c r="JR43" s="82">
        <v>109.76</v>
      </c>
      <c r="JS43" s="82">
        <v>84.52</v>
      </c>
      <c r="JT43" s="82">
        <v>50.29</v>
      </c>
      <c r="JU43" s="82">
        <v>97.66</v>
      </c>
      <c r="JV43" s="82">
        <v>220.31</v>
      </c>
      <c r="JW43" s="82">
        <v>102.41</v>
      </c>
      <c r="JX43" s="82">
        <v>78.52</v>
      </c>
      <c r="JY43" s="82">
        <v>101.52</v>
      </c>
      <c r="JZ43" s="82">
        <v>32.83</v>
      </c>
      <c r="KA43" s="82">
        <v>173.96</v>
      </c>
      <c r="KB43" s="82">
        <v>17.02</v>
      </c>
      <c r="KC43" s="82">
        <v>3.03</v>
      </c>
      <c r="KD43" s="82">
        <v>45.12</v>
      </c>
      <c r="KE43" s="82">
        <v>192.91</v>
      </c>
      <c r="KF43" s="82">
        <v>117.96</v>
      </c>
      <c r="KG43" s="82">
        <v>24.58</v>
      </c>
      <c r="KH43" s="82">
        <v>62.37</v>
      </c>
      <c r="KI43" s="82">
        <v>161.38</v>
      </c>
      <c r="KJ43" s="82">
        <v>96.53</v>
      </c>
      <c r="KK43" s="82">
        <v>69.72</v>
      </c>
      <c r="KL43" s="82">
        <v>73.02</v>
      </c>
      <c r="KM43" s="82">
        <v>39.049999999999997</v>
      </c>
      <c r="KN43" s="82">
        <v>58.33</v>
      </c>
      <c r="KO43" s="82">
        <v>47.39</v>
      </c>
      <c r="KP43" s="82">
        <v>105.7</v>
      </c>
      <c r="KQ43" s="82">
        <v>155.75</v>
      </c>
      <c r="KR43" s="82">
        <v>71.709999999999994</v>
      </c>
      <c r="KS43" s="82">
        <v>9.9499999999999993</v>
      </c>
      <c r="KT43" s="82">
        <v>65.55</v>
      </c>
      <c r="KU43" s="82">
        <v>24.15</v>
      </c>
      <c r="KV43" s="82">
        <v>111.27</v>
      </c>
      <c r="KW43" s="82">
        <v>152.46</v>
      </c>
      <c r="KX43" s="82">
        <v>25.59</v>
      </c>
      <c r="KY43" s="82">
        <v>503.58</v>
      </c>
      <c r="KZ43" s="82">
        <v>55.16</v>
      </c>
      <c r="LA43" s="82">
        <v>60.77</v>
      </c>
      <c r="LB43" s="82">
        <v>226.02</v>
      </c>
      <c r="LC43" s="82"/>
      <c r="LD43" s="82">
        <v>59.38</v>
      </c>
      <c r="LE43" s="82">
        <v>-11.99</v>
      </c>
      <c r="LF43" s="82">
        <v>320.52</v>
      </c>
      <c r="LG43" s="82">
        <v>78.38</v>
      </c>
      <c r="LH43" s="82">
        <v>33.229999999999997</v>
      </c>
      <c r="LI43" s="82">
        <v>89.5</v>
      </c>
      <c r="LJ43" s="82">
        <v>179.25</v>
      </c>
      <c r="LK43" s="82">
        <v>77.53</v>
      </c>
      <c r="LL43" s="82">
        <v>56.68</v>
      </c>
      <c r="LM43" s="82">
        <v>16.440000000000001</v>
      </c>
      <c r="LN43" s="82">
        <v>-1.03</v>
      </c>
      <c r="LO43" s="82"/>
      <c r="LP43" s="82">
        <v>96.87</v>
      </c>
      <c r="LQ43" s="82">
        <v>100.36</v>
      </c>
      <c r="LR43" s="82">
        <v>35.1</v>
      </c>
      <c r="LS43" s="82">
        <v>26.39</v>
      </c>
      <c r="LT43" s="82">
        <v>46.3</v>
      </c>
      <c r="LU43" s="82">
        <v>61.88</v>
      </c>
      <c r="LV43" s="82">
        <v>45.23</v>
      </c>
      <c r="LW43" s="82">
        <v>121.04</v>
      </c>
      <c r="LX43" s="82">
        <v>60.94</v>
      </c>
      <c r="LY43" s="82">
        <v>69.010000000000005</v>
      </c>
      <c r="LZ43" s="82">
        <v>35.17</v>
      </c>
      <c r="MA43" s="82">
        <v>51.72</v>
      </c>
      <c r="MB43" s="82">
        <v>48.21</v>
      </c>
      <c r="MC43" s="82">
        <v>33.880000000000003</v>
      </c>
      <c r="MD43" s="82">
        <v>-1.41</v>
      </c>
      <c r="ME43" s="82">
        <v>124.25</v>
      </c>
      <c r="MF43" s="82">
        <v>36.880000000000003</v>
      </c>
      <c r="MG43" s="82">
        <v>11.88</v>
      </c>
      <c r="MH43" s="82">
        <v>18.489999999999998</v>
      </c>
      <c r="MI43" s="82">
        <v>23.08</v>
      </c>
      <c r="MJ43" s="82">
        <v>135.38999999999999</v>
      </c>
      <c r="MK43" s="82">
        <v>103.28</v>
      </c>
      <c r="ML43" s="82"/>
      <c r="MM43" s="82">
        <v>113.17</v>
      </c>
      <c r="MN43" s="82">
        <v>9.7200000000000006</v>
      </c>
      <c r="MO43" s="82">
        <v>136.88999999999999</v>
      </c>
      <c r="MP43" s="82">
        <v>59.03</v>
      </c>
      <c r="MQ43" s="82">
        <v>-8.7899999999999991</v>
      </c>
      <c r="MR43" s="82">
        <v>88.88</v>
      </c>
      <c r="MS43" s="82">
        <v>37.58</v>
      </c>
      <c r="MT43" s="82">
        <v>21.68</v>
      </c>
      <c r="MU43" s="82">
        <v>24.1</v>
      </c>
      <c r="MV43" s="82">
        <v>63.9</v>
      </c>
      <c r="MW43" s="82">
        <v>17.54</v>
      </c>
      <c r="MX43" s="82">
        <v>18.03</v>
      </c>
      <c r="MY43" s="82"/>
      <c r="MZ43" s="82">
        <v>31.33</v>
      </c>
      <c r="NA43" s="82">
        <v>27.92</v>
      </c>
      <c r="NB43" s="82">
        <v>23.49</v>
      </c>
      <c r="NC43" s="82">
        <v>34.08</v>
      </c>
    </row>
    <row r="44" spans="1:367" x14ac:dyDescent="0.4">
      <c r="A44" s="22">
        <v>46045</v>
      </c>
      <c r="B44" s="23">
        <v>121950.97</v>
      </c>
      <c r="C44" s="23">
        <v>98851.12</v>
      </c>
      <c r="D44" s="23">
        <v>2345.2600000000002</v>
      </c>
      <c r="E44" s="23">
        <v>2392.7600000000002</v>
      </c>
      <c r="F44" s="23">
        <v>13524.63</v>
      </c>
      <c r="G44" s="23">
        <v>1308.8399999999999</v>
      </c>
      <c r="H44" s="23">
        <v>10266.34</v>
      </c>
      <c r="I44" s="23">
        <v>8324.07</v>
      </c>
      <c r="J44" s="23">
        <v>4513.21</v>
      </c>
      <c r="K44" s="23">
        <v>3666.99</v>
      </c>
      <c r="L44" s="23">
        <v>1654.85</v>
      </c>
      <c r="M44" s="23">
        <v>3775.73</v>
      </c>
      <c r="N44" s="23">
        <v>10676.39</v>
      </c>
      <c r="O44" s="23">
        <v>2563.34</v>
      </c>
      <c r="P44" s="23">
        <v>7366.86</v>
      </c>
      <c r="Q44" s="23">
        <v>1843.14</v>
      </c>
      <c r="R44" s="23">
        <v>18172.98</v>
      </c>
      <c r="S44" s="23">
        <v>3857.46</v>
      </c>
      <c r="T44" s="23">
        <v>2828.57</v>
      </c>
      <c r="U44" s="23">
        <v>5366.5</v>
      </c>
      <c r="V44" s="23">
        <v>1258.01</v>
      </c>
      <c r="W44" s="23">
        <v>883.33</v>
      </c>
      <c r="X44" s="23">
        <v>1304.22</v>
      </c>
      <c r="Y44" s="23">
        <v>2539.4</v>
      </c>
      <c r="Z44" s="23">
        <v>5684.39</v>
      </c>
      <c r="AA44" s="23">
        <v>3312.94</v>
      </c>
      <c r="AB44" s="23">
        <v>-153.88999999999999</v>
      </c>
      <c r="AC44" s="23">
        <v>341.38</v>
      </c>
      <c r="AD44" s="23">
        <v>2866.16</v>
      </c>
      <c r="AE44" s="23">
        <v>1536.36</v>
      </c>
      <c r="AF44" s="23">
        <v>1352.82</v>
      </c>
      <c r="AG44" s="23">
        <v>4506.18</v>
      </c>
      <c r="AH44" s="23">
        <v>1822.85</v>
      </c>
      <c r="AI44" s="23">
        <v>132.02000000000001</v>
      </c>
      <c r="AJ44" s="23">
        <v>1241.77</v>
      </c>
      <c r="AK44" s="23">
        <v>4580.32</v>
      </c>
      <c r="AL44" s="23">
        <v>3503.96</v>
      </c>
      <c r="AM44" s="23">
        <v>891.02</v>
      </c>
      <c r="AN44" s="23">
        <v>1004.75</v>
      </c>
      <c r="AO44" s="23">
        <v>131.49</v>
      </c>
      <c r="AP44" s="23">
        <v>3772.86</v>
      </c>
      <c r="AQ44" s="23">
        <v>1471.91</v>
      </c>
      <c r="AR44" s="23">
        <v>7428</v>
      </c>
      <c r="AS44" s="23">
        <v>3378.04</v>
      </c>
      <c r="AT44" s="23">
        <v>639.21</v>
      </c>
      <c r="AU44" s="23">
        <v>1892.24</v>
      </c>
      <c r="AV44" s="23">
        <v>2248.25</v>
      </c>
      <c r="AW44" s="23">
        <v>1028.02</v>
      </c>
      <c r="AX44" s="23">
        <v>2186.77</v>
      </c>
      <c r="AY44" s="23">
        <v>1916.73</v>
      </c>
      <c r="AZ44" s="23">
        <v>509.24</v>
      </c>
      <c r="BA44" s="23">
        <v>1889.1</v>
      </c>
      <c r="BB44" s="81">
        <v>499.39</v>
      </c>
      <c r="BC44" s="81">
        <v>1317.29</v>
      </c>
      <c r="BD44" s="81">
        <v>1844.79</v>
      </c>
      <c r="BE44" s="81">
        <v>515.04</v>
      </c>
      <c r="BF44" s="81">
        <v>349.56</v>
      </c>
      <c r="BG44" s="81">
        <v>313.73</v>
      </c>
      <c r="BH44" s="81">
        <v>-23.63</v>
      </c>
      <c r="BI44" s="81">
        <v>503.84</v>
      </c>
      <c r="BJ44" s="81">
        <v>703.25</v>
      </c>
      <c r="BK44" s="81">
        <v>1328.37</v>
      </c>
      <c r="BL44" s="81">
        <v>194.65</v>
      </c>
      <c r="BM44" s="81">
        <v>321.79000000000002</v>
      </c>
      <c r="BN44" s="81">
        <v>2379.02</v>
      </c>
      <c r="BO44" s="81">
        <v>1434.47</v>
      </c>
      <c r="BP44" s="81">
        <v>729.48</v>
      </c>
      <c r="BQ44" s="81">
        <v>457.95</v>
      </c>
      <c r="BR44" s="81">
        <v>2264.48</v>
      </c>
      <c r="BS44" s="81">
        <v>468.78</v>
      </c>
      <c r="BT44" s="81">
        <v>311.57</v>
      </c>
      <c r="BU44" s="81">
        <v>849.36</v>
      </c>
      <c r="BV44" s="81">
        <v>1449</v>
      </c>
      <c r="BW44" s="81">
        <v>1632.6</v>
      </c>
      <c r="BX44" s="81">
        <v>1380.38</v>
      </c>
      <c r="BY44" s="81">
        <v>2109.35</v>
      </c>
      <c r="BZ44" s="81">
        <v>1522.67</v>
      </c>
      <c r="CA44" s="81">
        <v>456.95</v>
      </c>
      <c r="CB44" s="81">
        <v>870.98</v>
      </c>
      <c r="CC44" s="81">
        <v>-18.77</v>
      </c>
      <c r="CD44" s="81">
        <v>85.02</v>
      </c>
      <c r="CE44" s="81">
        <v>1147.6600000000001</v>
      </c>
      <c r="CF44" s="81">
        <v>1323.33</v>
      </c>
      <c r="CG44" s="81">
        <v>-34.96</v>
      </c>
      <c r="CH44" s="81">
        <v>1040.0899999999999</v>
      </c>
      <c r="CI44" s="81">
        <v>6154.51</v>
      </c>
      <c r="CJ44" s="81">
        <v>647.29999999999995</v>
      </c>
      <c r="CK44" s="81">
        <v>1310.58</v>
      </c>
      <c r="CL44" s="81">
        <v>781.46</v>
      </c>
      <c r="CM44" s="81">
        <v>2831.99</v>
      </c>
      <c r="CN44" s="81">
        <v>275.29000000000002</v>
      </c>
      <c r="CO44" s="81">
        <v>2905.38</v>
      </c>
      <c r="CP44" s="81">
        <v>109.93</v>
      </c>
      <c r="CQ44" s="81">
        <v>823.75</v>
      </c>
      <c r="CR44" s="81">
        <v>207.99</v>
      </c>
      <c r="CS44" s="81">
        <v>1085.76</v>
      </c>
      <c r="CT44" s="81">
        <v>1019.47</v>
      </c>
      <c r="CU44" s="81">
        <v>588.42999999999995</v>
      </c>
      <c r="CV44" s="81">
        <v>256.39999999999998</v>
      </c>
      <c r="CW44" s="81">
        <v>367.27</v>
      </c>
      <c r="CX44" s="81">
        <v>163.24</v>
      </c>
      <c r="CY44" s="81">
        <v>419.72</v>
      </c>
      <c r="CZ44" s="81">
        <v>7.81</v>
      </c>
      <c r="DA44" s="81">
        <v>-28.95</v>
      </c>
      <c r="DB44" s="81">
        <v>714.08</v>
      </c>
      <c r="DC44" s="81">
        <v>-81.44</v>
      </c>
      <c r="DD44" s="81">
        <v>324.83</v>
      </c>
      <c r="DE44" s="81">
        <v>-41.73</v>
      </c>
      <c r="DF44" s="81">
        <v>628.58000000000004</v>
      </c>
      <c r="DG44" s="81">
        <v>305.44</v>
      </c>
      <c r="DH44" s="81">
        <v>572.23</v>
      </c>
      <c r="DI44" s="81">
        <v>2292.31</v>
      </c>
      <c r="DJ44" s="81">
        <v>502.13</v>
      </c>
      <c r="DK44" s="81">
        <v>286.13</v>
      </c>
      <c r="DL44" s="81">
        <v>58.35</v>
      </c>
      <c r="DM44" s="81">
        <v>202.27</v>
      </c>
      <c r="DN44" s="81"/>
      <c r="DO44" s="81">
        <v>233.97</v>
      </c>
      <c r="DP44" s="81">
        <v>129.78</v>
      </c>
      <c r="DQ44" s="81">
        <v>1356.72</v>
      </c>
      <c r="DR44" s="81">
        <v>397.76</v>
      </c>
      <c r="DS44" s="81">
        <v>-179.71</v>
      </c>
      <c r="DT44" s="81">
        <v>165.77</v>
      </c>
      <c r="DU44" s="81">
        <v>485.15</v>
      </c>
      <c r="DV44" s="81">
        <v>359.08</v>
      </c>
      <c r="DW44" s="81">
        <v>390.72</v>
      </c>
      <c r="DX44" s="81">
        <v>138.15</v>
      </c>
      <c r="DY44" s="81">
        <v>142.57</v>
      </c>
      <c r="DZ44" s="81">
        <v>315.56</v>
      </c>
      <c r="EA44" s="81">
        <v>514.41</v>
      </c>
      <c r="EB44" s="81">
        <v>459.03</v>
      </c>
      <c r="EC44" s="81">
        <v>238.83</v>
      </c>
      <c r="ED44" s="81">
        <v>554.67999999999995</v>
      </c>
      <c r="EE44" s="81">
        <v>506.28</v>
      </c>
      <c r="EF44" s="81">
        <v>210.09</v>
      </c>
      <c r="EG44" s="81">
        <v>364.75</v>
      </c>
      <c r="EH44" s="81">
        <v>795.82</v>
      </c>
      <c r="EI44" s="81">
        <v>220.49</v>
      </c>
      <c r="EJ44" s="81">
        <v>1096.1199999999999</v>
      </c>
      <c r="EK44" s="81">
        <v>179.03</v>
      </c>
      <c r="EL44" s="81">
        <v>74.83</v>
      </c>
      <c r="EM44" s="81">
        <v>297.54000000000002</v>
      </c>
      <c r="EN44" s="81">
        <v>121.86</v>
      </c>
      <c r="EO44" s="81">
        <v>353.88</v>
      </c>
      <c r="EP44" s="81">
        <v>14.29</v>
      </c>
      <c r="EQ44" s="81">
        <v>-93.43</v>
      </c>
      <c r="ER44" s="81">
        <v>201.93</v>
      </c>
      <c r="ES44" s="81">
        <v>181.56</v>
      </c>
      <c r="ET44" s="81">
        <v>163.22</v>
      </c>
      <c r="EU44" s="81">
        <v>174.6</v>
      </c>
      <c r="EV44" s="81">
        <v>-31</v>
      </c>
      <c r="EW44" s="81">
        <v>569.6</v>
      </c>
      <c r="EX44" s="81">
        <v>682.49</v>
      </c>
      <c r="EY44" s="81">
        <v>202.95</v>
      </c>
      <c r="EZ44" s="81">
        <v>79.36</v>
      </c>
      <c r="FA44" s="81">
        <v>435.11</v>
      </c>
      <c r="FB44" s="81">
        <v>136.1</v>
      </c>
      <c r="FC44" s="81">
        <v>577.35</v>
      </c>
      <c r="FD44" s="81">
        <v>511.16</v>
      </c>
      <c r="FE44" s="81">
        <v>538.07000000000005</v>
      </c>
      <c r="FF44" s="81">
        <v>492.34</v>
      </c>
      <c r="FG44" s="81">
        <v>558.1</v>
      </c>
      <c r="FH44" s="81">
        <v>413.53</v>
      </c>
      <c r="FI44" s="81">
        <v>210.36</v>
      </c>
      <c r="FJ44" s="81">
        <v>1.29</v>
      </c>
      <c r="FK44" s="81">
        <v>234.53</v>
      </c>
      <c r="FL44" s="81">
        <v>145.35</v>
      </c>
      <c r="FM44" s="81">
        <v>640.65</v>
      </c>
      <c r="FN44" s="81">
        <v>53.25</v>
      </c>
      <c r="FO44" s="81">
        <v>437</v>
      </c>
      <c r="FP44" s="81">
        <v>195.64</v>
      </c>
      <c r="FQ44" s="81">
        <v>-30.85</v>
      </c>
      <c r="FR44" s="81">
        <v>264.26</v>
      </c>
      <c r="FS44" s="81">
        <v>318.38</v>
      </c>
      <c r="FT44" s="81">
        <v>240.08</v>
      </c>
      <c r="FU44" s="81">
        <v>346.49</v>
      </c>
      <c r="FV44" s="81">
        <v>299.81</v>
      </c>
      <c r="FW44" s="81">
        <v>258.8</v>
      </c>
      <c r="FX44" s="81">
        <v>572.04</v>
      </c>
      <c r="FY44" s="81">
        <v>207.12</v>
      </c>
      <c r="FZ44" s="81">
        <v>37.67</v>
      </c>
      <c r="GA44" s="81">
        <v>147.86000000000001</v>
      </c>
      <c r="GB44" s="81">
        <v>115.56</v>
      </c>
      <c r="GC44" s="81">
        <v>27.15</v>
      </c>
      <c r="GD44" s="81">
        <v>560.38</v>
      </c>
      <c r="GE44" s="81">
        <v>86.38</v>
      </c>
      <c r="GF44" s="81">
        <v>114.29</v>
      </c>
      <c r="GG44" s="81">
        <v>190.58</v>
      </c>
      <c r="GH44" s="81">
        <v>545.79999999999995</v>
      </c>
      <c r="GI44" s="81">
        <v>151.59</v>
      </c>
      <c r="GJ44" s="81">
        <v>254.56</v>
      </c>
      <c r="GK44" s="81">
        <v>268.26</v>
      </c>
      <c r="GL44" s="81">
        <v>24.63</v>
      </c>
      <c r="GM44" s="81">
        <v>537.91999999999996</v>
      </c>
      <c r="GN44" s="81">
        <v>209.34</v>
      </c>
      <c r="GO44" s="81">
        <v>104.26</v>
      </c>
      <c r="GP44" s="81">
        <v>479.03</v>
      </c>
      <c r="GQ44" s="81">
        <v>64.5</v>
      </c>
      <c r="GR44" s="81">
        <v>99</v>
      </c>
      <c r="GS44" s="81">
        <v>282.98</v>
      </c>
      <c r="GT44" s="81">
        <v>509.78</v>
      </c>
      <c r="GU44" s="81">
        <v>145.66</v>
      </c>
      <c r="GV44" s="81">
        <v>180.03</v>
      </c>
      <c r="GW44" s="81">
        <v>51.46</v>
      </c>
      <c r="GX44" s="81">
        <v>40.5</v>
      </c>
      <c r="GY44" s="81">
        <v>127.23</v>
      </c>
      <c r="GZ44" s="81">
        <v>108.8</v>
      </c>
      <c r="HA44" s="81">
        <v>171.25</v>
      </c>
      <c r="HB44" s="81">
        <v>181.93</v>
      </c>
      <c r="HC44" s="81">
        <v>209.02</v>
      </c>
      <c r="HD44" s="81">
        <v>463.67</v>
      </c>
      <c r="HE44" s="81">
        <v>78.38</v>
      </c>
      <c r="HF44" s="81">
        <v>333.55</v>
      </c>
      <c r="HG44" s="81">
        <v>74.64</v>
      </c>
      <c r="HH44" s="81">
        <v>431.81</v>
      </c>
      <c r="HI44" s="81">
        <v>361.41</v>
      </c>
      <c r="HJ44" s="81">
        <v>138.19</v>
      </c>
      <c r="HK44" s="81">
        <v>140.12</v>
      </c>
      <c r="HL44" s="81">
        <v>39.979999999999997</v>
      </c>
      <c r="HM44" s="81">
        <v>223.39</v>
      </c>
      <c r="HN44" s="81">
        <v>87.58</v>
      </c>
      <c r="HO44" s="81">
        <v>33.450000000000003</v>
      </c>
      <c r="HP44" s="81">
        <v>212.23</v>
      </c>
      <c r="HQ44" s="81">
        <v>363.39</v>
      </c>
      <c r="HR44" s="81">
        <v>56.34</v>
      </c>
      <c r="HS44" s="81">
        <v>82.95</v>
      </c>
      <c r="HT44" s="81">
        <v>261.45999999999998</v>
      </c>
      <c r="HU44" s="81">
        <v>93.24</v>
      </c>
      <c r="HV44" s="81">
        <v>157.32</v>
      </c>
      <c r="HW44" s="81">
        <v>189.99</v>
      </c>
      <c r="HX44" s="81">
        <v>70.290000000000006</v>
      </c>
      <c r="HY44" s="81">
        <v>151.85</v>
      </c>
      <c r="HZ44" s="81">
        <v>38.979999999999997</v>
      </c>
      <c r="IA44" s="81">
        <v>791.43</v>
      </c>
      <c r="IB44" s="81">
        <v>234.78</v>
      </c>
      <c r="IC44" s="81">
        <v>90.1</v>
      </c>
      <c r="ID44" s="81">
        <v>125.54</v>
      </c>
      <c r="IE44" s="81">
        <v>138.53</v>
      </c>
      <c r="IF44" s="81">
        <v>80.91</v>
      </c>
      <c r="IG44" s="81"/>
      <c r="IH44" s="81">
        <v>113.21</v>
      </c>
      <c r="II44" s="81">
        <v>119.92</v>
      </c>
      <c r="IJ44" s="81">
        <v>340.53</v>
      </c>
      <c r="IK44" s="81">
        <v>125.01</v>
      </c>
      <c r="IL44" s="81">
        <v>77.56</v>
      </c>
      <c r="IM44" s="81">
        <v>6.69</v>
      </c>
      <c r="IN44" s="81">
        <v>8.3800000000000008</v>
      </c>
      <c r="IO44" s="81">
        <v>137.74</v>
      </c>
      <c r="IP44" s="81">
        <v>215.92</v>
      </c>
      <c r="IQ44" s="81">
        <v>68.430000000000007</v>
      </c>
      <c r="IR44" s="81">
        <v>147.19</v>
      </c>
      <c r="IS44" s="81">
        <v>119.92</v>
      </c>
      <c r="IT44" s="81">
        <v>183.19</v>
      </c>
      <c r="IU44" s="81">
        <v>110.33</v>
      </c>
      <c r="IV44" s="81">
        <v>93.95</v>
      </c>
      <c r="IW44" s="81">
        <v>43.63</v>
      </c>
      <c r="IX44" s="81">
        <v>75.959999999999994</v>
      </c>
      <c r="IY44" s="81">
        <v>45.21</v>
      </c>
      <c r="IZ44" s="81">
        <v>75.13</v>
      </c>
      <c r="JA44" s="81">
        <v>208.59</v>
      </c>
      <c r="JB44" s="81">
        <v>37.880000000000003</v>
      </c>
      <c r="JC44" s="81">
        <v>167.89</v>
      </c>
      <c r="JD44" s="81">
        <v>142.44</v>
      </c>
      <c r="JE44" s="81">
        <v>60.47</v>
      </c>
      <c r="JF44" s="81">
        <v>115.61</v>
      </c>
      <c r="JG44" s="81">
        <v>133.9</v>
      </c>
      <c r="JH44" s="81">
        <v>421</v>
      </c>
      <c r="JI44" s="81">
        <v>53.45</v>
      </c>
      <c r="JJ44" s="81">
        <v>112.19</v>
      </c>
      <c r="JK44" s="81">
        <v>84.72</v>
      </c>
      <c r="JL44" s="81">
        <v>86.01</v>
      </c>
      <c r="JM44" s="81"/>
      <c r="JN44" s="81">
        <v>79.599999999999994</v>
      </c>
      <c r="JO44" s="81">
        <v>38.46</v>
      </c>
      <c r="JP44" s="81">
        <v>131.07</v>
      </c>
      <c r="JQ44" s="81">
        <v>2.84</v>
      </c>
      <c r="JR44" s="81">
        <v>109.76</v>
      </c>
      <c r="JS44" s="81">
        <v>84.85</v>
      </c>
      <c r="JT44" s="81">
        <v>50.36</v>
      </c>
      <c r="JU44" s="81">
        <v>97.66</v>
      </c>
      <c r="JV44" s="81">
        <v>220.17</v>
      </c>
      <c r="JW44" s="81">
        <v>102.41</v>
      </c>
      <c r="JX44" s="81">
        <v>78.52</v>
      </c>
      <c r="JY44" s="81">
        <v>101.52</v>
      </c>
      <c r="JZ44" s="81">
        <v>32.83</v>
      </c>
      <c r="KA44" s="81">
        <v>174.23</v>
      </c>
      <c r="KB44" s="81">
        <v>15.19</v>
      </c>
      <c r="KC44" s="81">
        <v>-0.59</v>
      </c>
      <c r="KD44" s="81">
        <v>45.12</v>
      </c>
      <c r="KE44" s="81">
        <v>192.91</v>
      </c>
      <c r="KF44" s="81">
        <v>117.96</v>
      </c>
      <c r="KG44" s="81">
        <v>24.58</v>
      </c>
      <c r="KH44" s="81">
        <v>63.2</v>
      </c>
      <c r="KI44" s="81">
        <v>161.38</v>
      </c>
      <c r="KJ44" s="81">
        <v>96.53</v>
      </c>
      <c r="KK44" s="81">
        <v>69.72</v>
      </c>
      <c r="KL44" s="81">
        <v>73.02</v>
      </c>
      <c r="KM44" s="81">
        <v>39.049999999999997</v>
      </c>
      <c r="KN44" s="81">
        <v>68.52</v>
      </c>
      <c r="KO44" s="81">
        <v>47.59</v>
      </c>
      <c r="KP44" s="81">
        <v>103.48</v>
      </c>
      <c r="KQ44" s="81">
        <v>155.75</v>
      </c>
      <c r="KR44" s="81">
        <v>71.709999999999994</v>
      </c>
      <c r="KS44" s="81">
        <v>9.9499999999999993</v>
      </c>
      <c r="KT44" s="81">
        <v>65.55</v>
      </c>
      <c r="KU44" s="81">
        <v>24.15</v>
      </c>
      <c r="KV44" s="81">
        <v>112</v>
      </c>
      <c r="KW44" s="81">
        <v>152.46</v>
      </c>
      <c r="KX44" s="81">
        <v>25.59</v>
      </c>
      <c r="KY44" s="81">
        <v>511.89</v>
      </c>
      <c r="KZ44" s="81">
        <v>55.16</v>
      </c>
      <c r="LA44" s="81">
        <v>61.79</v>
      </c>
      <c r="LB44" s="81">
        <v>226.02</v>
      </c>
      <c r="LC44" s="81"/>
      <c r="LD44" s="81">
        <v>59.38</v>
      </c>
      <c r="LE44" s="81">
        <v>-12.6</v>
      </c>
      <c r="LF44" s="81">
        <v>320.52</v>
      </c>
      <c r="LG44" s="81">
        <v>78.38</v>
      </c>
      <c r="LH44" s="81">
        <v>33.229999999999997</v>
      </c>
      <c r="LI44" s="81">
        <v>89.5</v>
      </c>
      <c r="LJ44" s="81">
        <v>179.31</v>
      </c>
      <c r="LK44" s="81">
        <v>77.53</v>
      </c>
      <c r="LL44" s="81">
        <v>56.42</v>
      </c>
      <c r="LM44" s="81">
        <v>16.440000000000001</v>
      </c>
      <c r="LN44" s="81">
        <v>-1.03</v>
      </c>
      <c r="LO44" s="81">
        <v>5.08</v>
      </c>
      <c r="LP44" s="81">
        <v>95.96</v>
      </c>
      <c r="LQ44" s="81">
        <v>101.29</v>
      </c>
      <c r="LR44" s="81">
        <v>35.1</v>
      </c>
      <c r="LS44" s="81">
        <v>26.39</v>
      </c>
      <c r="LT44" s="81">
        <v>46.3</v>
      </c>
      <c r="LU44" s="81">
        <v>61.88</v>
      </c>
      <c r="LV44" s="81">
        <v>45.23</v>
      </c>
      <c r="LW44" s="81">
        <v>119.66</v>
      </c>
      <c r="LX44" s="81">
        <v>60.94</v>
      </c>
      <c r="LY44" s="81">
        <v>69.010000000000005</v>
      </c>
      <c r="LZ44" s="81">
        <v>35.17</v>
      </c>
      <c r="MA44" s="81">
        <v>51.72</v>
      </c>
      <c r="MB44" s="81">
        <v>48.21</v>
      </c>
      <c r="MC44" s="81">
        <v>33.880000000000003</v>
      </c>
      <c r="MD44" s="81">
        <v>-1.41</v>
      </c>
      <c r="ME44" s="81">
        <v>124.25</v>
      </c>
      <c r="MF44" s="81">
        <v>36.880000000000003</v>
      </c>
      <c r="MG44" s="81">
        <v>11.88</v>
      </c>
      <c r="MH44" s="81">
        <v>18.489999999999998</v>
      </c>
      <c r="MI44" s="81">
        <v>23.08</v>
      </c>
      <c r="MJ44" s="81">
        <v>132.58000000000001</v>
      </c>
      <c r="MK44" s="81">
        <v>103.28</v>
      </c>
      <c r="ML44" s="81"/>
      <c r="MM44" s="81">
        <v>113.37</v>
      </c>
      <c r="MN44" s="81">
        <v>10.210000000000001</v>
      </c>
      <c r="MO44" s="81">
        <v>136.88999999999999</v>
      </c>
      <c r="MP44" s="81">
        <v>59.03</v>
      </c>
      <c r="MQ44" s="81">
        <v>-8.7899999999999991</v>
      </c>
      <c r="MR44" s="81">
        <v>88.88</v>
      </c>
      <c r="MS44" s="81">
        <v>37.58</v>
      </c>
      <c r="MT44" s="81">
        <v>27.91</v>
      </c>
      <c r="MU44" s="81">
        <v>24.93</v>
      </c>
      <c r="MV44" s="81">
        <v>68.92</v>
      </c>
      <c r="MW44" s="81">
        <v>17.54</v>
      </c>
      <c r="MX44" s="81">
        <v>18.37</v>
      </c>
      <c r="MY44" s="81"/>
      <c r="MZ44" s="81">
        <v>31.33</v>
      </c>
      <c r="NA44" s="81">
        <v>30.29</v>
      </c>
      <c r="NB44" s="81">
        <v>23.49</v>
      </c>
      <c r="NC44" s="81">
        <v>34.21</v>
      </c>
    </row>
    <row r="45" spans="1:367" x14ac:dyDescent="0.4">
      <c r="A45" s="22">
        <v>46052</v>
      </c>
      <c r="B45" s="23">
        <v>159194.37</v>
      </c>
      <c r="C45" s="23">
        <v>139583.63</v>
      </c>
      <c r="D45" s="23">
        <v>1688.63</v>
      </c>
      <c r="E45" s="23">
        <v>2392.7600000000002</v>
      </c>
      <c r="F45" s="23">
        <v>12962.22</v>
      </c>
      <c r="G45" s="23">
        <v>1308.8399999999999</v>
      </c>
      <c r="H45" s="23">
        <v>10284.11</v>
      </c>
      <c r="I45" s="23">
        <v>8349.06</v>
      </c>
      <c r="J45" s="23">
        <v>4513.21</v>
      </c>
      <c r="K45" s="23">
        <v>3641.78</v>
      </c>
      <c r="L45" s="23">
        <v>1654.85</v>
      </c>
      <c r="M45" s="23">
        <v>3924.22</v>
      </c>
      <c r="N45" s="23">
        <v>13060.87</v>
      </c>
      <c r="O45" s="23">
        <v>2563.34</v>
      </c>
      <c r="P45" s="23">
        <v>7464.27</v>
      </c>
      <c r="Q45" s="23">
        <v>1869.08</v>
      </c>
      <c r="R45" s="23">
        <v>18229.23</v>
      </c>
      <c r="S45" s="23">
        <v>3857.63</v>
      </c>
      <c r="T45" s="23">
        <v>2828.57</v>
      </c>
      <c r="U45" s="23">
        <v>5443.36</v>
      </c>
      <c r="V45" s="23">
        <v>1264.21</v>
      </c>
      <c r="W45" s="23">
        <v>879.36</v>
      </c>
      <c r="X45" s="23">
        <v>1425.14</v>
      </c>
      <c r="Y45" s="23">
        <v>1972.15</v>
      </c>
      <c r="Z45" s="23">
        <v>5749.35</v>
      </c>
      <c r="AA45" s="23">
        <v>3265.71</v>
      </c>
      <c r="AB45" s="23">
        <v>-200.99</v>
      </c>
      <c r="AC45" s="23">
        <v>341.38</v>
      </c>
      <c r="AD45" s="23">
        <v>2870.29</v>
      </c>
      <c r="AE45" s="23">
        <v>1553.89</v>
      </c>
      <c r="AF45" s="23">
        <v>1352.82</v>
      </c>
      <c r="AG45" s="23">
        <v>4505.6400000000003</v>
      </c>
      <c r="AH45" s="23">
        <v>1907.57</v>
      </c>
      <c r="AI45" s="23">
        <v>106.73</v>
      </c>
      <c r="AJ45" s="23">
        <v>1308.8499999999999</v>
      </c>
      <c r="AK45" s="23">
        <v>4590.2</v>
      </c>
      <c r="AL45" s="23">
        <v>3503.96</v>
      </c>
      <c r="AM45" s="23">
        <v>896.85</v>
      </c>
      <c r="AN45" s="23">
        <v>1004.75</v>
      </c>
      <c r="AO45" s="23">
        <v>131.49</v>
      </c>
      <c r="AP45" s="23">
        <v>3763.65</v>
      </c>
      <c r="AQ45" s="23">
        <v>1471.91</v>
      </c>
      <c r="AR45" s="23">
        <v>7287.64</v>
      </c>
      <c r="AS45" s="23">
        <v>3378.04</v>
      </c>
      <c r="AT45" s="23">
        <v>648.16</v>
      </c>
      <c r="AU45" s="23">
        <v>1891.59</v>
      </c>
      <c r="AV45" s="23">
        <v>2235.88</v>
      </c>
      <c r="AW45" s="23">
        <v>1028.02</v>
      </c>
      <c r="AX45" s="23">
        <v>2186.77</v>
      </c>
      <c r="AY45" s="23">
        <v>1908.8</v>
      </c>
      <c r="AZ45" s="23">
        <v>509.24</v>
      </c>
      <c r="BA45" s="23">
        <v>1889.1</v>
      </c>
      <c r="BB45" s="81">
        <v>504.98</v>
      </c>
      <c r="BC45" s="81">
        <v>1318.73</v>
      </c>
      <c r="BD45" s="81">
        <v>1843.43</v>
      </c>
      <c r="BE45" s="81">
        <v>515.04</v>
      </c>
      <c r="BF45" s="81">
        <v>349.56</v>
      </c>
      <c r="BG45" s="81">
        <v>313.56</v>
      </c>
      <c r="BH45" s="81">
        <v>-21.39</v>
      </c>
      <c r="BI45" s="81">
        <v>503.84</v>
      </c>
      <c r="BJ45" s="81">
        <v>697.34</v>
      </c>
      <c r="BK45" s="81">
        <v>1337.78</v>
      </c>
      <c r="BL45" s="81">
        <v>190.05</v>
      </c>
      <c r="BM45" s="81">
        <v>316.27</v>
      </c>
      <c r="BN45" s="81">
        <v>2379.02</v>
      </c>
      <c r="BO45" s="81">
        <v>1558.26</v>
      </c>
      <c r="BP45" s="81">
        <v>756.32</v>
      </c>
      <c r="BQ45" s="81">
        <v>458.66</v>
      </c>
      <c r="BR45" s="81">
        <v>2264.48</v>
      </c>
      <c r="BS45" s="81">
        <v>468.6</v>
      </c>
      <c r="BT45" s="81">
        <v>311.57</v>
      </c>
      <c r="BU45" s="81">
        <v>853.31</v>
      </c>
      <c r="BV45" s="81">
        <v>1449</v>
      </c>
      <c r="BW45" s="81">
        <v>1641.39</v>
      </c>
      <c r="BX45" s="81">
        <v>1386.25</v>
      </c>
      <c r="BY45" s="81">
        <v>2161.31</v>
      </c>
      <c r="BZ45" s="81">
        <v>1522.67</v>
      </c>
      <c r="CA45" s="81">
        <v>456.06</v>
      </c>
      <c r="CB45" s="81">
        <v>880.34</v>
      </c>
      <c r="CC45" s="81">
        <v>-7.7</v>
      </c>
      <c r="CD45" s="81">
        <v>97.55</v>
      </c>
      <c r="CE45" s="81">
        <v>1147.6600000000001</v>
      </c>
      <c r="CF45" s="81">
        <v>1292.27</v>
      </c>
      <c r="CG45" s="81">
        <v>-34.96</v>
      </c>
      <c r="CH45" s="81">
        <v>1040.0899999999999</v>
      </c>
      <c r="CI45" s="81">
        <v>5948.61</v>
      </c>
      <c r="CJ45" s="81">
        <v>630.96</v>
      </c>
      <c r="CK45" s="81">
        <v>1310.58</v>
      </c>
      <c r="CL45" s="81">
        <v>777.57</v>
      </c>
      <c r="CM45" s="81">
        <v>2844.53</v>
      </c>
      <c r="CN45" s="81">
        <v>276.27</v>
      </c>
      <c r="CO45" s="81">
        <v>2905.38</v>
      </c>
      <c r="CP45" s="81">
        <v>108.83</v>
      </c>
      <c r="CQ45" s="81">
        <v>861.12</v>
      </c>
      <c r="CR45" s="81">
        <v>208.3</v>
      </c>
      <c r="CS45" s="81">
        <v>1094.18</v>
      </c>
      <c r="CT45" s="81">
        <v>1037.69</v>
      </c>
      <c r="CU45" s="81">
        <v>588.42999999999995</v>
      </c>
      <c r="CV45" s="81">
        <v>256.39999999999998</v>
      </c>
      <c r="CW45" s="81">
        <v>368.21</v>
      </c>
      <c r="CX45" s="81">
        <v>163.24</v>
      </c>
      <c r="CY45" s="81">
        <v>418.9</v>
      </c>
      <c r="CZ45" s="81">
        <v>8.11</v>
      </c>
      <c r="DA45" s="81">
        <v>-28.95</v>
      </c>
      <c r="DB45" s="81">
        <v>711.26</v>
      </c>
      <c r="DC45" s="81">
        <v>-81.44</v>
      </c>
      <c r="DD45" s="81">
        <v>301.77</v>
      </c>
      <c r="DE45" s="81">
        <v>-41.73</v>
      </c>
      <c r="DF45" s="81">
        <v>630.54999999999995</v>
      </c>
      <c r="DG45" s="81">
        <v>305.58999999999997</v>
      </c>
      <c r="DH45" s="81">
        <v>572.23</v>
      </c>
      <c r="DI45" s="81">
        <v>2297.52</v>
      </c>
      <c r="DJ45" s="81">
        <v>487.99</v>
      </c>
      <c r="DK45" s="81">
        <v>249.84</v>
      </c>
      <c r="DL45" s="81">
        <v>58.35</v>
      </c>
      <c r="DM45" s="81">
        <v>207.99</v>
      </c>
      <c r="DN45" s="81"/>
      <c r="DO45" s="81">
        <v>236</v>
      </c>
      <c r="DP45" s="81">
        <v>129.78</v>
      </c>
      <c r="DQ45" s="81">
        <v>1356.72</v>
      </c>
      <c r="DR45" s="81">
        <v>384.54</v>
      </c>
      <c r="DS45" s="81">
        <v>-179.79</v>
      </c>
      <c r="DT45" s="81">
        <v>160.15</v>
      </c>
      <c r="DU45" s="81">
        <v>485.15</v>
      </c>
      <c r="DV45" s="81">
        <v>360.84</v>
      </c>
      <c r="DW45" s="81">
        <v>369.45</v>
      </c>
      <c r="DX45" s="81">
        <v>138.15</v>
      </c>
      <c r="DY45" s="81">
        <v>142.57</v>
      </c>
      <c r="DZ45" s="81">
        <v>325.33999999999997</v>
      </c>
      <c r="EA45" s="81">
        <v>514.41</v>
      </c>
      <c r="EB45" s="81">
        <v>459.32</v>
      </c>
      <c r="EC45" s="81">
        <v>239.12</v>
      </c>
      <c r="ED45" s="81">
        <v>556.32000000000005</v>
      </c>
      <c r="EE45" s="81">
        <v>506.28</v>
      </c>
      <c r="EF45" s="81">
        <v>210.16</v>
      </c>
      <c r="EG45" s="81">
        <v>364.75</v>
      </c>
      <c r="EH45" s="81">
        <v>795.82</v>
      </c>
      <c r="EI45" s="81">
        <v>220.49</v>
      </c>
      <c r="EJ45" s="81">
        <v>1094.72</v>
      </c>
      <c r="EK45" s="81">
        <v>182.71</v>
      </c>
      <c r="EL45" s="81">
        <v>75.150000000000006</v>
      </c>
      <c r="EM45" s="81">
        <v>294.87</v>
      </c>
      <c r="EN45" s="81">
        <v>121.86</v>
      </c>
      <c r="EO45" s="81">
        <v>354.02</v>
      </c>
      <c r="EP45" s="81">
        <v>9.2799999999999994</v>
      </c>
      <c r="EQ45" s="81">
        <v>-155.29</v>
      </c>
      <c r="ER45" s="81">
        <v>201.93</v>
      </c>
      <c r="ES45" s="81">
        <v>184.53</v>
      </c>
      <c r="ET45" s="81">
        <v>175.88</v>
      </c>
      <c r="EU45" s="81">
        <v>172.74</v>
      </c>
      <c r="EV45" s="81">
        <v>-31</v>
      </c>
      <c r="EW45" s="81">
        <v>572.62</v>
      </c>
      <c r="EX45" s="81">
        <v>683.47</v>
      </c>
      <c r="EY45" s="81">
        <v>201.31</v>
      </c>
      <c r="EZ45" s="81">
        <v>81.150000000000006</v>
      </c>
      <c r="FA45" s="81">
        <v>435.11</v>
      </c>
      <c r="FB45" s="81">
        <v>142.19999999999999</v>
      </c>
      <c r="FC45" s="81">
        <v>577.98</v>
      </c>
      <c r="FD45" s="81">
        <v>511.16</v>
      </c>
      <c r="FE45" s="81">
        <v>535.84</v>
      </c>
      <c r="FF45" s="81">
        <v>492.34</v>
      </c>
      <c r="FG45" s="81">
        <v>558.1</v>
      </c>
      <c r="FH45" s="81">
        <v>413.5</v>
      </c>
      <c r="FI45" s="81">
        <v>207.1</v>
      </c>
      <c r="FJ45" s="81">
        <v>-20.100000000000001</v>
      </c>
      <c r="FK45" s="81">
        <v>234.53</v>
      </c>
      <c r="FL45" s="81">
        <v>136.94</v>
      </c>
      <c r="FM45" s="81">
        <v>638.76</v>
      </c>
      <c r="FN45" s="81">
        <v>53.25</v>
      </c>
      <c r="FO45" s="81">
        <v>436.9</v>
      </c>
      <c r="FP45" s="81">
        <v>195.64</v>
      </c>
      <c r="FQ45" s="81">
        <v>-30.85</v>
      </c>
      <c r="FR45" s="81">
        <v>266.83</v>
      </c>
      <c r="FS45" s="81">
        <v>318.3</v>
      </c>
      <c r="FT45" s="81">
        <v>239.51</v>
      </c>
      <c r="FU45" s="81">
        <v>346.49</v>
      </c>
      <c r="FV45" s="81">
        <v>299.81</v>
      </c>
      <c r="FW45" s="81">
        <v>262.38</v>
      </c>
      <c r="FX45" s="81">
        <v>572.04</v>
      </c>
      <c r="FY45" s="81">
        <v>207.79</v>
      </c>
      <c r="FZ45" s="81">
        <v>37.67</v>
      </c>
      <c r="GA45" s="81">
        <v>149.85</v>
      </c>
      <c r="GB45" s="81">
        <v>115.56</v>
      </c>
      <c r="GC45" s="81">
        <v>27.15</v>
      </c>
      <c r="GD45" s="81">
        <v>573.41999999999996</v>
      </c>
      <c r="GE45" s="81">
        <v>86.38</v>
      </c>
      <c r="GF45" s="81">
        <v>112.98</v>
      </c>
      <c r="GG45" s="81">
        <v>190.58</v>
      </c>
      <c r="GH45" s="81">
        <v>545.79999999999995</v>
      </c>
      <c r="GI45" s="81">
        <v>151.59</v>
      </c>
      <c r="GJ45" s="81">
        <v>633.63</v>
      </c>
      <c r="GK45" s="81">
        <v>268.26</v>
      </c>
      <c r="GL45" s="81">
        <v>28.8</v>
      </c>
      <c r="GM45" s="81">
        <v>537.91999999999996</v>
      </c>
      <c r="GN45" s="81">
        <v>209.34</v>
      </c>
      <c r="GO45" s="81">
        <v>104.26</v>
      </c>
      <c r="GP45" s="81">
        <v>479.03</v>
      </c>
      <c r="GQ45" s="81">
        <v>64.03</v>
      </c>
      <c r="GR45" s="81">
        <v>98.25</v>
      </c>
      <c r="GS45" s="81">
        <v>283.20999999999998</v>
      </c>
      <c r="GT45" s="81">
        <v>510.14</v>
      </c>
      <c r="GU45" s="81">
        <v>145.66</v>
      </c>
      <c r="GV45" s="81">
        <v>180.03</v>
      </c>
      <c r="GW45" s="81">
        <v>50.34</v>
      </c>
      <c r="GX45" s="81">
        <v>40.5</v>
      </c>
      <c r="GY45" s="81">
        <v>129.11000000000001</v>
      </c>
      <c r="GZ45" s="81">
        <v>115.08</v>
      </c>
      <c r="HA45" s="81">
        <v>171.25</v>
      </c>
      <c r="HB45" s="81">
        <v>181.93</v>
      </c>
      <c r="HC45" s="81">
        <v>209.02</v>
      </c>
      <c r="HD45" s="81">
        <v>466.18</v>
      </c>
      <c r="HE45" s="81">
        <v>78.38</v>
      </c>
      <c r="HF45" s="81">
        <v>331.35</v>
      </c>
      <c r="HG45" s="81">
        <v>74.64</v>
      </c>
      <c r="HH45" s="81">
        <v>431.81</v>
      </c>
      <c r="HI45" s="81">
        <v>361.41</v>
      </c>
      <c r="HJ45" s="81">
        <v>138.19</v>
      </c>
      <c r="HK45" s="81">
        <v>140.12</v>
      </c>
      <c r="HL45" s="81">
        <v>39.979999999999997</v>
      </c>
      <c r="HM45" s="81">
        <v>223.39</v>
      </c>
      <c r="HN45" s="81">
        <v>87.58</v>
      </c>
      <c r="HO45" s="81">
        <v>33.450000000000003</v>
      </c>
      <c r="HP45" s="81">
        <v>212.23</v>
      </c>
      <c r="HQ45" s="81">
        <v>363.39</v>
      </c>
      <c r="HR45" s="81">
        <v>55.44</v>
      </c>
      <c r="HS45" s="81">
        <v>82.28</v>
      </c>
      <c r="HT45" s="81">
        <v>261.57</v>
      </c>
      <c r="HU45" s="81">
        <v>93.24</v>
      </c>
      <c r="HV45" s="81">
        <v>158.26</v>
      </c>
      <c r="HW45" s="81">
        <v>189.99</v>
      </c>
      <c r="HX45" s="81">
        <v>69.92</v>
      </c>
      <c r="HY45" s="81">
        <v>151.85</v>
      </c>
      <c r="HZ45" s="81">
        <v>36.229999999999997</v>
      </c>
      <c r="IA45" s="81">
        <v>791.43</v>
      </c>
      <c r="IB45" s="81">
        <v>234.78</v>
      </c>
      <c r="IC45" s="81">
        <v>90.1</v>
      </c>
      <c r="ID45" s="81">
        <v>125.54</v>
      </c>
      <c r="IE45" s="81">
        <v>139.11000000000001</v>
      </c>
      <c r="IF45" s="81">
        <v>80.91</v>
      </c>
      <c r="IG45" s="81"/>
      <c r="IH45" s="81">
        <v>113.21</v>
      </c>
      <c r="II45" s="81">
        <v>117.39</v>
      </c>
      <c r="IJ45" s="81">
        <v>340.53</v>
      </c>
      <c r="IK45" s="81">
        <v>125.01</v>
      </c>
      <c r="IL45" s="81">
        <v>83.41</v>
      </c>
      <c r="IM45" s="81">
        <v>6.69</v>
      </c>
      <c r="IN45" s="81">
        <v>8.3800000000000008</v>
      </c>
      <c r="IO45" s="81">
        <v>137.74</v>
      </c>
      <c r="IP45" s="81">
        <v>215.92</v>
      </c>
      <c r="IQ45" s="81">
        <v>73.650000000000006</v>
      </c>
      <c r="IR45" s="81">
        <v>144.37</v>
      </c>
      <c r="IS45" s="81">
        <v>122.64</v>
      </c>
      <c r="IT45" s="81">
        <v>183.19</v>
      </c>
      <c r="IU45" s="81">
        <v>109.83</v>
      </c>
      <c r="IV45" s="81">
        <v>106.01</v>
      </c>
      <c r="IW45" s="81">
        <v>43.63</v>
      </c>
      <c r="IX45" s="81">
        <v>75.959999999999994</v>
      </c>
      <c r="IY45" s="81">
        <v>45.21</v>
      </c>
      <c r="IZ45" s="81">
        <v>75.13</v>
      </c>
      <c r="JA45" s="81">
        <v>208.59</v>
      </c>
      <c r="JB45" s="81">
        <v>37.880000000000003</v>
      </c>
      <c r="JC45" s="81">
        <v>167.89</v>
      </c>
      <c r="JD45" s="81">
        <v>142.44</v>
      </c>
      <c r="JE45" s="81">
        <v>59.58</v>
      </c>
      <c r="JF45" s="81">
        <v>115.61</v>
      </c>
      <c r="JG45" s="81">
        <v>133.65</v>
      </c>
      <c r="JH45" s="81">
        <v>421</v>
      </c>
      <c r="JI45" s="81">
        <v>53.45</v>
      </c>
      <c r="JJ45" s="81">
        <v>120.94</v>
      </c>
      <c r="JK45" s="81">
        <v>84.72</v>
      </c>
      <c r="JL45" s="81">
        <v>86.01</v>
      </c>
      <c r="JM45" s="81"/>
      <c r="JN45" s="81">
        <v>79.599999999999994</v>
      </c>
      <c r="JO45" s="81">
        <v>43.66</v>
      </c>
      <c r="JP45" s="81">
        <v>127.53</v>
      </c>
      <c r="JQ45" s="81">
        <v>2.82</v>
      </c>
      <c r="JR45" s="81">
        <v>109.76</v>
      </c>
      <c r="JS45" s="81">
        <v>85.74</v>
      </c>
      <c r="JT45" s="81">
        <v>49.94</v>
      </c>
      <c r="JU45" s="81">
        <v>92.86</v>
      </c>
      <c r="JV45" s="81">
        <v>218.65</v>
      </c>
      <c r="JW45" s="81">
        <v>102.41</v>
      </c>
      <c r="JX45" s="81">
        <v>82.81</v>
      </c>
      <c r="JY45" s="81">
        <v>101.53</v>
      </c>
      <c r="JZ45" s="81">
        <v>32.83</v>
      </c>
      <c r="KA45" s="81">
        <v>174.23</v>
      </c>
      <c r="KB45" s="81">
        <v>15.19</v>
      </c>
      <c r="KC45" s="81">
        <v>-0.59</v>
      </c>
      <c r="KD45" s="81">
        <v>45.12</v>
      </c>
      <c r="KE45" s="81">
        <v>192.91</v>
      </c>
      <c r="KF45" s="81">
        <v>117.9</v>
      </c>
      <c r="KG45" s="81">
        <v>24.58</v>
      </c>
      <c r="KH45" s="81">
        <v>64.150000000000006</v>
      </c>
      <c r="KI45" s="81">
        <v>161.38</v>
      </c>
      <c r="KJ45" s="81">
        <v>96.53</v>
      </c>
      <c r="KK45" s="81">
        <v>70.75</v>
      </c>
      <c r="KL45" s="81">
        <v>73.02</v>
      </c>
      <c r="KM45" s="81">
        <v>39.049999999999997</v>
      </c>
      <c r="KN45" s="81">
        <v>68.52</v>
      </c>
      <c r="KO45" s="81">
        <v>47.59</v>
      </c>
      <c r="KP45" s="81">
        <v>103.48</v>
      </c>
      <c r="KQ45" s="81">
        <v>155.75</v>
      </c>
      <c r="KR45" s="81">
        <v>71.709999999999994</v>
      </c>
      <c r="KS45" s="81">
        <v>9.4600000000000009</v>
      </c>
      <c r="KT45" s="81">
        <v>65.55</v>
      </c>
      <c r="KU45" s="81">
        <v>24.15</v>
      </c>
      <c r="KV45" s="81">
        <v>111.94</v>
      </c>
      <c r="KW45" s="81">
        <v>152.46</v>
      </c>
      <c r="KX45" s="81">
        <v>25.59</v>
      </c>
      <c r="KY45" s="81">
        <v>511.89</v>
      </c>
      <c r="KZ45" s="81">
        <v>55.16</v>
      </c>
      <c r="LA45" s="81">
        <v>61.79</v>
      </c>
      <c r="LB45" s="81">
        <v>226.02</v>
      </c>
      <c r="LC45" s="81"/>
      <c r="LD45" s="81">
        <v>59.38</v>
      </c>
      <c r="LE45" s="81">
        <v>-14.42</v>
      </c>
      <c r="LF45" s="81">
        <v>320.52</v>
      </c>
      <c r="LG45" s="81">
        <v>78.38</v>
      </c>
      <c r="LH45" s="81">
        <v>33.229999999999997</v>
      </c>
      <c r="LI45" s="81">
        <v>89.5</v>
      </c>
      <c r="LJ45" s="81">
        <v>179.31</v>
      </c>
      <c r="LK45" s="81">
        <v>77.53</v>
      </c>
      <c r="LL45" s="81">
        <v>55.4</v>
      </c>
      <c r="LM45" s="81">
        <v>17.54</v>
      </c>
      <c r="LN45" s="81">
        <v>-1.03</v>
      </c>
      <c r="LO45" s="81">
        <v>5.08</v>
      </c>
      <c r="LP45" s="81">
        <v>95.96</v>
      </c>
      <c r="LQ45" s="81">
        <v>101.29</v>
      </c>
      <c r="LR45" s="81">
        <v>35.1</v>
      </c>
      <c r="LS45" s="81">
        <v>25.3</v>
      </c>
      <c r="LT45" s="81">
        <v>45.77</v>
      </c>
      <c r="LU45" s="81">
        <v>61.88</v>
      </c>
      <c r="LV45" s="81">
        <v>48.96</v>
      </c>
      <c r="LW45" s="81">
        <v>119.66</v>
      </c>
      <c r="LX45" s="81">
        <v>64.599999999999994</v>
      </c>
      <c r="LY45" s="81">
        <v>69.010000000000005</v>
      </c>
      <c r="LZ45" s="81">
        <v>34.83</v>
      </c>
      <c r="MA45" s="81">
        <v>50.91</v>
      </c>
      <c r="MB45" s="81">
        <v>48.21</v>
      </c>
      <c r="MC45" s="81">
        <v>33.880000000000003</v>
      </c>
      <c r="MD45" s="81">
        <v>-1.41</v>
      </c>
      <c r="ME45" s="81">
        <v>124.25</v>
      </c>
      <c r="MF45" s="81">
        <v>36.880000000000003</v>
      </c>
      <c r="MG45" s="81">
        <v>11.88</v>
      </c>
      <c r="MH45" s="81">
        <v>18.489999999999998</v>
      </c>
      <c r="MI45" s="81">
        <v>23.08</v>
      </c>
      <c r="MJ45" s="81">
        <v>131.91999999999999</v>
      </c>
      <c r="MK45" s="81">
        <v>103.28</v>
      </c>
      <c r="ML45" s="81"/>
      <c r="MM45" s="81">
        <v>111.13</v>
      </c>
      <c r="MN45" s="81">
        <v>10.210000000000001</v>
      </c>
      <c r="MO45" s="81">
        <v>136.88999999999999</v>
      </c>
      <c r="MP45" s="81">
        <v>59.03</v>
      </c>
      <c r="MQ45" s="81">
        <v>-8.7899999999999991</v>
      </c>
      <c r="MR45" s="81">
        <v>88.88</v>
      </c>
      <c r="MS45" s="81">
        <v>37.58</v>
      </c>
      <c r="MT45" s="81">
        <v>28.1</v>
      </c>
      <c r="MU45" s="81">
        <v>27.65</v>
      </c>
      <c r="MV45" s="81">
        <v>68.92</v>
      </c>
      <c r="MW45" s="81">
        <v>17.54</v>
      </c>
      <c r="MX45" s="81">
        <v>18.37</v>
      </c>
      <c r="MY45" s="81"/>
      <c r="MZ45" s="81">
        <v>31.33</v>
      </c>
      <c r="NA45" s="81">
        <v>31.75</v>
      </c>
      <c r="NB45" s="81">
        <v>23.49</v>
      </c>
      <c r="NC45" s="81">
        <v>34.57</v>
      </c>
    </row>
    <row r="46" spans="1:367" x14ac:dyDescent="0.4">
      <c r="A46" s="22">
        <v>46059</v>
      </c>
      <c r="B46" s="23">
        <v>169242.83</v>
      </c>
      <c r="C46" s="23">
        <v>144930.35999999999</v>
      </c>
      <c r="D46" s="23">
        <v>1811.37</v>
      </c>
      <c r="E46" s="23">
        <v>2427</v>
      </c>
      <c r="F46" s="23">
        <v>13056.19</v>
      </c>
      <c r="G46" s="23">
        <v>1345.4</v>
      </c>
      <c r="H46" s="23">
        <v>10347.91</v>
      </c>
      <c r="I46" s="23">
        <v>8626.2999999999993</v>
      </c>
      <c r="J46" s="23">
        <v>4624.17</v>
      </c>
      <c r="K46" s="23">
        <v>3657.75</v>
      </c>
      <c r="L46" s="23">
        <v>1727.1</v>
      </c>
      <c r="M46" s="23">
        <v>3976.33</v>
      </c>
      <c r="N46" s="23">
        <v>13157.31</v>
      </c>
      <c r="O46" s="23">
        <v>2584.89</v>
      </c>
      <c r="P46" s="23">
        <v>7510.5</v>
      </c>
      <c r="Q46" s="23">
        <v>1793.18</v>
      </c>
      <c r="R46" s="23">
        <v>18244.12</v>
      </c>
      <c r="S46" s="23">
        <v>3895.66</v>
      </c>
      <c r="T46" s="23">
        <v>2847.1</v>
      </c>
      <c r="U46" s="23">
        <v>5573.22</v>
      </c>
      <c r="V46" s="23">
        <v>1286.68</v>
      </c>
      <c r="W46" s="23">
        <v>893.53</v>
      </c>
      <c r="X46" s="23">
        <v>1421.92</v>
      </c>
      <c r="Y46" s="23">
        <v>1948.92</v>
      </c>
      <c r="Z46" s="23">
        <v>5798.95</v>
      </c>
      <c r="AA46" s="23">
        <v>3347.55</v>
      </c>
      <c r="AB46" s="23">
        <v>-201.25</v>
      </c>
      <c r="AC46" s="23">
        <v>359.81</v>
      </c>
      <c r="AD46" s="23">
        <v>2892.61</v>
      </c>
      <c r="AE46" s="23">
        <v>1641.01</v>
      </c>
      <c r="AF46" s="23">
        <v>1322.83</v>
      </c>
      <c r="AG46" s="23">
        <v>4553.1400000000003</v>
      </c>
      <c r="AH46" s="23">
        <v>2002.6</v>
      </c>
      <c r="AI46" s="23">
        <v>113.02</v>
      </c>
      <c r="AJ46" s="23">
        <v>1334.92</v>
      </c>
      <c r="AK46" s="23">
        <v>5566.37</v>
      </c>
      <c r="AL46" s="23">
        <v>3516.25</v>
      </c>
      <c r="AM46" s="23">
        <v>899.34</v>
      </c>
      <c r="AN46" s="23">
        <v>1119.1199999999999</v>
      </c>
      <c r="AO46" s="23">
        <v>118.81</v>
      </c>
      <c r="AP46" s="23">
        <v>3799.15</v>
      </c>
      <c r="AQ46" s="23">
        <v>1485.87</v>
      </c>
      <c r="AR46" s="23">
        <v>7303</v>
      </c>
      <c r="AS46" s="23">
        <v>3523.06</v>
      </c>
      <c r="AT46" s="23">
        <v>664.78</v>
      </c>
      <c r="AU46" s="23">
        <v>1903.84</v>
      </c>
      <c r="AV46" s="23">
        <v>2243.13</v>
      </c>
      <c r="AW46" s="23">
        <v>1034.28</v>
      </c>
      <c r="AX46" s="23">
        <v>2191.0500000000002</v>
      </c>
      <c r="AY46" s="23">
        <v>1829.67</v>
      </c>
      <c r="AZ46" s="23">
        <v>516.98</v>
      </c>
      <c r="BA46" s="23">
        <v>1901.77</v>
      </c>
      <c r="BB46" s="81">
        <v>505.05</v>
      </c>
      <c r="BC46" s="81">
        <v>1315.42</v>
      </c>
      <c r="BD46" s="81">
        <v>1870.46</v>
      </c>
      <c r="BE46" s="81">
        <v>529.66999999999996</v>
      </c>
      <c r="BF46" s="81">
        <v>373.74</v>
      </c>
      <c r="BG46" s="81">
        <v>321.07</v>
      </c>
      <c r="BH46" s="81">
        <v>-25.15</v>
      </c>
      <c r="BI46" s="81">
        <v>572.22</v>
      </c>
      <c r="BJ46" s="81">
        <v>711.09</v>
      </c>
      <c r="BK46" s="81">
        <v>1347.56</v>
      </c>
      <c r="BL46" s="81">
        <v>192.34</v>
      </c>
      <c r="BM46" s="81">
        <v>324.64</v>
      </c>
      <c r="BN46" s="81">
        <v>2386.4299999999998</v>
      </c>
      <c r="BO46" s="81">
        <v>1577.29</v>
      </c>
      <c r="BP46" s="81">
        <v>796.21</v>
      </c>
      <c r="BQ46" s="81">
        <v>466.89</v>
      </c>
      <c r="BR46" s="81">
        <v>2277.7600000000002</v>
      </c>
      <c r="BS46" s="81">
        <v>480.72</v>
      </c>
      <c r="BT46" s="81">
        <v>315.98</v>
      </c>
      <c r="BU46" s="81">
        <v>864.05</v>
      </c>
      <c r="BV46" s="81">
        <v>1492.42</v>
      </c>
      <c r="BW46" s="81">
        <v>1817.24</v>
      </c>
      <c r="BX46" s="81">
        <v>1467.67</v>
      </c>
      <c r="BY46" s="81">
        <v>2229.1999999999998</v>
      </c>
      <c r="BZ46" s="81">
        <v>1527.05</v>
      </c>
      <c r="CA46" s="81">
        <v>463.25</v>
      </c>
      <c r="CB46" s="81">
        <v>888.56</v>
      </c>
      <c r="CC46" s="81">
        <v>-4.18</v>
      </c>
      <c r="CD46" s="81">
        <v>111.95</v>
      </c>
      <c r="CE46" s="81">
        <v>1137.76</v>
      </c>
      <c r="CF46" s="81">
        <v>1313.77</v>
      </c>
      <c r="CG46" s="81">
        <v>-35.92</v>
      </c>
      <c r="CH46" s="81">
        <v>1050.83</v>
      </c>
      <c r="CI46" s="81">
        <v>6149.72</v>
      </c>
      <c r="CJ46" s="81">
        <v>635.78</v>
      </c>
      <c r="CK46" s="81">
        <v>1375.81</v>
      </c>
      <c r="CL46" s="81">
        <v>810.49</v>
      </c>
      <c r="CM46" s="81">
        <v>2896.36</v>
      </c>
      <c r="CN46" s="81">
        <v>284.7</v>
      </c>
      <c r="CO46" s="81">
        <v>2920.48</v>
      </c>
      <c r="CP46" s="81">
        <v>127.54</v>
      </c>
      <c r="CQ46" s="81">
        <v>870.05</v>
      </c>
      <c r="CR46" s="81">
        <v>211.7</v>
      </c>
      <c r="CS46" s="81">
        <v>1094.8900000000001</v>
      </c>
      <c r="CT46" s="81">
        <v>1048.28</v>
      </c>
      <c r="CU46" s="81">
        <v>712.61</v>
      </c>
      <c r="CV46" s="81">
        <v>259.10000000000002</v>
      </c>
      <c r="CW46" s="81">
        <v>374.63</v>
      </c>
      <c r="CX46" s="81">
        <v>164.76</v>
      </c>
      <c r="CY46" s="81">
        <v>436.18</v>
      </c>
      <c r="CZ46" s="81">
        <v>9.1199999999999992</v>
      </c>
      <c r="DA46" s="81">
        <v>7.6</v>
      </c>
      <c r="DB46" s="81">
        <v>669.73</v>
      </c>
      <c r="DC46" s="81">
        <v>-90.92</v>
      </c>
      <c r="DD46" s="81">
        <v>303.93</v>
      </c>
      <c r="DE46" s="81">
        <v>-47.8</v>
      </c>
      <c r="DF46" s="81">
        <v>635.14</v>
      </c>
      <c r="DG46" s="81">
        <v>288.29000000000002</v>
      </c>
      <c r="DH46" s="81">
        <v>586.19000000000005</v>
      </c>
      <c r="DI46" s="81">
        <v>2298.85</v>
      </c>
      <c r="DJ46" s="81">
        <v>490.33</v>
      </c>
      <c r="DK46" s="81">
        <v>251.37</v>
      </c>
      <c r="DL46" s="81">
        <v>60.34</v>
      </c>
      <c r="DM46" s="81">
        <v>215.36</v>
      </c>
      <c r="DN46" s="81"/>
      <c r="DO46" s="81">
        <v>240.75</v>
      </c>
      <c r="DP46" s="81">
        <v>132.46</v>
      </c>
      <c r="DQ46" s="81">
        <v>1370.09</v>
      </c>
      <c r="DR46" s="81">
        <v>387.82</v>
      </c>
      <c r="DS46" s="81">
        <v>-253.4</v>
      </c>
      <c r="DT46" s="81">
        <v>166.98</v>
      </c>
      <c r="DU46" s="81">
        <v>478.83</v>
      </c>
      <c r="DV46" s="81">
        <v>365.96</v>
      </c>
      <c r="DW46" s="81">
        <v>374.5</v>
      </c>
      <c r="DX46" s="81">
        <v>149.27000000000001</v>
      </c>
      <c r="DY46" s="81">
        <v>151.72999999999999</v>
      </c>
      <c r="DZ46" s="81">
        <v>333.02</v>
      </c>
      <c r="EA46" s="81">
        <v>518.63</v>
      </c>
      <c r="EB46" s="81">
        <v>440.85</v>
      </c>
      <c r="EC46" s="81">
        <v>243.6</v>
      </c>
      <c r="ED46" s="81">
        <v>560.80999999999995</v>
      </c>
      <c r="EE46" s="81">
        <v>513.21</v>
      </c>
      <c r="EF46" s="81">
        <v>213.28</v>
      </c>
      <c r="EG46" s="81">
        <v>364.15</v>
      </c>
      <c r="EH46" s="81">
        <v>802.27</v>
      </c>
      <c r="EI46" s="81">
        <v>221.91</v>
      </c>
      <c r="EJ46" s="81">
        <v>1106.93</v>
      </c>
      <c r="EK46" s="81">
        <v>184.32</v>
      </c>
      <c r="EL46" s="81">
        <v>77.540000000000006</v>
      </c>
      <c r="EM46" s="81">
        <v>293.7</v>
      </c>
      <c r="EN46" s="81">
        <v>124.54</v>
      </c>
      <c r="EO46" s="81">
        <v>426.35</v>
      </c>
      <c r="EP46" s="81">
        <v>6.92</v>
      </c>
      <c r="EQ46" s="81">
        <v>-154.84</v>
      </c>
      <c r="ER46" s="81">
        <v>203.74</v>
      </c>
      <c r="ES46" s="81">
        <v>177.75</v>
      </c>
      <c r="ET46" s="81">
        <v>179.96</v>
      </c>
      <c r="EU46" s="81">
        <v>173.98</v>
      </c>
      <c r="EV46" s="81">
        <v>-33.5</v>
      </c>
      <c r="EW46" s="81">
        <v>582.05999999999995</v>
      </c>
      <c r="EX46" s="81">
        <v>673.93</v>
      </c>
      <c r="EY46" s="81">
        <v>195.55</v>
      </c>
      <c r="EZ46" s="81">
        <v>88.1</v>
      </c>
      <c r="FA46" s="81">
        <v>452.58</v>
      </c>
      <c r="FB46" s="81">
        <v>137.38</v>
      </c>
      <c r="FC46" s="81">
        <v>584.66999999999996</v>
      </c>
      <c r="FD46" s="81">
        <v>514.16999999999996</v>
      </c>
      <c r="FE46" s="81">
        <v>539.35</v>
      </c>
      <c r="FF46" s="81">
        <v>495.98</v>
      </c>
      <c r="FG46" s="81">
        <v>562.5</v>
      </c>
      <c r="FH46" s="81">
        <v>417.07</v>
      </c>
      <c r="FI46" s="81">
        <v>210.6</v>
      </c>
      <c r="FJ46" s="81">
        <v>-26.58</v>
      </c>
      <c r="FK46" s="81">
        <v>238.18</v>
      </c>
      <c r="FL46" s="81">
        <v>141.24</v>
      </c>
      <c r="FM46" s="81">
        <v>648.57000000000005</v>
      </c>
      <c r="FN46" s="81">
        <v>54.5</v>
      </c>
      <c r="FO46" s="81">
        <v>441.8</v>
      </c>
      <c r="FP46" s="81">
        <v>197.58</v>
      </c>
      <c r="FQ46" s="81">
        <v>-19.97</v>
      </c>
      <c r="FR46" s="81">
        <v>268.7</v>
      </c>
      <c r="FS46" s="81">
        <v>326.24</v>
      </c>
      <c r="FT46" s="81">
        <v>241.72</v>
      </c>
      <c r="FU46" s="81">
        <v>357.36</v>
      </c>
      <c r="FV46" s="81">
        <v>304.35000000000002</v>
      </c>
      <c r="FW46" s="81">
        <v>257.61</v>
      </c>
      <c r="FX46" s="81">
        <v>572.98</v>
      </c>
      <c r="FY46" s="81">
        <v>211.73</v>
      </c>
      <c r="FZ46" s="81">
        <v>39.39</v>
      </c>
      <c r="GA46" s="81">
        <v>132.44999999999999</v>
      </c>
      <c r="GB46" s="81">
        <v>118.36</v>
      </c>
      <c r="GC46" s="81">
        <v>33.71</v>
      </c>
      <c r="GD46" s="81">
        <v>594.5</v>
      </c>
      <c r="GE46" s="81">
        <v>92.05</v>
      </c>
      <c r="GF46" s="81">
        <v>115.82</v>
      </c>
      <c r="GG46" s="81">
        <v>203.17</v>
      </c>
      <c r="GH46" s="81">
        <v>547.20000000000005</v>
      </c>
      <c r="GI46" s="81">
        <v>154.83000000000001</v>
      </c>
      <c r="GJ46" s="81">
        <v>644.32000000000005</v>
      </c>
      <c r="GK46" s="81">
        <v>276.58</v>
      </c>
      <c r="GL46" s="81">
        <v>34.14</v>
      </c>
      <c r="GM46" s="81">
        <v>540.83000000000004</v>
      </c>
      <c r="GN46" s="81">
        <v>213.33</v>
      </c>
      <c r="GO46" s="81">
        <v>106.43</v>
      </c>
      <c r="GP46" s="81">
        <v>483.94</v>
      </c>
      <c r="GQ46" s="81">
        <v>64.58</v>
      </c>
      <c r="GR46" s="81">
        <v>99.52</v>
      </c>
      <c r="GS46" s="81">
        <v>286.33999999999997</v>
      </c>
      <c r="GT46" s="81">
        <v>504.44</v>
      </c>
      <c r="GU46" s="81">
        <v>148.37</v>
      </c>
      <c r="GV46" s="81">
        <v>192.88</v>
      </c>
      <c r="GW46" s="81">
        <v>27.36</v>
      </c>
      <c r="GX46" s="81">
        <v>42.4</v>
      </c>
      <c r="GY46" s="81">
        <v>130.81</v>
      </c>
      <c r="GZ46" s="81">
        <v>111.52</v>
      </c>
      <c r="HA46" s="81">
        <v>173</v>
      </c>
      <c r="HB46" s="81">
        <v>211.9</v>
      </c>
      <c r="HC46" s="81">
        <v>209.56</v>
      </c>
      <c r="HD46" s="81">
        <v>477.49</v>
      </c>
      <c r="HE46" s="81">
        <v>80.87</v>
      </c>
      <c r="HF46" s="81">
        <v>330.96</v>
      </c>
      <c r="HG46" s="81">
        <v>78.58</v>
      </c>
      <c r="HH46" s="81">
        <v>427.32</v>
      </c>
      <c r="HI46" s="81">
        <v>357.96</v>
      </c>
      <c r="HJ46" s="81">
        <v>144.57</v>
      </c>
      <c r="HK46" s="81">
        <v>133.37</v>
      </c>
      <c r="HL46" s="81"/>
      <c r="HM46" s="81">
        <v>214.26</v>
      </c>
      <c r="HN46" s="81">
        <v>86.67</v>
      </c>
      <c r="HO46" s="81">
        <v>34</v>
      </c>
      <c r="HP46" s="81">
        <v>216.45</v>
      </c>
      <c r="HQ46" s="81">
        <v>367.69</v>
      </c>
      <c r="HR46" s="81">
        <v>57.92</v>
      </c>
      <c r="HS46" s="81">
        <v>81.099999999999994</v>
      </c>
      <c r="HT46" s="81">
        <v>263.54000000000002</v>
      </c>
      <c r="HU46" s="81">
        <v>96.94</v>
      </c>
      <c r="HV46" s="81">
        <v>170.07</v>
      </c>
      <c r="HW46" s="81">
        <v>191.49</v>
      </c>
      <c r="HX46" s="81">
        <v>71.209999999999994</v>
      </c>
      <c r="HY46" s="81">
        <v>156.9</v>
      </c>
      <c r="HZ46" s="81">
        <v>37.049999999999997</v>
      </c>
      <c r="IA46" s="81">
        <v>806.36</v>
      </c>
      <c r="IB46" s="81"/>
      <c r="IC46" s="81">
        <v>90.81</v>
      </c>
      <c r="ID46" s="81">
        <v>126.13</v>
      </c>
      <c r="IE46" s="81">
        <v>141.51</v>
      </c>
      <c r="IF46" s="81">
        <v>81.819999999999993</v>
      </c>
      <c r="IG46" s="81"/>
      <c r="IH46" s="81">
        <v>114.02</v>
      </c>
      <c r="II46" s="81">
        <v>116.48</v>
      </c>
      <c r="IJ46" s="81">
        <v>353.35</v>
      </c>
      <c r="IK46" s="81">
        <v>125.55</v>
      </c>
      <c r="IL46" s="81">
        <v>84.56</v>
      </c>
      <c r="IM46" s="81">
        <v>9.08</v>
      </c>
      <c r="IN46" s="81">
        <v>8.67</v>
      </c>
      <c r="IO46" s="81">
        <v>139.69</v>
      </c>
      <c r="IP46" s="81">
        <v>217.83</v>
      </c>
      <c r="IQ46" s="81">
        <v>76.569999999999993</v>
      </c>
      <c r="IR46" s="81">
        <v>147.43</v>
      </c>
      <c r="IS46" s="81">
        <v>124.72</v>
      </c>
      <c r="IT46" s="81">
        <v>198.28</v>
      </c>
      <c r="IU46" s="81">
        <v>110.42</v>
      </c>
      <c r="IV46" s="81">
        <v>107.68</v>
      </c>
      <c r="IW46" s="81">
        <v>45.55</v>
      </c>
      <c r="IX46" s="81">
        <v>76.849999999999994</v>
      </c>
      <c r="IY46" s="81">
        <v>46.51</v>
      </c>
      <c r="IZ46" s="81">
        <v>75.89</v>
      </c>
      <c r="JA46" s="81">
        <v>215.07</v>
      </c>
      <c r="JB46" s="81">
        <v>39.950000000000003</v>
      </c>
      <c r="JC46" s="81">
        <v>170.08</v>
      </c>
      <c r="JD46" s="81">
        <v>141.78</v>
      </c>
      <c r="JE46" s="81">
        <v>61.21</v>
      </c>
      <c r="JF46" s="81">
        <v>116.92</v>
      </c>
      <c r="JG46" s="81">
        <v>136.38999999999999</v>
      </c>
      <c r="JH46" s="81">
        <v>424.5</v>
      </c>
      <c r="JI46" s="81">
        <v>55.41</v>
      </c>
      <c r="JJ46" s="81">
        <v>123.17</v>
      </c>
      <c r="JK46" s="81">
        <v>86.09</v>
      </c>
      <c r="JL46" s="81">
        <v>86.69</v>
      </c>
      <c r="JM46" s="81"/>
      <c r="JN46" s="81">
        <v>81.44</v>
      </c>
      <c r="JO46" s="81">
        <v>44.99</v>
      </c>
      <c r="JP46" s="81">
        <v>129.36000000000001</v>
      </c>
      <c r="JQ46" s="81">
        <v>3.73</v>
      </c>
      <c r="JR46" s="81">
        <v>111.92</v>
      </c>
      <c r="JS46" s="81">
        <v>87.48</v>
      </c>
      <c r="JT46" s="81">
        <v>51.04</v>
      </c>
      <c r="JU46" s="81">
        <v>94.88</v>
      </c>
      <c r="JV46" s="81">
        <v>228</v>
      </c>
      <c r="JW46" s="81">
        <v>103.22</v>
      </c>
      <c r="JX46" s="81">
        <v>88.19</v>
      </c>
      <c r="JY46" s="81">
        <v>103.46</v>
      </c>
      <c r="JZ46" s="81">
        <v>34.47</v>
      </c>
      <c r="KA46" s="81">
        <v>174.04</v>
      </c>
      <c r="KB46" s="81">
        <v>16.38</v>
      </c>
      <c r="KC46" s="81">
        <v>-0.04</v>
      </c>
      <c r="KD46" s="81">
        <v>46.83</v>
      </c>
      <c r="KE46" s="81">
        <v>194.52</v>
      </c>
      <c r="KF46" s="81">
        <v>119.59</v>
      </c>
      <c r="KG46" s="81">
        <v>30.08</v>
      </c>
      <c r="KH46" s="81">
        <v>64.73</v>
      </c>
      <c r="KI46" s="81">
        <v>162.35</v>
      </c>
      <c r="KJ46" s="81"/>
      <c r="KK46" s="81">
        <v>72.180000000000007</v>
      </c>
      <c r="KL46" s="81">
        <v>70.569999999999993</v>
      </c>
      <c r="KM46" s="81">
        <v>39.49</v>
      </c>
      <c r="KN46" s="81">
        <v>69.83</v>
      </c>
      <c r="KO46" s="81">
        <v>48.65</v>
      </c>
      <c r="KP46" s="81">
        <v>105.37</v>
      </c>
      <c r="KQ46" s="81">
        <v>157.5</v>
      </c>
      <c r="KR46" s="81">
        <v>72.33</v>
      </c>
      <c r="KS46" s="81">
        <v>10.9</v>
      </c>
      <c r="KT46" s="81">
        <v>65.099999999999994</v>
      </c>
      <c r="KU46" s="81">
        <v>24.8</v>
      </c>
      <c r="KV46" s="81">
        <v>117.69</v>
      </c>
      <c r="KW46" s="81">
        <v>154.03</v>
      </c>
      <c r="KX46" s="81">
        <v>26.53</v>
      </c>
      <c r="KY46" s="81">
        <v>515.21</v>
      </c>
      <c r="KZ46" s="81">
        <v>29.48</v>
      </c>
      <c r="LA46" s="81">
        <v>60.92</v>
      </c>
      <c r="LB46" s="81">
        <v>226.3</v>
      </c>
      <c r="LC46" s="81"/>
      <c r="LD46" s="81">
        <v>60.32</v>
      </c>
      <c r="LE46" s="81">
        <v>-16.39</v>
      </c>
      <c r="LF46" s="81">
        <v>321.33</v>
      </c>
      <c r="LG46" s="81">
        <v>79.05</v>
      </c>
      <c r="LH46" s="81">
        <v>33.86</v>
      </c>
      <c r="LI46" s="81">
        <v>94.67</v>
      </c>
      <c r="LJ46" s="81">
        <v>184.06</v>
      </c>
      <c r="LK46" s="81">
        <v>79.180000000000007</v>
      </c>
      <c r="LL46" s="81">
        <v>56.29</v>
      </c>
      <c r="LM46" s="81">
        <v>18.059999999999999</v>
      </c>
      <c r="LN46" s="81">
        <v>1.63</v>
      </c>
      <c r="LO46" s="81">
        <v>5.25</v>
      </c>
      <c r="LP46" s="81">
        <v>101.67</v>
      </c>
      <c r="LQ46" s="81">
        <v>105.35</v>
      </c>
      <c r="LR46" s="81">
        <v>36.53</v>
      </c>
      <c r="LS46" s="81">
        <v>26.37</v>
      </c>
      <c r="LT46" s="81">
        <v>46.33</v>
      </c>
      <c r="LU46" s="81">
        <v>63.17</v>
      </c>
      <c r="LV46" s="81">
        <v>50.19</v>
      </c>
      <c r="LW46" s="81">
        <v>122.73</v>
      </c>
      <c r="LX46" s="81">
        <v>66.41</v>
      </c>
      <c r="LY46" s="81">
        <v>69.790000000000006</v>
      </c>
      <c r="LZ46" s="81">
        <v>34.130000000000003</v>
      </c>
      <c r="MA46" s="81">
        <v>55.27</v>
      </c>
      <c r="MB46" s="81">
        <v>48.94</v>
      </c>
      <c r="MC46" s="81">
        <v>34.89</v>
      </c>
      <c r="MD46" s="81">
        <v>-0.72</v>
      </c>
      <c r="ME46" s="81">
        <v>125.5</v>
      </c>
      <c r="MF46" s="81">
        <v>27.48</v>
      </c>
      <c r="MG46" s="81">
        <v>12.67</v>
      </c>
      <c r="MH46" s="81">
        <v>20.13</v>
      </c>
      <c r="MI46" s="81">
        <v>24.17</v>
      </c>
      <c r="MJ46" s="81">
        <v>132.43</v>
      </c>
      <c r="MK46" s="81">
        <v>104.36</v>
      </c>
      <c r="ML46" s="81"/>
      <c r="MM46" s="81">
        <v>112.39</v>
      </c>
      <c r="MN46" s="81">
        <v>16.579999999999998</v>
      </c>
      <c r="MO46" s="81">
        <v>137.61000000000001</v>
      </c>
      <c r="MP46" s="81">
        <v>59.67</v>
      </c>
      <c r="MQ46" s="81">
        <v>9</v>
      </c>
      <c r="MR46" s="81">
        <v>91.29</v>
      </c>
      <c r="MS46" s="81">
        <v>38.17</v>
      </c>
      <c r="MT46" s="81">
        <v>26.77</v>
      </c>
      <c r="MU46" s="81">
        <v>28.24</v>
      </c>
      <c r="MV46" s="81">
        <v>70.09</v>
      </c>
      <c r="MW46" s="81">
        <v>18.579999999999998</v>
      </c>
      <c r="MX46" s="81">
        <v>20.72</v>
      </c>
      <c r="MY46" s="81"/>
      <c r="MZ46" s="81">
        <v>31.67</v>
      </c>
      <c r="NA46" s="81">
        <v>32.85</v>
      </c>
      <c r="NB46" s="81">
        <v>23.98</v>
      </c>
      <c r="NC46" s="81">
        <v>36.94</v>
      </c>
    </row>
    <row r="47" spans="1:367" x14ac:dyDescent="0.4">
      <c r="A47" s="22">
        <v>46066</v>
      </c>
      <c r="B47" s="23">
        <v>170376.37</v>
      </c>
      <c r="C47" s="23">
        <v>145911.69</v>
      </c>
      <c r="D47" s="23">
        <v>1794.58</v>
      </c>
      <c r="E47" s="23">
        <v>2427</v>
      </c>
      <c r="F47" s="23">
        <v>13056.19</v>
      </c>
      <c r="G47" s="23">
        <v>1237.6099999999999</v>
      </c>
      <c r="H47" s="23">
        <v>10368.9</v>
      </c>
      <c r="I47" s="23">
        <v>8655.89</v>
      </c>
      <c r="J47" s="23">
        <v>4521.21</v>
      </c>
      <c r="K47" s="23">
        <v>3646.6</v>
      </c>
      <c r="L47" s="23">
        <v>1730.82</v>
      </c>
      <c r="M47" s="23">
        <v>3972.53</v>
      </c>
      <c r="N47" s="23">
        <v>13157.31</v>
      </c>
      <c r="O47" s="23">
        <v>2578.4</v>
      </c>
      <c r="P47" s="23">
        <v>7512.41</v>
      </c>
      <c r="Q47" s="23">
        <v>1788.88</v>
      </c>
      <c r="R47" s="23">
        <v>18244.12</v>
      </c>
      <c r="S47" s="23">
        <v>3895.66</v>
      </c>
      <c r="T47" s="23">
        <v>2835.84</v>
      </c>
      <c r="U47" s="23">
        <v>5586.36</v>
      </c>
      <c r="V47" s="23">
        <v>1316.41</v>
      </c>
      <c r="W47" s="23">
        <v>935.73</v>
      </c>
      <c r="X47" s="23">
        <v>1755.96</v>
      </c>
      <c r="Y47" s="23">
        <v>1948.92</v>
      </c>
      <c r="Z47" s="23">
        <v>5817.05</v>
      </c>
      <c r="AA47" s="23">
        <v>3337.36</v>
      </c>
      <c r="AB47" s="23">
        <v>-198.97</v>
      </c>
      <c r="AC47" s="23">
        <v>359.81</v>
      </c>
      <c r="AD47" s="23">
        <v>2896.95</v>
      </c>
      <c r="AE47" s="23">
        <v>1641.01</v>
      </c>
      <c r="AF47" s="23">
        <v>1322.83</v>
      </c>
      <c r="AG47" s="23">
        <v>4591.99</v>
      </c>
      <c r="AH47" s="23">
        <v>2002.6</v>
      </c>
      <c r="AI47" s="23">
        <v>108.87</v>
      </c>
      <c r="AJ47" s="23">
        <v>1338.53</v>
      </c>
      <c r="AK47" s="23">
        <v>5566.37</v>
      </c>
      <c r="AL47" s="23">
        <v>3340.97</v>
      </c>
      <c r="AM47" s="23">
        <v>864.59</v>
      </c>
      <c r="AN47" s="23">
        <v>1119.1199999999999</v>
      </c>
      <c r="AO47" s="23">
        <v>111.89</v>
      </c>
      <c r="AP47" s="23">
        <v>3838.9</v>
      </c>
      <c r="AQ47" s="23">
        <v>1485.87</v>
      </c>
      <c r="AR47" s="23">
        <v>7642.76</v>
      </c>
      <c r="AS47" s="23">
        <v>3528.73</v>
      </c>
      <c r="AT47" s="23">
        <v>664.78</v>
      </c>
      <c r="AU47" s="23">
        <v>1815.6</v>
      </c>
      <c r="AV47" s="23">
        <v>2243.13</v>
      </c>
      <c r="AW47" s="23">
        <v>1034.28</v>
      </c>
      <c r="AX47" s="23">
        <v>2191.0100000000002</v>
      </c>
      <c r="AY47" s="23">
        <v>1838.89</v>
      </c>
      <c r="AZ47" s="23">
        <v>429.83</v>
      </c>
      <c r="BA47" s="23">
        <v>2619.9899999999998</v>
      </c>
      <c r="BB47" s="81">
        <v>535.17999999999995</v>
      </c>
      <c r="BC47" s="81">
        <v>1267.04</v>
      </c>
      <c r="BD47" s="81">
        <v>1861.54</v>
      </c>
      <c r="BE47" s="81">
        <v>525.45000000000005</v>
      </c>
      <c r="BF47" s="81">
        <v>358.41</v>
      </c>
      <c r="BG47" s="81">
        <v>322.86</v>
      </c>
      <c r="BH47" s="81">
        <v>-23.85</v>
      </c>
      <c r="BI47" s="81">
        <v>572.9</v>
      </c>
      <c r="BJ47" s="81">
        <v>711.09</v>
      </c>
      <c r="BK47" s="81">
        <v>1347.56</v>
      </c>
      <c r="BL47" s="81">
        <v>176.49</v>
      </c>
      <c r="BM47" s="81">
        <v>328</v>
      </c>
      <c r="BN47" s="81">
        <v>2598.63</v>
      </c>
      <c r="BO47" s="81">
        <v>1585.15</v>
      </c>
      <c r="BP47" s="81">
        <v>655.32000000000005</v>
      </c>
      <c r="BQ47" s="81">
        <v>466.89</v>
      </c>
      <c r="BR47" s="81">
        <v>2277.7600000000002</v>
      </c>
      <c r="BS47" s="81">
        <v>486.97</v>
      </c>
      <c r="BT47" s="81">
        <v>315.98</v>
      </c>
      <c r="BU47" s="81">
        <v>871.5</v>
      </c>
      <c r="BV47" s="81">
        <v>1492.42</v>
      </c>
      <c r="BW47" s="81">
        <v>1817.24</v>
      </c>
      <c r="BX47" s="81">
        <v>1613.35</v>
      </c>
      <c r="BY47" s="81">
        <v>2231.5500000000002</v>
      </c>
      <c r="BZ47" s="81">
        <v>1641.27</v>
      </c>
      <c r="CA47" s="81">
        <v>466.14</v>
      </c>
      <c r="CB47" s="81">
        <v>888.17</v>
      </c>
      <c r="CC47" s="81">
        <v>-13.19</v>
      </c>
      <c r="CD47" s="81">
        <v>111.41</v>
      </c>
      <c r="CE47" s="81">
        <v>1137.72</v>
      </c>
      <c r="CF47" s="81">
        <v>1313.77</v>
      </c>
      <c r="CG47" s="81">
        <v>-35.92</v>
      </c>
      <c r="CH47" s="81">
        <v>987.64</v>
      </c>
      <c r="CI47" s="81">
        <v>5973.86</v>
      </c>
      <c r="CJ47" s="81">
        <v>635.78</v>
      </c>
      <c r="CK47" s="81">
        <v>1389.51</v>
      </c>
      <c r="CL47" s="81">
        <v>779.33</v>
      </c>
      <c r="CM47" s="81">
        <v>2896.36</v>
      </c>
      <c r="CN47" s="81">
        <v>285.86</v>
      </c>
      <c r="CO47" s="81">
        <v>2888.97</v>
      </c>
      <c r="CP47" s="81">
        <v>127.79</v>
      </c>
      <c r="CQ47" s="81">
        <v>870.05</v>
      </c>
      <c r="CR47" s="81">
        <v>213.22</v>
      </c>
      <c r="CS47" s="81">
        <v>1133.3599999999999</v>
      </c>
      <c r="CT47" s="81">
        <v>1051.9100000000001</v>
      </c>
      <c r="CU47" s="81">
        <v>727.93</v>
      </c>
      <c r="CV47" s="81">
        <v>260.81</v>
      </c>
      <c r="CW47" s="81">
        <v>376.78</v>
      </c>
      <c r="CX47" s="81">
        <v>166.94</v>
      </c>
      <c r="CY47" s="81">
        <v>438.17</v>
      </c>
      <c r="CZ47" s="81">
        <v>9.1199999999999992</v>
      </c>
      <c r="DA47" s="81">
        <v>-98.83</v>
      </c>
      <c r="DB47" s="81">
        <v>669.73</v>
      </c>
      <c r="DC47" s="81">
        <v>-90.92</v>
      </c>
      <c r="DD47" s="81">
        <v>303.39</v>
      </c>
      <c r="DE47" s="81">
        <v>-47.8</v>
      </c>
      <c r="DF47" s="81">
        <v>636.32000000000005</v>
      </c>
      <c r="DG47" s="81">
        <v>282.27</v>
      </c>
      <c r="DH47" s="81">
        <v>586.19000000000005</v>
      </c>
      <c r="DI47" s="81">
        <v>2274.38</v>
      </c>
      <c r="DJ47" s="81">
        <v>479.84</v>
      </c>
      <c r="DK47" s="81">
        <v>244.72</v>
      </c>
      <c r="DL47" s="81">
        <v>64.819999999999993</v>
      </c>
      <c r="DM47" s="81">
        <v>231.09</v>
      </c>
      <c r="DN47" s="81"/>
      <c r="DO47" s="81">
        <v>241.03</v>
      </c>
      <c r="DP47" s="81">
        <v>133.53</v>
      </c>
      <c r="DQ47" s="81">
        <v>1326.36</v>
      </c>
      <c r="DR47" s="81">
        <v>385.86</v>
      </c>
      <c r="DS47" s="81">
        <v>-303.89999999999998</v>
      </c>
      <c r="DT47" s="81">
        <v>170.96</v>
      </c>
      <c r="DU47" s="81">
        <v>478.83</v>
      </c>
      <c r="DV47" s="81">
        <v>359.42</v>
      </c>
      <c r="DW47" s="81">
        <v>361.75</v>
      </c>
      <c r="DX47" s="81">
        <v>149.1</v>
      </c>
      <c r="DY47" s="81">
        <v>153.43</v>
      </c>
      <c r="DZ47" s="81">
        <v>335.9</v>
      </c>
      <c r="EA47" s="81">
        <v>512.83000000000004</v>
      </c>
      <c r="EB47" s="81">
        <v>441.12</v>
      </c>
      <c r="EC47" s="81">
        <v>226.24</v>
      </c>
      <c r="ED47" s="81">
        <v>560.80999999999995</v>
      </c>
      <c r="EE47" s="81">
        <v>612.87</v>
      </c>
      <c r="EF47" s="81">
        <v>213.28</v>
      </c>
      <c r="EG47" s="81">
        <v>363.81</v>
      </c>
      <c r="EH47" s="81">
        <v>802.27</v>
      </c>
      <c r="EI47" s="81">
        <v>221.91</v>
      </c>
      <c r="EJ47" s="81">
        <v>1106.93</v>
      </c>
      <c r="EK47" s="81">
        <v>185.82</v>
      </c>
      <c r="EL47" s="81">
        <v>75.73</v>
      </c>
      <c r="EM47" s="81">
        <v>293.7</v>
      </c>
      <c r="EN47" s="81">
        <v>124.54</v>
      </c>
      <c r="EO47" s="81">
        <v>426.52</v>
      </c>
      <c r="EP47" s="81">
        <v>6.92</v>
      </c>
      <c r="EQ47" s="81">
        <v>-164.11</v>
      </c>
      <c r="ER47" s="81">
        <v>186.39</v>
      </c>
      <c r="ES47" s="81">
        <v>214.21</v>
      </c>
      <c r="ET47" s="81">
        <v>179.96</v>
      </c>
      <c r="EU47" s="81">
        <v>172.64</v>
      </c>
      <c r="EV47" s="81">
        <v>-33.5</v>
      </c>
      <c r="EW47" s="81">
        <v>598.01</v>
      </c>
      <c r="EX47" s="81">
        <v>693.49</v>
      </c>
      <c r="EY47" s="81">
        <v>207.44</v>
      </c>
      <c r="EZ47" s="81">
        <v>91.06</v>
      </c>
      <c r="FA47" s="81">
        <v>436.67</v>
      </c>
      <c r="FB47" s="81">
        <v>135.34</v>
      </c>
      <c r="FC47" s="81">
        <v>587.26</v>
      </c>
      <c r="FD47" s="81">
        <v>493.16</v>
      </c>
      <c r="FE47" s="81">
        <v>543.01</v>
      </c>
      <c r="FF47" s="81">
        <v>495.98</v>
      </c>
      <c r="FG47" s="81">
        <v>578.85</v>
      </c>
      <c r="FH47" s="81">
        <v>417.07</v>
      </c>
      <c r="FI47" s="81">
        <v>206.23</v>
      </c>
      <c r="FJ47" s="81">
        <v>-25.37</v>
      </c>
      <c r="FK47" s="81">
        <v>243.23</v>
      </c>
      <c r="FL47" s="81">
        <v>141.24</v>
      </c>
      <c r="FM47" s="81">
        <v>671.58</v>
      </c>
      <c r="FN47" s="81">
        <v>54.5</v>
      </c>
      <c r="FO47" s="81">
        <v>424.28</v>
      </c>
      <c r="FP47" s="81">
        <v>197.58</v>
      </c>
      <c r="FQ47" s="81">
        <v>-30.38</v>
      </c>
      <c r="FR47" s="81">
        <v>278.24</v>
      </c>
      <c r="FS47" s="81">
        <v>327.10000000000002</v>
      </c>
      <c r="FT47" s="81">
        <v>237.64</v>
      </c>
      <c r="FU47" s="81">
        <v>376.03</v>
      </c>
      <c r="FV47" s="81">
        <v>321.7</v>
      </c>
      <c r="FW47" s="81">
        <v>257.61</v>
      </c>
      <c r="FX47" s="81">
        <v>571.98</v>
      </c>
      <c r="FY47" s="81">
        <v>211.44</v>
      </c>
      <c r="FZ47" s="81">
        <v>42.57</v>
      </c>
      <c r="GA47" s="81">
        <v>132.44999999999999</v>
      </c>
      <c r="GB47" s="81">
        <v>118.36</v>
      </c>
      <c r="GC47" s="81">
        <v>33.71</v>
      </c>
      <c r="GD47" s="81">
        <v>644.96</v>
      </c>
      <c r="GE47" s="81">
        <v>92.05</v>
      </c>
      <c r="GF47" s="81">
        <v>114.2</v>
      </c>
      <c r="GG47" s="81">
        <v>203.17</v>
      </c>
      <c r="GH47" s="81">
        <v>527.47</v>
      </c>
      <c r="GI47" s="81">
        <v>154.83000000000001</v>
      </c>
      <c r="GJ47" s="81">
        <v>641.57000000000005</v>
      </c>
      <c r="GK47" s="81">
        <v>242.37</v>
      </c>
      <c r="GL47" s="81">
        <v>34.14</v>
      </c>
      <c r="GM47" s="81">
        <v>540.83000000000004</v>
      </c>
      <c r="GN47" s="81">
        <v>212.06</v>
      </c>
      <c r="GO47" s="81">
        <v>106.43</v>
      </c>
      <c r="GP47" s="81">
        <v>467.5</v>
      </c>
      <c r="GQ47" s="81">
        <v>63.52</v>
      </c>
      <c r="GR47" s="81">
        <v>99.52</v>
      </c>
      <c r="GS47" s="81">
        <v>286.14</v>
      </c>
      <c r="GT47" s="81">
        <v>526.45000000000005</v>
      </c>
      <c r="GU47" s="81">
        <v>148.37</v>
      </c>
      <c r="GV47" s="81">
        <v>192.88</v>
      </c>
      <c r="GW47" s="81">
        <v>-10.16</v>
      </c>
      <c r="GX47" s="81">
        <v>45.02</v>
      </c>
      <c r="GY47" s="81">
        <v>129.66</v>
      </c>
      <c r="GZ47" s="81">
        <v>97.58</v>
      </c>
      <c r="HA47" s="81">
        <v>173</v>
      </c>
      <c r="HB47" s="81">
        <v>211.9</v>
      </c>
      <c r="HC47" s="81">
        <v>209.56</v>
      </c>
      <c r="HD47" s="81">
        <v>495.83</v>
      </c>
      <c r="HE47" s="81"/>
      <c r="HF47" s="81">
        <v>346.6</v>
      </c>
      <c r="HG47" s="81">
        <v>78.58</v>
      </c>
      <c r="HH47" s="81">
        <v>327.62</v>
      </c>
      <c r="HI47" s="81">
        <v>358.3</v>
      </c>
      <c r="HJ47" s="81">
        <v>135.66</v>
      </c>
      <c r="HK47" s="81">
        <v>116.65</v>
      </c>
      <c r="HL47" s="81"/>
      <c r="HM47" s="81">
        <v>213.8</v>
      </c>
      <c r="HN47" s="81">
        <v>86.67</v>
      </c>
      <c r="HO47" s="81">
        <v>34.049999999999997</v>
      </c>
      <c r="HP47" s="81">
        <v>214.61</v>
      </c>
      <c r="HQ47" s="81">
        <v>356.3</v>
      </c>
      <c r="HR47" s="81">
        <v>57.92</v>
      </c>
      <c r="HS47" s="81">
        <v>80.31</v>
      </c>
      <c r="HT47" s="81">
        <v>267.64999999999998</v>
      </c>
      <c r="HU47" s="81">
        <v>96.94</v>
      </c>
      <c r="HV47" s="81">
        <v>157.07</v>
      </c>
      <c r="HW47" s="81">
        <v>182.9</v>
      </c>
      <c r="HX47" s="81">
        <v>70.81</v>
      </c>
      <c r="HY47" s="81">
        <v>156.9</v>
      </c>
      <c r="HZ47" s="81">
        <v>35.17</v>
      </c>
      <c r="IA47" s="81">
        <v>763.72</v>
      </c>
      <c r="IB47" s="81"/>
      <c r="IC47" s="81">
        <v>87.52</v>
      </c>
      <c r="ID47" s="81">
        <v>120.79</v>
      </c>
      <c r="IE47" s="81">
        <v>160.79</v>
      </c>
      <c r="IF47" s="81">
        <v>81.819999999999993</v>
      </c>
      <c r="IG47" s="81"/>
      <c r="IH47" s="81">
        <v>114.02</v>
      </c>
      <c r="II47" s="81">
        <v>116.48</v>
      </c>
      <c r="IJ47" s="81">
        <v>353.35</v>
      </c>
      <c r="IK47" s="81">
        <v>125.55</v>
      </c>
      <c r="IL47" s="81">
        <v>85.71</v>
      </c>
      <c r="IM47" s="81"/>
      <c r="IN47" s="81">
        <v>4</v>
      </c>
      <c r="IO47" s="81">
        <v>139.69</v>
      </c>
      <c r="IP47" s="81"/>
      <c r="IQ47" s="81">
        <v>76.489999999999995</v>
      </c>
      <c r="IR47" s="81">
        <v>147.43</v>
      </c>
      <c r="IS47" s="81">
        <v>125.19</v>
      </c>
      <c r="IT47" s="81">
        <v>211.54</v>
      </c>
      <c r="IU47" s="81">
        <v>110.42</v>
      </c>
      <c r="IV47" s="81">
        <v>107.68</v>
      </c>
      <c r="IW47" s="81">
        <v>45.55</v>
      </c>
      <c r="IX47" s="81">
        <v>70.290000000000006</v>
      </c>
      <c r="IY47" s="81">
        <v>44</v>
      </c>
      <c r="IZ47" s="81">
        <v>75.89</v>
      </c>
      <c r="JA47" s="81">
        <v>212.63</v>
      </c>
      <c r="JB47" s="81">
        <v>39.950000000000003</v>
      </c>
      <c r="JC47" s="81">
        <v>151.66999999999999</v>
      </c>
      <c r="JD47" s="81">
        <v>162.85</v>
      </c>
      <c r="JE47" s="81">
        <v>60.86</v>
      </c>
      <c r="JF47" s="81">
        <v>116.92</v>
      </c>
      <c r="JG47" s="81">
        <v>131.75</v>
      </c>
      <c r="JH47" s="81">
        <v>458</v>
      </c>
      <c r="JI47" s="81">
        <v>55.41</v>
      </c>
      <c r="JJ47" s="81">
        <v>123.17</v>
      </c>
      <c r="JK47" s="81">
        <v>86.09</v>
      </c>
      <c r="JL47" s="81">
        <v>85.53</v>
      </c>
      <c r="JM47" s="81"/>
      <c r="JN47" s="81">
        <v>82.29</v>
      </c>
      <c r="JO47" s="81">
        <v>44.99</v>
      </c>
      <c r="JP47" s="81">
        <v>129.36000000000001</v>
      </c>
      <c r="JQ47" s="81">
        <v>4.2300000000000004</v>
      </c>
      <c r="JR47" s="81">
        <v>111.92</v>
      </c>
      <c r="JS47" s="81">
        <v>89.31</v>
      </c>
      <c r="JT47" s="81">
        <v>51.04</v>
      </c>
      <c r="JU47" s="81">
        <v>99.08</v>
      </c>
      <c r="JV47" s="81">
        <v>227.02</v>
      </c>
      <c r="JW47" s="81">
        <v>103.22</v>
      </c>
      <c r="JX47" s="81">
        <v>88.19</v>
      </c>
      <c r="JY47" s="81">
        <v>103.25</v>
      </c>
      <c r="JZ47" s="81">
        <v>31.48</v>
      </c>
      <c r="KA47" s="81">
        <v>174.22</v>
      </c>
      <c r="KB47" s="81">
        <v>16.38</v>
      </c>
      <c r="KC47" s="81">
        <v>-0.19</v>
      </c>
      <c r="KD47" s="81">
        <v>44.06</v>
      </c>
      <c r="KE47" s="81">
        <v>194.52</v>
      </c>
      <c r="KF47" s="81">
        <v>119.59</v>
      </c>
      <c r="KG47" s="81">
        <v>37.17</v>
      </c>
      <c r="KH47" s="81">
        <v>67.97</v>
      </c>
      <c r="KI47" s="81">
        <v>162.35</v>
      </c>
      <c r="KJ47" s="81"/>
      <c r="KK47" s="81">
        <v>72.760000000000005</v>
      </c>
      <c r="KL47" s="81">
        <v>70.66</v>
      </c>
      <c r="KM47" s="81">
        <v>39.49</v>
      </c>
      <c r="KN47" s="81">
        <v>69.83</v>
      </c>
      <c r="KO47" s="81">
        <v>47.52</v>
      </c>
      <c r="KP47" s="81">
        <v>105.37</v>
      </c>
      <c r="KQ47" s="81">
        <v>157.5</v>
      </c>
      <c r="KR47" s="81">
        <v>68.39</v>
      </c>
      <c r="KS47" s="81">
        <v>4.99</v>
      </c>
      <c r="KT47" s="81">
        <v>61.79</v>
      </c>
      <c r="KU47" s="81">
        <v>24.8</v>
      </c>
      <c r="KV47" s="81">
        <v>117.61</v>
      </c>
      <c r="KW47" s="81">
        <v>154.03</v>
      </c>
      <c r="KX47" s="81">
        <v>26.53</v>
      </c>
      <c r="KY47" s="81">
        <v>515.21</v>
      </c>
      <c r="KZ47" s="81">
        <v>29.48</v>
      </c>
      <c r="LA47" s="81">
        <v>60.92</v>
      </c>
      <c r="LB47" s="81">
        <v>226.3</v>
      </c>
      <c r="LC47" s="81"/>
      <c r="LD47" s="81">
        <v>57.51</v>
      </c>
      <c r="LE47" s="81">
        <v>-16.39</v>
      </c>
      <c r="LF47" s="81">
        <v>321.33</v>
      </c>
      <c r="LG47" s="81">
        <v>79.05</v>
      </c>
      <c r="LH47" s="81">
        <v>33.86</v>
      </c>
      <c r="LI47" s="81">
        <v>100.75</v>
      </c>
      <c r="LJ47" s="81">
        <v>190.28</v>
      </c>
      <c r="LK47" s="81">
        <v>80.39</v>
      </c>
      <c r="LL47" s="81">
        <v>49.54</v>
      </c>
      <c r="LM47" s="81">
        <v>18.260000000000002</v>
      </c>
      <c r="LN47" s="81">
        <v>1.63</v>
      </c>
      <c r="LO47" s="81">
        <v>5.25</v>
      </c>
      <c r="LP47" s="81">
        <v>101.67</v>
      </c>
      <c r="LQ47" s="81">
        <v>104.13</v>
      </c>
      <c r="LR47" s="81">
        <v>36.53</v>
      </c>
      <c r="LS47" s="81">
        <v>25.27</v>
      </c>
      <c r="LT47" s="81">
        <v>38.01</v>
      </c>
      <c r="LU47" s="81">
        <v>63.17</v>
      </c>
      <c r="LV47" s="81">
        <v>46.88</v>
      </c>
      <c r="LW47" s="81">
        <v>122.73</v>
      </c>
      <c r="LX47" s="81">
        <v>66.41</v>
      </c>
      <c r="LY47" s="81">
        <v>67.67</v>
      </c>
      <c r="LZ47" s="81">
        <v>36.82</v>
      </c>
      <c r="MA47" s="81">
        <v>56.45</v>
      </c>
      <c r="MB47" s="81">
        <v>48.94</v>
      </c>
      <c r="MC47" s="81">
        <v>36.4</v>
      </c>
      <c r="MD47" s="81">
        <v>-0.72</v>
      </c>
      <c r="ME47" s="81">
        <v>125.5</v>
      </c>
      <c r="MF47" s="81">
        <v>27.48</v>
      </c>
      <c r="MG47" s="81">
        <v>12.67</v>
      </c>
      <c r="MH47" s="81">
        <v>20.13</v>
      </c>
      <c r="MI47" s="81">
        <v>19.37</v>
      </c>
      <c r="MJ47" s="81">
        <v>132.02000000000001</v>
      </c>
      <c r="MK47" s="81">
        <v>104.52</v>
      </c>
      <c r="ML47" s="81"/>
      <c r="MM47" s="81">
        <v>112.39</v>
      </c>
      <c r="MN47" s="81">
        <v>29.92</v>
      </c>
      <c r="MO47" s="81">
        <v>146.91</v>
      </c>
      <c r="MP47" s="81">
        <v>61.58</v>
      </c>
      <c r="MQ47" s="81">
        <v>9</v>
      </c>
      <c r="MR47" s="81">
        <v>91.29</v>
      </c>
      <c r="MS47" s="81">
        <v>33.83</v>
      </c>
      <c r="MT47" s="81">
        <v>26.77</v>
      </c>
      <c r="MU47" s="81">
        <v>28.24</v>
      </c>
      <c r="MV47" s="81">
        <v>70.09</v>
      </c>
      <c r="MW47" s="81">
        <v>19.079999999999998</v>
      </c>
      <c r="MX47" s="81">
        <v>21.03</v>
      </c>
      <c r="MY47" s="81"/>
      <c r="MZ47" s="81">
        <v>31.67</v>
      </c>
      <c r="NA47" s="81">
        <v>34.64</v>
      </c>
      <c r="NB47" s="81">
        <v>20.32</v>
      </c>
      <c r="NC47" s="81">
        <v>34.6</v>
      </c>
    </row>
    <row r="48" spans="1:367" x14ac:dyDescent="0.4">
      <c r="A48" s="22">
        <v>46073</v>
      </c>
      <c r="B48" s="23">
        <v>170376.37</v>
      </c>
      <c r="C48" s="23">
        <v>145911.69</v>
      </c>
      <c r="D48" s="23">
        <v>1794.58</v>
      </c>
      <c r="E48" s="23">
        <v>2427</v>
      </c>
      <c r="F48" s="23">
        <v>13053.42</v>
      </c>
      <c r="G48" s="23">
        <v>1230.8</v>
      </c>
      <c r="H48" s="23">
        <v>10368.9</v>
      </c>
      <c r="I48" s="23">
        <v>8655.89</v>
      </c>
      <c r="J48" s="23">
        <v>4521.21</v>
      </c>
      <c r="K48" s="23">
        <v>3645.42</v>
      </c>
      <c r="L48" s="23">
        <v>1730.82</v>
      </c>
      <c r="M48" s="23">
        <v>3972.53</v>
      </c>
      <c r="N48" s="23">
        <v>13443.39</v>
      </c>
      <c r="O48" s="23">
        <v>2578.4</v>
      </c>
      <c r="P48" s="23">
        <v>7512.41</v>
      </c>
      <c r="Q48" s="23">
        <v>1788.87</v>
      </c>
      <c r="R48" s="23">
        <v>18691.71</v>
      </c>
      <c r="S48" s="23">
        <v>3895.66</v>
      </c>
      <c r="T48" s="23">
        <v>2751.31</v>
      </c>
      <c r="U48" s="23">
        <v>5633.68</v>
      </c>
      <c r="V48" s="23">
        <v>1314.85</v>
      </c>
      <c r="W48" s="23">
        <v>937.66</v>
      </c>
      <c r="X48" s="23">
        <v>1880.31</v>
      </c>
      <c r="Y48" s="23">
        <v>1765.79</v>
      </c>
      <c r="Z48" s="23">
        <v>5817.05</v>
      </c>
      <c r="AA48" s="23">
        <v>3337.36</v>
      </c>
      <c r="AB48" s="23">
        <v>-185.22</v>
      </c>
      <c r="AC48" s="23">
        <v>361.46</v>
      </c>
      <c r="AD48" s="23">
        <v>2895.04</v>
      </c>
      <c r="AE48" s="23">
        <v>1641.53</v>
      </c>
      <c r="AF48" s="23">
        <v>1322.83</v>
      </c>
      <c r="AG48" s="23">
        <v>4591.99</v>
      </c>
      <c r="AH48" s="23">
        <v>2002.6</v>
      </c>
      <c r="AI48" s="23">
        <v>113.03</v>
      </c>
      <c r="AJ48" s="23">
        <v>1349.56</v>
      </c>
      <c r="AK48" s="23">
        <v>5673.92</v>
      </c>
      <c r="AL48" s="23">
        <v>3295.34</v>
      </c>
      <c r="AM48" s="23">
        <v>873.3</v>
      </c>
      <c r="AN48" s="23">
        <v>1119.1199999999999</v>
      </c>
      <c r="AO48" s="23">
        <v>111.89</v>
      </c>
      <c r="AP48" s="23">
        <v>3838.9</v>
      </c>
      <c r="AQ48" s="23">
        <v>1485.87</v>
      </c>
      <c r="AR48" s="23">
        <v>7642.76</v>
      </c>
      <c r="AS48" s="23">
        <v>3528.73</v>
      </c>
      <c r="AT48" s="23">
        <v>665.93</v>
      </c>
      <c r="AU48" s="23">
        <v>1815.6</v>
      </c>
      <c r="AV48" s="23">
        <v>2243.13</v>
      </c>
      <c r="AW48" s="23">
        <v>1034.28</v>
      </c>
      <c r="AX48" s="23">
        <v>2197.7800000000002</v>
      </c>
      <c r="AY48" s="23">
        <v>1792.17</v>
      </c>
      <c r="AZ48" s="23">
        <v>429.83</v>
      </c>
      <c r="BA48" s="23">
        <v>2619.9899999999998</v>
      </c>
      <c r="BB48" s="81">
        <v>535.17999999999995</v>
      </c>
      <c r="BC48" s="81">
        <v>1267.04</v>
      </c>
      <c r="BD48" s="81">
        <v>1861.54</v>
      </c>
      <c r="BE48" s="81">
        <v>525.45000000000005</v>
      </c>
      <c r="BF48" s="81">
        <v>358.41</v>
      </c>
      <c r="BG48" s="81">
        <v>330.33</v>
      </c>
      <c r="BH48" s="81">
        <v>-23.85</v>
      </c>
      <c r="BI48" s="81">
        <v>572.9</v>
      </c>
      <c r="BJ48" s="81">
        <v>711.09</v>
      </c>
      <c r="BK48" s="81">
        <v>1347.56</v>
      </c>
      <c r="BL48" s="81">
        <v>176.49</v>
      </c>
      <c r="BM48" s="81">
        <v>328</v>
      </c>
      <c r="BN48" s="81">
        <v>2598.63</v>
      </c>
      <c r="BO48" s="81">
        <v>1585.15</v>
      </c>
      <c r="BP48" s="81"/>
      <c r="BQ48" s="81">
        <v>466.89</v>
      </c>
      <c r="BR48" s="81">
        <v>2240.12</v>
      </c>
      <c r="BS48" s="81">
        <v>463.39</v>
      </c>
      <c r="BT48" s="81">
        <v>316.64999999999998</v>
      </c>
      <c r="BU48" s="81">
        <v>871.5</v>
      </c>
      <c r="BV48" s="81">
        <v>1492.42</v>
      </c>
      <c r="BW48" s="81">
        <v>1817.24</v>
      </c>
      <c r="BX48" s="81">
        <v>1607.59</v>
      </c>
      <c r="BY48" s="81">
        <v>2231.5500000000002</v>
      </c>
      <c r="BZ48" s="81">
        <v>1639.29</v>
      </c>
      <c r="CA48" s="81">
        <v>466.14</v>
      </c>
      <c r="CB48" s="81">
        <v>888.17</v>
      </c>
      <c r="CC48" s="81">
        <v>-13.19</v>
      </c>
      <c r="CD48" s="81">
        <v>111.41</v>
      </c>
      <c r="CE48" s="81">
        <v>1137.04</v>
      </c>
      <c r="CF48" s="81">
        <v>1324</v>
      </c>
      <c r="CG48" s="81">
        <v>-35.92</v>
      </c>
      <c r="CH48" s="81">
        <v>987.64</v>
      </c>
      <c r="CI48" s="81">
        <v>5973.86</v>
      </c>
      <c r="CJ48" s="81">
        <v>635.78</v>
      </c>
      <c r="CK48" s="81">
        <v>1389.51</v>
      </c>
      <c r="CL48" s="81">
        <v>761.23</v>
      </c>
      <c r="CM48" s="81">
        <v>2880.71</v>
      </c>
      <c r="CN48" s="81">
        <v>285.86</v>
      </c>
      <c r="CO48" s="81">
        <v>2921.42</v>
      </c>
      <c r="CP48" s="81">
        <v>131.57</v>
      </c>
      <c r="CQ48" s="81">
        <v>870.05</v>
      </c>
      <c r="CR48" s="81">
        <v>214.5</v>
      </c>
      <c r="CS48" s="81">
        <v>1136.57</v>
      </c>
      <c r="CT48" s="81">
        <v>1051.9100000000001</v>
      </c>
      <c r="CU48" s="81">
        <v>730.85</v>
      </c>
      <c r="CV48" s="81">
        <v>260.81</v>
      </c>
      <c r="CW48" s="81">
        <v>378.42</v>
      </c>
      <c r="CX48" s="81">
        <v>166.94</v>
      </c>
      <c r="CY48" s="81">
        <v>438.17</v>
      </c>
      <c r="CZ48" s="81">
        <v>9.1199999999999992</v>
      </c>
      <c r="DA48" s="81">
        <v>-98.83</v>
      </c>
      <c r="DB48" s="81">
        <v>669.73</v>
      </c>
      <c r="DC48" s="81">
        <v>-90.92</v>
      </c>
      <c r="DD48" s="81">
        <v>303.39</v>
      </c>
      <c r="DE48" s="81">
        <v>-49.43</v>
      </c>
      <c r="DF48" s="81">
        <v>636.32000000000005</v>
      </c>
      <c r="DG48" s="81">
        <v>282.27</v>
      </c>
      <c r="DH48" s="81">
        <v>590.16999999999996</v>
      </c>
      <c r="DI48" s="81">
        <v>2274.38</v>
      </c>
      <c r="DJ48" s="81">
        <v>479.84</v>
      </c>
      <c r="DK48" s="81">
        <v>244.72</v>
      </c>
      <c r="DL48" s="81">
        <v>65</v>
      </c>
      <c r="DM48" s="81">
        <v>231.09</v>
      </c>
      <c r="DN48" s="81"/>
      <c r="DO48" s="81">
        <v>244.8</v>
      </c>
      <c r="DP48" s="81"/>
      <c r="DQ48" s="81">
        <v>1326.36</v>
      </c>
      <c r="DR48" s="81">
        <v>385.86</v>
      </c>
      <c r="DS48" s="81">
        <v>-303.89999999999998</v>
      </c>
      <c r="DT48" s="81">
        <v>171.06</v>
      </c>
      <c r="DU48" s="81">
        <v>478.83</v>
      </c>
      <c r="DV48" s="81">
        <v>359.42</v>
      </c>
      <c r="DW48" s="81">
        <v>361.75</v>
      </c>
      <c r="DX48" s="81">
        <v>149.1</v>
      </c>
      <c r="DY48" s="81">
        <v>153.43</v>
      </c>
      <c r="DZ48" s="81">
        <v>340.45</v>
      </c>
      <c r="EA48" s="81">
        <v>512.83000000000004</v>
      </c>
      <c r="EB48" s="81">
        <v>441.12</v>
      </c>
      <c r="EC48" s="81">
        <v>226.24</v>
      </c>
      <c r="ED48" s="81">
        <v>561.53</v>
      </c>
      <c r="EE48" s="81">
        <v>612.87</v>
      </c>
      <c r="EF48" s="81">
        <v>216.5</v>
      </c>
      <c r="EG48" s="81">
        <v>363.81</v>
      </c>
      <c r="EH48" s="81">
        <v>728.63</v>
      </c>
      <c r="EI48" s="81">
        <v>219.73</v>
      </c>
      <c r="EJ48" s="81">
        <v>1064.6300000000001</v>
      </c>
      <c r="EK48" s="81">
        <v>193.93</v>
      </c>
      <c r="EL48" s="81">
        <v>75.73</v>
      </c>
      <c r="EM48" s="81">
        <v>293.7</v>
      </c>
      <c r="EN48" s="81">
        <v>125.95</v>
      </c>
      <c r="EO48" s="81">
        <v>426.52</v>
      </c>
      <c r="EP48" s="81">
        <v>0.33</v>
      </c>
      <c r="EQ48" s="81">
        <v>-174.44</v>
      </c>
      <c r="ER48" s="81">
        <v>183.97</v>
      </c>
      <c r="ES48" s="81">
        <v>214.21</v>
      </c>
      <c r="ET48" s="81">
        <v>179.96</v>
      </c>
      <c r="EU48" s="81">
        <v>172.77</v>
      </c>
      <c r="EV48" s="81">
        <v>-33.5</v>
      </c>
      <c r="EW48" s="81">
        <v>598.01</v>
      </c>
      <c r="EX48" s="81">
        <v>693.49</v>
      </c>
      <c r="EY48" s="81">
        <v>207.49</v>
      </c>
      <c r="EZ48" s="81">
        <v>91.06</v>
      </c>
      <c r="FA48" s="81">
        <v>436.67</v>
      </c>
      <c r="FB48" s="81">
        <v>133.91</v>
      </c>
      <c r="FC48" s="81">
        <v>587.26</v>
      </c>
      <c r="FD48" s="81">
        <v>493.16</v>
      </c>
      <c r="FE48" s="81">
        <v>543.01</v>
      </c>
      <c r="FF48" s="81"/>
      <c r="FG48" s="81">
        <v>578.85</v>
      </c>
      <c r="FH48" s="81">
        <v>423.85</v>
      </c>
      <c r="FI48" s="81">
        <v>211.89</v>
      </c>
      <c r="FJ48" s="81">
        <v>-25.37</v>
      </c>
      <c r="FK48" s="81">
        <v>243.23</v>
      </c>
      <c r="FL48" s="81">
        <v>140.96</v>
      </c>
      <c r="FM48" s="81">
        <v>671.58</v>
      </c>
      <c r="FN48" s="81">
        <v>54.5</v>
      </c>
      <c r="FO48" s="81">
        <v>424</v>
      </c>
      <c r="FP48" s="81">
        <v>197.58</v>
      </c>
      <c r="FQ48" s="81">
        <v>-30.38</v>
      </c>
      <c r="FR48" s="81">
        <v>278.62</v>
      </c>
      <c r="FS48" s="81">
        <v>326.74</v>
      </c>
      <c r="FT48" s="81">
        <v>237.64</v>
      </c>
      <c r="FU48" s="81">
        <v>376.03</v>
      </c>
      <c r="FV48" s="81">
        <v>314.58999999999997</v>
      </c>
      <c r="FW48" s="81">
        <v>258.06</v>
      </c>
      <c r="FX48" s="81">
        <v>571.98</v>
      </c>
      <c r="FY48" s="81">
        <v>211.44</v>
      </c>
      <c r="FZ48" s="81">
        <v>42.57</v>
      </c>
      <c r="GA48" s="81">
        <v>132.44999999999999</v>
      </c>
      <c r="GB48" s="81">
        <v>132.16999999999999</v>
      </c>
      <c r="GC48" s="81">
        <v>51.67</v>
      </c>
      <c r="GD48" s="81">
        <v>644.96</v>
      </c>
      <c r="GE48" s="81">
        <v>92.05</v>
      </c>
      <c r="GF48" s="81">
        <v>114.2</v>
      </c>
      <c r="GG48" s="81"/>
      <c r="GH48" s="81">
        <v>527.47</v>
      </c>
      <c r="GI48" s="81">
        <v>154.83000000000001</v>
      </c>
      <c r="GJ48" s="81">
        <v>641.95000000000005</v>
      </c>
      <c r="GK48" s="81">
        <v>242.37</v>
      </c>
      <c r="GL48" s="81"/>
      <c r="GM48" s="81"/>
      <c r="GN48" s="81">
        <v>212.06</v>
      </c>
      <c r="GO48" s="81">
        <v>106.43</v>
      </c>
      <c r="GP48" s="81">
        <v>467.5</v>
      </c>
      <c r="GQ48" s="81">
        <v>63.52</v>
      </c>
      <c r="GR48" s="81">
        <v>99.52</v>
      </c>
      <c r="GS48" s="81">
        <v>286.14</v>
      </c>
      <c r="GT48" s="81">
        <v>529.33000000000004</v>
      </c>
      <c r="GU48" s="81">
        <v>139.07</v>
      </c>
      <c r="GV48" s="81">
        <v>192.88</v>
      </c>
      <c r="GW48" s="81">
        <v>-7.27</v>
      </c>
      <c r="GX48" s="81">
        <v>45.02</v>
      </c>
      <c r="GY48" s="81">
        <v>129.66</v>
      </c>
      <c r="GZ48" s="81">
        <v>97.58</v>
      </c>
      <c r="HA48" s="81">
        <v>173</v>
      </c>
      <c r="HB48" s="81">
        <v>211.9</v>
      </c>
      <c r="HC48" s="81">
        <v>207.7</v>
      </c>
      <c r="HD48" s="81">
        <v>495.83</v>
      </c>
      <c r="HE48" s="81"/>
      <c r="HF48" s="81">
        <v>346.6</v>
      </c>
      <c r="HG48" s="81">
        <v>78.58</v>
      </c>
      <c r="HH48" s="81">
        <v>327.62</v>
      </c>
      <c r="HI48" s="81">
        <v>358.3</v>
      </c>
      <c r="HJ48" s="81">
        <v>135.66</v>
      </c>
      <c r="HK48" s="81">
        <v>116.65</v>
      </c>
      <c r="HL48" s="81"/>
      <c r="HM48" s="81">
        <v>213.8</v>
      </c>
      <c r="HN48" s="81">
        <v>86.67</v>
      </c>
      <c r="HO48" s="81">
        <v>34.659999999999997</v>
      </c>
      <c r="HP48" s="81">
        <v>208.86</v>
      </c>
      <c r="HQ48" s="81">
        <v>356.3</v>
      </c>
      <c r="HR48" s="81">
        <v>57.92</v>
      </c>
      <c r="HS48" s="81">
        <v>79.87</v>
      </c>
      <c r="HT48" s="81">
        <v>267.64999999999998</v>
      </c>
      <c r="HU48" s="81"/>
      <c r="HV48" s="81">
        <v>157.07</v>
      </c>
      <c r="HW48" s="81">
        <v>182.9</v>
      </c>
      <c r="HX48" s="81">
        <v>70.739999999999995</v>
      </c>
      <c r="HY48" s="81">
        <v>156.9</v>
      </c>
      <c r="HZ48" s="81">
        <v>34.26</v>
      </c>
      <c r="IA48" s="81">
        <v>763.72</v>
      </c>
      <c r="IB48" s="81"/>
      <c r="IC48" s="81">
        <v>89.93</v>
      </c>
      <c r="ID48" s="81">
        <v>120.79</v>
      </c>
      <c r="IE48" s="81">
        <v>164.19</v>
      </c>
      <c r="IF48" s="81"/>
      <c r="IG48" s="81"/>
      <c r="IH48" s="81"/>
      <c r="II48" s="81">
        <v>116.48</v>
      </c>
      <c r="IJ48" s="81">
        <v>353.35</v>
      </c>
      <c r="IK48" s="81">
        <v>125.55</v>
      </c>
      <c r="IL48" s="81">
        <v>85.71</v>
      </c>
      <c r="IM48" s="81"/>
      <c r="IN48" s="81">
        <v>4</v>
      </c>
      <c r="IO48" s="81">
        <v>139.69</v>
      </c>
      <c r="IP48" s="81"/>
      <c r="IQ48" s="81">
        <v>76.489999999999995</v>
      </c>
      <c r="IR48" s="81">
        <v>146.38</v>
      </c>
      <c r="IS48" s="81">
        <v>125.19</v>
      </c>
      <c r="IT48" s="81">
        <v>211.54</v>
      </c>
      <c r="IU48" s="81">
        <v>110.42</v>
      </c>
      <c r="IV48" s="81">
        <v>107.68</v>
      </c>
      <c r="IW48" s="81">
        <v>45.55</v>
      </c>
      <c r="IX48" s="81">
        <v>70.290000000000006</v>
      </c>
      <c r="IY48" s="81">
        <v>44</v>
      </c>
      <c r="IZ48" s="81">
        <v>75.89</v>
      </c>
      <c r="JA48" s="81">
        <v>213.3</v>
      </c>
      <c r="JB48" s="81">
        <v>39.950000000000003</v>
      </c>
      <c r="JC48" s="81">
        <v>151.66999999999999</v>
      </c>
      <c r="JD48" s="81">
        <v>162.85</v>
      </c>
      <c r="JE48" s="81">
        <v>60.86</v>
      </c>
      <c r="JF48" s="81">
        <v>116.92</v>
      </c>
      <c r="JG48" s="81">
        <v>131.75</v>
      </c>
      <c r="JH48" s="81">
        <v>458</v>
      </c>
      <c r="JI48" s="81">
        <v>48.38</v>
      </c>
      <c r="JJ48" s="81">
        <v>127.44</v>
      </c>
      <c r="JK48" s="81">
        <v>86.09</v>
      </c>
      <c r="JL48" s="81">
        <v>85.53</v>
      </c>
      <c r="JM48" s="81"/>
      <c r="JN48" s="81">
        <v>83.15</v>
      </c>
      <c r="JO48" s="81">
        <v>49.68</v>
      </c>
      <c r="JP48" s="81">
        <v>128.62</v>
      </c>
      <c r="JQ48" s="81">
        <v>4.2300000000000004</v>
      </c>
      <c r="JR48" s="81">
        <v>111.92</v>
      </c>
      <c r="JS48" s="81">
        <v>89.31</v>
      </c>
      <c r="JT48" s="81">
        <v>51.13</v>
      </c>
      <c r="JU48" s="81">
        <v>99.08</v>
      </c>
      <c r="JV48" s="81">
        <v>227.02</v>
      </c>
      <c r="JW48" s="81">
        <v>99.98</v>
      </c>
      <c r="JX48" s="81">
        <v>88.19</v>
      </c>
      <c r="JY48" s="81">
        <v>103.31</v>
      </c>
      <c r="JZ48" s="81">
        <v>31.48</v>
      </c>
      <c r="KA48" s="81">
        <v>174.22</v>
      </c>
      <c r="KB48" s="81"/>
      <c r="KC48" s="81">
        <v>-1.62</v>
      </c>
      <c r="KD48" s="81">
        <v>42.92</v>
      </c>
      <c r="KE48" s="81">
        <v>182.19</v>
      </c>
      <c r="KF48" s="81">
        <v>120.29</v>
      </c>
      <c r="KG48" s="81">
        <v>37.17</v>
      </c>
      <c r="KH48" s="81">
        <v>67.97</v>
      </c>
      <c r="KI48" s="81">
        <v>162.35</v>
      </c>
      <c r="KJ48" s="81"/>
      <c r="KK48" s="81">
        <v>74.22</v>
      </c>
      <c r="KL48" s="81">
        <v>69.12</v>
      </c>
      <c r="KM48" s="81">
        <v>38.200000000000003</v>
      </c>
      <c r="KN48" s="81">
        <v>69.83</v>
      </c>
      <c r="KO48" s="81">
        <v>46.76</v>
      </c>
      <c r="KP48" s="81">
        <v>102.96</v>
      </c>
      <c r="KQ48" s="81">
        <v>157.5</v>
      </c>
      <c r="KR48" s="81">
        <v>68.39</v>
      </c>
      <c r="KS48" s="81">
        <v>4.99</v>
      </c>
      <c r="KT48" s="81">
        <v>62.07</v>
      </c>
      <c r="KU48" s="81"/>
      <c r="KV48" s="81">
        <v>115.29</v>
      </c>
      <c r="KW48" s="81">
        <v>160.63</v>
      </c>
      <c r="KX48" s="81">
        <v>26.53</v>
      </c>
      <c r="KY48" s="81">
        <v>508.92</v>
      </c>
      <c r="KZ48" s="81">
        <v>29.48</v>
      </c>
      <c r="LA48" s="81">
        <v>60.92</v>
      </c>
      <c r="LB48" s="81">
        <v>226.3</v>
      </c>
      <c r="LC48" s="81"/>
      <c r="LD48" s="81">
        <v>63.06</v>
      </c>
      <c r="LE48" s="81">
        <v>-16.39</v>
      </c>
      <c r="LF48" s="81">
        <v>321.33</v>
      </c>
      <c r="LG48" s="81">
        <v>79.05</v>
      </c>
      <c r="LH48" s="81">
        <v>31.33</v>
      </c>
      <c r="LI48" s="81">
        <v>100.75</v>
      </c>
      <c r="LJ48" s="81">
        <v>190.28</v>
      </c>
      <c r="LK48" s="81">
        <v>80.39</v>
      </c>
      <c r="LL48" s="81">
        <v>49.54</v>
      </c>
      <c r="LM48" s="81">
        <v>18.55</v>
      </c>
      <c r="LN48" s="81">
        <v>1.63</v>
      </c>
      <c r="LO48" s="81">
        <v>5.25</v>
      </c>
      <c r="LP48" s="81">
        <v>105.61</v>
      </c>
      <c r="LQ48" s="81">
        <v>103.24</v>
      </c>
      <c r="LR48" s="81">
        <v>30.11</v>
      </c>
      <c r="LS48" s="81">
        <v>25.27</v>
      </c>
      <c r="LT48" s="81">
        <v>38.01</v>
      </c>
      <c r="LU48" s="81"/>
      <c r="LV48" s="81">
        <v>46.88</v>
      </c>
      <c r="LW48" s="81">
        <v>115.67</v>
      </c>
      <c r="LX48" s="81">
        <v>66.41</v>
      </c>
      <c r="LY48" s="81">
        <v>61.88</v>
      </c>
      <c r="LZ48" s="81">
        <v>37.28</v>
      </c>
      <c r="MA48" s="81">
        <v>56.45</v>
      </c>
      <c r="MB48" s="81">
        <v>48.43</v>
      </c>
      <c r="MC48" s="81">
        <v>36.479999999999997</v>
      </c>
      <c r="MD48" s="81">
        <v>-0.72</v>
      </c>
      <c r="ME48" s="81"/>
      <c r="MF48" s="81">
        <v>27.48</v>
      </c>
      <c r="MG48" s="81"/>
      <c r="MH48" s="81">
        <v>21.08</v>
      </c>
      <c r="MI48" s="81">
        <v>19.37</v>
      </c>
      <c r="MJ48" s="81">
        <v>132.02000000000001</v>
      </c>
      <c r="MK48" s="81">
        <v>100.64</v>
      </c>
      <c r="ML48" s="81"/>
      <c r="MM48" s="81">
        <v>112.39</v>
      </c>
      <c r="MN48" s="81">
        <v>41.65</v>
      </c>
      <c r="MO48" s="81">
        <v>110.83</v>
      </c>
      <c r="MP48" s="81">
        <v>61.58</v>
      </c>
      <c r="MQ48" s="81">
        <v>9</v>
      </c>
      <c r="MR48" s="81">
        <v>91.29</v>
      </c>
      <c r="MS48" s="81">
        <v>29.11</v>
      </c>
      <c r="MT48" s="81">
        <v>26.77</v>
      </c>
      <c r="MU48" s="81">
        <v>28.24</v>
      </c>
      <c r="MV48" s="81">
        <v>70.09</v>
      </c>
      <c r="MW48" s="81">
        <v>19.079999999999998</v>
      </c>
      <c r="MX48" s="81">
        <v>21.03</v>
      </c>
      <c r="MY48" s="81"/>
      <c r="MZ48" s="81">
        <v>31.67</v>
      </c>
      <c r="NA48" s="81">
        <v>34.64</v>
      </c>
      <c r="NB48" s="81">
        <v>20.32</v>
      </c>
      <c r="NC48" s="81">
        <v>33.81</v>
      </c>
    </row>
    <row r="49" spans="1:367" x14ac:dyDescent="0.4">
      <c r="A49" s="22">
        <v>46080</v>
      </c>
      <c r="B49" s="23">
        <v>186531.15</v>
      </c>
      <c r="C49" s="23">
        <v>158924.48000000001</v>
      </c>
      <c r="D49" s="23">
        <v>1734.5</v>
      </c>
      <c r="E49" s="23">
        <v>2465.0300000000002</v>
      </c>
      <c r="F49" s="23">
        <v>13093.69</v>
      </c>
      <c r="G49" s="23">
        <v>1208.51</v>
      </c>
      <c r="H49" s="23">
        <v>10400.24</v>
      </c>
      <c r="I49" s="23">
        <v>8674.98</v>
      </c>
      <c r="J49" s="23">
        <v>4521.21</v>
      </c>
      <c r="K49" s="23">
        <v>3631.98</v>
      </c>
      <c r="L49" s="23">
        <v>1734.2</v>
      </c>
      <c r="M49" s="23">
        <v>3972.52</v>
      </c>
      <c r="N49" s="23">
        <v>16832.47</v>
      </c>
      <c r="O49" s="23">
        <v>2578.4</v>
      </c>
      <c r="P49" s="23">
        <v>7532.62</v>
      </c>
      <c r="Q49" s="23">
        <v>1789.23</v>
      </c>
      <c r="R49" s="23">
        <v>18181.36</v>
      </c>
      <c r="S49" s="23">
        <v>3898.19</v>
      </c>
      <c r="T49" s="23">
        <v>2944.15</v>
      </c>
      <c r="U49" s="23">
        <v>5656.58</v>
      </c>
      <c r="V49" s="23">
        <v>1314.85</v>
      </c>
      <c r="W49" s="23">
        <v>937.66</v>
      </c>
      <c r="X49" s="23">
        <v>1880.31</v>
      </c>
      <c r="Y49" s="23">
        <v>1765.79</v>
      </c>
      <c r="Z49" s="23">
        <v>5825.02</v>
      </c>
      <c r="AA49" s="23">
        <v>3337.36</v>
      </c>
      <c r="AB49" s="23">
        <v>-246.03</v>
      </c>
      <c r="AC49" s="23">
        <v>361.46</v>
      </c>
      <c r="AD49" s="23">
        <v>2932.44</v>
      </c>
      <c r="AE49" s="23">
        <v>1642.6</v>
      </c>
      <c r="AF49" s="23">
        <v>1322.83</v>
      </c>
      <c r="AG49" s="23">
        <v>4604.8100000000004</v>
      </c>
      <c r="AH49" s="23">
        <v>2002.6</v>
      </c>
      <c r="AI49" s="23">
        <v>100.15</v>
      </c>
      <c r="AJ49" s="23">
        <v>1367.16</v>
      </c>
      <c r="AK49" s="23">
        <v>5595.02</v>
      </c>
      <c r="AL49" s="23">
        <v>3295.34</v>
      </c>
      <c r="AM49" s="23">
        <v>876.29</v>
      </c>
      <c r="AN49" s="23">
        <v>1119.08</v>
      </c>
      <c r="AO49" s="23">
        <v>111.89</v>
      </c>
      <c r="AP49" s="23">
        <v>3864.6</v>
      </c>
      <c r="AQ49" s="23">
        <v>1485.43</v>
      </c>
      <c r="AR49" s="23">
        <v>7796.92</v>
      </c>
      <c r="AS49" s="23">
        <v>3528.73</v>
      </c>
      <c r="AT49" s="23">
        <v>665.93</v>
      </c>
      <c r="AU49" s="23">
        <v>1815.6</v>
      </c>
      <c r="AV49" s="23">
        <v>2247.46</v>
      </c>
      <c r="AW49" s="23">
        <v>1034.28</v>
      </c>
      <c r="AX49" s="23">
        <v>2197.7800000000002</v>
      </c>
      <c r="AY49" s="23">
        <v>1792.17</v>
      </c>
      <c r="AZ49" s="23">
        <v>429.83</v>
      </c>
      <c r="BA49" s="23">
        <v>2619.9899999999998</v>
      </c>
      <c r="BB49" s="81">
        <v>535.17999999999995</v>
      </c>
      <c r="BC49" s="81">
        <v>1267.04</v>
      </c>
      <c r="BD49" s="81">
        <v>1861.54</v>
      </c>
      <c r="BE49" s="81">
        <v>519.66</v>
      </c>
      <c r="BF49" s="81">
        <v>353.33</v>
      </c>
      <c r="BG49" s="81">
        <v>331.66</v>
      </c>
      <c r="BH49" s="81">
        <v>-23.85</v>
      </c>
      <c r="BI49" s="81">
        <v>589.83000000000004</v>
      </c>
      <c r="BJ49" s="81">
        <v>711.09</v>
      </c>
      <c r="BK49" s="81">
        <v>1350.15</v>
      </c>
      <c r="BL49" s="81">
        <v>176.51</v>
      </c>
      <c r="BM49" s="81">
        <v>338.53</v>
      </c>
      <c r="BN49" s="81">
        <v>2598.63</v>
      </c>
      <c r="BO49" s="81">
        <v>1635.76</v>
      </c>
      <c r="BP49" s="81"/>
      <c r="BQ49" s="81">
        <v>466.89</v>
      </c>
      <c r="BR49" s="81">
        <v>2265.9499999999998</v>
      </c>
      <c r="BS49" s="81">
        <v>460</v>
      </c>
      <c r="BT49" s="81">
        <v>316.39</v>
      </c>
      <c r="BU49" s="81">
        <v>871.75</v>
      </c>
      <c r="BV49" s="81">
        <v>1494.34</v>
      </c>
      <c r="BW49" s="81">
        <v>1817.24</v>
      </c>
      <c r="BX49" s="81">
        <v>1607.59</v>
      </c>
      <c r="BY49" s="81">
        <v>2233.27</v>
      </c>
      <c r="BZ49" s="81">
        <v>1639.29</v>
      </c>
      <c r="CA49" s="81">
        <v>466.14</v>
      </c>
      <c r="CB49" s="81">
        <v>888.17</v>
      </c>
      <c r="CC49" s="81">
        <v>-21.93</v>
      </c>
      <c r="CD49" s="81">
        <v>111.41</v>
      </c>
      <c r="CE49" s="81">
        <v>1137.04</v>
      </c>
      <c r="CF49" s="81">
        <v>1332.53</v>
      </c>
      <c r="CG49" s="81">
        <v>-35.92</v>
      </c>
      <c r="CH49" s="81">
        <v>987.64</v>
      </c>
      <c r="CI49" s="81">
        <v>5973.86</v>
      </c>
      <c r="CJ49" s="81">
        <v>635.78</v>
      </c>
      <c r="CK49" s="81">
        <v>1423.45</v>
      </c>
      <c r="CL49" s="81">
        <v>761.23</v>
      </c>
      <c r="CM49" s="81">
        <v>2937.91</v>
      </c>
      <c r="CN49" s="81">
        <v>283.85000000000002</v>
      </c>
      <c r="CO49" s="81">
        <v>2921.42</v>
      </c>
      <c r="CP49" s="81">
        <v>135.69</v>
      </c>
      <c r="CQ49" s="81">
        <v>870.54</v>
      </c>
      <c r="CR49" s="81">
        <v>216.38</v>
      </c>
      <c r="CS49" s="81">
        <v>1147.52</v>
      </c>
      <c r="CT49" s="81">
        <v>1052.6099999999999</v>
      </c>
      <c r="CU49" s="81">
        <v>724.06</v>
      </c>
      <c r="CV49" s="81">
        <v>260.81</v>
      </c>
      <c r="CW49" s="81">
        <v>381.2</v>
      </c>
      <c r="CX49" s="81">
        <v>166.94</v>
      </c>
      <c r="CY49" s="81">
        <v>438.17</v>
      </c>
      <c r="CZ49" s="81">
        <v>8.93</v>
      </c>
      <c r="DA49" s="81">
        <v>-98.83</v>
      </c>
      <c r="DB49" s="81">
        <v>659.95</v>
      </c>
      <c r="DC49" s="81"/>
      <c r="DD49" s="81">
        <v>300.93</v>
      </c>
      <c r="DE49" s="81">
        <v>-49.43</v>
      </c>
      <c r="DF49" s="81">
        <v>637.61</v>
      </c>
      <c r="DG49" s="81">
        <v>282.16000000000003</v>
      </c>
      <c r="DH49" s="81">
        <v>604.16</v>
      </c>
      <c r="DI49" s="81">
        <v>2137.77</v>
      </c>
      <c r="DJ49" s="81">
        <v>479.84</v>
      </c>
      <c r="DK49" s="81">
        <v>244.72</v>
      </c>
      <c r="DL49" s="81">
        <v>68.2</v>
      </c>
      <c r="DM49" s="81">
        <v>231.09</v>
      </c>
      <c r="DN49" s="81"/>
      <c r="DO49" s="81">
        <v>248.04</v>
      </c>
      <c r="DP49" s="81">
        <v>124.67</v>
      </c>
      <c r="DQ49" s="81">
        <v>1326.36</v>
      </c>
      <c r="DR49" s="81">
        <v>388.53</v>
      </c>
      <c r="DS49" s="81">
        <v>-303.89999999999998</v>
      </c>
      <c r="DT49" s="81">
        <v>172.49</v>
      </c>
      <c r="DU49" s="81">
        <v>472.33</v>
      </c>
      <c r="DV49" s="81">
        <v>359.92</v>
      </c>
      <c r="DW49" s="81">
        <v>361.75</v>
      </c>
      <c r="DX49" s="81">
        <v>149.1</v>
      </c>
      <c r="DY49" s="81">
        <v>153.43</v>
      </c>
      <c r="DZ49" s="81">
        <v>338.85</v>
      </c>
      <c r="EA49" s="81">
        <v>512.83000000000004</v>
      </c>
      <c r="EB49" s="81">
        <v>439.93</v>
      </c>
      <c r="EC49" s="81">
        <v>226.24</v>
      </c>
      <c r="ED49" s="81">
        <v>561.53</v>
      </c>
      <c r="EE49" s="81">
        <v>612.87</v>
      </c>
      <c r="EF49" s="81">
        <v>220.62</v>
      </c>
      <c r="EG49" s="81">
        <v>364.41</v>
      </c>
      <c r="EH49" s="81">
        <v>755.5</v>
      </c>
      <c r="EI49" s="81">
        <v>219.04</v>
      </c>
      <c r="EJ49" s="81">
        <v>1096.28</v>
      </c>
      <c r="EK49" s="81">
        <v>193.93</v>
      </c>
      <c r="EL49" s="81">
        <v>75.73</v>
      </c>
      <c r="EM49" s="81">
        <v>288.85000000000002</v>
      </c>
      <c r="EN49" s="81">
        <v>125.25</v>
      </c>
      <c r="EO49" s="81">
        <v>426.52</v>
      </c>
      <c r="EP49" s="81">
        <v>1.29</v>
      </c>
      <c r="EQ49" s="81">
        <v>-174.44</v>
      </c>
      <c r="ER49" s="81">
        <v>185.45</v>
      </c>
      <c r="ES49" s="81">
        <v>233.93</v>
      </c>
      <c r="ET49" s="81">
        <v>179.96</v>
      </c>
      <c r="EU49" s="81">
        <v>172.77</v>
      </c>
      <c r="EV49" s="81">
        <v>-72.5</v>
      </c>
      <c r="EW49" s="81">
        <v>598.01</v>
      </c>
      <c r="EX49" s="81">
        <v>693.49</v>
      </c>
      <c r="EY49" s="81">
        <v>207.49</v>
      </c>
      <c r="EZ49" s="81">
        <v>92.63</v>
      </c>
      <c r="FA49" s="81">
        <v>436.67</v>
      </c>
      <c r="FB49" s="81">
        <v>132.88</v>
      </c>
      <c r="FC49" s="81">
        <v>587.26</v>
      </c>
      <c r="FD49" s="81">
        <v>477.25</v>
      </c>
      <c r="FE49" s="81">
        <v>541.83000000000004</v>
      </c>
      <c r="FF49" s="81"/>
      <c r="FG49" s="81">
        <v>583.05999999999995</v>
      </c>
      <c r="FH49" s="81">
        <v>436.31</v>
      </c>
      <c r="FI49" s="81">
        <v>211.89</v>
      </c>
      <c r="FJ49" s="81">
        <v>-25.61</v>
      </c>
      <c r="FK49" s="81">
        <v>236.12</v>
      </c>
      <c r="FL49" s="81">
        <v>147.81</v>
      </c>
      <c r="FM49" s="81">
        <v>671.58</v>
      </c>
      <c r="FN49" s="81">
        <v>54.5</v>
      </c>
      <c r="FO49" s="81">
        <v>424</v>
      </c>
      <c r="FP49" s="81">
        <v>197.58</v>
      </c>
      <c r="FQ49" s="81">
        <v>-23.01</v>
      </c>
      <c r="FR49" s="81">
        <v>278.62</v>
      </c>
      <c r="FS49" s="81">
        <v>326.74</v>
      </c>
      <c r="FT49" s="81">
        <v>238.18</v>
      </c>
      <c r="FU49" s="81">
        <v>376.03</v>
      </c>
      <c r="FV49" s="81">
        <v>314.58999999999997</v>
      </c>
      <c r="FW49" s="81">
        <v>258.06</v>
      </c>
      <c r="FX49" s="81">
        <v>571.98</v>
      </c>
      <c r="FY49" s="81">
        <v>210.83</v>
      </c>
      <c r="FZ49" s="81">
        <v>42.57</v>
      </c>
      <c r="GA49" s="81">
        <v>132.44999999999999</v>
      </c>
      <c r="GB49" s="81"/>
      <c r="GC49" s="81">
        <v>34.29</v>
      </c>
      <c r="GD49" s="81">
        <v>644.96</v>
      </c>
      <c r="GE49" s="81">
        <v>92.05</v>
      </c>
      <c r="GF49" s="81">
        <v>113.41</v>
      </c>
      <c r="GG49" s="81"/>
      <c r="GH49" s="81">
        <v>525.15</v>
      </c>
      <c r="GI49" s="81">
        <v>158.75</v>
      </c>
      <c r="GJ49" s="81">
        <v>641.95000000000005</v>
      </c>
      <c r="GK49" s="81">
        <v>245.35</v>
      </c>
      <c r="GL49" s="81"/>
      <c r="GM49" s="81"/>
      <c r="GN49" s="81">
        <v>211.02</v>
      </c>
      <c r="GO49" s="81">
        <v>106.43</v>
      </c>
      <c r="GP49" s="81">
        <v>467.55</v>
      </c>
      <c r="GQ49" s="81">
        <v>64.349999999999994</v>
      </c>
      <c r="GR49" s="81">
        <v>99.52</v>
      </c>
      <c r="GS49" s="81">
        <v>287.89</v>
      </c>
      <c r="GT49" s="81">
        <v>529.98</v>
      </c>
      <c r="GU49" s="81">
        <v>169.33</v>
      </c>
      <c r="GV49" s="81">
        <v>192.88</v>
      </c>
      <c r="GW49" s="81">
        <v>-7.27</v>
      </c>
      <c r="GX49" s="81">
        <v>44.65</v>
      </c>
      <c r="GY49" s="81">
        <v>129.66</v>
      </c>
      <c r="GZ49" s="81">
        <v>97.58</v>
      </c>
      <c r="HA49" s="81">
        <v>173.33</v>
      </c>
      <c r="HB49" s="81">
        <v>211.96</v>
      </c>
      <c r="HC49" s="81">
        <v>207.7</v>
      </c>
      <c r="HD49" s="81">
        <v>495.1</v>
      </c>
      <c r="HE49" s="81">
        <v>57.82</v>
      </c>
      <c r="HF49" s="81">
        <v>344.57</v>
      </c>
      <c r="HG49" s="81"/>
      <c r="HH49" s="81">
        <v>327.62</v>
      </c>
      <c r="HI49" s="81">
        <v>358.3</v>
      </c>
      <c r="HJ49" s="81">
        <v>137.51</v>
      </c>
      <c r="HK49" s="81">
        <v>116.65</v>
      </c>
      <c r="HL49" s="81"/>
      <c r="HM49" s="81">
        <v>213.8</v>
      </c>
      <c r="HN49" s="81">
        <v>86.76</v>
      </c>
      <c r="HO49" s="81">
        <v>34.659999999999997</v>
      </c>
      <c r="HP49" s="81">
        <v>208.86</v>
      </c>
      <c r="HQ49" s="81">
        <v>355.11</v>
      </c>
      <c r="HR49" s="81">
        <v>58.05</v>
      </c>
      <c r="HS49" s="81">
        <v>76.739999999999995</v>
      </c>
      <c r="HT49" s="81">
        <v>267.64999999999998</v>
      </c>
      <c r="HU49" s="81">
        <v>83.08</v>
      </c>
      <c r="HV49" s="81">
        <v>157.07</v>
      </c>
      <c r="HW49" s="81">
        <v>182.9</v>
      </c>
      <c r="HX49" s="81">
        <v>71.34</v>
      </c>
      <c r="HY49" s="81"/>
      <c r="HZ49" s="81">
        <v>34.26</v>
      </c>
      <c r="IA49" s="81"/>
      <c r="IB49" s="81"/>
      <c r="IC49" s="81">
        <v>90.18</v>
      </c>
      <c r="ID49" s="81">
        <v>118</v>
      </c>
      <c r="IE49" s="81">
        <v>164.03</v>
      </c>
      <c r="IF49" s="81"/>
      <c r="IG49" s="81"/>
      <c r="IH49" s="81"/>
      <c r="II49" s="81">
        <v>116.02</v>
      </c>
      <c r="IJ49" s="81">
        <v>353.35</v>
      </c>
      <c r="IK49" s="81">
        <v>125.55</v>
      </c>
      <c r="IL49" s="81">
        <v>90.19</v>
      </c>
      <c r="IM49" s="81"/>
      <c r="IN49" s="81">
        <v>4</v>
      </c>
      <c r="IO49" s="81">
        <v>139.69</v>
      </c>
      <c r="IP49" s="81"/>
      <c r="IQ49" s="81">
        <v>76.489999999999995</v>
      </c>
      <c r="IR49" s="81">
        <v>146.38</v>
      </c>
      <c r="IS49" s="81">
        <v>135.47</v>
      </c>
      <c r="IT49" s="81">
        <v>211.54</v>
      </c>
      <c r="IU49" s="81">
        <v>115.59</v>
      </c>
      <c r="IV49" s="81">
        <v>110.57</v>
      </c>
      <c r="IW49" s="81"/>
      <c r="IX49" s="81">
        <v>65.69</v>
      </c>
      <c r="IY49" s="81">
        <v>44</v>
      </c>
      <c r="IZ49" s="81">
        <v>75.89</v>
      </c>
      <c r="JA49" s="81">
        <v>213.3</v>
      </c>
      <c r="JB49" s="81"/>
      <c r="JC49" s="81">
        <v>151.66999999999999</v>
      </c>
      <c r="JD49" s="81">
        <v>162.85</v>
      </c>
      <c r="JE49" s="81">
        <v>60.63</v>
      </c>
      <c r="JF49" s="81">
        <v>110.04</v>
      </c>
      <c r="JG49" s="81">
        <v>130.03</v>
      </c>
      <c r="JH49" s="81">
        <v>458</v>
      </c>
      <c r="JI49" s="81">
        <v>48.38</v>
      </c>
      <c r="JJ49" s="81">
        <v>127.44</v>
      </c>
      <c r="JK49" s="81">
        <v>86.09</v>
      </c>
      <c r="JL49" s="81">
        <v>85.73</v>
      </c>
      <c r="JM49" s="81"/>
      <c r="JN49" s="81">
        <v>83.78</v>
      </c>
      <c r="JO49" s="81">
        <v>49.68</v>
      </c>
      <c r="JP49" s="81"/>
      <c r="JQ49" s="81">
        <v>4.2300000000000004</v>
      </c>
      <c r="JR49" s="81">
        <v>111.92</v>
      </c>
      <c r="JS49" s="81">
        <v>91.34</v>
      </c>
      <c r="JT49" s="81">
        <v>51.13</v>
      </c>
      <c r="JU49" s="81">
        <v>99.08</v>
      </c>
      <c r="JV49" s="81">
        <v>227.02</v>
      </c>
      <c r="JW49" s="81">
        <v>99.98</v>
      </c>
      <c r="JX49" s="81">
        <v>89.18</v>
      </c>
      <c r="JY49" s="81">
        <v>105</v>
      </c>
      <c r="JZ49" s="81">
        <v>31.48</v>
      </c>
      <c r="KA49" s="81">
        <v>174.51</v>
      </c>
      <c r="KB49" s="81"/>
      <c r="KC49" s="81">
        <v>-1.62</v>
      </c>
      <c r="KD49" s="81">
        <v>43.82</v>
      </c>
      <c r="KE49" s="81">
        <v>182.19</v>
      </c>
      <c r="KF49" s="81">
        <v>119.06</v>
      </c>
      <c r="KG49" s="81">
        <v>37.17</v>
      </c>
      <c r="KH49" s="81">
        <v>70.31</v>
      </c>
      <c r="KI49" s="81">
        <v>162.35</v>
      </c>
      <c r="KJ49" s="81"/>
      <c r="KK49" s="81">
        <v>74.22</v>
      </c>
      <c r="KL49" s="81">
        <v>68.69</v>
      </c>
      <c r="KM49" s="81"/>
      <c r="KN49" s="81">
        <v>77.08</v>
      </c>
      <c r="KO49" s="81">
        <v>47.44</v>
      </c>
      <c r="KP49" s="81">
        <v>102.96</v>
      </c>
      <c r="KQ49" s="81">
        <v>157.5</v>
      </c>
      <c r="KR49" s="81">
        <v>68.39</v>
      </c>
      <c r="KS49" s="81">
        <v>2.66</v>
      </c>
      <c r="KT49" s="81">
        <v>62.07</v>
      </c>
      <c r="KU49" s="81">
        <v>10</v>
      </c>
      <c r="KV49" s="81">
        <v>114.48</v>
      </c>
      <c r="KW49" s="81">
        <v>160.63</v>
      </c>
      <c r="KX49" s="81">
        <v>26.53</v>
      </c>
      <c r="KY49" s="81">
        <v>505.35</v>
      </c>
      <c r="KZ49" s="81">
        <v>29.48</v>
      </c>
      <c r="LA49" s="81">
        <v>61.88</v>
      </c>
      <c r="LB49" s="81">
        <v>226.3</v>
      </c>
      <c r="LC49" s="81"/>
      <c r="LD49" s="81">
        <v>58.95</v>
      </c>
      <c r="LE49" s="81">
        <v>-16.39</v>
      </c>
      <c r="LF49" s="81"/>
      <c r="LG49" s="81">
        <v>79.05</v>
      </c>
      <c r="LH49" s="81">
        <v>31.33</v>
      </c>
      <c r="LI49" s="81">
        <v>100.75</v>
      </c>
      <c r="LJ49" s="81">
        <v>190.28</v>
      </c>
      <c r="LK49" s="81">
        <v>80.39</v>
      </c>
      <c r="LL49" s="81">
        <v>49.54</v>
      </c>
      <c r="LM49" s="81">
        <v>18.55</v>
      </c>
      <c r="LN49" s="81">
        <v>1.63</v>
      </c>
      <c r="LO49" s="81">
        <v>5.25</v>
      </c>
      <c r="LP49" s="81">
        <v>111.5</v>
      </c>
      <c r="LQ49" s="81">
        <v>103.24</v>
      </c>
      <c r="LR49" s="81"/>
      <c r="LS49" s="81">
        <v>24.18</v>
      </c>
      <c r="LT49" s="81">
        <v>38.01</v>
      </c>
      <c r="LU49" s="81">
        <v>40.299999999999997</v>
      </c>
      <c r="LV49" s="81">
        <v>43.85</v>
      </c>
      <c r="LW49" s="81">
        <v>114.74</v>
      </c>
      <c r="LX49" s="81">
        <v>63.78</v>
      </c>
      <c r="LY49" s="81">
        <v>56.08</v>
      </c>
      <c r="LZ49" s="81">
        <v>38.92</v>
      </c>
      <c r="MA49" s="81">
        <v>56.45</v>
      </c>
      <c r="MB49" s="81">
        <v>47.53</v>
      </c>
      <c r="MC49" s="81">
        <v>36.479999999999997</v>
      </c>
      <c r="MD49" s="81">
        <v>-0.72</v>
      </c>
      <c r="ME49" s="81"/>
      <c r="MF49" s="81">
        <v>27.48</v>
      </c>
      <c r="MG49" s="81"/>
      <c r="MH49" s="81">
        <v>21.08</v>
      </c>
      <c r="MI49" s="81">
        <v>19.37</v>
      </c>
      <c r="MJ49" s="81">
        <v>132.02000000000001</v>
      </c>
      <c r="MK49" s="81">
        <v>101.99</v>
      </c>
      <c r="ML49" s="81"/>
      <c r="MM49" s="81">
        <v>111.06</v>
      </c>
      <c r="MN49" s="81">
        <v>59.28</v>
      </c>
      <c r="MO49" s="81">
        <v>110.83</v>
      </c>
      <c r="MP49" s="81">
        <v>61.58</v>
      </c>
      <c r="MQ49" s="81">
        <v>9</v>
      </c>
      <c r="MR49" s="81">
        <v>91.29</v>
      </c>
      <c r="MS49" s="81">
        <v>29.11</v>
      </c>
      <c r="MT49" s="81">
        <v>26.77</v>
      </c>
      <c r="MU49" s="81">
        <v>28.24</v>
      </c>
      <c r="MV49" s="81">
        <v>70.36</v>
      </c>
      <c r="MW49" s="81">
        <v>19.079999999999998</v>
      </c>
      <c r="MX49" s="81">
        <v>21.03</v>
      </c>
      <c r="MY49" s="81">
        <v>49.84</v>
      </c>
      <c r="MZ49" s="81">
        <v>22.38</v>
      </c>
      <c r="NA49" s="81">
        <v>34.64</v>
      </c>
      <c r="NB49" s="81">
        <v>35.630000000000003</v>
      </c>
      <c r="NC49" s="81">
        <v>33.92</v>
      </c>
    </row>
    <row r="50" spans="1:367" x14ac:dyDescent="0.4">
      <c r="A50" s="22">
        <v>46087</v>
      </c>
      <c r="B50" s="23">
        <v>190433.85</v>
      </c>
      <c r="C50" s="23">
        <v>162094.18</v>
      </c>
      <c r="D50" s="23">
        <v>1961.61</v>
      </c>
      <c r="E50" s="23">
        <v>2497.16</v>
      </c>
      <c r="F50" s="23">
        <v>13172.71</v>
      </c>
      <c r="G50" s="23">
        <v>1244.3399999999999</v>
      </c>
      <c r="H50" s="23">
        <v>10477.42</v>
      </c>
      <c r="I50" s="23">
        <v>8703.9599999999991</v>
      </c>
      <c r="J50" s="23">
        <v>4591.43</v>
      </c>
      <c r="K50" s="23">
        <v>3693.9</v>
      </c>
      <c r="L50" s="23">
        <v>1771.08</v>
      </c>
      <c r="M50" s="23">
        <v>4020.75</v>
      </c>
      <c r="N50" s="23">
        <v>20777.150000000001</v>
      </c>
      <c r="O50" s="23">
        <v>2619.56</v>
      </c>
      <c r="P50" s="23">
        <v>7567.13</v>
      </c>
      <c r="Q50" s="23">
        <v>1825.8</v>
      </c>
      <c r="R50" s="23">
        <v>17868.009999999998</v>
      </c>
      <c r="S50" s="23">
        <v>3936.24</v>
      </c>
      <c r="T50" s="23">
        <v>2969.04</v>
      </c>
      <c r="U50" s="23">
        <v>5751.28</v>
      </c>
      <c r="V50" s="23">
        <v>1338.04</v>
      </c>
      <c r="W50" s="23">
        <v>954.54</v>
      </c>
      <c r="X50" s="23">
        <v>1828.94</v>
      </c>
      <c r="Y50" s="23">
        <v>1972.56</v>
      </c>
      <c r="Z50" s="23">
        <v>5847.29</v>
      </c>
      <c r="AA50" s="23">
        <v>3394.86</v>
      </c>
      <c r="AB50" s="23">
        <v>-114.04</v>
      </c>
      <c r="AC50" s="23">
        <v>379.61</v>
      </c>
      <c r="AD50" s="23">
        <v>2949.71</v>
      </c>
      <c r="AE50" s="23">
        <v>1679.35</v>
      </c>
      <c r="AF50" s="23">
        <v>1362.59</v>
      </c>
      <c r="AG50" s="23">
        <v>4630</v>
      </c>
      <c r="AH50" s="23">
        <v>2093.77</v>
      </c>
      <c r="AI50" s="23">
        <v>110.47</v>
      </c>
      <c r="AJ50" s="23">
        <v>1423.08</v>
      </c>
      <c r="AK50" s="23">
        <v>5222.26</v>
      </c>
      <c r="AL50" s="23">
        <v>3309.44</v>
      </c>
      <c r="AM50" s="23">
        <v>876.68</v>
      </c>
      <c r="AN50" s="23">
        <v>1172.17</v>
      </c>
      <c r="AO50" s="23">
        <v>123.47</v>
      </c>
      <c r="AP50" s="23">
        <v>3880.19</v>
      </c>
      <c r="AQ50" s="23">
        <v>1499.57</v>
      </c>
      <c r="AR50" s="23">
        <v>7842.24</v>
      </c>
      <c r="AS50" s="23">
        <v>3565.33</v>
      </c>
      <c r="AT50" s="23">
        <v>679.59</v>
      </c>
      <c r="AU50" s="23">
        <v>1876.5</v>
      </c>
      <c r="AV50" s="23">
        <v>2256.9899999999998</v>
      </c>
      <c r="AW50" s="23">
        <v>1040.49</v>
      </c>
      <c r="AX50" s="23">
        <v>2211.37</v>
      </c>
      <c r="AY50" s="23">
        <v>1825.1</v>
      </c>
      <c r="AZ50" s="23">
        <v>440.65</v>
      </c>
      <c r="BA50" s="23">
        <v>2608.35</v>
      </c>
      <c r="BB50" s="81">
        <v>537.16</v>
      </c>
      <c r="BC50" s="81">
        <v>1295.58</v>
      </c>
      <c r="BD50" s="81">
        <v>1877.66</v>
      </c>
      <c r="BE50" s="81">
        <v>535.71</v>
      </c>
      <c r="BF50" s="81">
        <v>362.25</v>
      </c>
      <c r="BG50" s="81">
        <v>341.14</v>
      </c>
      <c r="BH50" s="81">
        <v>-21.85</v>
      </c>
      <c r="BI50" s="81">
        <v>608.11</v>
      </c>
      <c r="BJ50" s="81">
        <v>725.59</v>
      </c>
      <c r="BK50" s="81">
        <v>1359.58</v>
      </c>
      <c r="BL50" s="81">
        <v>174.98</v>
      </c>
      <c r="BM50" s="81">
        <v>370.04</v>
      </c>
      <c r="BN50" s="81">
        <v>2605.58</v>
      </c>
      <c r="BO50" s="81">
        <v>1653.17</v>
      </c>
      <c r="BP50" s="81"/>
      <c r="BQ50" s="81">
        <v>476.09</v>
      </c>
      <c r="BR50" s="81">
        <v>2280.8200000000002</v>
      </c>
      <c r="BS50" s="81">
        <v>472.23</v>
      </c>
      <c r="BT50" s="81">
        <v>323.60000000000002</v>
      </c>
      <c r="BU50" s="81">
        <v>898.09</v>
      </c>
      <c r="BV50" s="81">
        <v>1532.8</v>
      </c>
      <c r="BW50" s="81">
        <v>1830.5</v>
      </c>
      <c r="BX50" s="81">
        <v>1613.72</v>
      </c>
      <c r="BY50" s="81">
        <v>2251.12</v>
      </c>
      <c r="BZ50" s="81">
        <v>1658.87</v>
      </c>
      <c r="CA50" s="81">
        <v>469.59</v>
      </c>
      <c r="CB50" s="81">
        <v>896.36</v>
      </c>
      <c r="CC50" s="81">
        <v>-7.31</v>
      </c>
      <c r="CD50" s="81">
        <v>115.75</v>
      </c>
      <c r="CE50" s="81">
        <v>1143.22</v>
      </c>
      <c r="CF50" s="81">
        <v>1346.63</v>
      </c>
      <c r="CG50" s="81">
        <v>-36.880000000000003</v>
      </c>
      <c r="CH50" s="81">
        <v>998.46</v>
      </c>
      <c r="CI50" s="81">
        <v>6067.77</v>
      </c>
      <c r="CJ50" s="81">
        <v>640.61</v>
      </c>
      <c r="CK50" s="81">
        <v>1431.44</v>
      </c>
      <c r="CL50" s="81">
        <v>772.29</v>
      </c>
      <c r="CM50" s="81">
        <v>2957.26</v>
      </c>
      <c r="CN50" s="81">
        <v>290.32</v>
      </c>
      <c r="CO50" s="81">
        <v>2939.04</v>
      </c>
      <c r="CP50" s="81">
        <v>141.33000000000001</v>
      </c>
      <c r="CQ50" s="81">
        <v>876.8</v>
      </c>
      <c r="CR50" s="81">
        <v>219.79</v>
      </c>
      <c r="CS50" s="81">
        <v>1153.3800000000001</v>
      </c>
      <c r="CT50" s="81">
        <v>1056.2</v>
      </c>
      <c r="CU50" s="81">
        <v>779.94</v>
      </c>
      <c r="CV50" s="81">
        <v>266.68</v>
      </c>
      <c r="CW50" s="81">
        <v>389.52</v>
      </c>
      <c r="CX50" s="81">
        <v>171.06</v>
      </c>
      <c r="CY50" s="81">
        <v>444.11</v>
      </c>
      <c r="CZ50" s="81">
        <v>9.4600000000000009</v>
      </c>
      <c r="DA50" s="81">
        <v>-82.75</v>
      </c>
      <c r="DB50" s="81">
        <v>684.08</v>
      </c>
      <c r="DC50" s="81"/>
      <c r="DD50" s="81">
        <v>306.94</v>
      </c>
      <c r="DE50" s="81">
        <v>-49.35</v>
      </c>
      <c r="DF50" s="81">
        <v>642.99</v>
      </c>
      <c r="DG50" s="81">
        <v>287.38</v>
      </c>
      <c r="DH50" s="81">
        <v>613.34</v>
      </c>
      <c r="DI50" s="81">
        <v>2147.85</v>
      </c>
      <c r="DJ50" s="81">
        <v>482.7</v>
      </c>
      <c r="DK50" s="81">
        <v>246.18</v>
      </c>
      <c r="DL50" s="81">
        <v>72.22</v>
      </c>
      <c r="DM50" s="81">
        <v>238.72</v>
      </c>
      <c r="DN50" s="81"/>
      <c r="DO50" s="81">
        <v>253.85</v>
      </c>
      <c r="DP50" s="81">
        <v>125.9</v>
      </c>
      <c r="DQ50" s="81">
        <v>1347.06</v>
      </c>
      <c r="DR50" s="81">
        <v>396.57</v>
      </c>
      <c r="DS50" s="81">
        <v>-254.3</v>
      </c>
      <c r="DT50" s="81">
        <v>177.7</v>
      </c>
      <c r="DU50" s="81">
        <v>478.13</v>
      </c>
      <c r="DV50" s="81">
        <v>361.61</v>
      </c>
      <c r="DW50" s="81">
        <v>368.38</v>
      </c>
      <c r="DX50" s="81">
        <v>152.62</v>
      </c>
      <c r="DY50" s="81">
        <v>157.6</v>
      </c>
      <c r="DZ50" s="81">
        <v>349.58</v>
      </c>
      <c r="EA50" s="81">
        <v>515.6</v>
      </c>
      <c r="EB50" s="81">
        <v>446.17</v>
      </c>
      <c r="EC50" s="81">
        <v>231.28</v>
      </c>
      <c r="ED50" s="81">
        <v>565.41999999999996</v>
      </c>
      <c r="EE50" s="81">
        <v>617.79999999999995</v>
      </c>
      <c r="EF50" s="81">
        <v>225.58</v>
      </c>
      <c r="EG50" s="81">
        <v>366.56</v>
      </c>
      <c r="EH50" s="81">
        <v>757.56</v>
      </c>
      <c r="EI50" s="81">
        <v>220.77</v>
      </c>
      <c r="EJ50" s="81">
        <v>1109.44</v>
      </c>
      <c r="EK50" s="81">
        <v>208.17</v>
      </c>
      <c r="EL50" s="81">
        <v>77.92</v>
      </c>
      <c r="EM50" s="81">
        <v>294.37</v>
      </c>
      <c r="EN50" s="81">
        <v>122.65</v>
      </c>
      <c r="EO50" s="81">
        <v>433.19</v>
      </c>
      <c r="EP50" s="81">
        <v>1.73</v>
      </c>
      <c r="EQ50" s="81">
        <v>-163.88</v>
      </c>
      <c r="ER50" s="81">
        <v>185.43</v>
      </c>
      <c r="ES50" s="81">
        <v>223.64</v>
      </c>
      <c r="ET50" s="81">
        <v>183.37</v>
      </c>
      <c r="EU50" s="81">
        <v>174.31</v>
      </c>
      <c r="EV50" s="81">
        <v>-30.75</v>
      </c>
      <c r="EW50" s="81">
        <v>604.26</v>
      </c>
      <c r="EX50" s="81">
        <v>696.78</v>
      </c>
      <c r="EY50" s="81">
        <v>209.56</v>
      </c>
      <c r="EZ50" s="81">
        <v>94.98</v>
      </c>
      <c r="FA50" s="81">
        <v>434.88</v>
      </c>
      <c r="FB50" s="81">
        <v>135.24</v>
      </c>
      <c r="FC50" s="81">
        <v>594.77</v>
      </c>
      <c r="FD50" s="81">
        <v>477.09</v>
      </c>
      <c r="FE50" s="81">
        <v>544.15</v>
      </c>
      <c r="FF50" s="81"/>
      <c r="FG50" s="81">
        <v>586.15</v>
      </c>
      <c r="FH50" s="81">
        <v>443.73</v>
      </c>
      <c r="FI50" s="81">
        <v>211.91</v>
      </c>
      <c r="FJ50" s="81">
        <v>-21.34</v>
      </c>
      <c r="FK50" s="81">
        <v>237.14</v>
      </c>
      <c r="FL50" s="81">
        <v>153.52000000000001</v>
      </c>
      <c r="FM50" s="81">
        <v>676.29</v>
      </c>
      <c r="FN50" s="81">
        <v>27.63</v>
      </c>
      <c r="FO50" s="81">
        <v>428.51</v>
      </c>
      <c r="FP50" s="81"/>
      <c r="FQ50" s="81">
        <v>-15.01</v>
      </c>
      <c r="FR50" s="81">
        <v>280.33</v>
      </c>
      <c r="FS50" s="81">
        <v>328.17</v>
      </c>
      <c r="FT50" s="81">
        <v>243.25</v>
      </c>
      <c r="FU50" s="81">
        <v>389.9</v>
      </c>
      <c r="FV50" s="81">
        <v>318.52999999999997</v>
      </c>
      <c r="FW50" s="81">
        <v>261.94</v>
      </c>
      <c r="FX50" s="81">
        <v>574.39</v>
      </c>
      <c r="FY50" s="81">
        <v>212.81</v>
      </c>
      <c r="FZ50" s="81">
        <v>45.33</v>
      </c>
      <c r="GA50" s="81">
        <v>136.44</v>
      </c>
      <c r="GB50" s="81"/>
      <c r="GC50" s="81">
        <v>40.340000000000003</v>
      </c>
      <c r="GD50" s="81">
        <v>648.12</v>
      </c>
      <c r="GE50" s="81">
        <v>111.78</v>
      </c>
      <c r="GF50" s="81">
        <v>123.98</v>
      </c>
      <c r="GG50" s="81"/>
      <c r="GH50" s="81">
        <v>531.21</v>
      </c>
      <c r="GI50" s="81">
        <v>163.18</v>
      </c>
      <c r="GJ50" s="81">
        <v>651.47</v>
      </c>
      <c r="GK50" s="81">
        <v>252.23</v>
      </c>
      <c r="GL50" s="81"/>
      <c r="GM50" s="81"/>
      <c r="GN50" s="81">
        <v>218.45</v>
      </c>
      <c r="GO50" s="81">
        <v>109.59</v>
      </c>
      <c r="GP50" s="81">
        <v>468.09</v>
      </c>
      <c r="GQ50" s="81">
        <v>65.83</v>
      </c>
      <c r="GR50" s="81">
        <v>101.45</v>
      </c>
      <c r="GS50" s="81">
        <v>289.77</v>
      </c>
      <c r="GT50" s="81">
        <v>541.71</v>
      </c>
      <c r="GU50" s="81">
        <v>171.3</v>
      </c>
      <c r="GV50" s="81">
        <v>208.37</v>
      </c>
      <c r="GW50" s="81">
        <v>0.33</v>
      </c>
      <c r="GX50" s="81">
        <v>46.52</v>
      </c>
      <c r="GY50" s="81">
        <v>131.32</v>
      </c>
      <c r="GZ50" s="81">
        <v>103.6</v>
      </c>
      <c r="HA50" s="81">
        <v>175</v>
      </c>
      <c r="HB50" s="81">
        <v>216.13</v>
      </c>
      <c r="HC50" s="81">
        <v>207.16</v>
      </c>
      <c r="HD50" s="81">
        <v>510.46</v>
      </c>
      <c r="HE50" s="81">
        <v>60.13</v>
      </c>
      <c r="HF50" s="81">
        <v>347.46</v>
      </c>
      <c r="HG50" s="81"/>
      <c r="HH50" s="81">
        <v>327.92</v>
      </c>
      <c r="HI50" s="81">
        <v>361.51</v>
      </c>
      <c r="HJ50" s="81">
        <v>145.54</v>
      </c>
      <c r="HK50" s="81">
        <v>118.84</v>
      </c>
      <c r="HL50" s="81"/>
      <c r="HM50" s="81">
        <v>215.36</v>
      </c>
      <c r="HN50" s="81">
        <v>83.93</v>
      </c>
      <c r="HO50" s="81">
        <v>35.799999999999997</v>
      </c>
      <c r="HP50" s="81">
        <v>218.81</v>
      </c>
      <c r="HQ50" s="81">
        <v>357.61</v>
      </c>
      <c r="HR50" s="81">
        <v>59.13</v>
      </c>
      <c r="HS50" s="81">
        <v>80.64</v>
      </c>
      <c r="HT50" s="81">
        <v>269.22000000000003</v>
      </c>
      <c r="HU50" s="81">
        <v>85.94</v>
      </c>
      <c r="HV50" s="81">
        <v>163.16999999999999</v>
      </c>
      <c r="HW50" s="81">
        <v>185.18</v>
      </c>
      <c r="HX50" s="81">
        <v>72.11</v>
      </c>
      <c r="HY50" s="81"/>
      <c r="HZ50" s="81">
        <v>34.549999999999997</v>
      </c>
      <c r="IA50" s="81"/>
      <c r="IB50" s="81"/>
      <c r="IC50" s="81">
        <v>91.74</v>
      </c>
      <c r="ID50" s="81">
        <v>118.98</v>
      </c>
      <c r="IE50" s="81">
        <v>166.95</v>
      </c>
      <c r="IF50" s="81"/>
      <c r="IG50" s="81"/>
      <c r="IH50" s="81">
        <v>117.95</v>
      </c>
      <c r="II50" s="81">
        <v>117.63</v>
      </c>
      <c r="IJ50" s="81">
        <v>357.28</v>
      </c>
      <c r="IK50" s="81">
        <v>127.11</v>
      </c>
      <c r="IL50" s="81">
        <v>90.92</v>
      </c>
      <c r="IM50" s="81"/>
      <c r="IN50" s="81">
        <v>5</v>
      </c>
      <c r="IO50" s="81">
        <v>141.63</v>
      </c>
      <c r="IP50" s="81"/>
      <c r="IQ50" s="81">
        <v>79.36</v>
      </c>
      <c r="IR50" s="81">
        <v>150.16999999999999</v>
      </c>
      <c r="IS50" s="81">
        <v>138.53</v>
      </c>
      <c r="IT50" s="81">
        <v>217.92</v>
      </c>
      <c r="IU50" s="81">
        <v>116.32</v>
      </c>
      <c r="IV50" s="81">
        <v>112.33</v>
      </c>
      <c r="IW50" s="81"/>
      <c r="IX50" s="81">
        <v>66.33</v>
      </c>
      <c r="IY50" s="81"/>
      <c r="IZ50" s="81">
        <v>77.86</v>
      </c>
      <c r="JA50" s="81">
        <v>217.41</v>
      </c>
      <c r="JB50" s="81"/>
      <c r="JC50" s="81">
        <v>154.4</v>
      </c>
      <c r="JD50" s="81">
        <v>174.68</v>
      </c>
      <c r="JE50" s="81">
        <v>62.29</v>
      </c>
      <c r="JF50" s="81">
        <v>111.09</v>
      </c>
      <c r="JG50" s="81">
        <v>130.57</v>
      </c>
      <c r="JH50" s="81">
        <v>462.5</v>
      </c>
      <c r="JI50" s="81">
        <v>49.23</v>
      </c>
      <c r="JJ50" s="81">
        <v>128.4</v>
      </c>
      <c r="JK50" s="81">
        <v>90.04</v>
      </c>
      <c r="JL50" s="81">
        <v>87.37</v>
      </c>
      <c r="JM50" s="81"/>
      <c r="JN50" s="81">
        <v>90.46</v>
      </c>
      <c r="JO50" s="81">
        <v>51.89</v>
      </c>
      <c r="JP50" s="81"/>
      <c r="JQ50" s="81">
        <v>5.23</v>
      </c>
      <c r="JR50" s="81"/>
      <c r="JS50" s="81">
        <v>93.11</v>
      </c>
      <c r="JT50" s="81">
        <v>52.35</v>
      </c>
      <c r="JU50" s="81">
        <v>100.68</v>
      </c>
      <c r="JV50" s="81">
        <v>229.24</v>
      </c>
      <c r="JW50" s="81">
        <v>99.78</v>
      </c>
      <c r="JX50" s="81">
        <v>90.32</v>
      </c>
      <c r="JY50" s="81">
        <v>108.15</v>
      </c>
      <c r="JZ50" s="81">
        <v>33.479999999999997</v>
      </c>
      <c r="KA50" s="81">
        <v>175.3</v>
      </c>
      <c r="KB50" s="81"/>
      <c r="KC50" s="81">
        <v>-1.79</v>
      </c>
      <c r="KD50" s="81">
        <v>46.25</v>
      </c>
      <c r="KE50" s="81">
        <v>183.56</v>
      </c>
      <c r="KF50" s="81">
        <v>122.68</v>
      </c>
      <c r="KG50" s="81">
        <v>39.35</v>
      </c>
      <c r="KH50" s="81">
        <v>71.680000000000007</v>
      </c>
      <c r="KI50" s="81">
        <v>163.33000000000001</v>
      </c>
      <c r="KJ50" s="81"/>
      <c r="KK50" s="81">
        <v>75.58</v>
      </c>
      <c r="KL50" s="81">
        <v>69.42</v>
      </c>
      <c r="KM50" s="81"/>
      <c r="KN50" s="81">
        <v>88.31</v>
      </c>
      <c r="KO50" s="81">
        <v>48.58</v>
      </c>
      <c r="KP50" s="81">
        <v>103.18</v>
      </c>
      <c r="KQ50" s="81">
        <v>159.25</v>
      </c>
      <c r="KR50" s="81">
        <v>67.38</v>
      </c>
      <c r="KS50" s="81">
        <v>4.76</v>
      </c>
      <c r="KT50" s="81">
        <v>62.68</v>
      </c>
      <c r="KU50" s="81">
        <v>10.85</v>
      </c>
      <c r="KV50" s="81">
        <v>116.75</v>
      </c>
      <c r="KW50" s="81">
        <v>162.26</v>
      </c>
      <c r="KX50" s="81">
        <v>28.83</v>
      </c>
      <c r="KY50" s="81">
        <v>510.72</v>
      </c>
      <c r="KZ50" s="81">
        <v>37.729999999999997</v>
      </c>
      <c r="LA50" s="81">
        <v>63.24</v>
      </c>
      <c r="LB50" s="81">
        <v>227.88</v>
      </c>
      <c r="LC50" s="81"/>
      <c r="LD50" s="81">
        <v>58.79</v>
      </c>
      <c r="LE50" s="81">
        <v>-7.39</v>
      </c>
      <c r="LF50" s="81"/>
      <c r="LG50" s="81"/>
      <c r="LH50" s="81">
        <v>31.85</v>
      </c>
      <c r="LI50" s="81">
        <v>110.97</v>
      </c>
      <c r="LJ50" s="81">
        <v>175.85</v>
      </c>
      <c r="LK50" s="81">
        <v>86.43</v>
      </c>
      <c r="LL50" s="81">
        <v>49.72</v>
      </c>
      <c r="LM50" s="81">
        <v>18.89</v>
      </c>
      <c r="LN50" s="81"/>
      <c r="LO50" s="81">
        <v>5.35</v>
      </c>
      <c r="LP50" s="81">
        <v>113.81</v>
      </c>
      <c r="LQ50" s="81">
        <v>105.87</v>
      </c>
      <c r="LR50" s="81"/>
      <c r="LS50" s="81">
        <v>23.95</v>
      </c>
      <c r="LT50" s="81">
        <v>36.83</v>
      </c>
      <c r="LU50" s="81">
        <v>42.6</v>
      </c>
      <c r="LV50" s="81">
        <v>44.68</v>
      </c>
      <c r="LW50" s="81">
        <v>125.84</v>
      </c>
      <c r="LX50" s="81"/>
      <c r="LY50" s="81">
        <v>56.38</v>
      </c>
      <c r="LZ50" s="81">
        <v>41.99</v>
      </c>
      <c r="MA50" s="81">
        <v>57.17</v>
      </c>
      <c r="MB50" s="81">
        <v>47.98</v>
      </c>
      <c r="MC50" s="81">
        <v>37.979999999999997</v>
      </c>
      <c r="MD50" s="81"/>
      <c r="ME50" s="81"/>
      <c r="MF50" s="81">
        <v>38.28</v>
      </c>
      <c r="MG50" s="81"/>
      <c r="MH50" s="81">
        <v>24.46</v>
      </c>
      <c r="MI50" s="81">
        <v>20.3</v>
      </c>
      <c r="MJ50" s="81">
        <v>132.78</v>
      </c>
      <c r="MK50" s="81">
        <v>106.69</v>
      </c>
      <c r="ML50" s="81"/>
      <c r="MM50" s="81">
        <v>114.07</v>
      </c>
      <c r="MN50" s="81">
        <v>57.38</v>
      </c>
      <c r="MO50" s="81"/>
      <c r="MP50" s="81">
        <v>62.23</v>
      </c>
      <c r="MQ50" s="81">
        <v>-30.5</v>
      </c>
      <c r="MR50" s="81">
        <v>93.61</v>
      </c>
      <c r="MS50" s="81">
        <v>29.64</v>
      </c>
      <c r="MT50" s="81">
        <v>28.46</v>
      </c>
      <c r="MU50" s="81">
        <v>28.84</v>
      </c>
      <c r="MV50" s="81">
        <v>71.5</v>
      </c>
      <c r="MW50" s="81">
        <v>20.58</v>
      </c>
      <c r="MX50" s="81">
        <v>22.23</v>
      </c>
      <c r="MY50" s="81">
        <v>57.9</v>
      </c>
      <c r="MZ50" s="81">
        <v>22.69</v>
      </c>
      <c r="NA50" s="81">
        <v>35.83</v>
      </c>
      <c r="NB50" s="81">
        <v>36.549999999999997</v>
      </c>
      <c r="NC50" s="81">
        <v>35.21</v>
      </c>
    </row>
    <row r="51" spans="1:367" x14ac:dyDescent="0.4">
      <c r="A51" s="22">
        <v>46094</v>
      </c>
      <c r="B51" s="23">
        <v>199389.06</v>
      </c>
      <c r="C51" s="23">
        <v>165390.51999999999</v>
      </c>
      <c r="D51" s="23">
        <v>1961.61</v>
      </c>
      <c r="E51" s="23">
        <v>2497.16</v>
      </c>
      <c r="F51" s="23">
        <v>13172.71</v>
      </c>
      <c r="G51" s="23">
        <v>1234.3800000000001</v>
      </c>
      <c r="H51" s="23">
        <v>10477.42</v>
      </c>
      <c r="I51" s="23">
        <v>8703.9599999999991</v>
      </c>
      <c r="J51" s="23">
        <v>4591.43</v>
      </c>
      <c r="K51" s="23">
        <v>3680.21</v>
      </c>
      <c r="L51" s="23">
        <v>1771.08</v>
      </c>
      <c r="M51" s="23">
        <v>4020.75</v>
      </c>
      <c r="N51" s="23">
        <v>21542.13</v>
      </c>
      <c r="O51" s="23">
        <v>2619.56</v>
      </c>
      <c r="P51" s="23">
        <v>7567.13</v>
      </c>
      <c r="Q51" s="23">
        <v>1824.06</v>
      </c>
      <c r="R51" s="23">
        <v>17916.099999999999</v>
      </c>
      <c r="S51" s="23">
        <v>3936.24</v>
      </c>
      <c r="T51" s="23">
        <v>2927.39</v>
      </c>
      <c r="U51" s="23">
        <v>5751.28</v>
      </c>
      <c r="V51" s="23">
        <v>1338.04</v>
      </c>
      <c r="W51" s="23">
        <v>954.54</v>
      </c>
      <c r="X51" s="23">
        <v>1905.01</v>
      </c>
      <c r="Y51" s="23">
        <v>1972.56</v>
      </c>
      <c r="Z51" s="23">
        <v>5847.29</v>
      </c>
      <c r="AA51" s="23">
        <v>3396.08</v>
      </c>
      <c r="AB51" s="23">
        <v>-114.04</v>
      </c>
      <c r="AC51" s="23">
        <v>379.61</v>
      </c>
      <c r="AD51" s="23">
        <v>2949.45</v>
      </c>
      <c r="AE51" s="23">
        <v>1679.35</v>
      </c>
      <c r="AF51" s="23">
        <v>1363.2</v>
      </c>
      <c r="AG51" s="23">
        <v>4630</v>
      </c>
      <c r="AH51" s="23">
        <v>2093.77</v>
      </c>
      <c r="AI51" s="23">
        <v>110.53</v>
      </c>
      <c r="AJ51" s="23">
        <v>1440.1</v>
      </c>
      <c r="AK51" s="23">
        <v>5329.79</v>
      </c>
      <c r="AL51" s="23">
        <v>3309.44</v>
      </c>
      <c r="AM51" s="23">
        <v>876.68</v>
      </c>
      <c r="AN51" s="23">
        <v>1172.17</v>
      </c>
      <c r="AO51" s="23">
        <v>109.86</v>
      </c>
      <c r="AP51" s="23">
        <v>3880.19</v>
      </c>
      <c r="AQ51" s="23">
        <v>1501.52</v>
      </c>
      <c r="AR51" s="23">
        <v>7842.24</v>
      </c>
      <c r="AS51" s="23">
        <v>3565.33</v>
      </c>
      <c r="AT51" s="23">
        <v>679.59</v>
      </c>
      <c r="AU51" s="23">
        <v>1804.39</v>
      </c>
      <c r="AV51" s="23">
        <v>2256.9899999999998</v>
      </c>
      <c r="AW51" s="23">
        <v>1040.49</v>
      </c>
      <c r="AX51" s="23">
        <v>2225.81</v>
      </c>
      <c r="AY51" s="23">
        <v>1852.8</v>
      </c>
      <c r="AZ51" s="23">
        <v>440.65</v>
      </c>
      <c r="BA51" s="23">
        <v>2608.35</v>
      </c>
      <c r="BB51" s="81">
        <v>537.74</v>
      </c>
      <c r="BC51" s="81">
        <v>1302.47</v>
      </c>
      <c r="BD51" s="81">
        <v>1892.97</v>
      </c>
      <c r="BE51" s="81">
        <v>539.16999999999996</v>
      </c>
      <c r="BF51" s="81">
        <v>362.25</v>
      </c>
      <c r="BG51" s="81">
        <v>341.13</v>
      </c>
      <c r="BH51" s="81">
        <v>-21.85</v>
      </c>
      <c r="BI51" s="81">
        <v>607.71</v>
      </c>
      <c r="BJ51" s="81">
        <v>725.59</v>
      </c>
      <c r="BK51" s="81">
        <v>1360.86</v>
      </c>
      <c r="BL51" s="81">
        <v>174.98</v>
      </c>
      <c r="BM51" s="81">
        <v>378.39</v>
      </c>
      <c r="BN51" s="81">
        <v>2605.58</v>
      </c>
      <c r="BO51" s="81">
        <v>1653.17</v>
      </c>
      <c r="BP51" s="81"/>
      <c r="BQ51" s="81">
        <v>476.09</v>
      </c>
      <c r="BR51" s="81">
        <v>2283.15</v>
      </c>
      <c r="BS51" s="81">
        <v>472.23</v>
      </c>
      <c r="BT51" s="81">
        <v>323.61</v>
      </c>
      <c r="BU51" s="81">
        <v>898.3</v>
      </c>
      <c r="BV51" s="81">
        <v>1532.8</v>
      </c>
      <c r="BW51" s="81">
        <v>1830.5</v>
      </c>
      <c r="BX51" s="81">
        <v>1613.72</v>
      </c>
      <c r="BY51" s="81">
        <v>2251.12</v>
      </c>
      <c r="BZ51" s="81">
        <v>1658.87</v>
      </c>
      <c r="CA51" s="81">
        <v>470.47</v>
      </c>
      <c r="CB51" s="81">
        <v>897.57</v>
      </c>
      <c r="CC51" s="81">
        <v>-7.31</v>
      </c>
      <c r="CD51" s="81">
        <v>115.75</v>
      </c>
      <c r="CE51" s="81">
        <v>1151.74</v>
      </c>
      <c r="CF51" s="81">
        <v>1346.63</v>
      </c>
      <c r="CG51" s="81">
        <v>-36.880000000000003</v>
      </c>
      <c r="CH51" s="81">
        <v>998.46</v>
      </c>
      <c r="CI51" s="81">
        <v>6067.77</v>
      </c>
      <c r="CJ51" s="81">
        <v>635.20000000000005</v>
      </c>
      <c r="CK51" s="81">
        <v>1431.44</v>
      </c>
      <c r="CL51" s="81">
        <v>772.29</v>
      </c>
      <c r="CM51" s="81">
        <v>2973.33</v>
      </c>
      <c r="CN51" s="81">
        <v>290.32</v>
      </c>
      <c r="CO51" s="81">
        <v>2939.04</v>
      </c>
      <c r="CP51" s="81">
        <v>141.33000000000001</v>
      </c>
      <c r="CQ51" s="81">
        <v>876.8</v>
      </c>
      <c r="CR51" s="81">
        <v>219.79</v>
      </c>
      <c r="CS51" s="81">
        <v>1153.3800000000001</v>
      </c>
      <c r="CT51" s="81">
        <v>1056.2</v>
      </c>
      <c r="CU51" s="81">
        <v>779.94</v>
      </c>
      <c r="CV51" s="81">
        <v>266.68</v>
      </c>
      <c r="CW51" s="81">
        <v>395.52</v>
      </c>
      <c r="CX51" s="81">
        <v>171.06</v>
      </c>
      <c r="CY51" s="81">
        <v>443.5</v>
      </c>
      <c r="CZ51" s="81">
        <v>9.16</v>
      </c>
      <c r="DA51" s="81">
        <v>-82.75</v>
      </c>
      <c r="DB51" s="81">
        <v>685.05</v>
      </c>
      <c r="DC51" s="81"/>
      <c r="DD51" s="81">
        <v>309.47000000000003</v>
      </c>
      <c r="DE51" s="81">
        <v>-49.35</v>
      </c>
      <c r="DF51" s="81">
        <v>643.12</v>
      </c>
      <c r="DG51" s="81">
        <v>287.38</v>
      </c>
      <c r="DH51" s="81">
        <v>626.65</v>
      </c>
      <c r="DI51" s="81">
        <v>2143.88</v>
      </c>
      <c r="DJ51" s="81">
        <v>491.77</v>
      </c>
      <c r="DK51" s="81">
        <v>242.08</v>
      </c>
      <c r="DL51" s="81">
        <v>71.239999999999995</v>
      </c>
      <c r="DM51" s="81">
        <v>238.72</v>
      </c>
      <c r="DN51" s="81"/>
      <c r="DO51" s="81">
        <v>254.69</v>
      </c>
      <c r="DP51" s="81">
        <v>125.9</v>
      </c>
      <c r="DQ51" s="81">
        <v>1347.06</v>
      </c>
      <c r="DR51" s="81">
        <v>393.98</v>
      </c>
      <c r="DS51" s="81">
        <v>-254.3</v>
      </c>
      <c r="DT51" s="81">
        <v>196.97</v>
      </c>
      <c r="DU51" s="81">
        <v>491.63</v>
      </c>
      <c r="DV51" s="81">
        <v>361.61</v>
      </c>
      <c r="DW51" s="81">
        <v>368.38</v>
      </c>
      <c r="DX51" s="81">
        <v>152.62</v>
      </c>
      <c r="DY51" s="81">
        <v>157.6</v>
      </c>
      <c r="DZ51" s="81">
        <v>349.58</v>
      </c>
      <c r="EA51" s="81">
        <v>514.79999999999995</v>
      </c>
      <c r="EB51" s="81">
        <v>446.67</v>
      </c>
      <c r="EC51" s="81">
        <v>231.28</v>
      </c>
      <c r="ED51" s="81">
        <v>565.41999999999996</v>
      </c>
      <c r="EE51" s="81">
        <v>617.79999999999995</v>
      </c>
      <c r="EF51" s="81">
        <v>225.58</v>
      </c>
      <c r="EG51" s="81">
        <v>366.56</v>
      </c>
      <c r="EH51" s="81">
        <v>767.11</v>
      </c>
      <c r="EI51" s="81">
        <v>212.56</v>
      </c>
      <c r="EJ51" s="81">
        <v>1097.83</v>
      </c>
      <c r="EK51" s="81">
        <v>215.6</v>
      </c>
      <c r="EL51" s="81">
        <v>77.709999999999994</v>
      </c>
      <c r="EM51" s="81">
        <v>294.72000000000003</v>
      </c>
      <c r="EN51" s="81">
        <v>142.58000000000001</v>
      </c>
      <c r="EO51" s="81">
        <v>433.19</v>
      </c>
      <c r="EP51" s="81">
        <v>2.89</v>
      </c>
      <c r="EQ51" s="81">
        <v>-163.88</v>
      </c>
      <c r="ER51" s="81">
        <v>186.67</v>
      </c>
      <c r="ES51" s="81">
        <v>222.67</v>
      </c>
      <c r="ET51" s="81">
        <v>185.72</v>
      </c>
      <c r="EU51" s="81">
        <v>175.49</v>
      </c>
      <c r="EV51" s="81">
        <v>-30.75</v>
      </c>
      <c r="EW51" s="81">
        <v>607.54999999999995</v>
      </c>
      <c r="EX51" s="81">
        <v>696.78</v>
      </c>
      <c r="EY51" s="81">
        <v>209.54</v>
      </c>
      <c r="EZ51" s="81">
        <v>95.24</v>
      </c>
      <c r="FA51" s="81">
        <v>434.88</v>
      </c>
      <c r="FB51" s="81">
        <v>134.32</v>
      </c>
      <c r="FC51" s="81">
        <v>594.77</v>
      </c>
      <c r="FD51" s="81">
        <v>485.89</v>
      </c>
      <c r="FE51" s="81">
        <v>544.51</v>
      </c>
      <c r="FF51" s="81"/>
      <c r="FG51" s="81">
        <v>586.15</v>
      </c>
      <c r="FH51" s="81">
        <v>443.73</v>
      </c>
      <c r="FI51" s="81">
        <v>211.91</v>
      </c>
      <c r="FJ51" s="81">
        <v>-21.34</v>
      </c>
      <c r="FK51" s="81">
        <v>237.14</v>
      </c>
      <c r="FL51" s="81">
        <v>153.52000000000001</v>
      </c>
      <c r="FM51" s="81">
        <v>676.29</v>
      </c>
      <c r="FN51" s="81">
        <v>27.63</v>
      </c>
      <c r="FO51" s="81">
        <v>427.24</v>
      </c>
      <c r="FP51" s="81"/>
      <c r="FQ51" s="81">
        <v>-15.01</v>
      </c>
      <c r="FR51" s="81">
        <v>280.33</v>
      </c>
      <c r="FS51" s="81">
        <v>328.17</v>
      </c>
      <c r="FT51" s="81">
        <v>243.23</v>
      </c>
      <c r="FU51" s="81">
        <v>389.9</v>
      </c>
      <c r="FV51" s="81">
        <v>318.52999999999997</v>
      </c>
      <c r="FW51" s="81">
        <v>261.94</v>
      </c>
      <c r="FX51" s="81">
        <v>574.39</v>
      </c>
      <c r="FY51" s="81">
        <v>215.51</v>
      </c>
      <c r="FZ51" s="81">
        <v>45.33</v>
      </c>
      <c r="GA51" s="81">
        <v>136.44</v>
      </c>
      <c r="GB51" s="81"/>
      <c r="GC51" s="81">
        <v>40.340000000000003</v>
      </c>
      <c r="GD51" s="81">
        <v>648.12</v>
      </c>
      <c r="GE51" s="81">
        <v>111.78</v>
      </c>
      <c r="GF51" s="81">
        <v>124.31</v>
      </c>
      <c r="GG51" s="81"/>
      <c r="GH51" s="81">
        <v>531.21</v>
      </c>
      <c r="GI51" s="81">
        <v>164.2</v>
      </c>
      <c r="GJ51" s="81">
        <v>651.47</v>
      </c>
      <c r="GK51" s="81">
        <v>252.23</v>
      </c>
      <c r="GL51" s="81"/>
      <c r="GM51" s="81"/>
      <c r="GN51" s="81">
        <v>216.19</v>
      </c>
      <c r="GO51" s="81">
        <v>109.59</v>
      </c>
      <c r="GP51" s="81">
        <v>466.72</v>
      </c>
      <c r="GQ51" s="81">
        <v>65.83</v>
      </c>
      <c r="GR51" s="81">
        <v>101.35</v>
      </c>
      <c r="GS51" s="81">
        <v>289.83999999999997</v>
      </c>
      <c r="GT51" s="81">
        <v>541.71</v>
      </c>
      <c r="GU51" s="81">
        <v>171.3</v>
      </c>
      <c r="GV51" s="81">
        <v>204.71</v>
      </c>
      <c r="GW51" s="81">
        <v>0.33</v>
      </c>
      <c r="GX51" s="81">
        <v>46.52</v>
      </c>
      <c r="GY51" s="81">
        <v>131.32</v>
      </c>
      <c r="GZ51" s="81">
        <v>103.6</v>
      </c>
      <c r="HA51" s="81">
        <v>175</v>
      </c>
      <c r="HB51" s="81">
        <v>216.13</v>
      </c>
      <c r="HC51" s="81">
        <v>207.16</v>
      </c>
      <c r="HD51" s="81">
        <v>510.46</v>
      </c>
      <c r="HE51" s="81">
        <v>60.13</v>
      </c>
      <c r="HF51" s="81">
        <v>346.54</v>
      </c>
      <c r="HG51" s="81"/>
      <c r="HH51" s="81">
        <v>327.92</v>
      </c>
      <c r="HI51" s="81">
        <v>361.51</v>
      </c>
      <c r="HJ51" s="81">
        <v>145.54</v>
      </c>
      <c r="HK51" s="81">
        <v>133.49</v>
      </c>
      <c r="HL51" s="81"/>
      <c r="HM51" s="81">
        <v>215.36</v>
      </c>
      <c r="HN51" s="81">
        <v>83.93</v>
      </c>
      <c r="HO51" s="81">
        <v>35.799999999999997</v>
      </c>
      <c r="HP51" s="81">
        <v>220.3</v>
      </c>
      <c r="HQ51" s="81">
        <v>357.61</v>
      </c>
      <c r="HR51" s="81">
        <v>59.13</v>
      </c>
      <c r="HS51" s="81">
        <v>80.739999999999995</v>
      </c>
      <c r="HT51" s="81">
        <v>269.22000000000003</v>
      </c>
      <c r="HU51" s="81">
        <v>85.94</v>
      </c>
      <c r="HV51" s="81">
        <v>159.56</v>
      </c>
      <c r="HW51" s="81">
        <v>185.08</v>
      </c>
      <c r="HX51" s="81">
        <v>72.11</v>
      </c>
      <c r="HY51" s="81"/>
      <c r="HZ51" s="81">
        <v>34.549999999999997</v>
      </c>
      <c r="IA51" s="81"/>
      <c r="IB51" s="81"/>
      <c r="IC51" s="81">
        <v>91.74</v>
      </c>
      <c r="ID51" s="81">
        <v>118.98</v>
      </c>
      <c r="IE51" s="81">
        <v>182.66</v>
      </c>
      <c r="IF51" s="81"/>
      <c r="IG51" s="81"/>
      <c r="IH51" s="81">
        <v>117.95</v>
      </c>
      <c r="II51" s="81">
        <v>117.63</v>
      </c>
      <c r="IJ51" s="81">
        <v>357.28</v>
      </c>
      <c r="IK51" s="81">
        <v>124.71</v>
      </c>
      <c r="IL51" s="81">
        <v>90.92</v>
      </c>
      <c r="IM51" s="81"/>
      <c r="IN51" s="81">
        <v>5</v>
      </c>
      <c r="IO51" s="81">
        <v>145.11000000000001</v>
      </c>
      <c r="IP51" s="81"/>
      <c r="IQ51" s="81">
        <v>80.25</v>
      </c>
      <c r="IR51" s="81">
        <v>150.16999999999999</v>
      </c>
      <c r="IS51" s="81">
        <v>138.53</v>
      </c>
      <c r="IT51" s="81">
        <v>217.92</v>
      </c>
      <c r="IU51" s="81">
        <v>116.32</v>
      </c>
      <c r="IV51" s="81">
        <v>112.33</v>
      </c>
      <c r="IW51" s="81"/>
      <c r="IX51" s="81">
        <v>65.67</v>
      </c>
      <c r="IY51" s="81"/>
      <c r="IZ51" s="81">
        <v>79.03</v>
      </c>
      <c r="JA51" s="81">
        <v>217.41</v>
      </c>
      <c r="JB51" s="81"/>
      <c r="JC51" s="81">
        <v>154.4</v>
      </c>
      <c r="JD51" s="81">
        <v>174.68</v>
      </c>
      <c r="JE51" s="81">
        <v>62.37</v>
      </c>
      <c r="JF51" s="81">
        <v>111.09</v>
      </c>
      <c r="JG51" s="81">
        <v>130.57</v>
      </c>
      <c r="JH51" s="81">
        <v>462.5</v>
      </c>
      <c r="JI51" s="81"/>
      <c r="JJ51" s="81">
        <v>128.4</v>
      </c>
      <c r="JK51" s="81">
        <v>89.94</v>
      </c>
      <c r="JL51" s="81">
        <v>87.37</v>
      </c>
      <c r="JM51" s="81"/>
      <c r="JN51" s="81">
        <v>90.46</v>
      </c>
      <c r="JO51" s="81">
        <v>51.89</v>
      </c>
      <c r="JP51" s="81"/>
      <c r="JQ51" s="81">
        <v>5.23</v>
      </c>
      <c r="JR51" s="81"/>
      <c r="JS51" s="81">
        <v>93.11</v>
      </c>
      <c r="JT51" s="81">
        <v>52.31</v>
      </c>
      <c r="JU51" s="81"/>
      <c r="JV51" s="81">
        <v>229.24</v>
      </c>
      <c r="JW51" s="81">
        <v>99.78</v>
      </c>
      <c r="JX51" s="81">
        <v>90.66</v>
      </c>
      <c r="JY51" s="81">
        <v>107.64</v>
      </c>
      <c r="JZ51" s="81"/>
      <c r="KA51" s="81">
        <v>175.3</v>
      </c>
      <c r="KB51" s="81"/>
      <c r="KC51" s="81">
        <v>-1.79</v>
      </c>
      <c r="KD51" s="81">
        <v>46.25</v>
      </c>
      <c r="KE51" s="81">
        <v>178.34</v>
      </c>
      <c r="KF51" s="81">
        <v>116.07</v>
      </c>
      <c r="KG51" s="81">
        <v>39.35</v>
      </c>
      <c r="KH51" s="81">
        <v>71.680000000000007</v>
      </c>
      <c r="KI51" s="81">
        <v>163.33000000000001</v>
      </c>
      <c r="KJ51" s="81"/>
      <c r="KK51" s="81">
        <v>75.58</v>
      </c>
      <c r="KL51" s="81">
        <v>69.87</v>
      </c>
      <c r="KM51" s="81"/>
      <c r="KN51" s="81">
        <v>88.31</v>
      </c>
      <c r="KO51" s="81">
        <v>48.58</v>
      </c>
      <c r="KP51" s="81">
        <v>103.18</v>
      </c>
      <c r="KQ51" s="81">
        <v>159.25</v>
      </c>
      <c r="KR51" s="81">
        <v>67.349999999999994</v>
      </c>
      <c r="KS51" s="81">
        <v>2.08</v>
      </c>
      <c r="KT51" s="81">
        <v>64.28</v>
      </c>
      <c r="KU51" s="81">
        <v>10.85</v>
      </c>
      <c r="KV51" s="81">
        <v>116.75</v>
      </c>
      <c r="KW51" s="81">
        <v>178.75</v>
      </c>
      <c r="KX51" s="81">
        <v>28.83</v>
      </c>
      <c r="KY51" s="81">
        <v>515.47</v>
      </c>
      <c r="KZ51" s="81">
        <v>37.729999999999997</v>
      </c>
      <c r="LA51" s="81">
        <v>63.05</v>
      </c>
      <c r="LB51" s="81">
        <v>227.88</v>
      </c>
      <c r="LC51" s="81"/>
      <c r="LD51" s="81">
        <v>58.79</v>
      </c>
      <c r="LE51" s="81">
        <v>-7.39</v>
      </c>
      <c r="LF51" s="81"/>
      <c r="LG51" s="81"/>
      <c r="LH51" s="81">
        <v>31.85</v>
      </c>
      <c r="LI51" s="81">
        <v>110.97</v>
      </c>
      <c r="LJ51" s="81">
        <v>159.86000000000001</v>
      </c>
      <c r="LK51" s="81">
        <v>85.95</v>
      </c>
      <c r="LL51" s="81">
        <v>50.31</v>
      </c>
      <c r="LM51" s="81">
        <v>18.89</v>
      </c>
      <c r="LN51" s="81"/>
      <c r="LO51" s="81">
        <v>5.35</v>
      </c>
      <c r="LP51" s="81">
        <v>113.81</v>
      </c>
      <c r="LQ51" s="81">
        <v>105.87</v>
      </c>
      <c r="LR51" s="81">
        <v>30.93</v>
      </c>
      <c r="LS51" s="81">
        <v>23.95</v>
      </c>
      <c r="LT51" s="81">
        <v>36.83</v>
      </c>
      <c r="LU51" s="81">
        <v>42.6</v>
      </c>
      <c r="LV51" s="81">
        <v>44.68</v>
      </c>
      <c r="LW51" s="81">
        <v>124.67</v>
      </c>
      <c r="LX51" s="81"/>
      <c r="LY51" s="81">
        <v>56.38</v>
      </c>
      <c r="LZ51" s="81">
        <v>41.99</v>
      </c>
      <c r="MA51" s="81">
        <v>57.17</v>
      </c>
      <c r="MB51" s="81">
        <v>47.98</v>
      </c>
      <c r="MC51" s="81">
        <v>37.28</v>
      </c>
      <c r="MD51" s="81"/>
      <c r="ME51" s="81"/>
      <c r="MF51" s="81">
        <v>38.28</v>
      </c>
      <c r="MG51" s="81"/>
      <c r="MH51" s="81">
        <v>24.46</v>
      </c>
      <c r="MI51" s="81">
        <v>20.03</v>
      </c>
      <c r="MJ51" s="81">
        <v>132.78</v>
      </c>
      <c r="MK51" s="81">
        <v>106.55</v>
      </c>
      <c r="ML51" s="81"/>
      <c r="MM51" s="81">
        <v>113.11</v>
      </c>
      <c r="MN51" s="81">
        <v>57.38</v>
      </c>
      <c r="MO51" s="81"/>
      <c r="MP51" s="81">
        <v>62.23</v>
      </c>
      <c r="MQ51" s="81">
        <v>-30.5</v>
      </c>
      <c r="MR51" s="81">
        <v>93.61</v>
      </c>
      <c r="MS51" s="81">
        <v>29.64</v>
      </c>
      <c r="MT51" s="81">
        <v>28.46</v>
      </c>
      <c r="MU51" s="81">
        <v>28.84</v>
      </c>
      <c r="MV51" s="81">
        <v>71.5</v>
      </c>
      <c r="MW51" s="81">
        <v>20.58</v>
      </c>
      <c r="MX51" s="81">
        <v>25.58</v>
      </c>
      <c r="MY51" s="81">
        <v>57.9</v>
      </c>
      <c r="MZ51" s="81">
        <v>22.69</v>
      </c>
      <c r="NA51" s="81">
        <v>35.78</v>
      </c>
      <c r="NB51" s="81">
        <v>36.549999999999997</v>
      </c>
      <c r="NC51" s="81">
        <v>35.21</v>
      </c>
    </row>
    <row r="52" spans="1:367" x14ac:dyDescent="0.4">
      <c r="A52" s="22">
        <v>46101</v>
      </c>
      <c r="B52" s="23">
        <v>204589.19</v>
      </c>
      <c r="C52" s="23">
        <v>168899.47</v>
      </c>
      <c r="D52" s="23">
        <v>1972.53</v>
      </c>
      <c r="E52" s="23">
        <v>2497.16</v>
      </c>
      <c r="F52" s="23">
        <v>13172.79</v>
      </c>
      <c r="G52" s="23">
        <v>1219.54</v>
      </c>
      <c r="H52" s="23">
        <v>10496.95</v>
      </c>
      <c r="I52" s="23">
        <v>8718.9599999999991</v>
      </c>
      <c r="J52" s="23">
        <v>4591.43</v>
      </c>
      <c r="K52" s="23">
        <v>3680.21</v>
      </c>
      <c r="L52" s="23">
        <v>1777.68</v>
      </c>
      <c r="M52" s="23">
        <v>4018.85</v>
      </c>
      <c r="N52" s="23">
        <v>21542.13</v>
      </c>
      <c r="O52" s="23">
        <v>2616.58</v>
      </c>
      <c r="P52" s="23">
        <v>7583.6</v>
      </c>
      <c r="Q52" s="23">
        <v>1824.06</v>
      </c>
      <c r="R52" s="23">
        <v>17916.099999999999</v>
      </c>
      <c r="S52" s="23">
        <v>3948.93</v>
      </c>
      <c r="T52" s="23">
        <v>2927.39</v>
      </c>
      <c r="U52" s="23">
        <v>5703.52</v>
      </c>
      <c r="V52" s="23">
        <v>1339.02</v>
      </c>
      <c r="W52" s="23">
        <v>952.94</v>
      </c>
      <c r="X52" s="23">
        <v>1905.01</v>
      </c>
      <c r="Y52" s="23">
        <v>2033.29</v>
      </c>
      <c r="Z52" s="23">
        <v>5845.09</v>
      </c>
      <c r="AA52" s="23">
        <v>3396.08</v>
      </c>
      <c r="AB52" s="23">
        <v>-107.05</v>
      </c>
      <c r="AC52" s="23">
        <v>379.61</v>
      </c>
      <c r="AD52" s="23">
        <v>2949.45</v>
      </c>
      <c r="AE52" s="23">
        <v>1679.35</v>
      </c>
      <c r="AF52" s="23">
        <v>1363.2</v>
      </c>
      <c r="AG52" s="23">
        <v>4647.3100000000004</v>
      </c>
      <c r="AH52" s="23">
        <v>2093.77</v>
      </c>
      <c r="AI52" s="23">
        <v>110.53</v>
      </c>
      <c r="AJ52" s="23">
        <v>1452.34</v>
      </c>
      <c r="AK52" s="23">
        <v>5321.57</v>
      </c>
      <c r="AL52" s="23">
        <v>3309.44</v>
      </c>
      <c r="AM52" s="23">
        <v>876.68</v>
      </c>
      <c r="AN52" s="23">
        <v>1172.17</v>
      </c>
      <c r="AO52" s="23">
        <v>109.86</v>
      </c>
      <c r="AP52" s="23">
        <v>3880.19</v>
      </c>
      <c r="AQ52" s="23">
        <v>1501.52</v>
      </c>
      <c r="AR52" s="23">
        <v>8460.1</v>
      </c>
      <c r="AS52" s="23">
        <v>3565.33</v>
      </c>
      <c r="AT52" s="23">
        <v>680.68</v>
      </c>
      <c r="AU52" s="23">
        <v>1762.21</v>
      </c>
      <c r="AV52" s="23">
        <v>2256.9899999999998</v>
      </c>
      <c r="AW52" s="23">
        <v>1041.46</v>
      </c>
      <c r="AX52" s="23">
        <v>2221.71</v>
      </c>
      <c r="AY52" s="23">
        <v>1852.8</v>
      </c>
      <c r="AZ52" s="23">
        <v>440.65</v>
      </c>
      <c r="BA52" s="23">
        <v>2608.35</v>
      </c>
      <c r="BB52" s="82">
        <v>543.4</v>
      </c>
      <c r="BC52" s="82">
        <v>1302.7</v>
      </c>
      <c r="BD52" s="82">
        <v>1893.17</v>
      </c>
      <c r="BE52" s="82">
        <v>539.16999999999996</v>
      </c>
      <c r="BF52" s="82">
        <v>362.25</v>
      </c>
      <c r="BG52" s="82">
        <v>341.13</v>
      </c>
      <c r="BH52" s="82">
        <v>-21.85</v>
      </c>
      <c r="BI52" s="82">
        <v>609.6</v>
      </c>
      <c r="BJ52" s="82">
        <v>725.67</v>
      </c>
      <c r="BK52" s="82">
        <v>1371.24</v>
      </c>
      <c r="BL52" s="82">
        <v>173.69</v>
      </c>
      <c r="BM52" s="82">
        <v>378.39</v>
      </c>
      <c r="BN52" s="82">
        <v>2605.58</v>
      </c>
      <c r="BO52" s="82">
        <v>1736.94</v>
      </c>
      <c r="BP52" s="82"/>
      <c r="BQ52" s="82">
        <v>476.09</v>
      </c>
      <c r="BR52" s="82">
        <v>2283.15</v>
      </c>
      <c r="BS52" s="82">
        <v>472.23</v>
      </c>
      <c r="BT52" s="82">
        <v>326.14</v>
      </c>
      <c r="BU52" s="82">
        <v>898.51</v>
      </c>
      <c r="BV52" s="82">
        <v>1532.8</v>
      </c>
      <c r="BW52" s="82">
        <v>1830.5</v>
      </c>
      <c r="BX52" s="82">
        <v>1613.72</v>
      </c>
      <c r="BY52" s="82">
        <v>2251.12</v>
      </c>
      <c r="BZ52" s="82">
        <v>1658.87</v>
      </c>
      <c r="CA52" s="82">
        <v>470.47</v>
      </c>
      <c r="CB52" s="82">
        <v>900.51</v>
      </c>
      <c r="CC52" s="82">
        <v>-7.31</v>
      </c>
      <c r="CD52" s="82">
        <v>115.75</v>
      </c>
      <c r="CE52" s="82">
        <v>1151.23</v>
      </c>
      <c r="CF52" s="82">
        <v>1346.63</v>
      </c>
      <c r="CG52" s="82">
        <v>-36.880000000000003</v>
      </c>
      <c r="CH52" s="82">
        <v>998.46</v>
      </c>
      <c r="CI52" s="82">
        <v>6010.05</v>
      </c>
      <c r="CJ52" s="82">
        <v>633.39</v>
      </c>
      <c r="CK52" s="82">
        <v>1431.44</v>
      </c>
      <c r="CL52" s="82">
        <v>772.92</v>
      </c>
      <c r="CM52" s="82">
        <v>2921.75</v>
      </c>
      <c r="CN52" s="82">
        <v>290.32</v>
      </c>
      <c r="CO52" s="82">
        <v>2939.04</v>
      </c>
      <c r="CP52" s="82">
        <v>141.91</v>
      </c>
      <c r="CQ52" s="82">
        <v>876.8</v>
      </c>
      <c r="CR52" s="82">
        <v>219.79</v>
      </c>
      <c r="CS52" s="82">
        <v>1153.3800000000001</v>
      </c>
      <c r="CT52" s="82">
        <v>1056.2</v>
      </c>
      <c r="CU52" s="82">
        <v>785</v>
      </c>
      <c r="CV52" s="82">
        <v>264.95999999999998</v>
      </c>
      <c r="CW52" s="82">
        <v>410.38</v>
      </c>
      <c r="CX52" s="82">
        <v>171.06</v>
      </c>
      <c r="CY52" s="82">
        <v>444.28</v>
      </c>
      <c r="CZ52" s="82">
        <v>10.39</v>
      </c>
      <c r="DA52" s="82">
        <v>-82.75</v>
      </c>
      <c r="DB52" s="82">
        <v>685.05</v>
      </c>
      <c r="DC52" s="82"/>
      <c r="DD52" s="82">
        <v>309.47000000000003</v>
      </c>
      <c r="DE52" s="82"/>
      <c r="DF52" s="82">
        <v>647.87</v>
      </c>
      <c r="DG52" s="82">
        <v>288.88</v>
      </c>
      <c r="DH52" s="82">
        <v>626.65</v>
      </c>
      <c r="DI52" s="82">
        <v>2122.73</v>
      </c>
      <c r="DJ52" s="82">
        <v>491.77</v>
      </c>
      <c r="DK52" s="82">
        <v>242.08</v>
      </c>
      <c r="DL52" s="82">
        <v>72.010000000000005</v>
      </c>
      <c r="DM52" s="82">
        <v>239.4</v>
      </c>
      <c r="DN52" s="82"/>
      <c r="DO52" s="82">
        <v>254.48</v>
      </c>
      <c r="DP52" s="82">
        <v>136.06</v>
      </c>
      <c r="DQ52" s="82">
        <v>1347.06</v>
      </c>
      <c r="DR52" s="82">
        <v>395.89</v>
      </c>
      <c r="DS52" s="82">
        <v>-225.75</v>
      </c>
      <c r="DT52" s="82">
        <v>196.97</v>
      </c>
      <c r="DU52" s="82">
        <v>504.25</v>
      </c>
      <c r="DV52" s="82">
        <v>361.61</v>
      </c>
      <c r="DW52" s="82">
        <v>368.38</v>
      </c>
      <c r="DX52" s="82">
        <v>152.62</v>
      </c>
      <c r="DY52" s="82">
        <v>156.87</v>
      </c>
      <c r="DZ52" s="82">
        <v>350.94</v>
      </c>
      <c r="EA52" s="82">
        <v>514.79999999999995</v>
      </c>
      <c r="EB52" s="82">
        <v>446.97</v>
      </c>
      <c r="EC52" s="82">
        <v>231.37</v>
      </c>
      <c r="ED52" s="82">
        <v>576.33000000000004</v>
      </c>
      <c r="EE52" s="82">
        <v>617.79999999999995</v>
      </c>
      <c r="EF52" s="82">
        <v>225.58</v>
      </c>
      <c r="EG52" s="82">
        <v>366.56</v>
      </c>
      <c r="EH52" s="82">
        <v>767.11</v>
      </c>
      <c r="EI52" s="82">
        <v>212.56</v>
      </c>
      <c r="EJ52" s="82">
        <v>1097.83</v>
      </c>
      <c r="EK52" s="82">
        <v>211.74</v>
      </c>
      <c r="EL52" s="82">
        <v>77.709999999999994</v>
      </c>
      <c r="EM52" s="82">
        <v>292.58999999999997</v>
      </c>
      <c r="EN52" s="82">
        <v>137.63</v>
      </c>
      <c r="EO52" s="82">
        <v>433.19</v>
      </c>
      <c r="EP52" s="82">
        <v>3.8</v>
      </c>
      <c r="EQ52" s="82">
        <v>-163.88</v>
      </c>
      <c r="ER52" s="82">
        <v>186.67</v>
      </c>
      <c r="ES52" s="82">
        <v>222.67</v>
      </c>
      <c r="ET52" s="82">
        <v>193.02</v>
      </c>
      <c r="EU52" s="82">
        <v>175.36</v>
      </c>
      <c r="EV52" s="82">
        <v>-30.75</v>
      </c>
      <c r="EW52" s="82">
        <v>608.49</v>
      </c>
      <c r="EX52" s="82">
        <v>695.24</v>
      </c>
      <c r="EY52" s="82">
        <v>210</v>
      </c>
      <c r="EZ52" s="82">
        <v>96.22</v>
      </c>
      <c r="FA52" s="82">
        <v>434.88</v>
      </c>
      <c r="FB52" s="82">
        <v>134.32</v>
      </c>
      <c r="FC52" s="82">
        <v>594.77</v>
      </c>
      <c r="FD52" s="82">
        <v>485.89</v>
      </c>
      <c r="FE52" s="82">
        <v>544.51</v>
      </c>
      <c r="FF52" s="82"/>
      <c r="FG52" s="82">
        <v>586.15</v>
      </c>
      <c r="FH52" s="82">
        <v>443.73</v>
      </c>
      <c r="FI52" s="82">
        <v>211.91</v>
      </c>
      <c r="FJ52" s="82">
        <v>-21.34</v>
      </c>
      <c r="FK52" s="82">
        <v>236.99</v>
      </c>
      <c r="FL52" s="82">
        <v>153.52000000000001</v>
      </c>
      <c r="FM52" s="82">
        <v>678.83</v>
      </c>
      <c r="FN52" s="82">
        <v>60</v>
      </c>
      <c r="FO52" s="82">
        <v>427.24</v>
      </c>
      <c r="FP52" s="82"/>
      <c r="FQ52" s="82">
        <v>-17.22</v>
      </c>
      <c r="FR52" s="82">
        <v>280.33</v>
      </c>
      <c r="FS52" s="82">
        <v>328.17</v>
      </c>
      <c r="FT52" s="82">
        <v>243.23</v>
      </c>
      <c r="FU52" s="82">
        <v>399.96</v>
      </c>
      <c r="FV52" s="82">
        <v>324.74</v>
      </c>
      <c r="FW52" s="82">
        <v>261.94</v>
      </c>
      <c r="FX52" s="82">
        <v>570.54</v>
      </c>
      <c r="FY52" s="82">
        <v>213.99</v>
      </c>
      <c r="FZ52" s="82">
        <v>45.33</v>
      </c>
      <c r="GA52" s="82">
        <v>136.44</v>
      </c>
      <c r="GB52" s="82"/>
      <c r="GC52" s="82">
        <v>40.340000000000003</v>
      </c>
      <c r="GD52" s="82">
        <v>648.12</v>
      </c>
      <c r="GE52" s="82">
        <v>111.78</v>
      </c>
      <c r="GF52" s="82">
        <v>124.31</v>
      </c>
      <c r="GG52" s="82"/>
      <c r="GH52" s="82">
        <v>531.21</v>
      </c>
      <c r="GI52" s="82">
        <v>164.2</v>
      </c>
      <c r="GJ52" s="82">
        <v>651.47</v>
      </c>
      <c r="GK52" s="82">
        <v>252.23</v>
      </c>
      <c r="GL52" s="82">
        <v>27.74</v>
      </c>
      <c r="GM52" s="82"/>
      <c r="GN52" s="82">
        <v>216.04</v>
      </c>
      <c r="GO52" s="82">
        <v>113.61</v>
      </c>
      <c r="GP52" s="82">
        <v>466.72</v>
      </c>
      <c r="GQ52" s="82">
        <v>65.88</v>
      </c>
      <c r="GR52" s="82">
        <v>101.53</v>
      </c>
      <c r="GS52" s="82">
        <v>289.83999999999997</v>
      </c>
      <c r="GT52" s="82">
        <v>541.25</v>
      </c>
      <c r="GU52" s="82">
        <v>166.48</v>
      </c>
      <c r="GV52" s="82">
        <v>215.24</v>
      </c>
      <c r="GW52" s="82">
        <v>0.33</v>
      </c>
      <c r="GX52" s="82">
        <v>55.08</v>
      </c>
      <c r="GY52" s="82">
        <v>131.32</v>
      </c>
      <c r="GZ52" s="82">
        <v>103.6</v>
      </c>
      <c r="HA52" s="82">
        <v>175</v>
      </c>
      <c r="HB52" s="82">
        <v>216.13</v>
      </c>
      <c r="HC52" s="82">
        <v>205.48</v>
      </c>
      <c r="HD52" s="82">
        <v>509.8</v>
      </c>
      <c r="HE52" s="82">
        <v>60.13</v>
      </c>
      <c r="HF52" s="82">
        <v>347.86</v>
      </c>
      <c r="HG52" s="82"/>
      <c r="HH52" s="82">
        <v>327.92</v>
      </c>
      <c r="HI52" s="82">
        <v>361.51</v>
      </c>
      <c r="HJ52" s="82">
        <v>85.61</v>
      </c>
      <c r="HK52" s="82">
        <v>131.69999999999999</v>
      </c>
      <c r="HL52" s="82"/>
      <c r="HM52" s="82">
        <v>215.36</v>
      </c>
      <c r="HN52" s="82">
        <v>83.93</v>
      </c>
      <c r="HO52" s="82">
        <v>35.799999999999997</v>
      </c>
      <c r="HP52" s="82">
        <v>219.48</v>
      </c>
      <c r="HQ52" s="82">
        <v>357.61</v>
      </c>
      <c r="HR52" s="82">
        <v>59.13</v>
      </c>
      <c r="HS52" s="82">
        <v>81.319999999999993</v>
      </c>
      <c r="HT52" s="82">
        <v>269.22000000000003</v>
      </c>
      <c r="HU52" s="82">
        <v>87.2</v>
      </c>
      <c r="HV52" s="82">
        <v>159.56</v>
      </c>
      <c r="HW52" s="82">
        <v>185.08</v>
      </c>
      <c r="HX52" s="82">
        <v>72.319999999999993</v>
      </c>
      <c r="HY52" s="82"/>
      <c r="HZ52" s="82">
        <v>34.549999999999997</v>
      </c>
      <c r="IA52" s="82"/>
      <c r="IB52" s="82"/>
      <c r="IC52" s="82">
        <v>91.74</v>
      </c>
      <c r="ID52" s="82">
        <v>118.98</v>
      </c>
      <c r="IE52" s="82">
        <v>184.21</v>
      </c>
      <c r="IF52" s="82"/>
      <c r="IG52" s="82"/>
      <c r="IH52" s="82">
        <v>117.95</v>
      </c>
      <c r="II52" s="82">
        <v>116.48</v>
      </c>
      <c r="IJ52" s="82">
        <v>357.28</v>
      </c>
      <c r="IK52" s="82">
        <v>124.71</v>
      </c>
      <c r="IL52" s="82">
        <v>94.29</v>
      </c>
      <c r="IM52" s="82"/>
      <c r="IN52" s="82">
        <v>5</v>
      </c>
      <c r="IO52" s="82">
        <v>145.11000000000001</v>
      </c>
      <c r="IP52" s="82"/>
      <c r="IQ52" s="82">
        <v>80.25</v>
      </c>
      <c r="IR52" s="82">
        <v>150.16999999999999</v>
      </c>
      <c r="IS52" s="82">
        <v>138.53</v>
      </c>
      <c r="IT52" s="82">
        <v>217.92</v>
      </c>
      <c r="IU52" s="82">
        <v>120.57</v>
      </c>
      <c r="IV52" s="82">
        <v>112.33</v>
      </c>
      <c r="IW52" s="82"/>
      <c r="IX52" s="82">
        <v>65.67</v>
      </c>
      <c r="IY52" s="82">
        <v>32.479999999999997</v>
      </c>
      <c r="IZ52" s="82">
        <v>79.03</v>
      </c>
      <c r="JA52" s="82">
        <v>215.97</v>
      </c>
      <c r="JB52" s="82"/>
      <c r="JC52" s="82">
        <v>154.4</v>
      </c>
      <c r="JD52" s="82">
        <v>174.68</v>
      </c>
      <c r="JE52" s="82">
        <v>63.81</v>
      </c>
      <c r="JF52" s="82">
        <v>112.83</v>
      </c>
      <c r="JG52" s="82">
        <v>130.57</v>
      </c>
      <c r="JH52" s="82">
        <v>540.25</v>
      </c>
      <c r="JI52" s="82"/>
      <c r="JJ52" s="82">
        <v>131.36000000000001</v>
      </c>
      <c r="JK52" s="82">
        <v>89.94</v>
      </c>
      <c r="JL52" s="82">
        <v>87.37</v>
      </c>
      <c r="JM52" s="82"/>
      <c r="JN52" s="82">
        <v>90.46</v>
      </c>
      <c r="JO52" s="82">
        <v>54.62</v>
      </c>
      <c r="JP52" s="82">
        <v>107</v>
      </c>
      <c r="JQ52" s="82">
        <v>5.23</v>
      </c>
      <c r="JR52" s="82"/>
      <c r="JS52" s="82">
        <v>93.11</v>
      </c>
      <c r="JT52" s="82">
        <v>52.31</v>
      </c>
      <c r="JU52" s="82"/>
      <c r="JV52" s="82">
        <v>229.24</v>
      </c>
      <c r="JW52" s="82">
        <v>99.78</v>
      </c>
      <c r="JX52" s="82">
        <v>90.66</v>
      </c>
      <c r="JY52" s="82">
        <v>107.64</v>
      </c>
      <c r="JZ52" s="82"/>
      <c r="KA52" s="82">
        <v>175.3</v>
      </c>
      <c r="KB52" s="82"/>
      <c r="KC52" s="82">
        <v>-1.59</v>
      </c>
      <c r="KD52" s="82">
        <v>46.25</v>
      </c>
      <c r="KE52" s="82">
        <v>178.34</v>
      </c>
      <c r="KF52" s="82">
        <v>116.07</v>
      </c>
      <c r="KG52" s="82">
        <v>39.35</v>
      </c>
      <c r="KH52" s="82">
        <v>73.989999999999995</v>
      </c>
      <c r="KI52" s="82">
        <v>163.33000000000001</v>
      </c>
      <c r="KJ52" s="82"/>
      <c r="KK52" s="82">
        <v>75.58</v>
      </c>
      <c r="KL52" s="82">
        <v>69.28</v>
      </c>
      <c r="KM52" s="82"/>
      <c r="KN52" s="82">
        <v>88.31</v>
      </c>
      <c r="KO52" s="82">
        <v>49.61</v>
      </c>
      <c r="KP52" s="82">
        <v>103.18</v>
      </c>
      <c r="KQ52" s="82">
        <v>159.25</v>
      </c>
      <c r="KR52" s="82">
        <v>67.290000000000006</v>
      </c>
      <c r="KS52" s="82">
        <v>2.08</v>
      </c>
      <c r="KT52" s="82">
        <v>64.28</v>
      </c>
      <c r="KU52" s="82">
        <v>10.85</v>
      </c>
      <c r="KV52" s="82">
        <v>116.75</v>
      </c>
      <c r="KW52" s="82">
        <v>178.75</v>
      </c>
      <c r="KX52" s="82">
        <v>28.83</v>
      </c>
      <c r="KY52" s="82">
        <v>515.47</v>
      </c>
      <c r="KZ52" s="82">
        <v>37.729999999999997</v>
      </c>
      <c r="LA52" s="82">
        <v>62.3</v>
      </c>
      <c r="LB52" s="82">
        <v>227.88</v>
      </c>
      <c r="LC52" s="82"/>
      <c r="LD52" s="82">
        <v>58.79</v>
      </c>
      <c r="LE52" s="82">
        <v>-7.39</v>
      </c>
      <c r="LF52" s="82"/>
      <c r="LG52" s="82"/>
      <c r="LH52" s="82"/>
      <c r="LI52" s="82">
        <v>110.97</v>
      </c>
      <c r="LJ52" s="82">
        <v>160.59</v>
      </c>
      <c r="LK52" s="82">
        <v>85.95</v>
      </c>
      <c r="LL52" s="82">
        <v>50.31</v>
      </c>
      <c r="LM52" s="82">
        <v>18.89</v>
      </c>
      <c r="LN52" s="82">
        <v>10</v>
      </c>
      <c r="LO52" s="82">
        <v>5.35</v>
      </c>
      <c r="LP52" s="82">
        <v>113.81</v>
      </c>
      <c r="LQ52" s="82">
        <v>105.87</v>
      </c>
      <c r="LR52" s="82">
        <v>30.93</v>
      </c>
      <c r="LS52" s="82">
        <v>22.29</v>
      </c>
      <c r="LT52" s="82">
        <v>36.83</v>
      </c>
      <c r="LU52" s="82">
        <v>48.18</v>
      </c>
      <c r="LV52" s="82">
        <v>44.68</v>
      </c>
      <c r="LW52" s="82">
        <v>124.67</v>
      </c>
      <c r="LX52" s="82"/>
      <c r="LY52" s="82">
        <v>56.38</v>
      </c>
      <c r="LZ52" s="82">
        <v>42.76</v>
      </c>
      <c r="MA52" s="82">
        <v>57.17</v>
      </c>
      <c r="MB52" s="82">
        <v>47.98</v>
      </c>
      <c r="MC52" s="82">
        <v>37.28</v>
      </c>
      <c r="MD52" s="82"/>
      <c r="ME52" s="82"/>
      <c r="MF52" s="82">
        <v>38.28</v>
      </c>
      <c r="MG52" s="82"/>
      <c r="MH52" s="82">
        <v>24.46</v>
      </c>
      <c r="MI52" s="82">
        <v>20.03</v>
      </c>
      <c r="MJ52" s="82">
        <v>130.33000000000001</v>
      </c>
      <c r="MK52" s="82">
        <v>106.55</v>
      </c>
      <c r="ML52" s="82"/>
      <c r="MM52" s="82">
        <v>112.13</v>
      </c>
      <c r="MN52" s="82">
        <v>57.38</v>
      </c>
      <c r="MO52" s="82">
        <v>111.25</v>
      </c>
      <c r="MP52" s="82">
        <v>62.23</v>
      </c>
      <c r="MQ52" s="82">
        <v>-30.5</v>
      </c>
      <c r="MR52" s="82">
        <v>93.61</v>
      </c>
      <c r="MS52" s="82">
        <v>29.64</v>
      </c>
      <c r="MT52" s="82">
        <v>28.46</v>
      </c>
      <c r="MU52" s="82">
        <v>28.84</v>
      </c>
      <c r="MV52" s="82">
        <v>71.5</v>
      </c>
      <c r="MW52" s="82">
        <v>20.58</v>
      </c>
      <c r="MX52" s="82">
        <v>25.58</v>
      </c>
      <c r="MY52" s="82">
        <v>57.9</v>
      </c>
      <c r="MZ52" s="82">
        <v>22.69</v>
      </c>
      <c r="NA52" s="82">
        <v>35.78</v>
      </c>
      <c r="NB52" s="82">
        <v>36.549999999999997</v>
      </c>
      <c r="NC52" s="82">
        <v>35.21</v>
      </c>
    </row>
    <row r="53" spans="1:367" x14ac:dyDescent="0.4">
      <c r="A53" s="22">
        <v>46108</v>
      </c>
      <c r="B53" s="23">
        <v>204951.97</v>
      </c>
      <c r="C53" s="23">
        <v>170082.26</v>
      </c>
      <c r="D53" s="23">
        <v>2024.09</v>
      </c>
      <c r="E53" s="23">
        <v>2497.16</v>
      </c>
      <c r="F53" s="23">
        <v>13163.16</v>
      </c>
      <c r="G53" s="23">
        <v>1219.54</v>
      </c>
      <c r="H53" s="23">
        <v>10496.95</v>
      </c>
      <c r="I53" s="23">
        <v>8718.9599999999991</v>
      </c>
      <c r="J53" s="23">
        <v>4591.43</v>
      </c>
      <c r="K53" s="23">
        <v>3680.21</v>
      </c>
      <c r="L53" s="23">
        <v>1777.68</v>
      </c>
      <c r="M53" s="23">
        <v>4018.85</v>
      </c>
      <c r="N53" s="23">
        <v>27002.04</v>
      </c>
      <c r="O53" s="23">
        <v>2617.79</v>
      </c>
      <c r="P53" s="23">
        <v>7583.6</v>
      </c>
      <c r="Q53" s="23">
        <v>1824.06</v>
      </c>
      <c r="R53" s="23">
        <v>17916.099999999999</v>
      </c>
      <c r="S53" s="23">
        <v>3942.9</v>
      </c>
      <c r="T53" s="23">
        <v>2927.39</v>
      </c>
      <c r="U53" s="23">
        <v>5703.52</v>
      </c>
      <c r="V53" s="23">
        <v>1339.02</v>
      </c>
      <c r="W53" s="23">
        <v>951.39</v>
      </c>
      <c r="X53" s="23">
        <v>1905.01</v>
      </c>
      <c r="Y53" s="23">
        <v>2011.38</v>
      </c>
      <c r="Z53" s="23">
        <v>5849.92</v>
      </c>
      <c r="AA53" s="23">
        <v>3382.34</v>
      </c>
      <c r="AB53" s="23">
        <v>-83.84</v>
      </c>
      <c r="AC53" s="23">
        <v>379.61</v>
      </c>
      <c r="AD53" s="23">
        <v>2949.45</v>
      </c>
      <c r="AE53" s="23">
        <v>1679.35</v>
      </c>
      <c r="AF53" s="23">
        <v>1363.2</v>
      </c>
      <c r="AG53" s="23">
        <v>4647.3100000000004</v>
      </c>
      <c r="AH53" s="23">
        <v>2093.77</v>
      </c>
      <c r="AI53" s="23">
        <v>110.19</v>
      </c>
      <c r="AJ53" s="23">
        <v>1479.3</v>
      </c>
      <c r="AK53" s="23">
        <v>5202.43</v>
      </c>
      <c r="AL53" s="23">
        <v>3309.44</v>
      </c>
      <c r="AM53" s="23">
        <v>897.84</v>
      </c>
      <c r="AN53" s="23">
        <v>1172.17</v>
      </c>
      <c r="AO53" s="23">
        <v>114.47</v>
      </c>
      <c r="AP53" s="23">
        <v>3880.19</v>
      </c>
      <c r="AQ53" s="23">
        <v>1501.52</v>
      </c>
      <c r="AR53" s="23">
        <v>8460.1</v>
      </c>
      <c r="AS53" s="23">
        <v>3565.33</v>
      </c>
      <c r="AT53" s="23">
        <v>680.68</v>
      </c>
      <c r="AU53" s="23">
        <v>1762.68</v>
      </c>
      <c r="AV53" s="23">
        <v>2258.98</v>
      </c>
      <c r="AW53" s="23">
        <v>1045.29</v>
      </c>
      <c r="AX53" s="23">
        <v>2222.21</v>
      </c>
      <c r="AY53" s="23">
        <v>1886.54</v>
      </c>
      <c r="AZ53" s="23">
        <v>440.65</v>
      </c>
      <c r="BA53" s="23">
        <v>2682.5</v>
      </c>
      <c r="BB53" s="81">
        <v>545.30999999999995</v>
      </c>
      <c r="BC53" s="81">
        <v>1302.7</v>
      </c>
      <c r="BD53" s="81">
        <v>1892.45</v>
      </c>
      <c r="BE53" s="81">
        <v>538.37</v>
      </c>
      <c r="BF53" s="81">
        <v>362.25</v>
      </c>
      <c r="BG53" s="81">
        <v>341.13</v>
      </c>
      <c r="BH53" s="81">
        <v>-21.85</v>
      </c>
      <c r="BI53" s="81">
        <v>613.35</v>
      </c>
      <c r="BJ53" s="81">
        <v>725.67</v>
      </c>
      <c r="BK53" s="81">
        <v>1383.81</v>
      </c>
      <c r="BL53" s="81">
        <v>173.69</v>
      </c>
      <c r="BM53" s="81">
        <v>378.39</v>
      </c>
      <c r="BN53" s="81">
        <v>2626.81</v>
      </c>
      <c r="BO53" s="81">
        <v>1736.94</v>
      </c>
      <c r="BP53" s="81"/>
      <c r="BQ53" s="81">
        <v>474.84</v>
      </c>
      <c r="BR53" s="81">
        <v>2283.15</v>
      </c>
      <c r="BS53" s="81">
        <v>472.23</v>
      </c>
      <c r="BT53" s="81">
        <v>320.86</v>
      </c>
      <c r="BU53" s="81">
        <v>898.51</v>
      </c>
      <c r="BV53" s="81">
        <v>1556.69</v>
      </c>
      <c r="BW53" s="81">
        <v>1845.89</v>
      </c>
      <c r="BX53" s="81">
        <v>1613.72</v>
      </c>
      <c r="BY53" s="81">
        <v>2251.12</v>
      </c>
      <c r="BZ53" s="81">
        <v>1678.48</v>
      </c>
      <c r="CA53" s="81">
        <v>472.51</v>
      </c>
      <c r="CB53" s="81">
        <v>914.2</v>
      </c>
      <c r="CC53" s="81">
        <v>12.5</v>
      </c>
      <c r="CD53" s="81">
        <v>112.38</v>
      </c>
      <c r="CE53" s="81">
        <v>1151.71</v>
      </c>
      <c r="CF53" s="81">
        <v>1346.63</v>
      </c>
      <c r="CG53" s="81">
        <v>-35.380000000000003</v>
      </c>
      <c r="CH53" s="81">
        <v>998.46</v>
      </c>
      <c r="CI53" s="81">
        <v>6073.29</v>
      </c>
      <c r="CJ53" s="81">
        <v>633.39</v>
      </c>
      <c r="CK53" s="81">
        <v>1431.44</v>
      </c>
      <c r="CL53" s="81">
        <v>772.92</v>
      </c>
      <c r="CM53" s="81">
        <v>2910.35</v>
      </c>
      <c r="CN53" s="81">
        <v>290.32</v>
      </c>
      <c r="CO53" s="81">
        <v>2939.04</v>
      </c>
      <c r="CP53" s="81">
        <v>142.94999999999999</v>
      </c>
      <c r="CQ53" s="81">
        <v>876.8</v>
      </c>
      <c r="CR53" s="81">
        <v>222.06</v>
      </c>
      <c r="CS53" s="81">
        <v>1153.3800000000001</v>
      </c>
      <c r="CT53" s="81">
        <v>1056.2</v>
      </c>
      <c r="CU53" s="81">
        <v>784.44</v>
      </c>
      <c r="CV53" s="81">
        <v>265.11</v>
      </c>
      <c r="CW53" s="81">
        <v>410.38</v>
      </c>
      <c r="CX53" s="81">
        <v>171.06</v>
      </c>
      <c r="CY53" s="81">
        <v>444.28</v>
      </c>
      <c r="CZ53" s="81">
        <v>10.39</v>
      </c>
      <c r="DA53" s="81">
        <v>-82.75</v>
      </c>
      <c r="DB53" s="81">
        <v>685.05</v>
      </c>
      <c r="DC53" s="81"/>
      <c r="DD53" s="81">
        <v>309.47000000000003</v>
      </c>
      <c r="DE53" s="81"/>
      <c r="DF53" s="81">
        <v>647.75</v>
      </c>
      <c r="DG53" s="81">
        <v>288.88</v>
      </c>
      <c r="DH53" s="81">
        <v>626.65</v>
      </c>
      <c r="DI53" s="81">
        <v>2122.73</v>
      </c>
      <c r="DJ53" s="81">
        <v>491.77</v>
      </c>
      <c r="DK53" s="81">
        <v>242.08</v>
      </c>
      <c r="DL53" s="81">
        <v>72.010000000000005</v>
      </c>
      <c r="DM53" s="81">
        <v>239.4</v>
      </c>
      <c r="DN53" s="81"/>
      <c r="DO53" s="81">
        <v>254.48</v>
      </c>
      <c r="DP53" s="81">
        <v>136.06</v>
      </c>
      <c r="DQ53" s="81">
        <v>1348.29</v>
      </c>
      <c r="DR53" s="81">
        <v>389.73</v>
      </c>
      <c r="DS53" s="81">
        <v>-225.75</v>
      </c>
      <c r="DT53" s="81">
        <v>196.97</v>
      </c>
      <c r="DU53" s="81">
        <v>504.25</v>
      </c>
      <c r="DV53" s="81">
        <v>361.61</v>
      </c>
      <c r="DW53" s="81">
        <v>368.38</v>
      </c>
      <c r="DX53" s="81">
        <v>152.62</v>
      </c>
      <c r="DY53" s="81">
        <v>156.87</v>
      </c>
      <c r="DZ53" s="81">
        <v>350.94</v>
      </c>
      <c r="EA53" s="81">
        <v>515.88</v>
      </c>
      <c r="EB53" s="81">
        <v>444.84</v>
      </c>
      <c r="EC53" s="81">
        <v>231.37</v>
      </c>
      <c r="ED53" s="81">
        <v>579.13</v>
      </c>
      <c r="EE53" s="81">
        <v>617.79999999999995</v>
      </c>
      <c r="EF53" s="81">
        <v>223.03</v>
      </c>
      <c r="EG53" s="81">
        <v>363.72</v>
      </c>
      <c r="EH53" s="81">
        <v>767.11</v>
      </c>
      <c r="EI53" s="81">
        <v>212.56</v>
      </c>
      <c r="EJ53" s="81">
        <v>1097.83</v>
      </c>
      <c r="EK53" s="81">
        <v>211.74</v>
      </c>
      <c r="EL53" s="81">
        <v>77.709999999999994</v>
      </c>
      <c r="EM53" s="81">
        <v>292.58999999999997</v>
      </c>
      <c r="EN53" s="81">
        <v>137.63</v>
      </c>
      <c r="EO53" s="81">
        <v>433.19</v>
      </c>
      <c r="EP53" s="81">
        <v>3.8</v>
      </c>
      <c r="EQ53" s="81">
        <v>-168.13</v>
      </c>
      <c r="ER53" s="81">
        <v>185.58</v>
      </c>
      <c r="ES53" s="81">
        <v>220.02</v>
      </c>
      <c r="ET53" s="81">
        <v>196.31</v>
      </c>
      <c r="EU53" s="81">
        <v>175.37</v>
      </c>
      <c r="EV53" s="81">
        <v>-30.75</v>
      </c>
      <c r="EW53" s="81">
        <v>608.49</v>
      </c>
      <c r="EX53" s="81">
        <v>695.24</v>
      </c>
      <c r="EY53" s="81">
        <v>210.22</v>
      </c>
      <c r="EZ53" s="81">
        <v>96.22</v>
      </c>
      <c r="FA53" s="81">
        <v>434.88</v>
      </c>
      <c r="FB53" s="81">
        <v>134.32</v>
      </c>
      <c r="FC53" s="81">
        <v>594.77</v>
      </c>
      <c r="FD53" s="81">
        <v>485.89</v>
      </c>
      <c r="FE53" s="81">
        <v>542.74</v>
      </c>
      <c r="FF53" s="81"/>
      <c r="FG53" s="81">
        <v>584.96</v>
      </c>
      <c r="FH53" s="81">
        <v>443.73</v>
      </c>
      <c r="FI53" s="81">
        <v>211.91</v>
      </c>
      <c r="FJ53" s="81">
        <v>-21.34</v>
      </c>
      <c r="FK53" s="81">
        <v>236.99</v>
      </c>
      <c r="FL53" s="81">
        <v>153.52000000000001</v>
      </c>
      <c r="FM53" s="81">
        <v>681.73</v>
      </c>
      <c r="FN53" s="81">
        <v>60</v>
      </c>
      <c r="FO53" s="81">
        <v>427.24</v>
      </c>
      <c r="FP53" s="81"/>
      <c r="FQ53" s="81">
        <v>-17.28</v>
      </c>
      <c r="FR53" s="81">
        <v>280.32</v>
      </c>
      <c r="FS53" s="81">
        <v>328.53</v>
      </c>
      <c r="FT53" s="81">
        <v>243.67</v>
      </c>
      <c r="FU53" s="81">
        <v>399.96</v>
      </c>
      <c r="FV53" s="81">
        <v>324.74</v>
      </c>
      <c r="FW53" s="81">
        <v>261.94</v>
      </c>
      <c r="FX53" s="81">
        <v>570.54</v>
      </c>
      <c r="FY53" s="81">
        <v>214.31</v>
      </c>
      <c r="FZ53" s="81">
        <v>45.33</v>
      </c>
      <c r="GA53" s="81">
        <v>138.9</v>
      </c>
      <c r="GB53" s="81"/>
      <c r="GC53" s="81">
        <v>40.340000000000003</v>
      </c>
      <c r="GD53" s="81">
        <v>648.12</v>
      </c>
      <c r="GE53" s="81">
        <v>111.78</v>
      </c>
      <c r="GF53" s="81">
        <v>127.71</v>
      </c>
      <c r="GG53" s="81"/>
      <c r="GH53" s="81">
        <v>531.21</v>
      </c>
      <c r="GI53" s="81">
        <v>164.48</v>
      </c>
      <c r="GJ53" s="81">
        <v>651.47</v>
      </c>
      <c r="GK53" s="81">
        <v>252.23</v>
      </c>
      <c r="GL53" s="81">
        <v>33.79</v>
      </c>
      <c r="GM53" s="81"/>
      <c r="GN53" s="81">
        <v>216.04</v>
      </c>
      <c r="GO53" s="81">
        <v>113.61</v>
      </c>
      <c r="GP53" s="81">
        <v>467.44</v>
      </c>
      <c r="GQ53" s="81">
        <v>65.88</v>
      </c>
      <c r="GR53" s="81">
        <v>101.53</v>
      </c>
      <c r="GS53" s="81">
        <v>289.83999999999997</v>
      </c>
      <c r="GT53" s="81">
        <v>541.25</v>
      </c>
      <c r="GU53" s="81">
        <v>166.48</v>
      </c>
      <c r="GV53" s="81">
        <v>215.24</v>
      </c>
      <c r="GW53" s="81">
        <v>0.33</v>
      </c>
      <c r="GX53" s="81">
        <v>55.08</v>
      </c>
      <c r="GY53" s="81">
        <v>131.32</v>
      </c>
      <c r="GZ53" s="81">
        <v>103.6</v>
      </c>
      <c r="HA53" s="81">
        <v>118.4</v>
      </c>
      <c r="HB53" s="81">
        <v>216.13</v>
      </c>
      <c r="HC53" s="81">
        <v>205.48</v>
      </c>
      <c r="HD53" s="81">
        <v>509.8</v>
      </c>
      <c r="HE53" s="81">
        <v>60.13</v>
      </c>
      <c r="HF53" s="81">
        <v>347.86</v>
      </c>
      <c r="HG53" s="81">
        <v>77.38</v>
      </c>
      <c r="HH53" s="81">
        <v>327.92</v>
      </c>
      <c r="HI53" s="81">
        <v>361.51</v>
      </c>
      <c r="HJ53" s="81">
        <v>85.61</v>
      </c>
      <c r="HK53" s="81">
        <v>133.56</v>
      </c>
      <c r="HL53" s="81"/>
      <c r="HM53" s="81">
        <v>215.36</v>
      </c>
      <c r="HN53" s="81">
        <v>83.93</v>
      </c>
      <c r="HO53" s="81">
        <v>36.630000000000003</v>
      </c>
      <c r="HP53" s="81">
        <v>219.48</v>
      </c>
      <c r="HQ53" s="81">
        <v>357.61</v>
      </c>
      <c r="HR53" s="81">
        <v>59.13</v>
      </c>
      <c r="HS53" s="81">
        <v>80.86</v>
      </c>
      <c r="HT53" s="81">
        <v>269.22000000000003</v>
      </c>
      <c r="HU53" s="81">
        <v>87.2</v>
      </c>
      <c r="HV53" s="81">
        <v>159.56</v>
      </c>
      <c r="HW53" s="81">
        <v>185.28</v>
      </c>
      <c r="HX53" s="81">
        <v>72.319999999999993</v>
      </c>
      <c r="HY53" s="81"/>
      <c r="HZ53" s="81">
        <v>34.549999999999997</v>
      </c>
      <c r="IA53" s="81">
        <v>872</v>
      </c>
      <c r="IB53" s="81"/>
      <c r="IC53" s="81">
        <v>91.91</v>
      </c>
      <c r="ID53" s="81">
        <v>118.98</v>
      </c>
      <c r="IE53" s="81">
        <v>184.21</v>
      </c>
      <c r="IF53" s="81"/>
      <c r="IG53" s="81"/>
      <c r="IH53" s="81">
        <v>117.95</v>
      </c>
      <c r="II53" s="81">
        <v>116.61</v>
      </c>
      <c r="IJ53" s="81">
        <v>358.07</v>
      </c>
      <c r="IK53" s="81">
        <v>124.71</v>
      </c>
      <c r="IL53" s="81">
        <v>94.29</v>
      </c>
      <c r="IM53" s="81"/>
      <c r="IN53" s="81">
        <v>5</v>
      </c>
      <c r="IO53" s="81">
        <v>145.11000000000001</v>
      </c>
      <c r="IP53" s="81"/>
      <c r="IQ53" s="81">
        <v>80.25</v>
      </c>
      <c r="IR53" s="81">
        <v>148.91</v>
      </c>
      <c r="IS53" s="81">
        <v>138.53</v>
      </c>
      <c r="IT53" s="81">
        <v>198.34</v>
      </c>
      <c r="IU53" s="81">
        <v>130.24</v>
      </c>
      <c r="IV53" s="81">
        <v>112.04</v>
      </c>
      <c r="IW53" s="81"/>
      <c r="IX53" s="81">
        <v>65.67</v>
      </c>
      <c r="IY53" s="81">
        <v>32.479999999999997</v>
      </c>
      <c r="IZ53" s="81">
        <v>79.03</v>
      </c>
      <c r="JA53" s="81">
        <v>215.97</v>
      </c>
      <c r="JB53" s="81"/>
      <c r="JC53" s="81">
        <v>154.4</v>
      </c>
      <c r="JD53" s="81">
        <v>174.68</v>
      </c>
      <c r="JE53" s="81">
        <v>63.81</v>
      </c>
      <c r="JF53" s="81">
        <v>112.83</v>
      </c>
      <c r="JG53" s="81">
        <v>129.68</v>
      </c>
      <c r="JH53" s="81">
        <v>540.25</v>
      </c>
      <c r="JI53" s="81"/>
      <c r="JJ53" s="81">
        <v>131.36000000000001</v>
      </c>
      <c r="JK53" s="81">
        <v>89.94</v>
      </c>
      <c r="JL53" s="81">
        <v>87.37</v>
      </c>
      <c r="JM53" s="81"/>
      <c r="JN53" s="81">
        <v>90.46</v>
      </c>
      <c r="JO53" s="81">
        <v>54.83</v>
      </c>
      <c r="JP53" s="81">
        <v>111.23</v>
      </c>
      <c r="JQ53" s="81">
        <v>5.23</v>
      </c>
      <c r="JR53" s="81"/>
      <c r="JS53" s="81">
        <v>93.11</v>
      </c>
      <c r="JT53" s="81">
        <v>51.57</v>
      </c>
      <c r="JU53" s="81"/>
      <c r="JV53" s="81">
        <v>229.24</v>
      </c>
      <c r="JW53" s="81">
        <v>99.78</v>
      </c>
      <c r="JX53" s="81">
        <v>90.66</v>
      </c>
      <c r="JY53" s="81">
        <v>107.56</v>
      </c>
      <c r="JZ53" s="81"/>
      <c r="KA53" s="81">
        <v>175.3</v>
      </c>
      <c r="KB53" s="81"/>
      <c r="KC53" s="81">
        <v>-1.59</v>
      </c>
      <c r="KD53" s="81">
        <v>46.25</v>
      </c>
      <c r="KE53" s="81">
        <v>178.34</v>
      </c>
      <c r="KF53" s="81">
        <v>113.32</v>
      </c>
      <c r="KG53" s="81">
        <v>39.35</v>
      </c>
      <c r="KH53" s="81">
        <v>73.989999999999995</v>
      </c>
      <c r="KI53" s="81">
        <v>163.33000000000001</v>
      </c>
      <c r="KJ53" s="81"/>
      <c r="KK53" s="81">
        <v>75.58</v>
      </c>
      <c r="KL53" s="81">
        <v>69.28</v>
      </c>
      <c r="KM53" s="81"/>
      <c r="KN53" s="81">
        <v>88.31</v>
      </c>
      <c r="KO53" s="81">
        <v>50.82</v>
      </c>
      <c r="KP53" s="81">
        <v>103.18</v>
      </c>
      <c r="KQ53" s="81">
        <v>159.25</v>
      </c>
      <c r="KR53" s="81">
        <v>67.290000000000006</v>
      </c>
      <c r="KS53" s="81">
        <v>2.08</v>
      </c>
      <c r="KT53" s="81">
        <v>64.28</v>
      </c>
      <c r="KU53" s="81">
        <v>10.85</v>
      </c>
      <c r="KV53" s="81">
        <v>116.75</v>
      </c>
      <c r="KW53" s="81">
        <v>178.75</v>
      </c>
      <c r="KX53" s="81">
        <v>28.83</v>
      </c>
      <c r="KY53" s="81">
        <v>515.47</v>
      </c>
      <c r="KZ53" s="81">
        <v>37.729999999999997</v>
      </c>
      <c r="LA53" s="81">
        <v>62.3</v>
      </c>
      <c r="LB53" s="81">
        <v>227.88</v>
      </c>
      <c r="LC53" s="81"/>
      <c r="LD53" s="81">
        <v>58.79</v>
      </c>
      <c r="LE53" s="81">
        <v>-7.39</v>
      </c>
      <c r="LF53" s="81">
        <v>285.85000000000002</v>
      </c>
      <c r="LG53" s="81"/>
      <c r="LH53" s="81"/>
      <c r="LI53" s="81">
        <v>110.97</v>
      </c>
      <c r="LJ53" s="81">
        <v>160.59</v>
      </c>
      <c r="LK53" s="81">
        <v>85.95</v>
      </c>
      <c r="LL53" s="81">
        <v>50.31</v>
      </c>
      <c r="LM53" s="81">
        <v>18.89</v>
      </c>
      <c r="LN53" s="81">
        <v>10</v>
      </c>
      <c r="LO53" s="81">
        <v>5.35</v>
      </c>
      <c r="LP53" s="81">
        <v>113.81</v>
      </c>
      <c r="LQ53" s="81">
        <v>105.87</v>
      </c>
      <c r="LR53" s="81">
        <v>30.93</v>
      </c>
      <c r="LS53" s="81">
        <v>22.29</v>
      </c>
      <c r="LT53" s="81">
        <v>36.83</v>
      </c>
      <c r="LU53" s="81">
        <v>48.18</v>
      </c>
      <c r="LV53" s="81">
        <v>44.68</v>
      </c>
      <c r="LW53" s="81">
        <v>123.29</v>
      </c>
      <c r="LX53" s="81"/>
      <c r="LY53" s="81">
        <v>56.38</v>
      </c>
      <c r="LZ53" s="81">
        <v>42.76</v>
      </c>
      <c r="MA53" s="81">
        <v>57.17</v>
      </c>
      <c r="MB53" s="81">
        <v>47.98</v>
      </c>
      <c r="MC53" s="81">
        <v>37.28</v>
      </c>
      <c r="MD53" s="81"/>
      <c r="ME53" s="81"/>
      <c r="MF53" s="81">
        <v>38.28</v>
      </c>
      <c r="MG53" s="81"/>
      <c r="MH53" s="81">
        <v>24.46</v>
      </c>
      <c r="MI53" s="81">
        <v>20.03</v>
      </c>
      <c r="MJ53" s="81">
        <v>130.33000000000001</v>
      </c>
      <c r="MK53" s="81">
        <v>106.55</v>
      </c>
      <c r="ML53" s="81"/>
      <c r="MM53" s="81">
        <v>112.13</v>
      </c>
      <c r="MN53" s="81">
        <v>29</v>
      </c>
      <c r="MO53" s="81">
        <v>87.69</v>
      </c>
      <c r="MP53" s="81">
        <v>62.23</v>
      </c>
      <c r="MQ53" s="81">
        <v>-105</v>
      </c>
      <c r="MR53" s="81">
        <v>93.61</v>
      </c>
      <c r="MS53" s="81">
        <v>29.64</v>
      </c>
      <c r="MT53" s="81">
        <v>28.46</v>
      </c>
      <c r="MU53" s="81">
        <v>28.84</v>
      </c>
      <c r="MV53" s="81">
        <v>71.5</v>
      </c>
      <c r="MW53" s="81">
        <v>20.58</v>
      </c>
      <c r="MX53" s="81">
        <v>25.58</v>
      </c>
      <c r="MY53" s="81">
        <v>57.9</v>
      </c>
      <c r="MZ53" s="81">
        <v>22.69</v>
      </c>
      <c r="NA53" s="81">
        <v>35.78</v>
      </c>
      <c r="NB53" s="81">
        <v>36.549999999999997</v>
      </c>
      <c r="NC53" s="81">
        <v>35.21</v>
      </c>
    </row>
    <row r="54" spans="1:367" x14ac:dyDescent="0.4">
      <c r="A54" s="22">
        <v>46115</v>
      </c>
      <c r="B54" s="23">
        <v>222483.06</v>
      </c>
      <c r="C54" s="23">
        <v>178106.85</v>
      </c>
      <c r="D54" s="23">
        <v>2198.3000000000002</v>
      </c>
      <c r="E54" s="23">
        <v>2529.29</v>
      </c>
      <c r="F54" s="23">
        <v>13244.98</v>
      </c>
      <c r="G54" s="23">
        <v>1261.19</v>
      </c>
      <c r="H54" s="23">
        <v>10577.27</v>
      </c>
      <c r="I54" s="23">
        <v>8777.16</v>
      </c>
      <c r="J54" s="23">
        <v>4674.49</v>
      </c>
      <c r="K54" s="23">
        <v>3742.3</v>
      </c>
      <c r="L54" s="23">
        <v>1819.65</v>
      </c>
      <c r="M54" s="23">
        <v>4063</v>
      </c>
      <c r="N54" s="23">
        <v>27202.28</v>
      </c>
      <c r="O54" s="23">
        <v>2636.3</v>
      </c>
      <c r="P54" s="23">
        <v>7637.2</v>
      </c>
      <c r="Q54" s="23">
        <v>1860.45</v>
      </c>
      <c r="R54" s="23">
        <v>17099.509999999998</v>
      </c>
      <c r="S54" s="23">
        <v>3987.31</v>
      </c>
      <c r="T54" s="23">
        <v>2949.74</v>
      </c>
      <c r="U54" s="23">
        <v>5778.71</v>
      </c>
      <c r="V54" s="23">
        <v>1362.19</v>
      </c>
      <c r="W54" s="23">
        <v>969.73</v>
      </c>
      <c r="X54" s="23">
        <v>1912.89</v>
      </c>
      <c r="Y54" s="23">
        <v>2231.09</v>
      </c>
      <c r="Z54" s="23">
        <v>5886.86</v>
      </c>
      <c r="AA54" s="23">
        <v>3446.53</v>
      </c>
      <c r="AB54" s="23">
        <v>99.6</v>
      </c>
      <c r="AC54" s="23">
        <v>397.77</v>
      </c>
      <c r="AD54" s="23">
        <v>2967.57</v>
      </c>
      <c r="AE54" s="23">
        <v>1719.14</v>
      </c>
      <c r="AF54" s="23">
        <v>1402.65</v>
      </c>
      <c r="AG54" s="23">
        <v>4675.79</v>
      </c>
      <c r="AH54" s="23">
        <v>2249.77</v>
      </c>
      <c r="AI54" s="23">
        <v>118.27</v>
      </c>
      <c r="AJ54" s="23">
        <v>1561.89</v>
      </c>
      <c r="AK54" s="23">
        <v>5401.08</v>
      </c>
      <c r="AL54" s="23">
        <v>3323.53</v>
      </c>
      <c r="AM54" s="23">
        <v>898.11</v>
      </c>
      <c r="AN54" s="23">
        <v>1205.8399999999999</v>
      </c>
      <c r="AO54" s="23">
        <v>124.6</v>
      </c>
      <c r="AP54" s="23">
        <v>3875.22</v>
      </c>
      <c r="AQ54" s="23">
        <v>1512.05</v>
      </c>
      <c r="AR54" s="23">
        <v>8435.5</v>
      </c>
      <c r="AS54" s="23">
        <v>3612.93</v>
      </c>
      <c r="AT54" s="23">
        <v>699.56</v>
      </c>
      <c r="AU54" s="23">
        <v>1802.96</v>
      </c>
      <c r="AV54" s="23">
        <v>2268.25</v>
      </c>
      <c r="AW54" s="23">
        <v>1052.6199999999999</v>
      </c>
      <c r="AX54" s="23">
        <v>2236.65</v>
      </c>
      <c r="AY54" s="23">
        <v>1890.99</v>
      </c>
      <c r="AZ54" s="23">
        <v>451.47</v>
      </c>
      <c r="BA54" s="23">
        <v>2658.66</v>
      </c>
      <c r="BB54" s="81">
        <v>546.91</v>
      </c>
      <c r="BC54" s="81">
        <v>1328.22</v>
      </c>
      <c r="BD54" s="81">
        <v>1901.79</v>
      </c>
      <c r="BE54" s="81">
        <v>553</v>
      </c>
      <c r="BF54" s="81">
        <v>374.26</v>
      </c>
      <c r="BG54" s="81">
        <v>350.17</v>
      </c>
      <c r="BH54" s="81">
        <v>-19.86</v>
      </c>
      <c r="BI54" s="81">
        <v>626.34</v>
      </c>
      <c r="BJ54" s="81">
        <v>740.92</v>
      </c>
      <c r="BK54" s="81">
        <v>1393.53</v>
      </c>
      <c r="BL54" s="81">
        <v>181.74</v>
      </c>
      <c r="BM54" s="81">
        <v>388.53</v>
      </c>
      <c r="BN54" s="81">
        <v>2658.67</v>
      </c>
      <c r="BO54" s="81">
        <v>1751.27</v>
      </c>
      <c r="BP54" s="81"/>
      <c r="BQ54" s="81">
        <v>484.13</v>
      </c>
      <c r="BR54" s="81">
        <v>2294.1</v>
      </c>
      <c r="BS54" s="81">
        <v>484.58</v>
      </c>
      <c r="BT54" s="81">
        <v>327.45</v>
      </c>
      <c r="BU54" s="81">
        <v>926.54</v>
      </c>
      <c r="BV54" s="81">
        <v>1607.4</v>
      </c>
      <c r="BW54" s="81">
        <v>1862.9</v>
      </c>
      <c r="BX54" s="81">
        <v>1679.74</v>
      </c>
      <c r="BY54" s="81">
        <v>2268.9699999999998</v>
      </c>
      <c r="BZ54" s="81">
        <v>1679.27</v>
      </c>
      <c r="CA54" s="81">
        <v>478.83</v>
      </c>
      <c r="CB54" s="81">
        <v>949</v>
      </c>
      <c r="CC54" s="81">
        <v>15</v>
      </c>
      <c r="CD54" s="81">
        <v>116.24</v>
      </c>
      <c r="CE54" s="81">
        <v>1158.52</v>
      </c>
      <c r="CF54" s="81">
        <v>1360.73</v>
      </c>
      <c r="CG54" s="81">
        <v>-36.33</v>
      </c>
      <c r="CH54" s="81">
        <v>1009.28</v>
      </c>
      <c r="CI54" s="81">
        <v>6171.79</v>
      </c>
      <c r="CJ54" s="81">
        <v>638.4</v>
      </c>
      <c r="CK54" s="81">
        <v>1481.16</v>
      </c>
      <c r="CL54" s="81">
        <v>784.07</v>
      </c>
      <c r="CM54" s="81">
        <v>2898.16</v>
      </c>
      <c r="CN54" s="81">
        <v>293.83</v>
      </c>
      <c r="CO54" s="81">
        <v>2956.67</v>
      </c>
      <c r="CP54" s="81">
        <v>156.75</v>
      </c>
      <c r="CQ54" s="81">
        <v>886.15</v>
      </c>
      <c r="CR54" s="81">
        <v>225.71</v>
      </c>
      <c r="CS54" s="81">
        <v>1155.01</v>
      </c>
      <c r="CT54" s="81">
        <v>1060.27</v>
      </c>
      <c r="CU54" s="81">
        <v>840.48</v>
      </c>
      <c r="CV54" s="81">
        <v>270.63</v>
      </c>
      <c r="CW54" s="81">
        <v>417.93</v>
      </c>
      <c r="CX54" s="81">
        <v>176.32</v>
      </c>
      <c r="CY54" s="81">
        <v>448.22</v>
      </c>
      <c r="CZ54" s="81">
        <v>11.03</v>
      </c>
      <c r="DA54" s="81">
        <v>-66.67</v>
      </c>
      <c r="DB54" s="81">
        <v>702.13</v>
      </c>
      <c r="DC54" s="81"/>
      <c r="DD54" s="81">
        <v>314.86</v>
      </c>
      <c r="DE54" s="81"/>
      <c r="DF54" s="81">
        <v>652.01</v>
      </c>
      <c r="DG54" s="81">
        <v>294.05</v>
      </c>
      <c r="DH54" s="81">
        <v>632.88</v>
      </c>
      <c r="DI54" s="81">
        <v>2128.83</v>
      </c>
      <c r="DJ54" s="81">
        <v>495.05</v>
      </c>
      <c r="DK54" s="81">
        <v>239.14</v>
      </c>
      <c r="DL54" s="81">
        <v>74.13</v>
      </c>
      <c r="DM54" s="81">
        <v>247.16</v>
      </c>
      <c r="DN54" s="81"/>
      <c r="DO54" s="81">
        <v>260.38</v>
      </c>
      <c r="DP54" s="81">
        <v>136.94</v>
      </c>
      <c r="DQ54" s="81">
        <v>1371.48</v>
      </c>
      <c r="DR54" s="81">
        <v>398.17</v>
      </c>
      <c r="DS54" s="81">
        <v>-178.91</v>
      </c>
      <c r="DT54" s="81">
        <v>206.52</v>
      </c>
      <c r="DU54" s="81">
        <v>507.33</v>
      </c>
      <c r="DV54" s="81">
        <v>363.3</v>
      </c>
      <c r="DW54" s="81">
        <v>375</v>
      </c>
      <c r="DX54" s="81">
        <v>154.08000000000001</v>
      </c>
      <c r="DY54" s="81">
        <v>161.04</v>
      </c>
      <c r="DZ54" s="81">
        <v>357.91</v>
      </c>
      <c r="EA54" s="81">
        <v>518.67999999999995</v>
      </c>
      <c r="EB54" s="81">
        <v>450.75</v>
      </c>
      <c r="EC54" s="81">
        <v>234.13</v>
      </c>
      <c r="ED54" s="81">
        <v>569.37</v>
      </c>
      <c r="EE54" s="81">
        <v>622.73</v>
      </c>
      <c r="EF54" s="81">
        <v>226.06</v>
      </c>
      <c r="EG54" s="81">
        <v>361.81</v>
      </c>
      <c r="EH54" s="81">
        <v>773.74</v>
      </c>
      <c r="EI54" s="81">
        <v>214.07</v>
      </c>
      <c r="EJ54" s="81">
        <v>1121.58</v>
      </c>
      <c r="EK54" s="81">
        <v>219.67</v>
      </c>
      <c r="EL54" s="81">
        <v>80.290000000000006</v>
      </c>
      <c r="EM54" s="81">
        <v>299.02</v>
      </c>
      <c r="EN54" s="81">
        <v>138.41</v>
      </c>
      <c r="EO54" s="81">
        <v>439.86</v>
      </c>
      <c r="EP54" s="81">
        <v>7.09</v>
      </c>
      <c r="EQ54" s="81">
        <v>-157.71</v>
      </c>
      <c r="ER54" s="81">
        <v>188</v>
      </c>
      <c r="ES54" s="81">
        <v>247.66</v>
      </c>
      <c r="ET54" s="81">
        <v>200.91</v>
      </c>
      <c r="EU54" s="81">
        <v>177.3</v>
      </c>
      <c r="EV54" s="81">
        <v>-30.67</v>
      </c>
      <c r="EW54" s="81">
        <v>619.41</v>
      </c>
      <c r="EX54" s="81">
        <v>696.75</v>
      </c>
      <c r="EY54" s="81">
        <v>212.48</v>
      </c>
      <c r="EZ54" s="81">
        <v>100.08</v>
      </c>
      <c r="FA54" s="81">
        <v>378.44</v>
      </c>
      <c r="FB54" s="81">
        <v>136.78</v>
      </c>
      <c r="FC54" s="81">
        <v>610.1</v>
      </c>
      <c r="FD54" s="81">
        <v>475.24</v>
      </c>
      <c r="FE54" s="81">
        <v>543.02</v>
      </c>
      <c r="FF54" s="81"/>
      <c r="FG54" s="81">
        <v>588.02</v>
      </c>
      <c r="FH54" s="81">
        <v>450.29</v>
      </c>
      <c r="FI54" s="81">
        <v>216.71</v>
      </c>
      <c r="FJ54" s="81">
        <v>-20.16</v>
      </c>
      <c r="FK54" s="81">
        <v>240.06</v>
      </c>
      <c r="FL54" s="81">
        <v>158.96</v>
      </c>
      <c r="FM54" s="81">
        <v>692.55</v>
      </c>
      <c r="FN54" s="81">
        <v>68.67</v>
      </c>
      <c r="FO54" s="81">
        <v>429.42</v>
      </c>
      <c r="FP54" s="81"/>
      <c r="FQ54" s="81">
        <v>-9.5299999999999994</v>
      </c>
      <c r="FR54" s="81">
        <v>281.54000000000002</v>
      </c>
      <c r="FS54" s="81">
        <v>330.2</v>
      </c>
      <c r="FT54" s="81">
        <v>246.96</v>
      </c>
      <c r="FU54" s="81">
        <v>411.48</v>
      </c>
      <c r="FV54" s="81">
        <v>329.63</v>
      </c>
      <c r="FW54" s="81">
        <v>264.99</v>
      </c>
      <c r="FX54" s="81">
        <v>571.55999999999995</v>
      </c>
      <c r="FY54" s="81">
        <v>217.86</v>
      </c>
      <c r="FZ54" s="81">
        <v>46.94</v>
      </c>
      <c r="GA54" s="81">
        <v>142.41</v>
      </c>
      <c r="GB54" s="81"/>
      <c r="GC54" s="81">
        <v>46.38</v>
      </c>
      <c r="GD54" s="81">
        <v>651.27</v>
      </c>
      <c r="GE54" s="81">
        <v>117.17</v>
      </c>
      <c r="GF54" s="81">
        <v>130.43</v>
      </c>
      <c r="GG54" s="81"/>
      <c r="GH54" s="81">
        <v>540.46</v>
      </c>
      <c r="GI54" s="81">
        <v>168.9</v>
      </c>
      <c r="GJ54" s="81">
        <v>660.98</v>
      </c>
      <c r="GK54" s="81">
        <v>264.89999999999998</v>
      </c>
      <c r="GL54" s="81">
        <v>37.19</v>
      </c>
      <c r="GM54" s="81"/>
      <c r="GN54" s="81">
        <v>219.36</v>
      </c>
      <c r="GO54" s="81">
        <v>116.37</v>
      </c>
      <c r="GP54" s="81">
        <v>470.93</v>
      </c>
      <c r="GQ54" s="81">
        <v>65.83</v>
      </c>
      <c r="GR54" s="81">
        <v>103.47</v>
      </c>
      <c r="GS54" s="81">
        <v>294.95999999999998</v>
      </c>
      <c r="GT54" s="81">
        <v>550.54</v>
      </c>
      <c r="GU54" s="81">
        <v>169.93</v>
      </c>
      <c r="GV54" s="81">
        <v>228.5</v>
      </c>
      <c r="GW54" s="81">
        <v>7.93</v>
      </c>
      <c r="GX54" s="81">
        <v>56.97</v>
      </c>
      <c r="GY54" s="81">
        <v>132.97999999999999</v>
      </c>
      <c r="GZ54" s="81">
        <v>109.61</v>
      </c>
      <c r="HA54" s="81">
        <v>121.57</v>
      </c>
      <c r="HB54" s="81">
        <v>217.93</v>
      </c>
      <c r="HC54" s="81">
        <v>207.15</v>
      </c>
      <c r="HD54" s="81">
        <v>524.15</v>
      </c>
      <c r="HE54" s="81">
        <v>61.57</v>
      </c>
      <c r="HF54" s="81">
        <v>350.75</v>
      </c>
      <c r="HG54" s="81">
        <v>81.400000000000006</v>
      </c>
      <c r="HH54" s="81">
        <v>328.21</v>
      </c>
      <c r="HI54" s="81">
        <v>393.59</v>
      </c>
      <c r="HJ54" s="81">
        <v>93.97</v>
      </c>
      <c r="HK54" s="81">
        <v>136.28</v>
      </c>
      <c r="HL54" s="81"/>
      <c r="HM54" s="81">
        <v>217.57</v>
      </c>
      <c r="HN54" s="81">
        <v>85.53</v>
      </c>
      <c r="HO54" s="81">
        <v>37.47</v>
      </c>
      <c r="HP54" s="81">
        <v>224.03</v>
      </c>
      <c r="HQ54" s="81">
        <v>360.12</v>
      </c>
      <c r="HR54" s="81">
        <v>59.87</v>
      </c>
      <c r="HS54" s="81">
        <v>80.53</v>
      </c>
      <c r="HT54" s="81">
        <v>271.27</v>
      </c>
      <c r="HU54" s="81">
        <v>90.36</v>
      </c>
      <c r="HV54" s="81">
        <v>165.2</v>
      </c>
      <c r="HW54" s="81">
        <v>186.99</v>
      </c>
      <c r="HX54" s="81">
        <v>73.06</v>
      </c>
      <c r="HY54" s="81"/>
      <c r="HZ54" s="81">
        <v>34.119999999999997</v>
      </c>
      <c r="IA54" s="81">
        <v>886.83</v>
      </c>
      <c r="IB54" s="81"/>
      <c r="IC54" s="81">
        <v>93.46</v>
      </c>
      <c r="ID54" s="81">
        <v>119.95</v>
      </c>
      <c r="IE54" s="81">
        <v>191.95</v>
      </c>
      <c r="IF54" s="81">
        <v>98.47</v>
      </c>
      <c r="IG54" s="81"/>
      <c r="IH54" s="81">
        <v>118.87</v>
      </c>
      <c r="II54" s="81">
        <v>118.02</v>
      </c>
      <c r="IJ54" s="81">
        <v>362.21</v>
      </c>
      <c r="IK54" s="81">
        <v>126.64</v>
      </c>
      <c r="IL54" s="81">
        <v>95.58</v>
      </c>
      <c r="IM54" s="81"/>
      <c r="IN54" s="81">
        <v>6</v>
      </c>
      <c r="IO54" s="81">
        <v>145.22999999999999</v>
      </c>
      <c r="IP54" s="81"/>
      <c r="IQ54" s="81">
        <v>82.67</v>
      </c>
      <c r="IR54" s="81">
        <v>151.83000000000001</v>
      </c>
      <c r="IS54" s="81">
        <v>141.58000000000001</v>
      </c>
      <c r="IT54" s="81">
        <v>206.19</v>
      </c>
      <c r="IU54" s="81">
        <v>140.38</v>
      </c>
      <c r="IV54" s="81">
        <v>113.81</v>
      </c>
      <c r="IW54" s="81"/>
      <c r="IX54" s="81">
        <v>66.36</v>
      </c>
      <c r="IY54" s="81">
        <v>33.229999999999997</v>
      </c>
      <c r="IZ54" s="81">
        <v>86.88</v>
      </c>
      <c r="JA54" s="81">
        <v>217.91</v>
      </c>
      <c r="JB54" s="81"/>
      <c r="JC54" s="81">
        <v>157.13</v>
      </c>
      <c r="JD54" s="81">
        <v>177.67</v>
      </c>
      <c r="JE54" s="81">
        <v>63.68</v>
      </c>
      <c r="JF54" s="81">
        <v>115.53</v>
      </c>
      <c r="JG54" s="81">
        <v>130.19</v>
      </c>
      <c r="JH54" s="81">
        <v>533.1</v>
      </c>
      <c r="JI54" s="81"/>
      <c r="JJ54" s="81">
        <v>128.33000000000001</v>
      </c>
      <c r="JK54" s="81">
        <v>92.18</v>
      </c>
      <c r="JL54" s="81">
        <v>88.52</v>
      </c>
      <c r="JM54" s="81"/>
      <c r="JN54" s="81">
        <v>93.21</v>
      </c>
      <c r="JO54" s="81">
        <v>58.8</v>
      </c>
      <c r="JP54" s="81">
        <v>112.17</v>
      </c>
      <c r="JQ54" s="81">
        <v>6.22</v>
      </c>
      <c r="JR54" s="81"/>
      <c r="JS54" s="81">
        <v>95.38</v>
      </c>
      <c r="JT54" s="81">
        <v>52.67</v>
      </c>
      <c r="JU54" s="81"/>
      <c r="JV54" s="81">
        <v>231.46</v>
      </c>
      <c r="JW54" s="81">
        <v>104.33</v>
      </c>
      <c r="JX54" s="81">
        <v>91.81</v>
      </c>
      <c r="JY54" s="81">
        <v>108.84</v>
      </c>
      <c r="JZ54" s="81"/>
      <c r="KA54" s="81">
        <v>176.08</v>
      </c>
      <c r="KB54" s="81"/>
      <c r="KC54" s="81">
        <v>-1.47</v>
      </c>
      <c r="KD54" s="81">
        <v>38.840000000000003</v>
      </c>
      <c r="KE54" s="81">
        <v>177.97</v>
      </c>
      <c r="KF54" s="81">
        <v>115.69</v>
      </c>
      <c r="KG54" s="81">
        <v>40.93</v>
      </c>
      <c r="KH54" s="81">
        <v>79.67</v>
      </c>
      <c r="KI54" s="81">
        <v>161.80000000000001</v>
      </c>
      <c r="KJ54" s="81">
        <v>72.27</v>
      </c>
      <c r="KK54" s="81">
        <v>71.62</v>
      </c>
      <c r="KL54" s="81">
        <v>70.12</v>
      </c>
      <c r="KM54" s="81"/>
      <c r="KN54" s="81">
        <v>89.93</v>
      </c>
      <c r="KO54" s="81">
        <v>51.84</v>
      </c>
      <c r="KP54" s="81">
        <v>97.13</v>
      </c>
      <c r="KQ54" s="81">
        <v>161</v>
      </c>
      <c r="KR54" s="81">
        <v>68.17</v>
      </c>
      <c r="KS54" s="81">
        <v>1.02</v>
      </c>
      <c r="KT54" s="81">
        <v>64.989999999999995</v>
      </c>
      <c r="KU54" s="81">
        <v>11.7</v>
      </c>
      <c r="KV54" s="81">
        <v>120.79</v>
      </c>
      <c r="KW54" s="81">
        <v>179.67</v>
      </c>
      <c r="KX54" s="81">
        <v>30.1</v>
      </c>
      <c r="KY54" s="81">
        <v>517.30999999999995</v>
      </c>
      <c r="KZ54" s="81">
        <v>45.97</v>
      </c>
      <c r="LA54" s="81">
        <v>63.48</v>
      </c>
      <c r="LB54" s="81">
        <v>223.33</v>
      </c>
      <c r="LC54" s="81"/>
      <c r="LD54" s="81">
        <v>60.18</v>
      </c>
      <c r="LE54" s="81">
        <v>1.61</v>
      </c>
      <c r="LF54" s="81">
        <v>296.33</v>
      </c>
      <c r="LG54" s="81"/>
      <c r="LH54" s="81"/>
      <c r="LI54" s="81">
        <v>113.47</v>
      </c>
      <c r="LJ54" s="81">
        <v>166.69</v>
      </c>
      <c r="LK54" s="81">
        <v>86.96</v>
      </c>
      <c r="LL54" s="81">
        <v>51.06</v>
      </c>
      <c r="LM54" s="81">
        <v>20.13</v>
      </c>
      <c r="LN54" s="81">
        <v>10.37</v>
      </c>
      <c r="LO54" s="81">
        <v>7.03</v>
      </c>
      <c r="LP54" s="81">
        <v>115.25</v>
      </c>
      <c r="LQ54" s="81">
        <v>107.14</v>
      </c>
      <c r="LR54" s="81">
        <v>31.6</v>
      </c>
      <c r="LS54" s="81">
        <v>21.52</v>
      </c>
      <c r="LT54" s="81">
        <v>37.92</v>
      </c>
      <c r="LU54" s="81">
        <v>50.78</v>
      </c>
      <c r="LV54" s="81">
        <v>45.5</v>
      </c>
      <c r="LW54" s="81">
        <v>125.43</v>
      </c>
      <c r="LX54" s="81"/>
      <c r="LY54" s="81">
        <v>56.17</v>
      </c>
      <c r="LZ54" s="81">
        <v>44.41</v>
      </c>
      <c r="MA54" s="81">
        <v>57.88</v>
      </c>
      <c r="MB54" s="81">
        <v>48.42</v>
      </c>
      <c r="MC54" s="81">
        <v>38.479999999999997</v>
      </c>
      <c r="MD54" s="81"/>
      <c r="ME54" s="81"/>
      <c r="MF54" s="81">
        <v>38.6</v>
      </c>
      <c r="MG54" s="81"/>
      <c r="MH54" s="81">
        <v>25.9</v>
      </c>
      <c r="MI54" s="81">
        <v>21.03</v>
      </c>
      <c r="MJ54" s="81">
        <v>130.94999999999999</v>
      </c>
      <c r="MK54" s="81">
        <v>107.85</v>
      </c>
      <c r="ML54" s="81"/>
      <c r="MM54" s="81">
        <v>113.48</v>
      </c>
      <c r="MN54" s="81">
        <v>33.11</v>
      </c>
      <c r="MO54" s="81">
        <v>88.72</v>
      </c>
      <c r="MP54" s="81">
        <v>62.87</v>
      </c>
      <c r="MQ54" s="81">
        <v>-85</v>
      </c>
      <c r="MR54" s="81">
        <v>95.93</v>
      </c>
      <c r="MS54" s="81">
        <v>30.17</v>
      </c>
      <c r="MT54" s="81">
        <v>30.92</v>
      </c>
      <c r="MU54" s="81">
        <v>29.93</v>
      </c>
      <c r="MV54" s="81">
        <v>74.7</v>
      </c>
      <c r="MW54" s="81">
        <v>22.07</v>
      </c>
      <c r="MX54" s="81">
        <v>27.09</v>
      </c>
      <c r="MY54" s="81">
        <v>62.17</v>
      </c>
      <c r="MZ54" s="81">
        <v>23</v>
      </c>
      <c r="NA54" s="81">
        <v>35.78</v>
      </c>
      <c r="NB54" s="81">
        <v>37.47</v>
      </c>
      <c r="NC54" s="81">
        <v>36.92</v>
      </c>
    </row>
    <row r="55" spans="1:367" x14ac:dyDescent="0.4">
      <c r="A55" s="22">
        <v>46122</v>
      </c>
      <c r="B55" s="23">
        <v>318592.26</v>
      </c>
      <c r="C55" s="23">
        <v>208140.74</v>
      </c>
      <c r="D55" s="23">
        <v>2225.87</v>
      </c>
      <c r="E55" s="23">
        <v>2529.29</v>
      </c>
      <c r="F55" s="23">
        <v>13012.61</v>
      </c>
      <c r="G55" s="23">
        <v>1261.75</v>
      </c>
      <c r="H55" s="23">
        <v>10382.629999999999</v>
      </c>
      <c r="I55" s="23">
        <v>8799.32</v>
      </c>
      <c r="J55" s="23">
        <v>4696</v>
      </c>
      <c r="K55" s="23">
        <v>3753.38</v>
      </c>
      <c r="L55" s="23">
        <v>1844.36</v>
      </c>
      <c r="M55" s="23">
        <v>4080.2</v>
      </c>
      <c r="N55" s="23">
        <v>27202.28</v>
      </c>
      <c r="O55" s="23">
        <v>2582.5300000000002</v>
      </c>
      <c r="P55" s="23">
        <v>7650.96</v>
      </c>
      <c r="Q55" s="23">
        <v>1860.45</v>
      </c>
      <c r="R55" s="23">
        <v>16756.91</v>
      </c>
      <c r="S55" s="23">
        <v>3946.73</v>
      </c>
      <c r="T55" s="23">
        <v>2958.2</v>
      </c>
      <c r="U55" s="23">
        <v>5749.45</v>
      </c>
      <c r="V55" s="23">
        <v>1360.68</v>
      </c>
      <c r="W55" s="23">
        <v>967.9</v>
      </c>
      <c r="X55" s="23">
        <v>1956.03</v>
      </c>
      <c r="Y55" s="23">
        <v>2042.76</v>
      </c>
      <c r="Z55" s="23">
        <v>5902.55</v>
      </c>
      <c r="AA55" s="23">
        <v>3351.96</v>
      </c>
      <c r="AB55" s="23">
        <v>60.54</v>
      </c>
      <c r="AC55" s="23">
        <v>397.77</v>
      </c>
      <c r="AD55" s="23">
        <v>2956.22</v>
      </c>
      <c r="AE55" s="23">
        <v>1715.36</v>
      </c>
      <c r="AF55" s="23">
        <v>1367.89</v>
      </c>
      <c r="AG55" s="23">
        <v>4678.75</v>
      </c>
      <c r="AH55" s="23">
        <v>2494.89</v>
      </c>
      <c r="AI55" s="23">
        <v>119.05</v>
      </c>
      <c r="AJ55" s="23">
        <v>1604.34</v>
      </c>
      <c r="AK55" s="23">
        <v>5428.05</v>
      </c>
      <c r="AL55" s="23">
        <v>3323.53</v>
      </c>
      <c r="AM55" s="23">
        <v>888.95</v>
      </c>
      <c r="AN55" s="23">
        <v>1218.8499999999999</v>
      </c>
      <c r="AO55" s="23">
        <v>129.13999999999999</v>
      </c>
      <c r="AP55" s="23">
        <v>3881.32</v>
      </c>
      <c r="AQ55" s="23">
        <v>1518.68</v>
      </c>
      <c r="AR55" s="23">
        <v>8442.94</v>
      </c>
      <c r="AS55" s="23">
        <v>3737.6</v>
      </c>
      <c r="AT55" s="23">
        <v>699.52</v>
      </c>
      <c r="AU55" s="23">
        <v>1789.83</v>
      </c>
      <c r="AV55" s="23">
        <v>2270.88</v>
      </c>
      <c r="AW55" s="23">
        <v>1022.94</v>
      </c>
      <c r="AX55" s="23">
        <v>2223.65</v>
      </c>
      <c r="AY55" s="23">
        <v>1897.39</v>
      </c>
      <c r="AZ55" s="23">
        <v>451.47</v>
      </c>
      <c r="BA55" s="23">
        <v>2831.23</v>
      </c>
      <c r="BB55" s="81">
        <v>532.95000000000005</v>
      </c>
      <c r="BC55" s="81">
        <v>1329.06</v>
      </c>
      <c r="BD55" s="81">
        <v>1903.06</v>
      </c>
      <c r="BE55" s="81">
        <v>549.1</v>
      </c>
      <c r="BF55" s="81">
        <v>374.34</v>
      </c>
      <c r="BG55" s="81">
        <v>354</v>
      </c>
      <c r="BH55" s="81">
        <v>-19.86</v>
      </c>
      <c r="BI55" s="81">
        <v>677.61</v>
      </c>
      <c r="BJ55" s="81">
        <v>735.47</v>
      </c>
      <c r="BK55" s="81">
        <v>1393.53</v>
      </c>
      <c r="BL55" s="81">
        <v>178.37</v>
      </c>
      <c r="BM55" s="81">
        <v>385.16</v>
      </c>
      <c r="BN55" s="81">
        <v>2666.37</v>
      </c>
      <c r="BO55" s="81">
        <v>1761.34</v>
      </c>
      <c r="BP55" s="81"/>
      <c r="BQ55" s="81">
        <v>481.77</v>
      </c>
      <c r="BR55" s="81">
        <v>2262.44</v>
      </c>
      <c r="BS55" s="81">
        <v>491.47</v>
      </c>
      <c r="BT55" s="81">
        <v>325.47000000000003</v>
      </c>
      <c r="BU55" s="81">
        <v>921.23</v>
      </c>
      <c r="BV55" s="81">
        <v>1576.76</v>
      </c>
      <c r="BW55" s="81">
        <v>1895.94</v>
      </c>
      <c r="BX55" s="81">
        <v>1755.47</v>
      </c>
      <c r="BY55" s="81">
        <v>2263.85</v>
      </c>
      <c r="BZ55" s="81">
        <v>1734.18</v>
      </c>
      <c r="CA55" s="81">
        <v>476.75</v>
      </c>
      <c r="CB55" s="81">
        <v>977.21</v>
      </c>
      <c r="CC55" s="81">
        <v>15</v>
      </c>
      <c r="CD55" s="81">
        <v>116.24</v>
      </c>
      <c r="CE55" s="81">
        <v>1154.3900000000001</v>
      </c>
      <c r="CF55" s="81">
        <v>1360.73</v>
      </c>
      <c r="CG55" s="81">
        <v>-36.33</v>
      </c>
      <c r="CH55" s="81">
        <v>1009.18</v>
      </c>
      <c r="CI55" s="81">
        <v>6193.35</v>
      </c>
      <c r="CJ55" s="81">
        <v>638.4</v>
      </c>
      <c r="CK55" s="81">
        <v>1472.61</v>
      </c>
      <c r="CL55" s="81">
        <v>784.07</v>
      </c>
      <c r="CM55" s="81">
        <v>2898.16</v>
      </c>
      <c r="CN55" s="81">
        <v>293.83</v>
      </c>
      <c r="CO55" s="81">
        <v>2922.67</v>
      </c>
      <c r="CP55" s="81">
        <v>161.82</v>
      </c>
      <c r="CQ55" s="81">
        <v>892.22</v>
      </c>
      <c r="CR55" s="81">
        <v>227.5</v>
      </c>
      <c r="CS55" s="81">
        <v>1150.3399999999999</v>
      </c>
      <c r="CT55" s="81">
        <v>1059.6099999999999</v>
      </c>
      <c r="CU55" s="81">
        <v>848.56</v>
      </c>
      <c r="CV55" s="81">
        <v>267.68</v>
      </c>
      <c r="CW55" s="81">
        <v>427.63</v>
      </c>
      <c r="CX55" s="81">
        <v>176.32</v>
      </c>
      <c r="CY55" s="81">
        <v>448.14</v>
      </c>
      <c r="CZ55" s="81">
        <v>11.03</v>
      </c>
      <c r="DA55" s="81">
        <v>-66.67</v>
      </c>
      <c r="DB55" s="81">
        <v>694.32</v>
      </c>
      <c r="DC55" s="81"/>
      <c r="DD55" s="81">
        <v>313.02999999999997</v>
      </c>
      <c r="DE55" s="81"/>
      <c r="DF55" s="81">
        <v>648.32000000000005</v>
      </c>
      <c r="DG55" s="81">
        <v>293.27999999999997</v>
      </c>
      <c r="DH55" s="81">
        <v>641.41999999999996</v>
      </c>
      <c r="DI55" s="81">
        <v>2128.83</v>
      </c>
      <c r="DJ55" s="81">
        <v>495.05</v>
      </c>
      <c r="DK55" s="81">
        <v>239.14</v>
      </c>
      <c r="DL55" s="81">
        <v>74.13</v>
      </c>
      <c r="DM55" s="81">
        <v>245.87</v>
      </c>
      <c r="DN55" s="81">
        <v>242.93</v>
      </c>
      <c r="DO55" s="81">
        <v>258.69</v>
      </c>
      <c r="DP55" s="81">
        <v>136.94</v>
      </c>
      <c r="DQ55" s="81">
        <v>1380.72</v>
      </c>
      <c r="DR55" s="81">
        <v>378.94</v>
      </c>
      <c r="DS55" s="81">
        <v>-160.34</v>
      </c>
      <c r="DT55" s="81">
        <v>206.52</v>
      </c>
      <c r="DU55" s="81">
        <v>507.33</v>
      </c>
      <c r="DV55" s="81">
        <v>365.7</v>
      </c>
      <c r="DW55" s="81">
        <v>375</v>
      </c>
      <c r="DX55" s="81">
        <v>154.08000000000001</v>
      </c>
      <c r="DY55" s="81">
        <v>163.81</v>
      </c>
      <c r="DZ55" s="81">
        <v>357.91</v>
      </c>
      <c r="EA55" s="81">
        <v>518.08000000000004</v>
      </c>
      <c r="EB55" s="81">
        <v>448.52</v>
      </c>
      <c r="EC55" s="81">
        <v>232.22</v>
      </c>
      <c r="ED55" s="81">
        <v>570.94000000000005</v>
      </c>
      <c r="EE55" s="81">
        <v>622.73</v>
      </c>
      <c r="EF55" s="81">
        <v>225.08</v>
      </c>
      <c r="EG55" s="81">
        <v>361.23</v>
      </c>
      <c r="EH55" s="81">
        <v>768.9</v>
      </c>
      <c r="EI55" s="81">
        <v>214.07</v>
      </c>
      <c r="EJ55" s="81">
        <v>1104.06</v>
      </c>
      <c r="EK55" s="81">
        <v>219.67</v>
      </c>
      <c r="EL55" s="81">
        <v>81.14</v>
      </c>
      <c r="EM55" s="81">
        <v>297.16000000000003</v>
      </c>
      <c r="EN55" s="81">
        <v>138.41</v>
      </c>
      <c r="EO55" s="81">
        <v>438.71</v>
      </c>
      <c r="EP55" s="81">
        <v>7.09</v>
      </c>
      <c r="EQ55" s="81">
        <v>-157.71</v>
      </c>
      <c r="ER55" s="81">
        <v>188.5</v>
      </c>
      <c r="ES55" s="81">
        <v>244.9</v>
      </c>
      <c r="ET55" s="81">
        <v>206.07</v>
      </c>
      <c r="EU55" s="81">
        <v>176.33</v>
      </c>
      <c r="EV55" s="81">
        <v>-30.67</v>
      </c>
      <c r="EW55" s="81">
        <v>628.54</v>
      </c>
      <c r="EX55" s="81">
        <v>694.98</v>
      </c>
      <c r="EY55" s="81">
        <v>211.72</v>
      </c>
      <c r="EZ55" s="81">
        <v>101.96</v>
      </c>
      <c r="FA55" s="81">
        <v>378.44</v>
      </c>
      <c r="FB55" s="81">
        <v>128.07</v>
      </c>
      <c r="FC55" s="81">
        <v>607.04999999999995</v>
      </c>
      <c r="FD55" s="81">
        <v>475.24</v>
      </c>
      <c r="FE55" s="81">
        <v>550.99</v>
      </c>
      <c r="FF55" s="81"/>
      <c r="FG55" s="81">
        <v>585.83000000000004</v>
      </c>
      <c r="FH55" s="81">
        <v>447.57</v>
      </c>
      <c r="FI55" s="81">
        <v>218.16</v>
      </c>
      <c r="FJ55" s="81">
        <v>-20.32</v>
      </c>
      <c r="FK55" s="81">
        <v>232.43</v>
      </c>
      <c r="FL55" s="81">
        <v>163.88</v>
      </c>
      <c r="FM55" s="81">
        <v>698.55</v>
      </c>
      <c r="FN55" s="81">
        <v>68.67</v>
      </c>
      <c r="FO55" s="81">
        <v>423.8</v>
      </c>
      <c r="FP55" s="81"/>
      <c r="FQ55" s="81">
        <v>-13.88</v>
      </c>
      <c r="FR55" s="81">
        <v>282.04000000000002</v>
      </c>
      <c r="FS55" s="81">
        <v>332.4</v>
      </c>
      <c r="FT55" s="81">
        <v>245.09</v>
      </c>
      <c r="FU55" s="81">
        <v>433.87</v>
      </c>
      <c r="FV55" s="81">
        <v>327.25</v>
      </c>
      <c r="FW55" s="81">
        <v>264.99</v>
      </c>
      <c r="FX55" s="81">
        <v>571.55999999999995</v>
      </c>
      <c r="FY55" s="81">
        <v>217.88</v>
      </c>
      <c r="FZ55" s="81">
        <v>46.94</v>
      </c>
      <c r="GA55" s="81">
        <v>146.4</v>
      </c>
      <c r="GB55" s="81"/>
      <c r="GC55" s="81">
        <v>46.38</v>
      </c>
      <c r="GD55" s="81">
        <v>658.19</v>
      </c>
      <c r="GE55" s="81">
        <v>117.17</v>
      </c>
      <c r="GF55" s="81">
        <v>132.88</v>
      </c>
      <c r="GG55" s="81"/>
      <c r="GH55" s="81">
        <v>533.57000000000005</v>
      </c>
      <c r="GI55" s="81">
        <v>168.18</v>
      </c>
      <c r="GJ55" s="81">
        <v>660.98</v>
      </c>
      <c r="GK55" s="81">
        <v>264.89999999999998</v>
      </c>
      <c r="GL55" s="81">
        <v>37.93</v>
      </c>
      <c r="GM55" s="81"/>
      <c r="GN55" s="81">
        <v>212.66</v>
      </c>
      <c r="GO55" s="81">
        <v>115.73</v>
      </c>
      <c r="GP55" s="81">
        <v>474.68</v>
      </c>
      <c r="GQ55" s="81">
        <v>65.599999999999994</v>
      </c>
      <c r="GR55" s="81">
        <v>103.47</v>
      </c>
      <c r="GS55" s="81">
        <v>296.02</v>
      </c>
      <c r="GT55" s="81">
        <v>550.61</v>
      </c>
      <c r="GU55" s="81">
        <v>169.93</v>
      </c>
      <c r="GV55" s="81">
        <v>228.5</v>
      </c>
      <c r="GW55" s="81">
        <v>13.75</v>
      </c>
      <c r="GX55" s="81">
        <v>56.97</v>
      </c>
      <c r="GY55" s="81">
        <v>132.13999999999999</v>
      </c>
      <c r="GZ55" s="81">
        <v>109.61</v>
      </c>
      <c r="HA55" s="81">
        <v>121.57</v>
      </c>
      <c r="HB55" s="81">
        <v>213.15</v>
      </c>
      <c r="HC55" s="81">
        <v>207.15</v>
      </c>
      <c r="HD55" s="81">
        <v>524.15</v>
      </c>
      <c r="HE55" s="81">
        <v>61.57</v>
      </c>
      <c r="HF55" s="81">
        <v>350.75</v>
      </c>
      <c r="HG55" s="81">
        <v>81.400000000000006</v>
      </c>
      <c r="HH55" s="81">
        <v>328.21</v>
      </c>
      <c r="HI55" s="81">
        <v>417.27</v>
      </c>
      <c r="HJ55" s="81">
        <v>93.97</v>
      </c>
      <c r="HK55" s="81">
        <v>136.28</v>
      </c>
      <c r="HL55" s="81"/>
      <c r="HM55" s="81">
        <v>216.86</v>
      </c>
      <c r="HN55" s="81">
        <v>85.53</v>
      </c>
      <c r="HO55" s="81">
        <v>38.26</v>
      </c>
      <c r="HP55" s="81">
        <v>225.87</v>
      </c>
      <c r="HQ55" s="81">
        <v>363.36</v>
      </c>
      <c r="HR55" s="81">
        <v>59.68</v>
      </c>
      <c r="HS55" s="81">
        <v>80.39</v>
      </c>
      <c r="HT55" s="81">
        <v>271.7</v>
      </c>
      <c r="HU55" s="81">
        <v>90.63</v>
      </c>
      <c r="HV55" s="81">
        <v>163.36000000000001</v>
      </c>
      <c r="HW55" s="81">
        <v>184.13</v>
      </c>
      <c r="HX55" s="81">
        <v>73.23</v>
      </c>
      <c r="HY55" s="81">
        <v>103.9</v>
      </c>
      <c r="HZ55" s="81">
        <v>34.119999999999997</v>
      </c>
      <c r="IA55" s="81">
        <v>886.83</v>
      </c>
      <c r="IB55" s="81"/>
      <c r="IC55" s="81">
        <v>93.46</v>
      </c>
      <c r="ID55" s="81">
        <v>119.95</v>
      </c>
      <c r="IE55" s="81">
        <v>193.31</v>
      </c>
      <c r="IF55" s="81">
        <v>91.03</v>
      </c>
      <c r="IG55" s="81"/>
      <c r="IH55" s="81">
        <v>118.87</v>
      </c>
      <c r="II55" s="81">
        <v>118.24</v>
      </c>
      <c r="IJ55" s="81">
        <v>373.89</v>
      </c>
      <c r="IK55" s="81">
        <v>126.76</v>
      </c>
      <c r="IL55" s="81">
        <v>95.58</v>
      </c>
      <c r="IM55" s="81"/>
      <c r="IN55" s="81">
        <v>6</v>
      </c>
      <c r="IO55" s="81">
        <v>145.22999999999999</v>
      </c>
      <c r="IP55" s="81"/>
      <c r="IQ55" s="81">
        <v>82.67</v>
      </c>
      <c r="IR55" s="81">
        <v>151.25</v>
      </c>
      <c r="IS55" s="81">
        <v>133.09</v>
      </c>
      <c r="IT55" s="81">
        <v>191.33</v>
      </c>
      <c r="IU55" s="81">
        <v>140.38</v>
      </c>
      <c r="IV55" s="81">
        <v>112.45</v>
      </c>
      <c r="IW55" s="81"/>
      <c r="IX55" s="81">
        <v>64.7</v>
      </c>
      <c r="IY55" s="81">
        <v>33.229999999999997</v>
      </c>
      <c r="IZ55" s="81">
        <v>86.88</v>
      </c>
      <c r="JA55" s="81">
        <v>217.91</v>
      </c>
      <c r="JB55" s="81"/>
      <c r="JC55" s="81">
        <v>157.13</v>
      </c>
      <c r="JD55" s="81">
        <v>177.67</v>
      </c>
      <c r="JE55" s="81">
        <v>63.68</v>
      </c>
      <c r="JF55" s="81">
        <v>115.53</v>
      </c>
      <c r="JG55" s="81">
        <v>130.19</v>
      </c>
      <c r="JH55" s="81">
        <v>533.1</v>
      </c>
      <c r="JI55" s="81"/>
      <c r="JJ55" s="81">
        <v>127.33</v>
      </c>
      <c r="JK55" s="81">
        <v>93.51</v>
      </c>
      <c r="JL55" s="81">
        <v>88.52</v>
      </c>
      <c r="JM55" s="81"/>
      <c r="JN55" s="81">
        <v>94.16</v>
      </c>
      <c r="JO55" s="81">
        <v>58.8</v>
      </c>
      <c r="JP55" s="81">
        <v>110.98</v>
      </c>
      <c r="JQ55" s="81">
        <v>6.22</v>
      </c>
      <c r="JR55" s="81"/>
      <c r="JS55" s="81">
        <v>95.38</v>
      </c>
      <c r="JT55" s="81">
        <v>52.67</v>
      </c>
      <c r="JU55" s="81"/>
      <c r="JV55" s="81">
        <v>231.3</v>
      </c>
      <c r="JW55" s="81">
        <v>104.33</v>
      </c>
      <c r="JX55" s="81">
        <v>91.81</v>
      </c>
      <c r="JY55" s="81">
        <v>108.57</v>
      </c>
      <c r="JZ55" s="81"/>
      <c r="KA55" s="81">
        <v>176.08</v>
      </c>
      <c r="KB55" s="81"/>
      <c r="KC55" s="81">
        <v>-1.54</v>
      </c>
      <c r="KD55" s="81">
        <v>40.32</v>
      </c>
      <c r="KE55" s="81">
        <v>177.97</v>
      </c>
      <c r="KF55" s="81">
        <v>115.69</v>
      </c>
      <c r="KG55" s="81">
        <v>40.93</v>
      </c>
      <c r="KH55" s="81">
        <v>79.67</v>
      </c>
      <c r="KI55" s="81">
        <v>161.80000000000001</v>
      </c>
      <c r="KJ55" s="81">
        <v>72.27</v>
      </c>
      <c r="KK55" s="81">
        <v>70.22</v>
      </c>
      <c r="KL55" s="81">
        <v>70.12</v>
      </c>
      <c r="KM55" s="81">
        <v>37.33</v>
      </c>
      <c r="KN55" s="81">
        <v>89.93</v>
      </c>
      <c r="KO55" s="81">
        <v>51.87</v>
      </c>
      <c r="KP55" s="81">
        <v>98.05</v>
      </c>
      <c r="KQ55" s="81">
        <v>161</v>
      </c>
      <c r="KR55" s="81">
        <v>69.38</v>
      </c>
      <c r="KS55" s="81">
        <v>-2.33</v>
      </c>
      <c r="KT55" s="81">
        <v>64.989999999999995</v>
      </c>
      <c r="KU55" s="81">
        <v>11.7</v>
      </c>
      <c r="KV55" s="81">
        <v>120.86</v>
      </c>
      <c r="KW55" s="81"/>
      <c r="KX55" s="81">
        <v>30.1</v>
      </c>
      <c r="KY55" s="81">
        <v>501.15</v>
      </c>
      <c r="KZ55" s="81">
        <v>45.97</v>
      </c>
      <c r="LA55" s="81">
        <v>63.48</v>
      </c>
      <c r="LB55" s="81">
        <v>231.91</v>
      </c>
      <c r="LC55" s="81"/>
      <c r="LD55" s="81">
        <v>60.18</v>
      </c>
      <c r="LE55" s="81">
        <v>1.61</v>
      </c>
      <c r="LF55" s="81">
        <v>296.33</v>
      </c>
      <c r="LG55" s="81"/>
      <c r="LH55" s="81"/>
      <c r="LI55" s="81">
        <v>113.47</v>
      </c>
      <c r="LJ55" s="81">
        <v>166.69</v>
      </c>
      <c r="LK55" s="81">
        <v>86.96</v>
      </c>
      <c r="LL55" s="81">
        <v>52.27</v>
      </c>
      <c r="LM55" s="81">
        <v>20.98</v>
      </c>
      <c r="LN55" s="81">
        <v>9.2200000000000006</v>
      </c>
      <c r="LO55" s="81">
        <v>7.03</v>
      </c>
      <c r="LP55" s="81">
        <v>115.25</v>
      </c>
      <c r="LQ55" s="81">
        <v>107.34</v>
      </c>
      <c r="LR55" s="81">
        <v>30.33</v>
      </c>
      <c r="LS55" s="81">
        <v>21.46</v>
      </c>
      <c r="LT55" s="81">
        <v>37.92</v>
      </c>
      <c r="LU55" s="81">
        <v>50.78</v>
      </c>
      <c r="LV55" s="81">
        <v>45.5</v>
      </c>
      <c r="LW55" s="81">
        <v>125.43</v>
      </c>
      <c r="LX55" s="81"/>
      <c r="LY55" s="81">
        <v>55.87</v>
      </c>
      <c r="LZ55" s="81">
        <v>45.08</v>
      </c>
      <c r="MA55" s="81">
        <v>57.88</v>
      </c>
      <c r="MB55" s="81">
        <v>48.42</v>
      </c>
      <c r="MC55" s="81">
        <v>38.479999999999997</v>
      </c>
      <c r="MD55" s="81"/>
      <c r="ME55" s="81"/>
      <c r="MF55" s="81">
        <v>38.6</v>
      </c>
      <c r="MG55" s="81"/>
      <c r="MH55" s="81">
        <v>25.9</v>
      </c>
      <c r="MI55" s="81">
        <v>21.03</v>
      </c>
      <c r="MJ55" s="81">
        <v>130.94999999999999</v>
      </c>
      <c r="MK55" s="81">
        <v>107.85</v>
      </c>
      <c r="ML55" s="81"/>
      <c r="MM55" s="81">
        <v>113.42</v>
      </c>
      <c r="MN55" s="81">
        <v>33.11</v>
      </c>
      <c r="MO55" s="81">
        <v>88.72</v>
      </c>
      <c r="MP55" s="81">
        <v>62.87</v>
      </c>
      <c r="MQ55" s="81">
        <v>-85</v>
      </c>
      <c r="MR55" s="81">
        <v>95.93</v>
      </c>
      <c r="MS55" s="81">
        <v>30.17</v>
      </c>
      <c r="MT55" s="81">
        <v>30.92</v>
      </c>
      <c r="MU55" s="81">
        <v>29.93</v>
      </c>
      <c r="MV55" s="81">
        <v>74.7</v>
      </c>
      <c r="MW55" s="81">
        <v>22.07</v>
      </c>
      <c r="MX55" s="81">
        <v>27.09</v>
      </c>
      <c r="MY55" s="81">
        <v>62.17</v>
      </c>
      <c r="MZ55" s="81">
        <v>23</v>
      </c>
      <c r="NA55" s="81">
        <v>35.99</v>
      </c>
      <c r="NB55" s="81">
        <v>37.47</v>
      </c>
      <c r="NC55" s="81">
        <v>36.92</v>
      </c>
    </row>
    <row r="56" spans="1:367" x14ac:dyDescent="0.4">
      <c r="A56" s="22">
        <v>46129</v>
      </c>
      <c r="B56" s="23">
        <v>323618.86</v>
      </c>
      <c r="C56" s="23">
        <v>214910.03</v>
      </c>
      <c r="D56" s="23">
        <v>2225.87</v>
      </c>
      <c r="E56" s="23">
        <v>2529.29</v>
      </c>
      <c r="F56" s="23">
        <v>12860.64</v>
      </c>
      <c r="G56" s="23">
        <v>1244.78</v>
      </c>
      <c r="H56" s="23">
        <v>10418.35</v>
      </c>
      <c r="I56" s="23">
        <v>8875.9599999999991</v>
      </c>
      <c r="J56" s="23">
        <v>4625.2299999999996</v>
      </c>
      <c r="K56" s="23">
        <v>3677.81</v>
      </c>
      <c r="L56" s="23">
        <v>1847.08</v>
      </c>
      <c r="M56" s="23">
        <v>4080.2</v>
      </c>
      <c r="N56" s="23">
        <v>27202.28</v>
      </c>
      <c r="O56" s="23">
        <v>2566.13</v>
      </c>
      <c r="P56" s="23">
        <v>7653.89</v>
      </c>
      <c r="Q56" s="23">
        <v>1821.98</v>
      </c>
      <c r="R56" s="23">
        <v>15254.47</v>
      </c>
      <c r="S56" s="23">
        <v>3926.41</v>
      </c>
      <c r="T56" s="23">
        <v>3046.86</v>
      </c>
      <c r="U56" s="23">
        <v>5713.07</v>
      </c>
      <c r="V56" s="23">
        <v>1354.1</v>
      </c>
      <c r="W56" s="23">
        <v>980.27</v>
      </c>
      <c r="X56" s="23">
        <v>2000.03</v>
      </c>
      <c r="Y56" s="23">
        <v>2029.66</v>
      </c>
      <c r="Z56" s="23">
        <v>5907.48</v>
      </c>
      <c r="AA56" s="23">
        <v>3335.64</v>
      </c>
      <c r="AB56" s="23">
        <v>71.22</v>
      </c>
      <c r="AC56" s="23">
        <v>397.77</v>
      </c>
      <c r="AD56" s="23">
        <v>2984.64</v>
      </c>
      <c r="AE56" s="23">
        <v>1713.7</v>
      </c>
      <c r="AF56" s="23">
        <v>1340.4</v>
      </c>
      <c r="AG56" s="23">
        <v>4679.58</v>
      </c>
      <c r="AH56" s="23">
        <v>2531.02</v>
      </c>
      <c r="AI56" s="23">
        <v>119.05</v>
      </c>
      <c r="AJ56" s="23">
        <v>1617.83</v>
      </c>
      <c r="AK56" s="23">
        <v>5428.05</v>
      </c>
      <c r="AL56" s="23">
        <v>3323.53</v>
      </c>
      <c r="AM56" s="23">
        <v>887.69</v>
      </c>
      <c r="AN56" s="23">
        <v>1218.44</v>
      </c>
      <c r="AO56" s="23">
        <v>135.32</v>
      </c>
      <c r="AP56" s="23">
        <v>3851.04</v>
      </c>
      <c r="AQ56" s="23">
        <v>1526.12</v>
      </c>
      <c r="AR56" s="23">
        <v>8442.94</v>
      </c>
      <c r="AS56" s="23">
        <v>3737.6</v>
      </c>
      <c r="AT56" s="23">
        <v>708.38</v>
      </c>
      <c r="AU56" s="23">
        <v>1787.44</v>
      </c>
      <c r="AV56" s="23">
        <v>2265.2399999999998</v>
      </c>
      <c r="AW56" s="23">
        <v>1019.89</v>
      </c>
      <c r="AX56" s="23">
        <v>2198.15</v>
      </c>
      <c r="AY56" s="23">
        <v>1888.73</v>
      </c>
      <c r="AZ56" s="23">
        <v>451.47</v>
      </c>
      <c r="BA56" s="23">
        <v>2887.49</v>
      </c>
      <c r="BB56" s="81">
        <v>531.22</v>
      </c>
      <c r="BC56" s="81">
        <v>1329.48</v>
      </c>
      <c r="BD56" s="81">
        <v>1934.12</v>
      </c>
      <c r="BE56" s="81">
        <v>553.01</v>
      </c>
      <c r="BF56" s="81">
        <v>366.42</v>
      </c>
      <c r="BG56" s="81">
        <v>353.63</v>
      </c>
      <c r="BH56" s="81">
        <v>-19.86</v>
      </c>
      <c r="BI56" s="81">
        <v>697.99</v>
      </c>
      <c r="BJ56" s="81">
        <v>741.27</v>
      </c>
      <c r="BK56" s="81">
        <v>1388.44</v>
      </c>
      <c r="BL56" s="81">
        <v>179.59</v>
      </c>
      <c r="BM56" s="81">
        <v>371.36</v>
      </c>
      <c r="BN56" s="81">
        <v>2743.17</v>
      </c>
      <c r="BO56" s="81">
        <v>1868.24</v>
      </c>
      <c r="BP56" s="81"/>
      <c r="BQ56" s="81">
        <v>473.85</v>
      </c>
      <c r="BR56" s="81">
        <v>2254.21</v>
      </c>
      <c r="BS56" s="81">
        <v>498.5</v>
      </c>
      <c r="BT56" s="81">
        <v>324.10000000000002</v>
      </c>
      <c r="BU56" s="81">
        <v>920.24</v>
      </c>
      <c r="BV56" s="81">
        <v>1181.55</v>
      </c>
      <c r="BW56" s="81">
        <v>1924.74</v>
      </c>
      <c r="BX56" s="81">
        <v>1779.06</v>
      </c>
      <c r="BY56" s="81">
        <v>2263.85</v>
      </c>
      <c r="BZ56" s="81">
        <v>1779.65</v>
      </c>
      <c r="CA56" s="81">
        <v>471.52</v>
      </c>
      <c r="CB56" s="81">
        <v>977.21</v>
      </c>
      <c r="CC56" s="81">
        <v>15</v>
      </c>
      <c r="CD56" s="81">
        <v>120.21</v>
      </c>
      <c r="CE56" s="81">
        <v>1155.76</v>
      </c>
      <c r="CF56" s="81">
        <v>1359.8</v>
      </c>
      <c r="CG56" s="81">
        <v>-36.33</v>
      </c>
      <c r="CH56" s="81">
        <v>1028.75</v>
      </c>
      <c r="CI56" s="81">
        <v>6122.68</v>
      </c>
      <c r="CJ56" s="81">
        <v>646.94000000000005</v>
      </c>
      <c r="CK56" s="81">
        <v>1472.61</v>
      </c>
      <c r="CL56" s="81">
        <v>780.82</v>
      </c>
      <c r="CM56" s="81">
        <v>2898.16</v>
      </c>
      <c r="CN56" s="81">
        <v>292.60000000000002</v>
      </c>
      <c r="CO56" s="81">
        <v>2922.67</v>
      </c>
      <c r="CP56" s="81">
        <v>166.03</v>
      </c>
      <c r="CQ56" s="81">
        <v>894.82</v>
      </c>
      <c r="CR56" s="81">
        <v>228.27</v>
      </c>
      <c r="CS56" s="81">
        <v>1141.83</v>
      </c>
      <c r="CT56" s="81">
        <v>1057.69</v>
      </c>
      <c r="CU56" s="81">
        <v>848.97</v>
      </c>
      <c r="CV56" s="81">
        <v>270.91000000000003</v>
      </c>
      <c r="CW56" s="81">
        <v>450.77</v>
      </c>
      <c r="CX56" s="81">
        <v>177.73</v>
      </c>
      <c r="CY56" s="81">
        <v>443.24</v>
      </c>
      <c r="CZ56" s="81">
        <v>13.38</v>
      </c>
      <c r="DA56" s="81">
        <v>-66.67</v>
      </c>
      <c r="DB56" s="81">
        <v>660.86</v>
      </c>
      <c r="DC56" s="81"/>
      <c r="DD56" s="81">
        <v>311.01</v>
      </c>
      <c r="DE56" s="81"/>
      <c r="DF56" s="81">
        <v>651.79999999999995</v>
      </c>
      <c r="DG56" s="81">
        <v>291.52999999999997</v>
      </c>
      <c r="DH56" s="81">
        <v>648.83000000000004</v>
      </c>
      <c r="DI56" s="81">
        <v>2128.83</v>
      </c>
      <c r="DJ56" s="81">
        <v>485.5</v>
      </c>
      <c r="DK56" s="81">
        <v>233.48</v>
      </c>
      <c r="DL56" s="81">
        <v>74.12</v>
      </c>
      <c r="DM56" s="81">
        <v>242.54</v>
      </c>
      <c r="DN56" s="81">
        <v>242.93</v>
      </c>
      <c r="DO56" s="81">
        <v>256.33999999999997</v>
      </c>
      <c r="DP56" s="81">
        <v>141.78</v>
      </c>
      <c r="DQ56" s="81">
        <v>1369.84</v>
      </c>
      <c r="DR56" s="81">
        <v>372.46</v>
      </c>
      <c r="DS56" s="81">
        <v>-153.24</v>
      </c>
      <c r="DT56" s="81">
        <v>206.52</v>
      </c>
      <c r="DU56" s="81">
        <v>507.33</v>
      </c>
      <c r="DV56" s="81">
        <v>359.26</v>
      </c>
      <c r="DW56" s="81">
        <v>357.33</v>
      </c>
      <c r="DX56" s="81">
        <v>154.08000000000001</v>
      </c>
      <c r="DY56" s="81">
        <v>163.98</v>
      </c>
      <c r="DZ56" s="81">
        <v>357.91</v>
      </c>
      <c r="EA56" s="81">
        <v>515.79</v>
      </c>
      <c r="EB56" s="81">
        <v>446.59</v>
      </c>
      <c r="EC56" s="81">
        <v>233.48</v>
      </c>
      <c r="ED56" s="81">
        <v>567.11</v>
      </c>
      <c r="EE56" s="81">
        <v>622.73</v>
      </c>
      <c r="EF56" s="81">
        <v>217.28</v>
      </c>
      <c r="EG56" s="81">
        <v>360.16</v>
      </c>
      <c r="EH56" s="81">
        <v>768.15</v>
      </c>
      <c r="EI56" s="81">
        <v>211.48</v>
      </c>
      <c r="EJ56" s="81">
        <v>1105.1600000000001</v>
      </c>
      <c r="EK56" s="81">
        <v>218.27</v>
      </c>
      <c r="EL56" s="81">
        <v>81.09</v>
      </c>
      <c r="EM56" s="81">
        <v>293.74</v>
      </c>
      <c r="EN56" s="81">
        <v>138.52000000000001</v>
      </c>
      <c r="EO56" s="81">
        <v>439.78</v>
      </c>
      <c r="EP56" s="81">
        <v>7.09</v>
      </c>
      <c r="EQ56" s="81">
        <v>-161.13</v>
      </c>
      <c r="ER56" s="81">
        <v>188.5</v>
      </c>
      <c r="ES56" s="81">
        <v>244.9</v>
      </c>
      <c r="ET56" s="81">
        <v>208.7</v>
      </c>
      <c r="EU56" s="81">
        <v>176.35</v>
      </c>
      <c r="EV56" s="81">
        <v>-30.67</v>
      </c>
      <c r="EW56" s="81">
        <v>640.88</v>
      </c>
      <c r="EX56" s="81">
        <v>701.84</v>
      </c>
      <c r="EY56" s="81">
        <v>211.35</v>
      </c>
      <c r="EZ56" s="81">
        <v>103.75</v>
      </c>
      <c r="FA56" s="81">
        <v>378.44</v>
      </c>
      <c r="FB56" s="81">
        <v>130.43</v>
      </c>
      <c r="FC56" s="81">
        <v>603.39</v>
      </c>
      <c r="FD56" s="81">
        <v>475.24</v>
      </c>
      <c r="FE56" s="81">
        <v>551.92999999999995</v>
      </c>
      <c r="FF56" s="81"/>
      <c r="FG56" s="81">
        <v>582.96</v>
      </c>
      <c r="FH56" s="81">
        <v>447.57</v>
      </c>
      <c r="FI56" s="81">
        <v>218.16</v>
      </c>
      <c r="FJ56" s="81">
        <v>-19.87</v>
      </c>
      <c r="FK56" s="81">
        <v>232.43</v>
      </c>
      <c r="FL56" s="81">
        <v>159.83000000000001</v>
      </c>
      <c r="FM56" s="81">
        <v>705.42</v>
      </c>
      <c r="FN56" s="81">
        <v>68.67</v>
      </c>
      <c r="FO56" s="81">
        <v>422.65</v>
      </c>
      <c r="FP56" s="81"/>
      <c r="FQ56" s="81">
        <v>-15.14</v>
      </c>
      <c r="FR56" s="81">
        <v>286.35000000000002</v>
      </c>
      <c r="FS56" s="81">
        <v>335.45</v>
      </c>
      <c r="FT56" s="81">
        <v>244.86</v>
      </c>
      <c r="FU56" s="81">
        <v>434.37</v>
      </c>
      <c r="FV56" s="81">
        <v>327.25</v>
      </c>
      <c r="FW56" s="81">
        <v>263.64</v>
      </c>
      <c r="FX56" s="81">
        <v>573.63</v>
      </c>
      <c r="FY56" s="81">
        <v>217.52</v>
      </c>
      <c r="FZ56" s="81">
        <v>43.83</v>
      </c>
      <c r="GA56" s="81">
        <v>144.86000000000001</v>
      </c>
      <c r="GB56" s="81"/>
      <c r="GC56" s="81">
        <v>26.08</v>
      </c>
      <c r="GD56" s="81">
        <v>658.19</v>
      </c>
      <c r="GE56" s="81">
        <v>117.17</v>
      </c>
      <c r="GF56" s="81">
        <v>132.88</v>
      </c>
      <c r="GG56" s="81"/>
      <c r="GH56" s="81">
        <v>531.80999999999995</v>
      </c>
      <c r="GI56" s="81">
        <v>169.2</v>
      </c>
      <c r="GJ56" s="81">
        <v>670.32</v>
      </c>
      <c r="GK56" s="81">
        <v>264.89999999999998</v>
      </c>
      <c r="GL56" s="81">
        <v>37.93</v>
      </c>
      <c r="GM56" s="81"/>
      <c r="GN56" s="81">
        <v>209.94</v>
      </c>
      <c r="GO56" s="81">
        <v>117.22</v>
      </c>
      <c r="GP56" s="81">
        <v>475.94</v>
      </c>
      <c r="GQ56" s="81">
        <v>65.599999999999994</v>
      </c>
      <c r="GR56" s="81">
        <v>97.93</v>
      </c>
      <c r="GS56" s="81">
        <v>296.45999999999998</v>
      </c>
      <c r="GT56" s="81">
        <v>549.23</v>
      </c>
      <c r="GU56" s="81">
        <v>169.93</v>
      </c>
      <c r="GV56" s="81">
        <v>245.49</v>
      </c>
      <c r="GW56" s="81">
        <v>13.75</v>
      </c>
      <c r="GX56" s="81">
        <v>53.61</v>
      </c>
      <c r="GY56" s="81">
        <v>132.32</v>
      </c>
      <c r="GZ56" s="81">
        <v>106.05</v>
      </c>
      <c r="HA56" s="81">
        <v>121.57</v>
      </c>
      <c r="HB56" s="81">
        <v>211.51</v>
      </c>
      <c r="HC56" s="81">
        <v>202.17</v>
      </c>
      <c r="HD56" s="81">
        <v>524.29999999999995</v>
      </c>
      <c r="HE56" s="81">
        <v>61.57</v>
      </c>
      <c r="HF56" s="81">
        <v>352.5</v>
      </c>
      <c r="HG56" s="81">
        <v>81.400000000000006</v>
      </c>
      <c r="HH56" s="81">
        <v>328.21</v>
      </c>
      <c r="HI56" s="81">
        <v>417.27</v>
      </c>
      <c r="HJ56" s="81">
        <v>93.97</v>
      </c>
      <c r="HK56" s="81">
        <v>140.61000000000001</v>
      </c>
      <c r="HL56" s="81"/>
      <c r="HM56" s="81">
        <v>216.93</v>
      </c>
      <c r="HN56" s="81">
        <v>85.43</v>
      </c>
      <c r="HO56" s="81">
        <v>38.26</v>
      </c>
      <c r="HP56" s="81">
        <v>220.97</v>
      </c>
      <c r="HQ56" s="81">
        <v>363.68</v>
      </c>
      <c r="HR56" s="81">
        <v>58.76</v>
      </c>
      <c r="HS56" s="81">
        <v>79.92</v>
      </c>
      <c r="HT56" s="81">
        <v>274.20999999999998</v>
      </c>
      <c r="HU56" s="81">
        <v>90.63</v>
      </c>
      <c r="HV56" s="81">
        <v>151.69999999999999</v>
      </c>
      <c r="HW56" s="81">
        <v>182.76</v>
      </c>
      <c r="HX56" s="81">
        <v>76.12</v>
      </c>
      <c r="HY56" s="81">
        <v>103.9</v>
      </c>
      <c r="HZ56" s="81">
        <v>34.119999999999997</v>
      </c>
      <c r="IA56" s="81">
        <v>886.83</v>
      </c>
      <c r="IB56" s="81"/>
      <c r="IC56" s="81">
        <v>93.38</v>
      </c>
      <c r="ID56" s="81">
        <v>119.95</v>
      </c>
      <c r="IE56" s="81">
        <v>194.35</v>
      </c>
      <c r="IF56" s="81">
        <v>91.03</v>
      </c>
      <c r="IG56" s="81"/>
      <c r="IH56" s="81">
        <v>118.87</v>
      </c>
      <c r="II56" s="81">
        <v>118.24</v>
      </c>
      <c r="IJ56" s="81">
        <v>420.59</v>
      </c>
      <c r="IK56" s="81">
        <v>127.01</v>
      </c>
      <c r="IL56" s="81">
        <v>99.46</v>
      </c>
      <c r="IM56" s="81"/>
      <c r="IN56" s="81">
        <v>6</v>
      </c>
      <c r="IO56" s="81">
        <v>145.22999999999999</v>
      </c>
      <c r="IP56" s="81"/>
      <c r="IQ56" s="81">
        <v>82.67</v>
      </c>
      <c r="IR56" s="81">
        <v>151.25</v>
      </c>
      <c r="IS56" s="81">
        <v>133.09</v>
      </c>
      <c r="IT56" s="81">
        <v>195.63</v>
      </c>
      <c r="IU56" s="81">
        <v>141.58000000000001</v>
      </c>
      <c r="IV56" s="81">
        <v>111.91</v>
      </c>
      <c r="IW56" s="81"/>
      <c r="IX56" s="81">
        <v>64.2</v>
      </c>
      <c r="IY56" s="81">
        <v>33.229999999999997</v>
      </c>
      <c r="IZ56" s="81">
        <v>91.02</v>
      </c>
      <c r="JA56" s="81">
        <v>214.9</v>
      </c>
      <c r="JB56" s="81"/>
      <c r="JC56" s="81">
        <v>157.13</v>
      </c>
      <c r="JD56" s="81">
        <v>193.83</v>
      </c>
      <c r="JE56" s="81">
        <v>63.68</v>
      </c>
      <c r="JF56" s="81">
        <v>115.53</v>
      </c>
      <c r="JG56" s="81">
        <v>124.09</v>
      </c>
      <c r="JH56" s="81">
        <v>533.1</v>
      </c>
      <c r="JI56" s="81"/>
      <c r="JJ56" s="81">
        <v>127.33</v>
      </c>
      <c r="JK56" s="81">
        <v>96.43</v>
      </c>
      <c r="JL56" s="81">
        <v>88.33</v>
      </c>
      <c r="JM56" s="81"/>
      <c r="JN56" s="81">
        <v>94.16</v>
      </c>
      <c r="JO56" s="81">
        <v>58.8</v>
      </c>
      <c r="JP56" s="81">
        <v>110.98</v>
      </c>
      <c r="JQ56" s="81">
        <v>6.22</v>
      </c>
      <c r="JR56" s="81"/>
      <c r="JS56" s="81">
        <v>94.29</v>
      </c>
      <c r="JT56" s="81">
        <v>52.85</v>
      </c>
      <c r="JU56" s="81"/>
      <c r="JV56" s="81">
        <v>232.44</v>
      </c>
      <c r="JW56" s="81">
        <v>103.37</v>
      </c>
      <c r="JX56" s="81">
        <v>91.77</v>
      </c>
      <c r="JY56" s="81">
        <v>108.66</v>
      </c>
      <c r="JZ56" s="81"/>
      <c r="KA56" s="81">
        <v>176.64</v>
      </c>
      <c r="KB56" s="81"/>
      <c r="KC56" s="81">
        <v>-1.85</v>
      </c>
      <c r="KD56" s="81">
        <v>40.32</v>
      </c>
      <c r="KE56" s="81"/>
      <c r="KF56" s="81">
        <v>108.37</v>
      </c>
      <c r="KG56" s="81">
        <v>40.93</v>
      </c>
      <c r="KH56" s="81">
        <v>93.73</v>
      </c>
      <c r="KI56" s="81">
        <v>161.80000000000001</v>
      </c>
      <c r="KJ56" s="81">
        <v>72.27</v>
      </c>
      <c r="KK56" s="81">
        <v>69.180000000000007</v>
      </c>
      <c r="KL56" s="81">
        <v>69.66</v>
      </c>
      <c r="KM56" s="81">
        <v>37.33</v>
      </c>
      <c r="KN56" s="81">
        <v>89.93</v>
      </c>
      <c r="KO56" s="81">
        <v>51.17</v>
      </c>
      <c r="KP56" s="81">
        <v>98.05</v>
      </c>
      <c r="KQ56" s="81">
        <v>161</v>
      </c>
      <c r="KR56" s="81">
        <v>69.38</v>
      </c>
      <c r="KS56" s="81">
        <v>-2.33</v>
      </c>
      <c r="KT56" s="81">
        <v>64.83</v>
      </c>
      <c r="KU56" s="81">
        <v>11.7</v>
      </c>
      <c r="KV56" s="81">
        <v>121.33</v>
      </c>
      <c r="KW56" s="81"/>
      <c r="KX56" s="81"/>
      <c r="KY56" s="81">
        <v>501.15</v>
      </c>
      <c r="KZ56" s="81">
        <v>44.83</v>
      </c>
      <c r="LA56" s="81">
        <v>63.56</v>
      </c>
      <c r="LB56" s="81">
        <v>231.91</v>
      </c>
      <c r="LC56" s="81"/>
      <c r="LD56" s="81">
        <v>60.18</v>
      </c>
      <c r="LE56" s="81">
        <v>1.61</v>
      </c>
      <c r="LF56" s="81">
        <v>296.33</v>
      </c>
      <c r="LG56" s="81"/>
      <c r="LH56" s="81"/>
      <c r="LI56" s="81">
        <v>113.47</v>
      </c>
      <c r="LJ56" s="81">
        <v>166.69</v>
      </c>
      <c r="LK56" s="81">
        <v>90.16</v>
      </c>
      <c r="LL56" s="81">
        <v>52.27</v>
      </c>
      <c r="LM56" s="81">
        <v>21.12</v>
      </c>
      <c r="LN56" s="81">
        <v>10.050000000000001</v>
      </c>
      <c r="LO56" s="81">
        <v>6.95</v>
      </c>
      <c r="LP56" s="81">
        <v>115.54</v>
      </c>
      <c r="LQ56" s="81">
        <v>105.44</v>
      </c>
      <c r="LR56" s="81">
        <v>32.33</v>
      </c>
      <c r="LS56" s="81">
        <v>21.46</v>
      </c>
      <c r="LT56" s="81">
        <v>37.92</v>
      </c>
      <c r="LU56" s="81">
        <v>50.78</v>
      </c>
      <c r="LV56" s="81">
        <v>42.58</v>
      </c>
      <c r="LW56" s="81">
        <v>126.33</v>
      </c>
      <c r="LX56" s="81"/>
      <c r="LY56" s="81">
        <v>55.87</v>
      </c>
      <c r="LZ56" s="81">
        <v>45.08</v>
      </c>
      <c r="MA56" s="81">
        <v>58.14</v>
      </c>
      <c r="MB56" s="81">
        <v>48.42</v>
      </c>
      <c r="MC56" s="81">
        <v>38.479999999999997</v>
      </c>
      <c r="MD56" s="81"/>
      <c r="ME56" s="81">
        <v>143.80000000000001</v>
      </c>
      <c r="MF56" s="81">
        <v>38.6</v>
      </c>
      <c r="MG56" s="81"/>
      <c r="MH56" s="81">
        <v>25.9</v>
      </c>
      <c r="MI56" s="81">
        <v>21.03</v>
      </c>
      <c r="MJ56" s="81">
        <v>130.94999999999999</v>
      </c>
      <c r="MK56" s="81">
        <v>107.85</v>
      </c>
      <c r="ML56" s="81"/>
      <c r="MM56" s="81">
        <v>116.84</v>
      </c>
      <c r="MN56" s="81">
        <v>33.11</v>
      </c>
      <c r="MO56" s="81">
        <v>88.72</v>
      </c>
      <c r="MP56" s="81">
        <v>81.83</v>
      </c>
      <c r="MQ56" s="81">
        <v>-85</v>
      </c>
      <c r="MR56" s="81">
        <v>105.83</v>
      </c>
      <c r="MS56" s="81">
        <v>30.17</v>
      </c>
      <c r="MT56" s="81">
        <v>30.92</v>
      </c>
      <c r="MU56" s="81">
        <v>29.93</v>
      </c>
      <c r="MV56" s="81">
        <v>74.7</v>
      </c>
      <c r="MW56" s="81">
        <v>22.07</v>
      </c>
      <c r="MX56" s="81">
        <v>27.09</v>
      </c>
      <c r="MY56" s="81">
        <v>62.17</v>
      </c>
      <c r="MZ56" s="81">
        <v>21.67</v>
      </c>
      <c r="NA56" s="81">
        <v>35.1</v>
      </c>
      <c r="NB56" s="81">
        <v>37.47</v>
      </c>
      <c r="NC56" s="81">
        <v>38.64</v>
      </c>
    </row>
    <row r="57" spans="1:367" x14ac:dyDescent="0.4">
      <c r="A57" s="22">
        <v>46136</v>
      </c>
      <c r="B57" s="23">
        <v>328154.09000000003</v>
      </c>
      <c r="C57" s="23">
        <v>266745.89</v>
      </c>
      <c r="D57" s="23">
        <v>2225.87</v>
      </c>
      <c r="E57" s="23">
        <v>2654.49</v>
      </c>
      <c r="F57" s="23">
        <v>12610.21</v>
      </c>
      <c r="G57" s="23">
        <v>1243.75</v>
      </c>
      <c r="H57" s="23">
        <v>10448.76</v>
      </c>
      <c r="I57" s="23">
        <v>9045.76</v>
      </c>
      <c r="J57" s="23">
        <v>4627.66</v>
      </c>
      <c r="K57" s="23">
        <v>3701.26</v>
      </c>
      <c r="L57" s="23">
        <v>1850.4</v>
      </c>
      <c r="M57" s="23">
        <v>4093.25</v>
      </c>
      <c r="N57" s="23">
        <v>27202.28</v>
      </c>
      <c r="O57" s="23">
        <v>2566.13</v>
      </c>
      <c r="P57" s="23">
        <v>7689.49</v>
      </c>
      <c r="Q57" s="23">
        <v>1821.98</v>
      </c>
      <c r="R57" s="23">
        <v>14796.61</v>
      </c>
      <c r="S57" s="23">
        <v>3930.78</v>
      </c>
      <c r="T57" s="23">
        <v>3046.86</v>
      </c>
      <c r="U57" s="23">
        <v>5747.38</v>
      </c>
      <c r="V57" s="23">
        <v>1354.1</v>
      </c>
      <c r="W57" s="23">
        <v>980.27</v>
      </c>
      <c r="X57" s="23">
        <v>2067.5300000000002</v>
      </c>
      <c r="Y57" s="23">
        <v>2034.1</v>
      </c>
      <c r="Z57" s="23">
        <v>5931.97</v>
      </c>
      <c r="AA57" s="23">
        <v>3335.11</v>
      </c>
      <c r="AB57" s="23">
        <v>100.78</v>
      </c>
      <c r="AC57" s="23">
        <v>397.77</v>
      </c>
      <c r="AD57" s="23">
        <v>2984.64</v>
      </c>
      <c r="AE57" s="23">
        <v>1730.59</v>
      </c>
      <c r="AF57" s="23">
        <v>1340.98</v>
      </c>
      <c r="AG57" s="23">
        <v>4652.5</v>
      </c>
      <c r="AH57" s="23">
        <v>2553.71</v>
      </c>
      <c r="AI57" s="23">
        <v>119.05</v>
      </c>
      <c r="AJ57" s="23">
        <v>1631.85</v>
      </c>
      <c r="AK57" s="23">
        <v>5428.05</v>
      </c>
      <c r="AL57" s="23">
        <v>3345.42</v>
      </c>
      <c r="AM57" s="23">
        <v>905.39</v>
      </c>
      <c r="AN57" s="23">
        <v>1218.44</v>
      </c>
      <c r="AO57" s="23">
        <v>135.32</v>
      </c>
      <c r="AP57" s="23">
        <v>3853.24</v>
      </c>
      <c r="AQ57" s="23">
        <v>1526.64</v>
      </c>
      <c r="AR57" s="23">
        <v>8442.94</v>
      </c>
      <c r="AS57" s="23">
        <v>3755.46</v>
      </c>
      <c r="AT57" s="23">
        <v>719.97</v>
      </c>
      <c r="AU57" s="23">
        <v>1769.56</v>
      </c>
      <c r="AV57" s="23">
        <v>2241.79</v>
      </c>
      <c r="AW57" s="23">
        <v>906.93</v>
      </c>
      <c r="AX57" s="23">
        <v>2181.7199999999998</v>
      </c>
      <c r="AY57" s="23">
        <v>1857.29</v>
      </c>
      <c r="AZ57" s="23">
        <v>453.23</v>
      </c>
      <c r="BA57" s="23">
        <v>2921.68</v>
      </c>
      <c r="BB57" s="81">
        <v>527.09</v>
      </c>
      <c r="BC57" s="81">
        <v>1328.24</v>
      </c>
      <c r="BD57" s="81">
        <v>1935.88</v>
      </c>
      <c r="BE57" s="81">
        <v>550.52</v>
      </c>
      <c r="BF57" s="81">
        <v>368.46</v>
      </c>
      <c r="BG57" s="81">
        <v>353.63</v>
      </c>
      <c r="BH57" s="81">
        <v>-8</v>
      </c>
      <c r="BI57" s="81">
        <v>698.9</v>
      </c>
      <c r="BJ57" s="81">
        <v>743.71</v>
      </c>
      <c r="BK57" s="81">
        <v>1388.44</v>
      </c>
      <c r="BL57" s="81">
        <v>178.5</v>
      </c>
      <c r="BM57" s="81">
        <v>371.34</v>
      </c>
      <c r="BN57" s="81">
        <v>2800.62</v>
      </c>
      <c r="BO57" s="81">
        <v>1884.63</v>
      </c>
      <c r="BP57" s="81"/>
      <c r="BQ57" s="81">
        <v>475.66</v>
      </c>
      <c r="BR57" s="81">
        <v>2215.42</v>
      </c>
      <c r="BS57" s="81">
        <v>499.98</v>
      </c>
      <c r="BT57" s="81">
        <v>324.08999999999997</v>
      </c>
      <c r="BU57" s="81">
        <v>919.18</v>
      </c>
      <c r="BV57" s="81">
        <v>1181.55</v>
      </c>
      <c r="BW57" s="81">
        <v>1920.99</v>
      </c>
      <c r="BX57" s="81">
        <v>1927.87</v>
      </c>
      <c r="BY57" s="81">
        <v>2258.33</v>
      </c>
      <c r="BZ57" s="81">
        <v>1794.03</v>
      </c>
      <c r="CA57" s="81">
        <v>471.52</v>
      </c>
      <c r="CB57" s="81">
        <v>992.06</v>
      </c>
      <c r="CC57" s="81">
        <v>15</v>
      </c>
      <c r="CD57" s="81">
        <v>121.15</v>
      </c>
      <c r="CE57" s="81">
        <v>1153.42</v>
      </c>
      <c r="CF57" s="81">
        <v>1330.13</v>
      </c>
      <c r="CG57" s="81">
        <v>-26</v>
      </c>
      <c r="CH57" s="81">
        <v>1028.75</v>
      </c>
      <c r="CI57" s="81">
        <v>6158.21</v>
      </c>
      <c r="CJ57" s="81">
        <v>644.45000000000005</v>
      </c>
      <c r="CK57" s="81">
        <v>1479.74</v>
      </c>
      <c r="CL57" s="81">
        <v>780.82</v>
      </c>
      <c r="CM57" s="81">
        <v>2898.16</v>
      </c>
      <c r="CN57" s="81">
        <v>292.41000000000003</v>
      </c>
      <c r="CO57" s="81">
        <v>2956.11</v>
      </c>
      <c r="CP57" s="81">
        <v>167.8</v>
      </c>
      <c r="CQ57" s="81">
        <v>918.82</v>
      </c>
      <c r="CR57" s="81">
        <v>229.53</v>
      </c>
      <c r="CS57" s="81">
        <v>1141.83</v>
      </c>
      <c r="CT57" s="81">
        <v>1051.76</v>
      </c>
      <c r="CU57" s="81">
        <v>887.26</v>
      </c>
      <c r="CV57" s="81">
        <v>273.25</v>
      </c>
      <c r="CW57" s="81">
        <v>451.02</v>
      </c>
      <c r="CX57" s="81">
        <v>181.22</v>
      </c>
      <c r="CY57" s="81">
        <v>443.24</v>
      </c>
      <c r="CZ57" s="81">
        <v>12.81</v>
      </c>
      <c r="DA57" s="81">
        <v>-66.67</v>
      </c>
      <c r="DB57" s="81">
        <v>628.28</v>
      </c>
      <c r="DC57" s="81"/>
      <c r="DD57" s="81">
        <v>311.01</v>
      </c>
      <c r="DE57" s="81">
        <v>-41.67</v>
      </c>
      <c r="DF57" s="81">
        <v>666.31</v>
      </c>
      <c r="DG57" s="81">
        <v>289.02</v>
      </c>
      <c r="DH57" s="81">
        <v>647.49</v>
      </c>
      <c r="DI57" s="81">
        <v>2137.91</v>
      </c>
      <c r="DJ57" s="81">
        <v>466.23</v>
      </c>
      <c r="DK57" s="81">
        <v>233.48</v>
      </c>
      <c r="DL57" s="81">
        <v>74.12</v>
      </c>
      <c r="DM57" s="81">
        <v>242.75</v>
      </c>
      <c r="DN57" s="81">
        <v>242.93</v>
      </c>
      <c r="DO57" s="81">
        <v>256.99</v>
      </c>
      <c r="DP57" s="81">
        <v>142.55000000000001</v>
      </c>
      <c r="DQ57" s="81">
        <v>1369.84</v>
      </c>
      <c r="DR57" s="81">
        <v>349.73</v>
      </c>
      <c r="DS57" s="81">
        <v>-153.24</v>
      </c>
      <c r="DT57" s="81">
        <v>209.07</v>
      </c>
      <c r="DU57" s="81">
        <v>507.33</v>
      </c>
      <c r="DV57" s="81">
        <v>356.65</v>
      </c>
      <c r="DW57" s="81">
        <v>319.33</v>
      </c>
      <c r="DX57" s="81">
        <v>154.08000000000001</v>
      </c>
      <c r="DY57" s="81">
        <v>163.98</v>
      </c>
      <c r="DZ57" s="81">
        <v>357.81</v>
      </c>
      <c r="EA57" s="81">
        <v>515.79</v>
      </c>
      <c r="EB57" s="81">
        <v>436.44</v>
      </c>
      <c r="EC57" s="81">
        <v>233.48</v>
      </c>
      <c r="ED57" s="81">
        <v>567.11</v>
      </c>
      <c r="EE57" s="81">
        <v>456.13</v>
      </c>
      <c r="EF57" s="81">
        <v>211.68</v>
      </c>
      <c r="EG57" s="81">
        <v>359.53</v>
      </c>
      <c r="EH57" s="81">
        <v>750.65</v>
      </c>
      <c r="EI57" s="81">
        <v>212.48</v>
      </c>
      <c r="EJ57" s="81">
        <v>1077.1099999999999</v>
      </c>
      <c r="EK57" s="81">
        <v>218.26</v>
      </c>
      <c r="EL57" s="81">
        <v>81.459999999999994</v>
      </c>
      <c r="EM57" s="81">
        <v>293.18</v>
      </c>
      <c r="EN57" s="81">
        <v>139.83000000000001</v>
      </c>
      <c r="EO57" s="81">
        <v>442.79</v>
      </c>
      <c r="EP57" s="81">
        <v>7.77</v>
      </c>
      <c r="EQ57" s="81">
        <v>-161.13</v>
      </c>
      <c r="ER57" s="81">
        <v>188.5</v>
      </c>
      <c r="ES57" s="81">
        <v>244.9</v>
      </c>
      <c r="ET57" s="81">
        <v>212.33</v>
      </c>
      <c r="EU57" s="81">
        <v>175.63</v>
      </c>
      <c r="EV57" s="81">
        <v>-30.67</v>
      </c>
      <c r="EW57" s="81">
        <v>644.48</v>
      </c>
      <c r="EX57" s="81">
        <v>701.84</v>
      </c>
      <c r="EY57" s="81">
        <v>211</v>
      </c>
      <c r="EZ57" s="81">
        <v>108.33</v>
      </c>
      <c r="FA57" s="81">
        <v>347</v>
      </c>
      <c r="FB57" s="81">
        <v>130.49</v>
      </c>
      <c r="FC57" s="81">
        <v>597.67999999999995</v>
      </c>
      <c r="FD57" s="81">
        <v>475.24</v>
      </c>
      <c r="FE57" s="81">
        <v>553.30999999999995</v>
      </c>
      <c r="FF57" s="81"/>
      <c r="FG57" s="81">
        <v>570.91</v>
      </c>
      <c r="FH57" s="81">
        <v>447.95</v>
      </c>
      <c r="FI57" s="81">
        <v>220.84</v>
      </c>
      <c r="FJ57" s="81">
        <v>-19.87</v>
      </c>
      <c r="FK57" s="81">
        <v>232.43</v>
      </c>
      <c r="FL57" s="81">
        <v>161.6</v>
      </c>
      <c r="FM57" s="81">
        <v>710.88</v>
      </c>
      <c r="FN57" s="81">
        <v>68.67</v>
      </c>
      <c r="FO57" s="81">
        <v>425.82</v>
      </c>
      <c r="FP57" s="81"/>
      <c r="FQ57" s="81">
        <v>-13.85</v>
      </c>
      <c r="FR57" s="81">
        <v>287.45</v>
      </c>
      <c r="FS57" s="81">
        <v>336.67</v>
      </c>
      <c r="FT57" s="81">
        <v>244.74</v>
      </c>
      <c r="FU57" s="81">
        <v>431.88</v>
      </c>
      <c r="FV57" s="81">
        <v>327.79</v>
      </c>
      <c r="FW57" s="81">
        <v>263.64</v>
      </c>
      <c r="FX57" s="81">
        <v>562.22</v>
      </c>
      <c r="FY57" s="81">
        <v>216.1</v>
      </c>
      <c r="FZ57" s="81">
        <v>47.38</v>
      </c>
      <c r="GA57" s="81">
        <v>146.22</v>
      </c>
      <c r="GB57" s="81">
        <v>130.69999999999999</v>
      </c>
      <c r="GC57" s="81">
        <v>26.08</v>
      </c>
      <c r="GD57" s="81">
        <v>658.05</v>
      </c>
      <c r="GE57" s="81">
        <v>117.17</v>
      </c>
      <c r="GF57" s="81">
        <v>132.88</v>
      </c>
      <c r="GG57" s="81"/>
      <c r="GH57" s="81">
        <v>534.9</v>
      </c>
      <c r="GI57" s="81">
        <v>169.56</v>
      </c>
      <c r="GJ57" s="81">
        <v>669.61</v>
      </c>
      <c r="GK57" s="81">
        <v>274.68</v>
      </c>
      <c r="GL57" s="81">
        <v>37.93</v>
      </c>
      <c r="GM57" s="81">
        <v>584.57000000000005</v>
      </c>
      <c r="GN57" s="81">
        <v>211.67</v>
      </c>
      <c r="GO57" s="81">
        <v>117.22</v>
      </c>
      <c r="GP57" s="81">
        <v>483.74</v>
      </c>
      <c r="GQ57" s="81">
        <v>65.349999999999994</v>
      </c>
      <c r="GR57" s="81">
        <v>88.57</v>
      </c>
      <c r="GS57" s="81">
        <v>297.58</v>
      </c>
      <c r="GT57" s="81">
        <v>550.59</v>
      </c>
      <c r="GU57" s="81">
        <v>169.93</v>
      </c>
      <c r="GV57" s="81">
        <v>244.73</v>
      </c>
      <c r="GW57" s="81">
        <v>13.75</v>
      </c>
      <c r="GX57" s="81">
        <v>53.58</v>
      </c>
      <c r="GY57" s="81">
        <v>132.16</v>
      </c>
      <c r="GZ57" s="81">
        <v>104.43</v>
      </c>
      <c r="HA57" s="81">
        <v>121.57</v>
      </c>
      <c r="HB57" s="81">
        <v>206.59</v>
      </c>
      <c r="HC57" s="81">
        <v>199.27</v>
      </c>
      <c r="HD57" s="81">
        <v>524.16999999999996</v>
      </c>
      <c r="HE57" s="81">
        <v>61.57</v>
      </c>
      <c r="HF57" s="81">
        <v>352.5</v>
      </c>
      <c r="HG57" s="81">
        <v>81.400000000000006</v>
      </c>
      <c r="HH57" s="81">
        <v>328.21</v>
      </c>
      <c r="HI57" s="81">
        <v>417.27</v>
      </c>
      <c r="HJ57" s="81">
        <v>93.97</v>
      </c>
      <c r="HK57" s="81">
        <v>142.37</v>
      </c>
      <c r="HL57" s="81">
        <v>22.33</v>
      </c>
      <c r="HM57" s="81">
        <v>214.15</v>
      </c>
      <c r="HN57" s="81">
        <v>85.43</v>
      </c>
      <c r="HO57" s="81">
        <v>38.26</v>
      </c>
      <c r="HP57" s="81">
        <v>220.31</v>
      </c>
      <c r="HQ57" s="81">
        <v>363.68</v>
      </c>
      <c r="HR57" s="81">
        <v>58.23</v>
      </c>
      <c r="HS57" s="81">
        <v>79.84</v>
      </c>
      <c r="HT57" s="81">
        <v>276.88</v>
      </c>
      <c r="HU57" s="81">
        <v>90.63</v>
      </c>
      <c r="HV57" s="81">
        <v>152.65</v>
      </c>
      <c r="HW57" s="81">
        <v>183.63</v>
      </c>
      <c r="HX57" s="81">
        <v>82.34</v>
      </c>
      <c r="HY57" s="81">
        <v>103.9</v>
      </c>
      <c r="HZ57" s="81">
        <v>34.119999999999997</v>
      </c>
      <c r="IA57" s="81">
        <v>886.83</v>
      </c>
      <c r="IB57" s="81"/>
      <c r="IC57" s="81">
        <v>93.38</v>
      </c>
      <c r="ID57" s="81">
        <v>122.96</v>
      </c>
      <c r="IE57" s="81">
        <v>194.35</v>
      </c>
      <c r="IF57" s="81">
        <v>91.03</v>
      </c>
      <c r="IG57" s="81"/>
      <c r="IH57" s="81">
        <v>118.87</v>
      </c>
      <c r="II57" s="81">
        <v>116.84</v>
      </c>
      <c r="IJ57" s="81">
        <v>420.77</v>
      </c>
      <c r="IK57" s="81">
        <v>125.41</v>
      </c>
      <c r="IL57" s="81">
        <v>100.52</v>
      </c>
      <c r="IM57" s="81"/>
      <c r="IN57" s="81">
        <v>6</v>
      </c>
      <c r="IO57" s="81">
        <v>151.33000000000001</v>
      </c>
      <c r="IP57" s="81"/>
      <c r="IQ57" s="81">
        <v>82.67</v>
      </c>
      <c r="IR57" s="81">
        <v>151.25</v>
      </c>
      <c r="IS57" s="81">
        <v>133.09</v>
      </c>
      <c r="IT57" s="81">
        <v>207.58</v>
      </c>
      <c r="IU57" s="81">
        <v>141.58000000000001</v>
      </c>
      <c r="IV57" s="81">
        <v>111.91</v>
      </c>
      <c r="IW57" s="81">
        <v>58.6</v>
      </c>
      <c r="IX57" s="81">
        <v>64.2</v>
      </c>
      <c r="IY57" s="81">
        <v>33.229999999999997</v>
      </c>
      <c r="IZ57" s="81">
        <v>91.9</v>
      </c>
      <c r="JA57" s="81">
        <v>214.9</v>
      </c>
      <c r="JB57" s="81"/>
      <c r="JC57" s="81">
        <v>157.13</v>
      </c>
      <c r="JD57" s="81">
        <v>193.83</v>
      </c>
      <c r="JE57" s="81">
        <v>70.69</v>
      </c>
      <c r="JF57" s="81">
        <v>115.53</v>
      </c>
      <c r="JG57" s="81">
        <v>124.09</v>
      </c>
      <c r="JH57" s="81">
        <v>508.88</v>
      </c>
      <c r="JI57" s="81"/>
      <c r="JJ57" s="81">
        <v>127.33</v>
      </c>
      <c r="JK57" s="81">
        <v>96.43</v>
      </c>
      <c r="JL57" s="81">
        <v>88.33</v>
      </c>
      <c r="JM57" s="81"/>
      <c r="JN57" s="81">
        <v>94.16</v>
      </c>
      <c r="JO57" s="81">
        <v>58.8</v>
      </c>
      <c r="JP57" s="81">
        <v>110.98</v>
      </c>
      <c r="JQ57" s="81">
        <v>6.22</v>
      </c>
      <c r="JR57" s="81"/>
      <c r="JS57" s="81">
        <v>98.28</v>
      </c>
      <c r="JT57" s="81">
        <v>52.49</v>
      </c>
      <c r="JU57" s="81"/>
      <c r="JV57" s="81">
        <v>233.98</v>
      </c>
      <c r="JW57" s="81">
        <v>103.37</v>
      </c>
      <c r="JX57" s="81">
        <v>91.96</v>
      </c>
      <c r="JY57" s="81">
        <v>108.19</v>
      </c>
      <c r="JZ57" s="81"/>
      <c r="KA57" s="81">
        <v>177.07</v>
      </c>
      <c r="KB57" s="81"/>
      <c r="KC57" s="81">
        <v>-2.17</v>
      </c>
      <c r="KD57" s="81">
        <v>36.950000000000003</v>
      </c>
      <c r="KE57" s="81"/>
      <c r="KF57" s="81">
        <v>108.37</v>
      </c>
      <c r="KG57" s="81">
        <v>40.93</v>
      </c>
      <c r="KH57" s="81">
        <v>93.73</v>
      </c>
      <c r="KI57" s="81">
        <v>161.80000000000001</v>
      </c>
      <c r="KJ57" s="81">
        <v>74.180000000000007</v>
      </c>
      <c r="KK57" s="81">
        <v>69.180000000000007</v>
      </c>
      <c r="KL57" s="81">
        <v>69.45</v>
      </c>
      <c r="KM57" s="81">
        <v>37.33</v>
      </c>
      <c r="KN57" s="81">
        <v>95.17</v>
      </c>
      <c r="KO57" s="81">
        <v>51.46</v>
      </c>
      <c r="KP57" s="81">
        <v>98.05</v>
      </c>
      <c r="KQ57" s="81">
        <v>161</v>
      </c>
      <c r="KR57" s="81">
        <v>69.38</v>
      </c>
      <c r="KS57" s="81">
        <v>-2.33</v>
      </c>
      <c r="KT57" s="81">
        <v>64.83</v>
      </c>
      <c r="KU57" s="81">
        <v>11.7</v>
      </c>
      <c r="KV57" s="81">
        <v>121.46</v>
      </c>
      <c r="KW57" s="81"/>
      <c r="KX57" s="81"/>
      <c r="KY57" s="81">
        <v>469.15</v>
      </c>
      <c r="KZ57" s="81">
        <v>44.83</v>
      </c>
      <c r="LA57" s="81">
        <v>63.45</v>
      </c>
      <c r="LB57" s="81">
        <v>233.43</v>
      </c>
      <c r="LC57" s="81"/>
      <c r="LD57" s="81">
        <v>60.18</v>
      </c>
      <c r="LE57" s="81">
        <v>9.8000000000000007</v>
      </c>
      <c r="LF57" s="81">
        <v>296.33</v>
      </c>
      <c r="LG57" s="81"/>
      <c r="LH57" s="81"/>
      <c r="LI57" s="81">
        <v>113.47</v>
      </c>
      <c r="LJ57" s="81">
        <v>166.69</v>
      </c>
      <c r="LK57" s="81">
        <v>90.16</v>
      </c>
      <c r="LL57" s="81">
        <v>49.43</v>
      </c>
      <c r="LM57" s="81">
        <v>21.12</v>
      </c>
      <c r="LN57" s="81">
        <v>10.050000000000001</v>
      </c>
      <c r="LO57" s="81">
        <v>8.3699999999999992</v>
      </c>
      <c r="LP57" s="81">
        <v>117.68</v>
      </c>
      <c r="LQ57" s="81">
        <v>101.78</v>
      </c>
      <c r="LR57" s="81">
        <v>34.520000000000003</v>
      </c>
      <c r="LS57" s="81">
        <v>21.46</v>
      </c>
      <c r="LT57" s="81">
        <v>38.119999999999997</v>
      </c>
      <c r="LU57" s="81">
        <v>50.78</v>
      </c>
      <c r="LV57" s="81">
        <v>41.01</v>
      </c>
      <c r="LW57" s="81">
        <v>128.96</v>
      </c>
      <c r="LX57" s="81"/>
      <c r="LY57" s="81">
        <v>55.87</v>
      </c>
      <c r="LZ57" s="81">
        <v>45.3</v>
      </c>
      <c r="MA57" s="81">
        <v>58.14</v>
      </c>
      <c r="MB57" s="81">
        <v>48.42</v>
      </c>
      <c r="MC57" s="81">
        <v>38.479999999999997</v>
      </c>
      <c r="MD57" s="81"/>
      <c r="ME57" s="81">
        <v>137.46</v>
      </c>
      <c r="MF57" s="81">
        <v>38.6</v>
      </c>
      <c r="MG57" s="81"/>
      <c r="MH57" s="81">
        <v>25.9</v>
      </c>
      <c r="MI57" s="81">
        <v>21.03</v>
      </c>
      <c r="MJ57" s="81">
        <v>130.94999999999999</v>
      </c>
      <c r="MK57" s="81">
        <v>107.85</v>
      </c>
      <c r="ML57" s="81"/>
      <c r="MM57" s="81">
        <v>117.98</v>
      </c>
      <c r="MN57" s="81">
        <v>23</v>
      </c>
      <c r="MO57" s="81">
        <v>88.72</v>
      </c>
      <c r="MP57" s="81">
        <v>81.83</v>
      </c>
      <c r="MQ57" s="81">
        <v>-85</v>
      </c>
      <c r="MR57" s="81">
        <v>105.83</v>
      </c>
      <c r="MS57" s="81">
        <v>31.02</v>
      </c>
      <c r="MT57" s="81">
        <v>26.46</v>
      </c>
      <c r="MU57" s="81">
        <v>29.83</v>
      </c>
      <c r="MV57" s="81">
        <v>80.67</v>
      </c>
      <c r="MW57" s="81">
        <v>22.07</v>
      </c>
      <c r="MX57" s="81">
        <v>27.09</v>
      </c>
      <c r="MY57" s="81">
        <v>62.17</v>
      </c>
      <c r="MZ57" s="81">
        <v>21.67</v>
      </c>
      <c r="NA57" s="81">
        <v>37.799999999999997</v>
      </c>
      <c r="NB57" s="81">
        <v>37.47</v>
      </c>
      <c r="NC57" s="81">
        <v>39.64</v>
      </c>
    </row>
    <row r="58" spans="1:367" x14ac:dyDescent="0.4">
      <c r="A58" s="22">
        <v>46142</v>
      </c>
      <c r="B58" s="23">
        <v>344258.42</v>
      </c>
      <c r="C58" s="23">
        <v>276392.28000000003</v>
      </c>
      <c r="D58" s="23">
        <v>2176.9299999999998</v>
      </c>
      <c r="E58" s="23">
        <v>2624.04</v>
      </c>
      <c r="F58" s="23">
        <v>12516.49</v>
      </c>
      <c r="G58" s="23">
        <v>1277.94</v>
      </c>
      <c r="H58" s="23">
        <v>10446.49</v>
      </c>
      <c r="I58" s="23">
        <v>9129.0400000000009</v>
      </c>
      <c r="J58" s="23">
        <v>4627.7700000000004</v>
      </c>
      <c r="K58" s="23">
        <v>3701.26</v>
      </c>
      <c r="L58" s="23">
        <v>1850.4</v>
      </c>
      <c r="M58" s="23">
        <v>3848.93</v>
      </c>
      <c r="N58" s="23">
        <v>33384.39</v>
      </c>
      <c r="O58" s="23">
        <v>2574.2800000000002</v>
      </c>
      <c r="P58" s="23">
        <v>7718.78</v>
      </c>
      <c r="Q58" s="23">
        <v>1934.14</v>
      </c>
      <c r="R58" s="23">
        <v>14346.9</v>
      </c>
      <c r="S58" s="23">
        <v>3887.29</v>
      </c>
      <c r="T58" s="23">
        <v>3067.84</v>
      </c>
      <c r="U58" s="23">
        <v>5747.38</v>
      </c>
      <c r="V58" s="23">
        <v>1352.49</v>
      </c>
      <c r="W58" s="23">
        <v>980.27</v>
      </c>
      <c r="X58" s="23">
        <v>2067.5300000000002</v>
      </c>
      <c r="Y58" s="23">
        <v>1934.46</v>
      </c>
      <c r="Z58" s="23">
        <v>6083.86</v>
      </c>
      <c r="AA58" s="23">
        <v>3368.19</v>
      </c>
      <c r="AB58" s="23">
        <v>392.88</v>
      </c>
      <c r="AC58" s="23">
        <v>397.77</v>
      </c>
      <c r="AD58" s="23">
        <v>2987.95</v>
      </c>
      <c r="AE58" s="23">
        <v>1709.56</v>
      </c>
      <c r="AF58" s="23">
        <v>1320.76</v>
      </c>
      <c r="AG58" s="23">
        <v>4495.7700000000004</v>
      </c>
      <c r="AH58" s="23">
        <v>3899.79</v>
      </c>
      <c r="AI58" s="23">
        <v>120.78</v>
      </c>
      <c r="AJ58" s="23">
        <v>1684.61</v>
      </c>
      <c r="AK58" s="23">
        <v>5540.53</v>
      </c>
      <c r="AL58" s="23">
        <v>3345.42</v>
      </c>
      <c r="AM58" s="23">
        <v>905.39</v>
      </c>
      <c r="AN58" s="23">
        <v>1240.78</v>
      </c>
      <c r="AO58" s="23">
        <v>145.74</v>
      </c>
      <c r="AP58" s="23">
        <v>3821.83</v>
      </c>
      <c r="AQ58" s="23">
        <v>1525.7</v>
      </c>
      <c r="AR58" s="23">
        <v>8651.75</v>
      </c>
      <c r="AS58" s="23">
        <v>3933.9</v>
      </c>
      <c r="AT58" s="23">
        <v>729.72</v>
      </c>
      <c r="AU58" s="23">
        <v>1889.4</v>
      </c>
      <c r="AV58" s="23">
        <v>2242.31</v>
      </c>
      <c r="AW58" s="23">
        <v>905.9</v>
      </c>
      <c r="AX58" s="23">
        <v>2181.7199999999998</v>
      </c>
      <c r="AY58" s="23">
        <v>1854.94</v>
      </c>
      <c r="AZ58" s="23">
        <v>453.23</v>
      </c>
      <c r="BA58" s="23">
        <v>2921.68</v>
      </c>
      <c r="BB58" s="81">
        <v>362.41</v>
      </c>
      <c r="BC58" s="81">
        <v>1318.01</v>
      </c>
      <c r="BD58" s="81">
        <v>1935.88</v>
      </c>
      <c r="BE58" s="81">
        <v>551.05999999999995</v>
      </c>
      <c r="BF58" s="81">
        <v>368.46</v>
      </c>
      <c r="BG58" s="81">
        <v>359.15</v>
      </c>
      <c r="BH58" s="81">
        <v>-30.63</v>
      </c>
      <c r="BI58" s="81">
        <v>705.11</v>
      </c>
      <c r="BJ58" s="81">
        <v>737.89</v>
      </c>
      <c r="BK58" s="81">
        <v>1403.94</v>
      </c>
      <c r="BL58" s="81">
        <v>175.27</v>
      </c>
      <c r="BM58" s="81">
        <v>358.31</v>
      </c>
      <c r="BN58" s="81">
        <v>2800.62</v>
      </c>
      <c r="BO58" s="81">
        <v>2389.09</v>
      </c>
      <c r="BP58" s="81"/>
      <c r="BQ58" s="81">
        <v>471.98</v>
      </c>
      <c r="BR58" s="81">
        <v>2215.42</v>
      </c>
      <c r="BS58" s="81">
        <v>497.58</v>
      </c>
      <c r="BT58" s="81">
        <v>324.08999999999997</v>
      </c>
      <c r="BU58" s="81">
        <v>921.35</v>
      </c>
      <c r="BV58" s="81">
        <v>1180.46</v>
      </c>
      <c r="BW58" s="81">
        <v>1934.93</v>
      </c>
      <c r="BX58" s="81">
        <v>1955.59</v>
      </c>
      <c r="BY58" s="81">
        <v>2257.7600000000002</v>
      </c>
      <c r="BZ58" s="81">
        <v>1794.03</v>
      </c>
      <c r="CA58" s="81">
        <v>478.27</v>
      </c>
      <c r="CB58" s="81">
        <v>1110.1600000000001</v>
      </c>
      <c r="CC58" s="81">
        <v>-5.18</v>
      </c>
      <c r="CD58" s="81">
        <v>142.57</v>
      </c>
      <c r="CE58" s="81">
        <v>1153.42</v>
      </c>
      <c r="CF58" s="81">
        <v>1339.01</v>
      </c>
      <c r="CG58" s="81">
        <v>-26</v>
      </c>
      <c r="CH58" s="81">
        <v>1033.33</v>
      </c>
      <c r="CI58" s="81">
        <v>6102.29</v>
      </c>
      <c r="CJ58" s="81">
        <v>659.07</v>
      </c>
      <c r="CK58" s="81">
        <v>1482.49</v>
      </c>
      <c r="CL58" s="81">
        <v>818.96</v>
      </c>
      <c r="CM58" s="81">
        <v>2898.16</v>
      </c>
      <c r="CN58" s="81">
        <v>292.29000000000002</v>
      </c>
      <c r="CO58" s="81">
        <v>3286.48</v>
      </c>
      <c r="CP58" s="81">
        <v>167.8</v>
      </c>
      <c r="CQ58" s="81">
        <v>928.63</v>
      </c>
      <c r="CR58" s="81">
        <v>230.9</v>
      </c>
      <c r="CS58" s="81">
        <v>1138.29</v>
      </c>
      <c r="CT58" s="81">
        <v>1045.33</v>
      </c>
      <c r="CU58" s="81">
        <v>990.36</v>
      </c>
      <c r="CV58" s="81">
        <v>273.25</v>
      </c>
      <c r="CW58" s="81">
        <v>458.65</v>
      </c>
      <c r="CX58" s="81">
        <v>201.34</v>
      </c>
      <c r="CY58" s="81">
        <v>441.98</v>
      </c>
      <c r="CZ58" s="81">
        <v>13.2</v>
      </c>
      <c r="DA58" s="81">
        <v>-12.06</v>
      </c>
      <c r="DB58" s="81">
        <v>587.01</v>
      </c>
      <c r="DC58" s="81"/>
      <c r="DD58" s="81">
        <v>307.05</v>
      </c>
      <c r="DE58" s="81">
        <v>-41.67</v>
      </c>
      <c r="DF58" s="81">
        <v>665.49</v>
      </c>
      <c r="DG58" s="81">
        <v>289.02</v>
      </c>
      <c r="DH58" s="81">
        <v>647.49</v>
      </c>
      <c r="DI58" s="81">
        <v>2137.91</v>
      </c>
      <c r="DJ58" s="81">
        <v>466.23</v>
      </c>
      <c r="DK58" s="81">
        <v>246.27</v>
      </c>
      <c r="DL58" s="81">
        <v>74.12</v>
      </c>
      <c r="DM58" s="81">
        <v>255.08</v>
      </c>
      <c r="DN58" s="81">
        <v>242.93</v>
      </c>
      <c r="DO58" s="81">
        <v>256.99</v>
      </c>
      <c r="DP58" s="81">
        <v>142.55000000000001</v>
      </c>
      <c r="DQ58" s="81">
        <v>1369.35</v>
      </c>
      <c r="DR58" s="81">
        <v>343.6</v>
      </c>
      <c r="DS58" s="81">
        <v>-153.24</v>
      </c>
      <c r="DT58" s="81">
        <v>216.74</v>
      </c>
      <c r="DU58" s="81">
        <v>507.33</v>
      </c>
      <c r="DV58" s="81">
        <v>358.48</v>
      </c>
      <c r="DW58" s="81">
        <v>319.33</v>
      </c>
      <c r="DX58" s="81">
        <v>154.08000000000001</v>
      </c>
      <c r="DY58" s="81">
        <v>163.98</v>
      </c>
      <c r="DZ58" s="81">
        <v>369.45</v>
      </c>
      <c r="EA58" s="81">
        <v>516.97</v>
      </c>
      <c r="EB58" s="81">
        <v>434.44</v>
      </c>
      <c r="EC58" s="81">
        <v>233.48</v>
      </c>
      <c r="ED58" s="81">
        <v>567.11</v>
      </c>
      <c r="EE58" s="81">
        <v>456.13</v>
      </c>
      <c r="EF58" s="81">
        <v>209.37</v>
      </c>
      <c r="EG58" s="81">
        <v>350.18</v>
      </c>
      <c r="EH58" s="81">
        <v>754.95</v>
      </c>
      <c r="EI58" s="81">
        <v>213.08</v>
      </c>
      <c r="EJ58" s="81">
        <v>1072.48</v>
      </c>
      <c r="EK58" s="81">
        <v>218.26</v>
      </c>
      <c r="EL58" s="81">
        <v>82.18</v>
      </c>
      <c r="EM58" s="81">
        <v>293.18</v>
      </c>
      <c r="EN58" s="81">
        <v>141.56</v>
      </c>
      <c r="EO58" s="81">
        <v>445.25</v>
      </c>
      <c r="EP58" s="81">
        <v>7.77</v>
      </c>
      <c r="EQ58" s="81">
        <v>-124.71</v>
      </c>
      <c r="ER58" s="81">
        <v>188.5</v>
      </c>
      <c r="ES58" s="81">
        <v>260.26</v>
      </c>
      <c r="ET58" s="81">
        <v>259.02999999999997</v>
      </c>
      <c r="EU58" s="81">
        <v>175.63</v>
      </c>
      <c r="EV58" s="81">
        <v>-30.67</v>
      </c>
      <c r="EW58" s="81">
        <v>647.21</v>
      </c>
      <c r="EX58" s="81">
        <v>687.71</v>
      </c>
      <c r="EY58" s="81">
        <v>211.77</v>
      </c>
      <c r="EZ58" s="81">
        <v>112.36</v>
      </c>
      <c r="FA58" s="81">
        <v>475.67</v>
      </c>
      <c r="FB58" s="81">
        <v>125.51</v>
      </c>
      <c r="FC58" s="81">
        <v>597.67999999999995</v>
      </c>
      <c r="FD58" s="81">
        <v>475.24</v>
      </c>
      <c r="FE58" s="81">
        <v>553.30999999999995</v>
      </c>
      <c r="FF58" s="81"/>
      <c r="FG58" s="81">
        <v>568.79999999999995</v>
      </c>
      <c r="FH58" s="81">
        <v>447.95</v>
      </c>
      <c r="FI58" s="81">
        <v>219.85</v>
      </c>
      <c r="FJ58" s="81">
        <v>-15.26</v>
      </c>
      <c r="FK58" s="81">
        <v>232.43</v>
      </c>
      <c r="FL58" s="81">
        <v>169.99</v>
      </c>
      <c r="FM58" s="81">
        <v>715.38</v>
      </c>
      <c r="FN58" s="81">
        <v>68.67</v>
      </c>
      <c r="FO58" s="81">
        <v>420.96</v>
      </c>
      <c r="FP58" s="81"/>
      <c r="FQ58" s="81">
        <v>-13.85</v>
      </c>
      <c r="FR58" s="81">
        <v>287.45</v>
      </c>
      <c r="FS58" s="81">
        <v>336.67</v>
      </c>
      <c r="FT58" s="81">
        <v>244.88</v>
      </c>
      <c r="FU58" s="81">
        <v>431.88</v>
      </c>
      <c r="FV58" s="81">
        <v>327.79</v>
      </c>
      <c r="FW58" s="81">
        <v>262.52999999999997</v>
      </c>
      <c r="FX58" s="81">
        <v>561.91999999999996</v>
      </c>
      <c r="FY58" s="81">
        <v>216.1</v>
      </c>
      <c r="FZ58" s="81">
        <v>48.63</v>
      </c>
      <c r="GA58" s="81">
        <v>183.31</v>
      </c>
      <c r="GB58" s="81">
        <v>130.69999999999999</v>
      </c>
      <c r="GC58" s="81">
        <v>26.08</v>
      </c>
      <c r="GD58" s="81">
        <v>603.91</v>
      </c>
      <c r="GE58" s="81">
        <v>123.3</v>
      </c>
      <c r="GF58" s="81">
        <v>135.41999999999999</v>
      </c>
      <c r="GG58" s="81"/>
      <c r="GH58" s="81">
        <v>529.70000000000005</v>
      </c>
      <c r="GI58" s="81">
        <v>169.56</v>
      </c>
      <c r="GJ58" s="81">
        <v>738.48</v>
      </c>
      <c r="GK58" s="81">
        <v>274.68</v>
      </c>
      <c r="GL58" s="81">
        <v>37.93</v>
      </c>
      <c r="GM58" s="81">
        <v>584.57000000000005</v>
      </c>
      <c r="GN58" s="81">
        <v>211.67</v>
      </c>
      <c r="GO58" s="81">
        <v>117.22</v>
      </c>
      <c r="GP58" s="81">
        <v>483.19</v>
      </c>
      <c r="GQ58" s="81">
        <v>65.73</v>
      </c>
      <c r="GR58" s="81">
        <v>81.75</v>
      </c>
      <c r="GS58" s="81">
        <v>297.58</v>
      </c>
      <c r="GT58" s="81">
        <v>617.96</v>
      </c>
      <c r="GU58" s="81">
        <v>169.93</v>
      </c>
      <c r="GV58" s="81">
        <v>244.73</v>
      </c>
      <c r="GW58" s="81">
        <v>13.75</v>
      </c>
      <c r="GX58" s="81">
        <v>53.58</v>
      </c>
      <c r="GY58" s="81">
        <v>136.08000000000001</v>
      </c>
      <c r="GZ58" s="81">
        <v>97.55</v>
      </c>
      <c r="HA58" s="81">
        <v>121.57</v>
      </c>
      <c r="HB58" s="81">
        <v>206.59</v>
      </c>
      <c r="HC58" s="81">
        <v>203.18</v>
      </c>
      <c r="HD58" s="81">
        <v>557.25</v>
      </c>
      <c r="HE58" s="81">
        <v>61.57</v>
      </c>
      <c r="HF58" s="81">
        <v>352.5</v>
      </c>
      <c r="HG58" s="81">
        <v>81.400000000000006</v>
      </c>
      <c r="HH58" s="81">
        <v>328.21</v>
      </c>
      <c r="HI58" s="81">
        <v>452.44</v>
      </c>
      <c r="HJ58" s="81">
        <v>97.78</v>
      </c>
      <c r="HK58" s="81">
        <v>147.25</v>
      </c>
      <c r="HL58" s="81">
        <v>22.33</v>
      </c>
      <c r="HM58" s="81">
        <v>213.71</v>
      </c>
      <c r="HN58" s="81">
        <v>86.61</v>
      </c>
      <c r="HO58" s="81">
        <v>38.26</v>
      </c>
      <c r="HP58" s="81">
        <v>220.31</v>
      </c>
      <c r="HQ58" s="81">
        <v>361.78</v>
      </c>
      <c r="HR58" s="81">
        <v>59.31</v>
      </c>
      <c r="HS58" s="81">
        <v>79.84</v>
      </c>
      <c r="HT58" s="81">
        <v>279.18</v>
      </c>
      <c r="HU58" s="81">
        <v>90.63</v>
      </c>
      <c r="HV58" s="81">
        <v>154.77000000000001</v>
      </c>
      <c r="HW58" s="81">
        <v>183.85</v>
      </c>
      <c r="HX58" s="81">
        <v>83.15</v>
      </c>
      <c r="HY58" s="81">
        <v>103.9</v>
      </c>
      <c r="HZ58" s="81">
        <v>34.67</v>
      </c>
      <c r="IA58" s="81">
        <v>886.83</v>
      </c>
      <c r="IB58" s="81"/>
      <c r="IC58" s="81">
        <v>93.38</v>
      </c>
      <c r="ID58" s="81">
        <v>122.96</v>
      </c>
      <c r="IE58" s="81">
        <v>194.35</v>
      </c>
      <c r="IF58" s="81">
        <v>91.03</v>
      </c>
      <c r="IG58" s="81"/>
      <c r="IH58" s="81">
        <v>118.87</v>
      </c>
      <c r="II58" s="81">
        <v>116.64</v>
      </c>
      <c r="IJ58" s="81">
        <v>506.77</v>
      </c>
      <c r="IK58" s="81">
        <v>125.41</v>
      </c>
      <c r="IL58" s="81">
        <v>101.64</v>
      </c>
      <c r="IM58" s="81"/>
      <c r="IN58" s="81">
        <v>6</v>
      </c>
      <c r="IO58" s="81">
        <v>151.33000000000001</v>
      </c>
      <c r="IP58" s="81"/>
      <c r="IQ58" s="81">
        <v>82.67</v>
      </c>
      <c r="IR58" s="81">
        <v>151.25</v>
      </c>
      <c r="IS58" s="81">
        <v>130.47999999999999</v>
      </c>
      <c r="IT58" s="81">
        <v>222.44</v>
      </c>
      <c r="IU58" s="81">
        <v>143.12</v>
      </c>
      <c r="IV58" s="81">
        <v>111.86</v>
      </c>
      <c r="IW58" s="81">
        <v>58.6</v>
      </c>
      <c r="IX58" s="81">
        <v>64.2</v>
      </c>
      <c r="IY58" s="81">
        <v>33.229999999999997</v>
      </c>
      <c r="IZ58" s="81">
        <v>105.45</v>
      </c>
      <c r="JA58" s="81">
        <v>221.78</v>
      </c>
      <c r="JB58" s="81"/>
      <c r="JC58" s="81">
        <v>157.13</v>
      </c>
      <c r="JD58" s="81">
        <v>193.83</v>
      </c>
      <c r="JE58" s="81">
        <v>77.34</v>
      </c>
      <c r="JF58" s="81">
        <v>115.53</v>
      </c>
      <c r="JG58" s="81">
        <v>122.16</v>
      </c>
      <c r="JH58" s="81">
        <v>508.88</v>
      </c>
      <c r="JI58" s="81"/>
      <c r="JJ58" s="81">
        <v>124.07</v>
      </c>
      <c r="JK58" s="81">
        <v>96.43</v>
      </c>
      <c r="JL58" s="81">
        <v>86.58</v>
      </c>
      <c r="JM58" s="81"/>
      <c r="JN58" s="81">
        <v>94.16</v>
      </c>
      <c r="JO58" s="81">
        <v>59.13</v>
      </c>
      <c r="JP58" s="81">
        <v>110.98</v>
      </c>
      <c r="JQ58" s="81">
        <v>6.22</v>
      </c>
      <c r="JR58" s="81"/>
      <c r="JS58" s="81">
        <v>96.75</v>
      </c>
      <c r="JT58" s="81">
        <v>51.91</v>
      </c>
      <c r="JU58" s="81"/>
      <c r="JV58" s="81">
        <v>212.25</v>
      </c>
      <c r="JW58" s="81">
        <v>103.37</v>
      </c>
      <c r="JX58" s="81">
        <v>91.96</v>
      </c>
      <c r="JY58" s="81">
        <v>108.19</v>
      </c>
      <c r="JZ58" s="81"/>
      <c r="KA58" s="81">
        <v>177.07</v>
      </c>
      <c r="KB58" s="81"/>
      <c r="KC58" s="81">
        <v>-2.17</v>
      </c>
      <c r="KD58" s="81">
        <v>36.950000000000003</v>
      </c>
      <c r="KE58" s="81"/>
      <c r="KF58" s="81">
        <v>108.58</v>
      </c>
      <c r="KG58" s="81">
        <v>32.58</v>
      </c>
      <c r="KH58" s="81">
        <v>93.73</v>
      </c>
      <c r="KI58" s="81">
        <v>161.80000000000001</v>
      </c>
      <c r="KJ58" s="81">
        <v>74.180000000000007</v>
      </c>
      <c r="KK58" s="81">
        <v>66.13</v>
      </c>
      <c r="KL58" s="81">
        <v>69.45</v>
      </c>
      <c r="KM58" s="81">
        <v>37.33</v>
      </c>
      <c r="KN58" s="81">
        <v>95.85</v>
      </c>
      <c r="KO58" s="81">
        <v>51.46</v>
      </c>
      <c r="KP58" s="81">
        <v>98.05</v>
      </c>
      <c r="KQ58" s="81"/>
      <c r="KR58" s="81">
        <v>69.38</v>
      </c>
      <c r="KS58" s="81">
        <v>-2.33</v>
      </c>
      <c r="KT58" s="81">
        <v>65.739999999999995</v>
      </c>
      <c r="KU58" s="81">
        <v>11.7</v>
      </c>
      <c r="KV58" s="81">
        <v>121.46</v>
      </c>
      <c r="KW58" s="81"/>
      <c r="KX58" s="81"/>
      <c r="KY58" s="81">
        <v>469.15</v>
      </c>
      <c r="KZ58" s="81">
        <v>44.83</v>
      </c>
      <c r="LA58" s="81">
        <v>63.45</v>
      </c>
      <c r="LB58" s="81">
        <v>233.43</v>
      </c>
      <c r="LC58" s="81"/>
      <c r="LD58" s="81">
        <v>60.18</v>
      </c>
      <c r="LE58" s="81">
        <v>-15.71</v>
      </c>
      <c r="LF58" s="81">
        <v>296.33</v>
      </c>
      <c r="LG58" s="81"/>
      <c r="LH58" s="81"/>
      <c r="LI58" s="81">
        <v>115.63</v>
      </c>
      <c r="LJ58" s="81">
        <v>166.69</v>
      </c>
      <c r="LK58" s="81">
        <v>90.16</v>
      </c>
      <c r="LL58" s="81">
        <v>47.84</v>
      </c>
      <c r="LM58" s="81">
        <v>20.7</v>
      </c>
      <c r="LN58" s="81">
        <v>10.050000000000001</v>
      </c>
      <c r="LO58" s="81">
        <v>8.3699999999999992</v>
      </c>
      <c r="LP58" s="81">
        <v>117.68</v>
      </c>
      <c r="LQ58" s="81">
        <v>101.78</v>
      </c>
      <c r="LR58" s="81">
        <v>34.520000000000003</v>
      </c>
      <c r="LS58" s="81">
        <v>21.46</v>
      </c>
      <c r="LT58" s="81">
        <v>36.590000000000003</v>
      </c>
      <c r="LU58" s="81">
        <v>50.78</v>
      </c>
      <c r="LV58" s="81">
        <v>40.96</v>
      </c>
      <c r="LW58" s="81">
        <v>128.96</v>
      </c>
      <c r="LX58" s="81"/>
      <c r="LY58" s="81">
        <v>55.87</v>
      </c>
      <c r="LZ58" s="81">
        <v>46.09</v>
      </c>
      <c r="MA58" s="81">
        <v>66.319999999999993</v>
      </c>
      <c r="MB58" s="81">
        <v>48.42</v>
      </c>
      <c r="MC58" s="81">
        <v>38.479999999999997</v>
      </c>
      <c r="MD58" s="81"/>
      <c r="ME58" s="81">
        <v>137.46</v>
      </c>
      <c r="MF58" s="81">
        <v>38.6</v>
      </c>
      <c r="MG58" s="81"/>
      <c r="MH58" s="81">
        <v>25.9</v>
      </c>
      <c r="MI58" s="81">
        <v>21.03</v>
      </c>
      <c r="MJ58" s="81">
        <v>128.37</v>
      </c>
      <c r="MK58" s="81">
        <v>107.85</v>
      </c>
      <c r="ML58" s="81"/>
      <c r="MM58" s="81">
        <v>119.81</v>
      </c>
      <c r="MN58" s="81">
        <v>4.17</v>
      </c>
      <c r="MO58" s="81">
        <v>88.72</v>
      </c>
      <c r="MP58" s="81">
        <v>81.83</v>
      </c>
      <c r="MQ58" s="81">
        <v>-85</v>
      </c>
      <c r="MR58" s="81">
        <v>105.83</v>
      </c>
      <c r="MS58" s="81">
        <v>31.02</v>
      </c>
      <c r="MT58" s="81">
        <v>26.08</v>
      </c>
      <c r="MU58" s="81">
        <v>33.020000000000003</v>
      </c>
      <c r="MV58" s="81">
        <v>80.67</v>
      </c>
      <c r="MW58" s="81">
        <v>22.07</v>
      </c>
      <c r="MX58" s="81">
        <v>27.09</v>
      </c>
      <c r="MY58" s="81">
        <v>62.17</v>
      </c>
      <c r="MZ58" s="81">
        <v>21.67</v>
      </c>
      <c r="NA58" s="81">
        <v>33.729999999999997</v>
      </c>
      <c r="NB58" s="81">
        <v>37.47</v>
      </c>
      <c r="NC58" s="81">
        <v>39.64</v>
      </c>
    </row>
    <row r="59" spans="1:367" x14ac:dyDescent="0.4">
      <c r="A59" s="22">
        <v>46150</v>
      </c>
      <c r="B59" s="23">
        <v>377834.77</v>
      </c>
      <c r="C59" s="23">
        <v>285209.51</v>
      </c>
      <c r="D59" s="23">
        <v>2373.73</v>
      </c>
      <c r="E59" s="23">
        <v>2641.33</v>
      </c>
      <c r="F59" s="23">
        <v>12624.37</v>
      </c>
      <c r="G59" s="23">
        <v>1311.08</v>
      </c>
      <c r="H59" s="23">
        <v>10533.34</v>
      </c>
      <c r="I59" s="23">
        <v>9151.34</v>
      </c>
      <c r="J59" s="23">
        <v>4744.3599999999997</v>
      </c>
      <c r="K59" s="23">
        <v>4053.9</v>
      </c>
      <c r="L59" s="23">
        <v>1890.87</v>
      </c>
      <c r="M59" s="23">
        <v>3889.99</v>
      </c>
      <c r="N59" s="23">
        <v>33716.15</v>
      </c>
      <c r="O59" s="23">
        <v>2585.92</v>
      </c>
      <c r="P59" s="23">
        <v>7779.92</v>
      </c>
      <c r="Q59" s="23">
        <v>2015.34</v>
      </c>
      <c r="R59" s="23">
        <v>14524.24</v>
      </c>
      <c r="S59" s="23">
        <v>3928.01</v>
      </c>
      <c r="T59" s="23">
        <v>3084.34</v>
      </c>
      <c r="U59" s="23">
        <v>6034.37</v>
      </c>
      <c r="V59" s="23">
        <v>1377.47</v>
      </c>
      <c r="W59" s="23">
        <v>1009.36</v>
      </c>
      <c r="X59" s="23">
        <v>2121.48</v>
      </c>
      <c r="Y59" s="23">
        <v>2564.63</v>
      </c>
      <c r="Z59" s="23">
        <v>6108.57</v>
      </c>
      <c r="AA59" s="23">
        <v>3594.15</v>
      </c>
      <c r="AB59" s="23">
        <v>584.79</v>
      </c>
      <c r="AC59" s="23">
        <v>415.92</v>
      </c>
      <c r="AD59" s="23">
        <v>3006.73</v>
      </c>
      <c r="AE59" s="23">
        <v>1733.51</v>
      </c>
      <c r="AF59" s="23">
        <v>1327.59</v>
      </c>
      <c r="AG59" s="23">
        <v>4533.1000000000004</v>
      </c>
      <c r="AH59" s="23">
        <v>3815.7</v>
      </c>
      <c r="AI59" s="23">
        <v>127.62</v>
      </c>
      <c r="AJ59" s="23">
        <v>1874.39</v>
      </c>
      <c r="AK59" s="23">
        <v>4966.1000000000004</v>
      </c>
      <c r="AL59" s="23">
        <v>3359.4</v>
      </c>
      <c r="AM59" s="23">
        <v>897.59</v>
      </c>
      <c r="AN59" s="23">
        <v>1277.42</v>
      </c>
      <c r="AO59" s="23">
        <v>154.22999999999999</v>
      </c>
      <c r="AP59" s="23">
        <v>3826.72</v>
      </c>
      <c r="AQ59" s="23">
        <v>1550.8</v>
      </c>
      <c r="AR59" s="23">
        <v>8759.06</v>
      </c>
      <c r="AS59" s="23">
        <v>4009.01</v>
      </c>
      <c r="AT59" s="23">
        <v>750.88</v>
      </c>
      <c r="AU59" s="23">
        <v>1986.67</v>
      </c>
      <c r="AV59" s="23">
        <v>2254.0500000000002</v>
      </c>
      <c r="AW59" s="23">
        <v>924.95</v>
      </c>
      <c r="AX59" s="23">
        <v>2194.42</v>
      </c>
      <c r="AY59" s="23">
        <v>1901.39</v>
      </c>
      <c r="AZ59" s="23">
        <v>459.29</v>
      </c>
      <c r="BA59" s="23">
        <v>2871.09</v>
      </c>
      <c r="BB59" s="81">
        <v>380.54</v>
      </c>
      <c r="BC59" s="81">
        <v>1454.12</v>
      </c>
      <c r="BD59" s="81">
        <v>1957.88</v>
      </c>
      <c r="BE59" s="81">
        <v>551.47</v>
      </c>
      <c r="BF59" s="81">
        <v>386.38</v>
      </c>
      <c r="BG59" s="81">
        <v>365.7</v>
      </c>
      <c r="BH59" s="81">
        <v>-34.21</v>
      </c>
      <c r="BI59" s="81">
        <v>777.6</v>
      </c>
      <c r="BJ59" s="81">
        <v>749.71</v>
      </c>
      <c r="BK59" s="81">
        <v>1432.77</v>
      </c>
      <c r="BL59" s="81">
        <v>173.06</v>
      </c>
      <c r="BM59" s="81">
        <v>377.45</v>
      </c>
      <c r="BN59" s="81">
        <v>2797.89</v>
      </c>
      <c r="BO59" s="81">
        <v>2360.3000000000002</v>
      </c>
      <c r="BP59" s="81"/>
      <c r="BQ59" s="81">
        <v>481.5</v>
      </c>
      <c r="BR59" s="81">
        <v>2234.35</v>
      </c>
      <c r="BS59" s="81">
        <v>523.54999999999995</v>
      </c>
      <c r="BT59" s="81">
        <v>316.73</v>
      </c>
      <c r="BU59" s="81">
        <v>949.84</v>
      </c>
      <c r="BV59" s="81">
        <v>1291.55</v>
      </c>
      <c r="BW59" s="81">
        <v>1977.21</v>
      </c>
      <c r="BX59" s="81">
        <v>1930.74</v>
      </c>
      <c r="BY59" s="81">
        <v>2256.29</v>
      </c>
      <c r="BZ59" s="81">
        <v>1796.99</v>
      </c>
      <c r="CA59" s="81">
        <v>483.49</v>
      </c>
      <c r="CB59" s="81">
        <v>1122.19</v>
      </c>
      <c r="CC59" s="81">
        <v>-6.11</v>
      </c>
      <c r="CD59" s="81">
        <v>161.21</v>
      </c>
      <c r="CE59" s="81">
        <v>1168.1600000000001</v>
      </c>
      <c r="CF59" s="81">
        <v>1366.33</v>
      </c>
      <c r="CG59" s="81">
        <v>-35.67</v>
      </c>
      <c r="CH59" s="81">
        <v>1045.1400000000001</v>
      </c>
      <c r="CI59" s="81">
        <v>5837.1</v>
      </c>
      <c r="CJ59" s="81">
        <v>652.4</v>
      </c>
      <c r="CK59" s="81">
        <v>1513.48</v>
      </c>
      <c r="CL59" s="81">
        <v>832.2</v>
      </c>
      <c r="CM59" s="81">
        <v>2867.3</v>
      </c>
      <c r="CN59" s="81">
        <v>284.13</v>
      </c>
      <c r="CO59" s="81">
        <v>3278.72</v>
      </c>
      <c r="CP59" s="81">
        <v>219.46</v>
      </c>
      <c r="CQ59" s="81">
        <v>942.15</v>
      </c>
      <c r="CR59" s="81">
        <v>236.55</v>
      </c>
      <c r="CS59" s="81">
        <v>1149.27</v>
      </c>
      <c r="CT59" s="81">
        <v>1051.99</v>
      </c>
      <c r="CU59" s="81">
        <v>1010.33</v>
      </c>
      <c r="CV59" s="81">
        <v>281.86</v>
      </c>
      <c r="CW59" s="81">
        <v>473.92</v>
      </c>
      <c r="CX59" s="81">
        <v>204.53</v>
      </c>
      <c r="CY59" s="81">
        <v>421.57</v>
      </c>
      <c r="CZ59" s="81">
        <v>14.63</v>
      </c>
      <c r="DA59" s="81">
        <v>0.05</v>
      </c>
      <c r="DB59" s="81">
        <v>601.12</v>
      </c>
      <c r="DC59" s="81">
        <v>-107.35</v>
      </c>
      <c r="DD59" s="81">
        <v>355.83</v>
      </c>
      <c r="DE59" s="81">
        <v>-41.08</v>
      </c>
      <c r="DF59" s="81">
        <v>669.8</v>
      </c>
      <c r="DG59" s="81">
        <v>293.19</v>
      </c>
      <c r="DH59" s="81">
        <v>651.75</v>
      </c>
      <c r="DI59" s="81">
        <v>2148.6799999999998</v>
      </c>
      <c r="DJ59" s="81">
        <v>461.46</v>
      </c>
      <c r="DK59" s="81">
        <v>227.51</v>
      </c>
      <c r="DL59" s="81">
        <v>76.73</v>
      </c>
      <c r="DM59" s="81">
        <v>269.33999999999997</v>
      </c>
      <c r="DN59" s="81">
        <v>245.99</v>
      </c>
      <c r="DO59" s="81">
        <v>262.66000000000003</v>
      </c>
      <c r="DP59" s="81">
        <v>145.63999999999999</v>
      </c>
      <c r="DQ59" s="81">
        <v>1383.52</v>
      </c>
      <c r="DR59" s="81">
        <v>393.58</v>
      </c>
      <c r="DS59" s="81">
        <v>118.33</v>
      </c>
      <c r="DT59" s="81">
        <v>224.79</v>
      </c>
      <c r="DU59" s="81">
        <v>510.42</v>
      </c>
      <c r="DV59" s="81">
        <v>361.91</v>
      </c>
      <c r="DW59" s="81">
        <v>322.17</v>
      </c>
      <c r="DX59" s="81"/>
      <c r="DY59" s="81">
        <v>171.8</v>
      </c>
      <c r="DZ59" s="81">
        <v>372.53</v>
      </c>
      <c r="EA59" s="81">
        <v>538.11</v>
      </c>
      <c r="EB59" s="81">
        <v>439.87</v>
      </c>
      <c r="EC59" s="81">
        <v>239.74</v>
      </c>
      <c r="ED59" s="81">
        <v>570.49</v>
      </c>
      <c r="EE59" s="81">
        <v>455.82</v>
      </c>
      <c r="EF59" s="81">
        <v>212.63</v>
      </c>
      <c r="EG59" s="81">
        <v>351.71</v>
      </c>
      <c r="EH59" s="81">
        <v>761.33</v>
      </c>
      <c r="EI59" s="81">
        <v>214.58</v>
      </c>
      <c r="EJ59" s="81">
        <v>1090.25</v>
      </c>
      <c r="EK59" s="81">
        <v>221.13</v>
      </c>
      <c r="EL59" s="81">
        <v>84.85</v>
      </c>
      <c r="EM59" s="81">
        <v>296.27999999999997</v>
      </c>
      <c r="EN59" s="81">
        <v>144.46</v>
      </c>
      <c r="EO59" s="81">
        <v>462.15</v>
      </c>
      <c r="EP59" s="81">
        <v>8.19</v>
      </c>
      <c r="EQ59" s="81">
        <v>-124.45</v>
      </c>
      <c r="ER59" s="81">
        <v>189.66</v>
      </c>
      <c r="ES59" s="81">
        <v>246.32</v>
      </c>
      <c r="ET59" s="81">
        <v>265.52999999999997</v>
      </c>
      <c r="EU59" s="81">
        <v>177.27</v>
      </c>
      <c r="EV59" s="81">
        <v>-30.58</v>
      </c>
      <c r="EW59" s="81">
        <v>653.16999999999996</v>
      </c>
      <c r="EX59" s="81">
        <v>691.8</v>
      </c>
      <c r="EY59" s="81">
        <v>211.6</v>
      </c>
      <c r="EZ59" s="81">
        <v>116.91</v>
      </c>
      <c r="FA59" s="81">
        <v>479.08</v>
      </c>
      <c r="FB59" s="81">
        <v>128.05000000000001</v>
      </c>
      <c r="FC59" s="81">
        <v>603.14</v>
      </c>
      <c r="FD59" s="81">
        <v>476.94</v>
      </c>
      <c r="FE59" s="81">
        <v>575.47</v>
      </c>
      <c r="FF59" s="81"/>
      <c r="FG59" s="81">
        <v>572.54</v>
      </c>
      <c r="FH59" s="81">
        <v>451.35</v>
      </c>
      <c r="FI59" s="81">
        <v>220.97</v>
      </c>
      <c r="FJ59" s="81">
        <v>-9.1199999999999992</v>
      </c>
      <c r="FK59" s="81">
        <v>235.75</v>
      </c>
      <c r="FL59" s="81">
        <v>197.64</v>
      </c>
      <c r="FM59" s="81">
        <v>719.68</v>
      </c>
      <c r="FN59" s="81">
        <v>77.33</v>
      </c>
      <c r="FO59" s="81">
        <v>438.97</v>
      </c>
      <c r="FP59" s="81"/>
      <c r="FQ59" s="81">
        <v>-2.74</v>
      </c>
      <c r="FR59" s="81">
        <v>296.99</v>
      </c>
      <c r="FS59" s="81">
        <v>353.02</v>
      </c>
      <c r="FT59" s="81">
        <v>249.22</v>
      </c>
      <c r="FU59" s="81">
        <v>443.56</v>
      </c>
      <c r="FV59" s="81">
        <v>322.72000000000003</v>
      </c>
      <c r="FW59" s="81">
        <v>260.68</v>
      </c>
      <c r="FX59" s="81">
        <v>562.57000000000005</v>
      </c>
      <c r="FY59" s="81">
        <v>218.76</v>
      </c>
      <c r="FZ59" s="81">
        <v>50.12</v>
      </c>
      <c r="GA59" s="81">
        <v>186.54</v>
      </c>
      <c r="GB59" s="81">
        <v>133.65</v>
      </c>
      <c r="GC59" s="81">
        <v>28.6</v>
      </c>
      <c r="GD59" s="81">
        <v>607.03</v>
      </c>
      <c r="GE59" s="81">
        <v>129.5</v>
      </c>
      <c r="GF59" s="81">
        <v>138.41999999999999</v>
      </c>
      <c r="GG59" s="81"/>
      <c r="GH59" s="81">
        <v>525.66999999999996</v>
      </c>
      <c r="GI59" s="81">
        <v>174.15</v>
      </c>
      <c r="GJ59" s="81">
        <v>752.74</v>
      </c>
      <c r="GK59" s="81">
        <v>280.45</v>
      </c>
      <c r="GL59" s="81">
        <v>41.25</v>
      </c>
      <c r="GM59" s="81">
        <v>594.63</v>
      </c>
      <c r="GN59" s="81">
        <v>212.84</v>
      </c>
      <c r="GO59" s="81">
        <v>119.29</v>
      </c>
      <c r="GP59" s="81">
        <v>520.6</v>
      </c>
      <c r="GQ59" s="81">
        <v>67.25</v>
      </c>
      <c r="GR59" s="81">
        <v>83.3</v>
      </c>
      <c r="GS59" s="81">
        <v>302.39</v>
      </c>
      <c r="GT59" s="81">
        <v>623.34</v>
      </c>
      <c r="GU59" s="81">
        <v>171.62</v>
      </c>
      <c r="GV59" s="81">
        <v>255.13</v>
      </c>
      <c r="GW59" s="81">
        <v>16.52</v>
      </c>
      <c r="GX59" s="81">
        <v>55.51</v>
      </c>
      <c r="GY59" s="81">
        <v>137.59</v>
      </c>
      <c r="GZ59" s="81">
        <v>103.61</v>
      </c>
      <c r="HA59" s="81">
        <v>124.73</v>
      </c>
      <c r="HB59" s="81">
        <v>191.54</v>
      </c>
      <c r="HC59" s="81">
        <v>203.83</v>
      </c>
      <c r="HD59" s="81">
        <v>574.1</v>
      </c>
      <c r="HE59" s="81">
        <v>63.88</v>
      </c>
      <c r="HF59" s="81">
        <v>355.39</v>
      </c>
      <c r="HG59" s="81">
        <v>85.43</v>
      </c>
      <c r="HH59" s="81">
        <v>328.51</v>
      </c>
      <c r="HI59" s="81">
        <v>452.43</v>
      </c>
      <c r="HJ59" s="81">
        <v>107.29</v>
      </c>
      <c r="HK59" s="81">
        <v>153.56</v>
      </c>
      <c r="HL59" s="81">
        <v>22.67</v>
      </c>
      <c r="HM59" s="81">
        <v>222.53</v>
      </c>
      <c r="HN59" s="81">
        <v>87.18</v>
      </c>
      <c r="HO59" s="81">
        <v>39.090000000000003</v>
      </c>
      <c r="HP59" s="81">
        <v>224.43</v>
      </c>
      <c r="HQ59" s="81">
        <v>364.34</v>
      </c>
      <c r="HR59" s="81">
        <v>56.49</v>
      </c>
      <c r="HS59" s="81">
        <v>79.61</v>
      </c>
      <c r="HT59" s="81">
        <v>281.67</v>
      </c>
      <c r="HU59" s="81">
        <v>93.76</v>
      </c>
      <c r="HV59" s="81">
        <v>162.87</v>
      </c>
      <c r="HW59" s="81">
        <v>187.87</v>
      </c>
      <c r="HX59" s="81">
        <v>84.13</v>
      </c>
      <c r="HY59" s="81">
        <v>112.65</v>
      </c>
      <c r="HZ59" s="81">
        <v>36.04</v>
      </c>
      <c r="IA59" s="81">
        <v>900.73</v>
      </c>
      <c r="IB59" s="81"/>
      <c r="IC59" s="81">
        <v>94.94</v>
      </c>
      <c r="ID59" s="81">
        <v>121.52</v>
      </c>
      <c r="IE59" s="81">
        <v>197.83</v>
      </c>
      <c r="IF59" s="81">
        <v>92.28</v>
      </c>
      <c r="IG59" s="81"/>
      <c r="IH59" s="81">
        <v>119.78</v>
      </c>
      <c r="II59" s="81">
        <v>115.84</v>
      </c>
      <c r="IJ59" s="81">
        <v>515.92999999999995</v>
      </c>
      <c r="IK59" s="81">
        <v>129.22999999999999</v>
      </c>
      <c r="IL59" s="81">
        <v>103.41</v>
      </c>
      <c r="IM59" s="81"/>
      <c r="IN59" s="81">
        <v>8.01</v>
      </c>
      <c r="IO59" s="81">
        <v>149.16999999999999</v>
      </c>
      <c r="IP59" s="81"/>
      <c r="IQ59" s="81">
        <v>85.08</v>
      </c>
      <c r="IR59" s="81">
        <v>155.68</v>
      </c>
      <c r="IS59" s="81">
        <v>128.57</v>
      </c>
      <c r="IT59" s="81">
        <v>225.94</v>
      </c>
      <c r="IU59" s="81">
        <v>146.32</v>
      </c>
      <c r="IV59" s="81">
        <v>106.95</v>
      </c>
      <c r="IW59" s="81">
        <v>60.05</v>
      </c>
      <c r="IX59" s="81">
        <v>64.94</v>
      </c>
      <c r="IY59" s="81">
        <v>33.99</v>
      </c>
      <c r="IZ59" s="81">
        <v>109</v>
      </c>
      <c r="JA59" s="81">
        <v>226.66</v>
      </c>
      <c r="JB59" s="81"/>
      <c r="JC59" s="81">
        <v>159.87</v>
      </c>
      <c r="JD59" s="81">
        <v>195.54</v>
      </c>
      <c r="JE59" s="81">
        <v>80.37</v>
      </c>
      <c r="JF59" s="81">
        <v>116.85</v>
      </c>
      <c r="JG59" s="81">
        <v>119.51</v>
      </c>
      <c r="JH59" s="81">
        <v>514.19000000000005</v>
      </c>
      <c r="JI59" s="81"/>
      <c r="JJ59" s="81">
        <v>124.83</v>
      </c>
      <c r="JK59" s="81">
        <v>97.77</v>
      </c>
      <c r="JL59" s="81">
        <v>87.67</v>
      </c>
      <c r="JM59" s="81"/>
      <c r="JN59" s="81">
        <v>96.41</v>
      </c>
      <c r="JO59" s="81">
        <v>62.53</v>
      </c>
      <c r="JP59" s="81">
        <v>111.8</v>
      </c>
      <c r="JQ59" s="81">
        <v>7.21</v>
      </c>
      <c r="JR59" s="81"/>
      <c r="JS59" s="81">
        <v>98.7</v>
      </c>
      <c r="JT59" s="81">
        <v>49.06</v>
      </c>
      <c r="JU59" s="81">
        <v>68.23</v>
      </c>
      <c r="JV59" s="81">
        <v>212.43</v>
      </c>
      <c r="JW59" s="81">
        <v>105.08</v>
      </c>
      <c r="JX59" s="81">
        <v>92.58</v>
      </c>
      <c r="JY59" s="81">
        <v>109.79</v>
      </c>
      <c r="JZ59" s="81"/>
      <c r="KA59" s="81">
        <v>179.04</v>
      </c>
      <c r="KB59" s="81"/>
      <c r="KC59" s="81">
        <v>-1.1399999999999999</v>
      </c>
      <c r="KD59" s="81">
        <v>39.47</v>
      </c>
      <c r="KE59" s="81"/>
      <c r="KF59" s="81">
        <v>110.67</v>
      </c>
      <c r="KG59" s="81">
        <v>35.130000000000003</v>
      </c>
      <c r="KH59" s="81">
        <v>97.89</v>
      </c>
      <c r="KI59" s="81">
        <v>163</v>
      </c>
      <c r="KJ59" s="81">
        <v>75.7</v>
      </c>
      <c r="KK59" s="81">
        <v>67.25</v>
      </c>
      <c r="KL59" s="81">
        <v>70.290000000000006</v>
      </c>
      <c r="KM59" s="81">
        <v>37.770000000000003</v>
      </c>
      <c r="KN59" s="81">
        <v>97.45</v>
      </c>
      <c r="KO59" s="81">
        <v>52.77</v>
      </c>
      <c r="KP59" s="81">
        <v>101.46</v>
      </c>
      <c r="KQ59" s="81"/>
      <c r="KR59" s="81">
        <v>70.67</v>
      </c>
      <c r="KS59" s="81">
        <v>0.45</v>
      </c>
      <c r="KT59" s="81">
        <v>67.34</v>
      </c>
      <c r="KU59" s="81">
        <v>12.55</v>
      </c>
      <c r="KV59" s="81">
        <v>125.72</v>
      </c>
      <c r="KW59" s="81"/>
      <c r="KX59" s="81"/>
      <c r="KY59" s="81">
        <v>474.75</v>
      </c>
      <c r="KZ59" s="81">
        <v>53.22</v>
      </c>
      <c r="LA59" s="81">
        <v>64.83</v>
      </c>
      <c r="LB59" s="81">
        <v>236.38</v>
      </c>
      <c r="LC59" s="81"/>
      <c r="LD59" s="81">
        <v>61.58</v>
      </c>
      <c r="LE59" s="81">
        <v>-7.74</v>
      </c>
      <c r="LF59" s="81">
        <v>306.82</v>
      </c>
      <c r="LG59" s="81"/>
      <c r="LH59" s="81"/>
      <c r="LI59" s="81">
        <v>116.71</v>
      </c>
      <c r="LJ59" s="81">
        <v>172.78</v>
      </c>
      <c r="LK59" s="81">
        <v>92.28</v>
      </c>
      <c r="LL59" s="81">
        <v>48.75</v>
      </c>
      <c r="LM59" s="81">
        <v>21.52</v>
      </c>
      <c r="LN59" s="81">
        <v>12.22</v>
      </c>
      <c r="LO59" s="81">
        <v>8.82</v>
      </c>
      <c r="LP59" s="81">
        <v>122.82</v>
      </c>
      <c r="LQ59" s="81">
        <v>102.7</v>
      </c>
      <c r="LR59" s="81">
        <v>35.770000000000003</v>
      </c>
      <c r="LS59" s="81">
        <v>22</v>
      </c>
      <c r="LT59" s="81">
        <v>37.18</v>
      </c>
      <c r="LU59" s="81">
        <v>53.39</v>
      </c>
      <c r="LV59" s="81">
        <v>41.78</v>
      </c>
      <c r="LW59" s="81">
        <v>130.85</v>
      </c>
      <c r="LX59" s="81"/>
      <c r="LY59" s="81">
        <v>56.54</v>
      </c>
      <c r="LZ59" s="81">
        <v>47.32</v>
      </c>
      <c r="MA59" s="81">
        <v>69.41</v>
      </c>
      <c r="MB59" s="81">
        <v>48.86</v>
      </c>
      <c r="MC59" s="81">
        <v>39.69</v>
      </c>
      <c r="MD59" s="81"/>
      <c r="ME59" s="81">
        <v>138.01</v>
      </c>
      <c r="MF59" s="81">
        <v>41.08</v>
      </c>
      <c r="MG59" s="81"/>
      <c r="MH59" s="81">
        <v>27.66</v>
      </c>
      <c r="MI59" s="81">
        <v>22.04</v>
      </c>
      <c r="MJ59" s="81">
        <v>128.61000000000001</v>
      </c>
      <c r="MK59" s="81">
        <v>109.15</v>
      </c>
      <c r="ML59" s="81"/>
      <c r="MM59" s="81">
        <v>121.18</v>
      </c>
      <c r="MN59" s="81">
        <v>11.58</v>
      </c>
      <c r="MO59" s="81">
        <v>89.75</v>
      </c>
      <c r="MP59" s="81">
        <v>81.47</v>
      </c>
      <c r="MQ59" s="81">
        <v>-65</v>
      </c>
      <c r="MR59" s="81"/>
      <c r="MS59" s="81">
        <v>31.52</v>
      </c>
      <c r="MT59" s="81">
        <v>31.01</v>
      </c>
      <c r="MU59" s="81">
        <v>35.14</v>
      </c>
      <c r="MV59" s="81">
        <v>83.13</v>
      </c>
      <c r="MW59" s="81">
        <v>23.56</v>
      </c>
      <c r="MX59" s="81">
        <v>29.16</v>
      </c>
      <c r="MY59" s="81">
        <v>66.430000000000007</v>
      </c>
      <c r="MZ59" s="81">
        <v>22.13</v>
      </c>
      <c r="NA59" s="81">
        <v>34.81</v>
      </c>
      <c r="NB59" s="81">
        <v>38.380000000000003</v>
      </c>
      <c r="NC59" s="81">
        <v>40.799999999999997</v>
      </c>
    </row>
    <row r="60" spans="1:367" x14ac:dyDescent="0.4">
      <c r="A60" s="22">
        <v>46157</v>
      </c>
      <c r="B60" s="23">
        <v>383711.02</v>
      </c>
      <c r="C60" s="23">
        <v>290943.28000000003</v>
      </c>
      <c r="D60" s="23">
        <v>2374.9699999999998</v>
      </c>
      <c r="E60" s="23">
        <v>2641.33</v>
      </c>
      <c r="F60" s="23">
        <v>12660.02</v>
      </c>
      <c r="G60" s="23">
        <v>1314.89</v>
      </c>
      <c r="H60" s="23">
        <v>10533.34</v>
      </c>
      <c r="I60" s="23">
        <v>9151.34</v>
      </c>
      <c r="J60" s="23">
        <v>4726.0200000000004</v>
      </c>
      <c r="K60" s="23">
        <v>4133.45</v>
      </c>
      <c r="L60" s="23">
        <v>1892.15</v>
      </c>
      <c r="M60" s="23">
        <v>3889.99</v>
      </c>
      <c r="N60" s="23">
        <v>33716.15</v>
      </c>
      <c r="O60" s="23">
        <v>2568.21</v>
      </c>
      <c r="P60" s="23">
        <v>7779.92</v>
      </c>
      <c r="Q60" s="23">
        <v>2015.34</v>
      </c>
      <c r="R60" s="23">
        <v>12634.5</v>
      </c>
      <c r="S60" s="23">
        <v>3928</v>
      </c>
      <c r="T60" s="23">
        <v>3717.76</v>
      </c>
      <c r="U60" s="23">
        <v>6034.37</v>
      </c>
      <c r="V60" s="23">
        <v>1373.19</v>
      </c>
      <c r="W60" s="23">
        <v>1011.24</v>
      </c>
      <c r="X60" s="23">
        <v>2121.48</v>
      </c>
      <c r="Y60" s="23">
        <v>2564.63</v>
      </c>
      <c r="Z60" s="23">
        <v>6108.57</v>
      </c>
      <c r="AA60" s="23">
        <v>3594.15</v>
      </c>
      <c r="AB60" s="23">
        <v>584.79</v>
      </c>
      <c r="AC60" s="23">
        <v>408.7</v>
      </c>
      <c r="AD60" s="23">
        <v>3099.12</v>
      </c>
      <c r="AE60" s="23">
        <v>1730.39</v>
      </c>
      <c r="AF60" s="23">
        <v>1327.59</v>
      </c>
      <c r="AG60" s="23">
        <v>4533.1000000000004</v>
      </c>
      <c r="AH60" s="23">
        <v>3960.12</v>
      </c>
      <c r="AI60" s="23">
        <v>127.33</v>
      </c>
      <c r="AJ60" s="23">
        <v>1898.43</v>
      </c>
      <c r="AK60" s="23">
        <v>5001.07</v>
      </c>
      <c r="AL60" s="23">
        <v>3440.08</v>
      </c>
      <c r="AM60" s="23">
        <v>936.23</v>
      </c>
      <c r="AN60" s="23">
        <v>1277.42</v>
      </c>
      <c r="AO60" s="23">
        <v>154.22999999999999</v>
      </c>
      <c r="AP60" s="23">
        <v>3828.51</v>
      </c>
      <c r="AQ60" s="23">
        <v>1550.8</v>
      </c>
      <c r="AR60" s="23">
        <v>9767.6299999999992</v>
      </c>
      <c r="AS60" s="23">
        <v>4049.17</v>
      </c>
      <c r="AT60" s="23">
        <v>750.88</v>
      </c>
      <c r="AU60" s="23">
        <v>1996.67</v>
      </c>
      <c r="AV60" s="23">
        <v>2254.0500000000002</v>
      </c>
      <c r="AW60" s="23">
        <v>924.95</v>
      </c>
      <c r="AX60" s="23">
        <v>2150.2800000000002</v>
      </c>
      <c r="AY60" s="23">
        <v>1896.62</v>
      </c>
      <c r="AZ60" s="23">
        <v>459.29</v>
      </c>
      <c r="BA60" s="23">
        <v>3373.61</v>
      </c>
      <c r="BB60" s="81">
        <v>380.54</v>
      </c>
      <c r="BC60" s="81">
        <v>1500.36</v>
      </c>
      <c r="BD60" s="81">
        <v>1959.2</v>
      </c>
      <c r="BE60" s="81">
        <v>555.76</v>
      </c>
      <c r="BF60" s="81">
        <v>380.59</v>
      </c>
      <c r="BG60" s="81">
        <v>365.7</v>
      </c>
      <c r="BH60" s="81">
        <v>-45.49</v>
      </c>
      <c r="BI60" s="81">
        <v>777.6</v>
      </c>
      <c r="BJ60" s="81">
        <v>784.26</v>
      </c>
      <c r="BK60" s="81">
        <v>1432.77</v>
      </c>
      <c r="BL60" s="81">
        <v>170.33</v>
      </c>
      <c r="BM60" s="81">
        <v>378.12</v>
      </c>
      <c r="BN60" s="81">
        <v>3194.33</v>
      </c>
      <c r="BO60" s="81">
        <v>2726.85</v>
      </c>
      <c r="BP60" s="81"/>
      <c r="BQ60" s="81">
        <v>481.5</v>
      </c>
      <c r="BR60" s="81">
        <v>2221.48</v>
      </c>
      <c r="BS60" s="81">
        <v>524.37</v>
      </c>
      <c r="BT60" s="81">
        <v>320.87</v>
      </c>
      <c r="BU60" s="81">
        <v>949.84</v>
      </c>
      <c r="BV60" s="81">
        <v>1293.44</v>
      </c>
      <c r="BW60" s="81">
        <v>1977.21</v>
      </c>
      <c r="BX60" s="81">
        <v>1943.15</v>
      </c>
      <c r="BY60" s="81">
        <v>2237.37</v>
      </c>
      <c r="BZ60" s="81">
        <v>2079.8200000000002</v>
      </c>
      <c r="CA60" s="81">
        <v>486.92</v>
      </c>
      <c r="CB60" s="81">
        <v>1129.22</v>
      </c>
      <c r="CC60" s="81">
        <v>14.34</v>
      </c>
      <c r="CD60" s="81">
        <v>161.21</v>
      </c>
      <c r="CE60" s="81">
        <v>1155.47</v>
      </c>
      <c r="CF60" s="81">
        <v>1366.33</v>
      </c>
      <c r="CG60" s="81">
        <v>-35.67</v>
      </c>
      <c r="CH60" s="81">
        <v>1058.1099999999999</v>
      </c>
      <c r="CI60" s="81">
        <v>5942.55</v>
      </c>
      <c r="CJ60" s="81">
        <v>653.6</v>
      </c>
      <c r="CK60" s="81">
        <v>1539.9</v>
      </c>
      <c r="CL60" s="81">
        <v>833.18</v>
      </c>
      <c r="CM60" s="81">
        <v>2900.12</v>
      </c>
      <c r="CN60" s="81">
        <v>284.13</v>
      </c>
      <c r="CO60" s="81">
        <v>3502.31</v>
      </c>
      <c r="CP60" s="81">
        <v>218.79</v>
      </c>
      <c r="CQ60" s="81">
        <v>942.15</v>
      </c>
      <c r="CR60" s="81">
        <v>239.72</v>
      </c>
      <c r="CS60" s="81">
        <v>1148.75</v>
      </c>
      <c r="CT60" s="81">
        <v>1051.99</v>
      </c>
      <c r="CU60" s="81">
        <v>1010.33</v>
      </c>
      <c r="CV60" s="81">
        <v>281.86</v>
      </c>
      <c r="CW60" s="81">
        <v>540.39</v>
      </c>
      <c r="CX60" s="81">
        <v>200.13</v>
      </c>
      <c r="CY60" s="81">
        <v>413.14</v>
      </c>
      <c r="CZ60" s="81">
        <v>14.63</v>
      </c>
      <c r="DA60" s="81">
        <v>0.05</v>
      </c>
      <c r="DB60" s="81">
        <v>601.12</v>
      </c>
      <c r="DC60" s="81">
        <v>-115.26</v>
      </c>
      <c r="DD60" s="81">
        <v>355.83</v>
      </c>
      <c r="DE60" s="81">
        <v>-41.08</v>
      </c>
      <c r="DF60" s="81">
        <v>669.62</v>
      </c>
      <c r="DG60" s="81">
        <v>293.39</v>
      </c>
      <c r="DH60" s="81">
        <v>660.35</v>
      </c>
      <c r="DI60" s="81">
        <v>2174.35</v>
      </c>
      <c r="DJ60" s="81">
        <v>461.46</v>
      </c>
      <c r="DK60" s="81">
        <v>227.51</v>
      </c>
      <c r="DL60" s="81">
        <v>81.67</v>
      </c>
      <c r="DM60" s="81">
        <v>291.95999999999998</v>
      </c>
      <c r="DN60" s="81">
        <v>245.99</v>
      </c>
      <c r="DO60" s="81">
        <v>251.18</v>
      </c>
      <c r="DP60" s="81">
        <v>145.63999999999999</v>
      </c>
      <c r="DQ60" s="81">
        <v>1368.54</v>
      </c>
      <c r="DR60" s="81">
        <v>389.49</v>
      </c>
      <c r="DS60" s="81">
        <v>119.71</v>
      </c>
      <c r="DT60" s="81">
        <v>235.59</v>
      </c>
      <c r="DU60" s="81">
        <v>510.42</v>
      </c>
      <c r="DV60" s="81">
        <v>362.36</v>
      </c>
      <c r="DW60" s="81">
        <v>399.83</v>
      </c>
      <c r="DX60" s="81"/>
      <c r="DY60" s="81">
        <v>172.94</v>
      </c>
      <c r="DZ60" s="81">
        <v>372.53</v>
      </c>
      <c r="EA60" s="81">
        <v>542.45000000000005</v>
      </c>
      <c r="EB60" s="81">
        <v>439.87</v>
      </c>
      <c r="EC60" s="81">
        <v>242.28</v>
      </c>
      <c r="ED60" s="81">
        <v>574.78</v>
      </c>
      <c r="EE60" s="81">
        <v>455.82</v>
      </c>
      <c r="EF60" s="81">
        <v>212.33</v>
      </c>
      <c r="EG60" s="81">
        <v>351.71</v>
      </c>
      <c r="EH60" s="81">
        <v>848.15</v>
      </c>
      <c r="EI60" s="81">
        <v>215.95</v>
      </c>
      <c r="EJ60" s="81">
        <v>1094.45</v>
      </c>
      <c r="EK60" s="81">
        <v>221.13</v>
      </c>
      <c r="EL60" s="81">
        <v>84.97</v>
      </c>
      <c r="EM60" s="81">
        <v>301.16000000000003</v>
      </c>
      <c r="EN60" s="81">
        <v>145.29</v>
      </c>
      <c r="EO60" s="81">
        <v>462.15</v>
      </c>
      <c r="EP60" s="81">
        <v>8.19</v>
      </c>
      <c r="EQ60" s="81">
        <v>-177.03</v>
      </c>
      <c r="ER60" s="81">
        <v>196.52</v>
      </c>
      <c r="ES60" s="81">
        <v>358.11</v>
      </c>
      <c r="ET60" s="81">
        <v>266.83999999999997</v>
      </c>
      <c r="EU60" s="81">
        <v>183.75</v>
      </c>
      <c r="EV60" s="81">
        <v>-30.58</v>
      </c>
      <c r="EW60" s="81">
        <v>734.3</v>
      </c>
      <c r="EX60" s="81">
        <v>691.8</v>
      </c>
      <c r="EY60" s="81">
        <v>210.68</v>
      </c>
      <c r="EZ60" s="81">
        <v>116.91</v>
      </c>
      <c r="FA60" s="81">
        <v>479.08</v>
      </c>
      <c r="FB60" s="81">
        <v>117.6</v>
      </c>
      <c r="FC60" s="81">
        <v>626.92999999999995</v>
      </c>
      <c r="FD60" s="81">
        <v>491.24</v>
      </c>
      <c r="FE60" s="81">
        <v>575.47</v>
      </c>
      <c r="FF60" s="81"/>
      <c r="FG60" s="81">
        <v>544.28</v>
      </c>
      <c r="FH60" s="81">
        <v>451.35</v>
      </c>
      <c r="FI60" s="81">
        <v>220.97</v>
      </c>
      <c r="FJ60" s="81">
        <v>-2.42</v>
      </c>
      <c r="FK60" s="81">
        <v>223.58</v>
      </c>
      <c r="FL60" s="81">
        <v>197.64</v>
      </c>
      <c r="FM60" s="81">
        <v>802.86</v>
      </c>
      <c r="FN60" s="81">
        <v>77.33</v>
      </c>
      <c r="FO60" s="81">
        <v>443.48</v>
      </c>
      <c r="FP60" s="81"/>
      <c r="FQ60" s="81">
        <v>0.09</v>
      </c>
      <c r="FR60" s="81">
        <v>296.99</v>
      </c>
      <c r="FS60" s="81">
        <v>353.02</v>
      </c>
      <c r="FT60" s="81">
        <v>247.05</v>
      </c>
      <c r="FU60" s="81">
        <v>449.22</v>
      </c>
      <c r="FV60" s="81">
        <v>323.54000000000002</v>
      </c>
      <c r="FW60" s="81">
        <v>260.68</v>
      </c>
      <c r="FX60" s="81">
        <v>562.95000000000005</v>
      </c>
      <c r="FY60" s="81">
        <v>216.61</v>
      </c>
      <c r="FZ60" s="81">
        <v>50.12</v>
      </c>
      <c r="GA60" s="81">
        <v>186.54</v>
      </c>
      <c r="GB60" s="81">
        <v>120</v>
      </c>
      <c r="GC60" s="81">
        <v>28.6</v>
      </c>
      <c r="GD60" s="81">
        <v>587.72</v>
      </c>
      <c r="GE60" s="81">
        <v>129.5</v>
      </c>
      <c r="GF60" s="81">
        <v>138.41999999999999</v>
      </c>
      <c r="GG60" s="81">
        <v>-284.17</v>
      </c>
      <c r="GH60" s="81">
        <v>529.37</v>
      </c>
      <c r="GI60" s="81">
        <v>186.71</v>
      </c>
      <c r="GJ60" s="81">
        <v>743.31</v>
      </c>
      <c r="GK60" s="81">
        <v>326.38</v>
      </c>
      <c r="GL60" s="81">
        <v>42.55</v>
      </c>
      <c r="GM60" s="81">
        <v>594.63</v>
      </c>
      <c r="GN60" s="81">
        <v>209.46</v>
      </c>
      <c r="GO60" s="81">
        <v>119.29</v>
      </c>
      <c r="GP60" s="81">
        <v>535.72</v>
      </c>
      <c r="GQ60" s="81">
        <v>67.53</v>
      </c>
      <c r="GR60" s="81">
        <v>84.18</v>
      </c>
      <c r="GS60" s="81">
        <v>322.88</v>
      </c>
      <c r="GT60" s="81">
        <v>680.3</v>
      </c>
      <c r="GU60" s="81">
        <v>174.04</v>
      </c>
      <c r="GV60" s="81">
        <v>251.06</v>
      </c>
      <c r="GW60" s="81">
        <v>5.53</v>
      </c>
      <c r="GX60" s="81">
        <v>71.44</v>
      </c>
      <c r="GY60" s="81">
        <v>137.59</v>
      </c>
      <c r="GZ60" s="81">
        <v>103.56</v>
      </c>
      <c r="HA60" s="81">
        <v>124.73</v>
      </c>
      <c r="HB60" s="81">
        <v>185.98</v>
      </c>
      <c r="HC60" s="81">
        <v>203.83</v>
      </c>
      <c r="HD60" s="81">
        <v>588.61</v>
      </c>
      <c r="HE60" s="81">
        <v>85.27</v>
      </c>
      <c r="HF60" s="81">
        <v>383.28</v>
      </c>
      <c r="HG60" s="81">
        <v>85.43</v>
      </c>
      <c r="HH60" s="81">
        <v>397.48</v>
      </c>
      <c r="HI60" s="81">
        <v>452.43</v>
      </c>
      <c r="HJ60" s="81">
        <v>50.13</v>
      </c>
      <c r="HK60" s="81">
        <v>153.56</v>
      </c>
      <c r="HL60" s="81">
        <v>22.67</v>
      </c>
      <c r="HM60" s="81">
        <v>222.53</v>
      </c>
      <c r="HN60" s="81">
        <v>87.18</v>
      </c>
      <c r="HO60" s="81">
        <v>43.5</v>
      </c>
      <c r="HP60" s="81">
        <v>240.37</v>
      </c>
      <c r="HQ60" s="81">
        <v>370.14</v>
      </c>
      <c r="HR60" s="81">
        <v>55.97</v>
      </c>
      <c r="HS60" s="81">
        <v>78.849999999999994</v>
      </c>
      <c r="HT60" s="81">
        <v>291.75</v>
      </c>
      <c r="HU60" s="81">
        <v>88.87</v>
      </c>
      <c r="HV60" s="81">
        <v>171.48</v>
      </c>
      <c r="HW60" s="81">
        <v>197.17</v>
      </c>
      <c r="HX60" s="81">
        <v>84.13</v>
      </c>
      <c r="HY60" s="81">
        <v>112.65</v>
      </c>
      <c r="HZ60" s="81">
        <v>36.31</v>
      </c>
      <c r="IA60" s="81">
        <v>836.17</v>
      </c>
      <c r="IB60" s="81"/>
      <c r="IC60" s="81">
        <v>95.97</v>
      </c>
      <c r="ID60" s="81">
        <v>127.45</v>
      </c>
      <c r="IE60" s="81">
        <v>193.2</v>
      </c>
      <c r="IF60" s="81">
        <v>92.28</v>
      </c>
      <c r="IG60" s="81"/>
      <c r="IH60" s="81">
        <v>121.31</v>
      </c>
      <c r="II60" s="81">
        <v>115.84</v>
      </c>
      <c r="IJ60" s="81">
        <v>515.92999999999995</v>
      </c>
      <c r="IK60" s="81">
        <v>130.33000000000001</v>
      </c>
      <c r="IL60" s="81">
        <v>108.47</v>
      </c>
      <c r="IM60" s="81"/>
      <c r="IN60" s="81">
        <v>8.7899999999999991</v>
      </c>
      <c r="IO60" s="81">
        <v>149.16999999999999</v>
      </c>
      <c r="IP60" s="81"/>
      <c r="IQ60" s="81">
        <v>66.17</v>
      </c>
      <c r="IR60" s="81">
        <v>155.68</v>
      </c>
      <c r="IS60" s="81">
        <v>117.41</v>
      </c>
      <c r="IT60" s="81">
        <v>225.94</v>
      </c>
      <c r="IU60" s="81">
        <v>147.07</v>
      </c>
      <c r="IV60" s="81">
        <v>106.95</v>
      </c>
      <c r="IW60" s="81">
        <v>60.05</v>
      </c>
      <c r="IX60" s="81">
        <v>68.099999999999994</v>
      </c>
      <c r="IY60" s="81">
        <v>32.75</v>
      </c>
      <c r="IZ60" s="81">
        <v>108.8</v>
      </c>
      <c r="JA60" s="81">
        <v>226.66</v>
      </c>
      <c r="JB60" s="81">
        <v>45.12</v>
      </c>
      <c r="JC60" s="81"/>
      <c r="JD60" s="81">
        <v>195.54</v>
      </c>
      <c r="JE60" s="81">
        <v>87.05</v>
      </c>
      <c r="JF60" s="81">
        <v>116.85</v>
      </c>
      <c r="JG60" s="81">
        <v>118.89</v>
      </c>
      <c r="JH60" s="81">
        <v>514.19000000000005</v>
      </c>
      <c r="JI60" s="81"/>
      <c r="JJ60" s="81">
        <v>124.83</v>
      </c>
      <c r="JK60" s="81">
        <v>98.78</v>
      </c>
      <c r="JL60" s="81">
        <v>84.53</v>
      </c>
      <c r="JM60" s="81"/>
      <c r="JN60" s="81">
        <v>96.15</v>
      </c>
      <c r="JO60" s="81">
        <v>62.53</v>
      </c>
      <c r="JP60" s="81">
        <v>111.8</v>
      </c>
      <c r="JQ60" s="81"/>
      <c r="JR60" s="81"/>
      <c r="JS60" s="81">
        <v>107.11</v>
      </c>
      <c r="JT60" s="81">
        <v>48.76</v>
      </c>
      <c r="JU60" s="81">
        <v>68.23</v>
      </c>
      <c r="JV60" s="81">
        <v>209.72</v>
      </c>
      <c r="JW60" s="81">
        <v>105.08</v>
      </c>
      <c r="JX60" s="81">
        <v>92.58</v>
      </c>
      <c r="JY60" s="81">
        <v>113.92</v>
      </c>
      <c r="JZ60" s="81">
        <v>34.380000000000003</v>
      </c>
      <c r="KA60" s="81">
        <v>184.22</v>
      </c>
      <c r="KB60" s="81">
        <v>16.920000000000002</v>
      </c>
      <c r="KC60" s="81">
        <v>-1.1399999999999999</v>
      </c>
      <c r="KD60" s="81">
        <v>39.47</v>
      </c>
      <c r="KE60" s="81"/>
      <c r="KF60" s="81">
        <v>110.67</v>
      </c>
      <c r="KG60" s="81">
        <v>35.130000000000003</v>
      </c>
      <c r="KH60" s="81">
        <v>102.45</v>
      </c>
      <c r="KI60" s="81">
        <v>163</v>
      </c>
      <c r="KJ60" s="81">
        <v>75.7</v>
      </c>
      <c r="KK60" s="81">
        <v>65.25</v>
      </c>
      <c r="KL60" s="81">
        <v>69.37</v>
      </c>
      <c r="KM60" s="81">
        <v>37.770000000000003</v>
      </c>
      <c r="KN60" s="81">
        <v>97.45</v>
      </c>
      <c r="KO60" s="81">
        <v>60.34</v>
      </c>
      <c r="KP60" s="81">
        <v>97.2</v>
      </c>
      <c r="KQ60" s="81"/>
      <c r="KR60" s="81">
        <v>69.680000000000007</v>
      </c>
      <c r="KS60" s="81">
        <v>5.84</v>
      </c>
      <c r="KT60" s="81">
        <v>67.75</v>
      </c>
      <c r="KU60" s="81">
        <v>12.55</v>
      </c>
      <c r="KV60" s="81">
        <v>126.16</v>
      </c>
      <c r="KW60" s="81"/>
      <c r="KX60" s="81"/>
      <c r="KY60" s="81">
        <v>486.6</v>
      </c>
      <c r="KZ60" s="81">
        <v>53.22</v>
      </c>
      <c r="LA60" s="81">
        <v>64.83</v>
      </c>
      <c r="LB60" s="81">
        <v>236.38</v>
      </c>
      <c r="LC60" s="81"/>
      <c r="LD60" s="81">
        <v>52.6</v>
      </c>
      <c r="LE60" s="81">
        <v>-7.74</v>
      </c>
      <c r="LF60" s="81">
        <v>306.82</v>
      </c>
      <c r="LG60" s="81"/>
      <c r="LH60" s="81"/>
      <c r="LI60" s="81">
        <v>122.68</v>
      </c>
      <c r="LJ60" s="81">
        <v>197.62</v>
      </c>
      <c r="LK60" s="81">
        <v>93.9</v>
      </c>
      <c r="LL60" s="81">
        <v>43.06</v>
      </c>
      <c r="LM60" s="81">
        <v>21.52</v>
      </c>
      <c r="LN60" s="81">
        <v>13.18</v>
      </c>
      <c r="LO60" s="81">
        <v>8.82</v>
      </c>
      <c r="LP60" s="81">
        <v>122.82</v>
      </c>
      <c r="LQ60" s="81">
        <v>102.7</v>
      </c>
      <c r="LR60" s="81">
        <v>35.770000000000003</v>
      </c>
      <c r="LS60" s="81">
        <v>22</v>
      </c>
      <c r="LT60" s="81">
        <v>39.979999999999997</v>
      </c>
      <c r="LU60" s="81">
        <v>53.39</v>
      </c>
      <c r="LV60" s="81">
        <v>39.020000000000003</v>
      </c>
      <c r="LW60" s="81">
        <v>130.85</v>
      </c>
      <c r="LX60" s="81"/>
      <c r="LY60" s="81">
        <v>52</v>
      </c>
      <c r="LZ60" s="81">
        <v>47.51</v>
      </c>
      <c r="MA60" s="81">
        <v>69.41</v>
      </c>
      <c r="MB60" s="81">
        <v>48.86</v>
      </c>
      <c r="MC60" s="81">
        <v>39.69</v>
      </c>
      <c r="MD60" s="81"/>
      <c r="ME60" s="81">
        <v>138.01</v>
      </c>
      <c r="MF60" s="81">
        <v>41.08</v>
      </c>
      <c r="MG60" s="81"/>
      <c r="MH60" s="81">
        <v>27.66</v>
      </c>
      <c r="MI60" s="81">
        <v>27.98</v>
      </c>
      <c r="MJ60" s="81">
        <v>117.87</v>
      </c>
      <c r="MK60" s="81">
        <v>109.15</v>
      </c>
      <c r="ML60" s="81"/>
      <c r="MM60" s="81">
        <v>121.18</v>
      </c>
      <c r="MN60" s="81">
        <v>17.559999999999999</v>
      </c>
      <c r="MO60" s="81">
        <v>89.75</v>
      </c>
      <c r="MP60" s="81">
        <v>81.47</v>
      </c>
      <c r="MQ60" s="81">
        <v>-113.67</v>
      </c>
      <c r="MR60" s="81"/>
      <c r="MS60" s="81">
        <v>27.76</v>
      </c>
      <c r="MT60" s="81">
        <v>31.01</v>
      </c>
      <c r="MU60" s="81">
        <v>35.14</v>
      </c>
      <c r="MV60" s="81">
        <v>83.13</v>
      </c>
      <c r="MW60" s="81"/>
      <c r="MX60" s="81">
        <v>29.16</v>
      </c>
      <c r="MY60" s="81">
        <v>66.430000000000007</v>
      </c>
      <c r="MZ60" s="81">
        <v>22.13</v>
      </c>
      <c r="NA60" s="81">
        <v>38.06</v>
      </c>
      <c r="NB60" s="81">
        <v>38.380000000000003</v>
      </c>
      <c r="NC60" s="81">
        <v>57.49</v>
      </c>
    </row>
    <row r="61" spans="1:367" x14ac:dyDescent="0.4">
      <c r="A61" s="22">
        <v>46164</v>
      </c>
      <c r="B61" s="23">
        <v>390116.36</v>
      </c>
      <c r="C61" s="23">
        <v>295523.12</v>
      </c>
      <c r="D61" s="23">
        <v>2374.9699999999998</v>
      </c>
      <c r="E61" s="23">
        <v>2666.77</v>
      </c>
      <c r="F61" s="23">
        <v>12679.48</v>
      </c>
      <c r="G61" s="23">
        <v>1314.5</v>
      </c>
      <c r="H61" s="23">
        <v>10542.21</v>
      </c>
      <c r="I61" s="23">
        <v>9151.34</v>
      </c>
      <c r="J61" s="23">
        <v>4739.93</v>
      </c>
      <c r="K61" s="23">
        <v>4134.6000000000004</v>
      </c>
      <c r="L61" s="23">
        <v>1901.83</v>
      </c>
      <c r="M61" s="23">
        <v>3862.15</v>
      </c>
      <c r="N61" s="23">
        <v>42956.800000000003</v>
      </c>
      <c r="O61" s="23">
        <v>2561.9299999999998</v>
      </c>
      <c r="P61" s="23">
        <v>7779.92</v>
      </c>
      <c r="Q61" s="23">
        <v>2015.34</v>
      </c>
      <c r="R61" s="23">
        <v>12372.72</v>
      </c>
      <c r="S61" s="23">
        <v>3940.36</v>
      </c>
      <c r="T61" s="23">
        <v>3814.76</v>
      </c>
      <c r="U61" s="23">
        <v>6082.65</v>
      </c>
      <c r="V61" s="23">
        <v>1377.83</v>
      </c>
      <c r="W61" s="23">
        <v>1020.64</v>
      </c>
      <c r="X61" s="23">
        <v>2168.1</v>
      </c>
      <c r="Y61" s="23">
        <v>2564.63</v>
      </c>
      <c r="Z61" s="23">
        <v>6106.91</v>
      </c>
      <c r="AA61" s="23">
        <v>3594.15</v>
      </c>
      <c r="AB61" s="23">
        <v>584.79</v>
      </c>
      <c r="AC61" s="23">
        <v>377.61</v>
      </c>
      <c r="AD61" s="23">
        <v>3117.07</v>
      </c>
      <c r="AE61" s="23">
        <v>1730.39</v>
      </c>
      <c r="AF61" s="23">
        <v>1327.59</v>
      </c>
      <c r="AG61" s="23">
        <v>4533.1000000000004</v>
      </c>
      <c r="AH61" s="23">
        <v>4087.16</v>
      </c>
      <c r="AI61" s="23">
        <v>120.19</v>
      </c>
      <c r="AJ61" s="23">
        <v>1959.14</v>
      </c>
      <c r="AK61" s="23">
        <v>8640.19</v>
      </c>
      <c r="AL61" s="23">
        <v>3341.01</v>
      </c>
      <c r="AM61" s="23">
        <v>945.1</v>
      </c>
      <c r="AN61" s="23">
        <v>1277.6400000000001</v>
      </c>
      <c r="AO61" s="23">
        <v>153.19999999999999</v>
      </c>
      <c r="AP61" s="23">
        <v>3814.78</v>
      </c>
      <c r="AQ61" s="23">
        <v>1552.5</v>
      </c>
      <c r="AR61" s="23">
        <v>9565.8700000000008</v>
      </c>
      <c r="AS61" s="23">
        <v>4049.13</v>
      </c>
      <c r="AT61" s="23">
        <v>755.18</v>
      </c>
      <c r="AU61" s="23">
        <v>1996.2</v>
      </c>
      <c r="AV61" s="23">
        <v>2252.0100000000002</v>
      </c>
      <c r="AW61" s="23">
        <v>926.31</v>
      </c>
      <c r="AX61" s="23">
        <v>2150.2800000000002</v>
      </c>
      <c r="AY61" s="23">
        <v>1867.96</v>
      </c>
      <c r="AZ61" s="23">
        <v>459.29</v>
      </c>
      <c r="BA61" s="23">
        <v>3297.86</v>
      </c>
      <c r="BB61" s="81">
        <v>380.54</v>
      </c>
      <c r="BC61" s="81">
        <v>1493.12</v>
      </c>
      <c r="BD61" s="81">
        <v>1959.2</v>
      </c>
      <c r="BE61" s="81">
        <v>555.76</v>
      </c>
      <c r="BF61" s="81">
        <v>379.72</v>
      </c>
      <c r="BG61" s="81">
        <v>372.7</v>
      </c>
      <c r="BH61" s="81">
        <v>-45.49</v>
      </c>
      <c r="BI61" s="81">
        <v>777.6</v>
      </c>
      <c r="BJ61" s="81">
        <v>785.37</v>
      </c>
      <c r="BK61" s="81">
        <v>1432.77</v>
      </c>
      <c r="BL61" s="81">
        <v>168.52</v>
      </c>
      <c r="BM61" s="81">
        <v>379.56</v>
      </c>
      <c r="BN61" s="81">
        <v>3156.5</v>
      </c>
      <c r="BO61" s="81">
        <v>2774.94</v>
      </c>
      <c r="BP61" s="81"/>
      <c r="BQ61" s="81">
        <v>481.5</v>
      </c>
      <c r="BR61" s="81">
        <v>2219.42</v>
      </c>
      <c r="BS61" s="81">
        <v>527.42999999999995</v>
      </c>
      <c r="BT61" s="81">
        <v>316.16000000000003</v>
      </c>
      <c r="BU61" s="81">
        <v>949.17</v>
      </c>
      <c r="BV61" s="81">
        <v>1282.6600000000001</v>
      </c>
      <c r="BW61" s="81">
        <v>1989.35</v>
      </c>
      <c r="BX61" s="81">
        <v>1953.46</v>
      </c>
      <c r="BY61" s="81">
        <v>2229.36</v>
      </c>
      <c r="BZ61" s="81">
        <v>2065.4899999999998</v>
      </c>
      <c r="CA61" s="81">
        <v>486.92</v>
      </c>
      <c r="CB61" s="81">
        <v>1145.53</v>
      </c>
      <c r="CC61" s="81">
        <v>-12.89</v>
      </c>
      <c r="CD61" s="81">
        <v>161.21</v>
      </c>
      <c r="CE61" s="81">
        <v>1155.47</v>
      </c>
      <c r="CF61" s="81">
        <v>1365.76</v>
      </c>
      <c r="CG61" s="81">
        <v>-35.67</v>
      </c>
      <c r="CH61" s="81">
        <v>1058.1099999999999</v>
      </c>
      <c r="CI61" s="81">
        <v>6029.94</v>
      </c>
      <c r="CJ61" s="81">
        <v>653.30999999999995</v>
      </c>
      <c r="CK61" s="81">
        <v>1689.65</v>
      </c>
      <c r="CL61" s="81">
        <v>833.18</v>
      </c>
      <c r="CM61" s="81">
        <v>2841.14</v>
      </c>
      <c r="CN61" s="81">
        <v>284.13</v>
      </c>
      <c r="CO61" s="81">
        <v>3502.31</v>
      </c>
      <c r="CP61" s="81">
        <v>223.3</v>
      </c>
      <c r="CQ61" s="81">
        <v>939.47</v>
      </c>
      <c r="CR61" s="81">
        <v>237.66</v>
      </c>
      <c r="CS61" s="81">
        <v>1150.17</v>
      </c>
      <c r="CT61" s="81">
        <v>1049.45</v>
      </c>
      <c r="CU61" s="81">
        <v>1010.33</v>
      </c>
      <c r="CV61" s="81">
        <v>283.35000000000002</v>
      </c>
      <c r="CW61" s="81">
        <v>538.21</v>
      </c>
      <c r="CX61" s="81">
        <v>203.06</v>
      </c>
      <c r="CY61" s="81">
        <v>408.73</v>
      </c>
      <c r="CZ61" s="81">
        <v>14.41</v>
      </c>
      <c r="DA61" s="81">
        <v>0.05</v>
      </c>
      <c r="DB61" s="81">
        <v>601.12</v>
      </c>
      <c r="DC61" s="81">
        <v>-115.26</v>
      </c>
      <c r="DD61" s="81">
        <v>355.83</v>
      </c>
      <c r="DE61" s="81">
        <v>-41.08</v>
      </c>
      <c r="DF61" s="81">
        <v>671.39</v>
      </c>
      <c r="DG61" s="81">
        <v>292.79000000000002</v>
      </c>
      <c r="DH61" s="81">
        <v>662.85</v>
      </c>
      <c r="DI61" s="81">
        <v>2174.35</v>
      </c>
      <c r="DJ61" s="81">
        <v>461.46</v>
      </c>
      <c r="DK61" s="81">
        <v>227.55</v>
      </c>
      <c r="DL61" s="81">
        <v>82.82</v>
      </c>
      <c r="DM61" s="81">
        <v>291.95999999999998</v>
      </c>
      <c r="DN61" s="81">
        <v>245.99</v>
      </c>
      <c r="DO61" s="81">
        <v>248.89</v>
      </c>
      <c r="DP61" s="81">
        <v>152.03</v>
      </c>
      <c r="DQ61" s="81">
        <v>1367.31</v>
      </c>
      <c r="DR61" s="81">
        <v>389.49</v>
      </c>
      <c r="DS61" s="81">
        <v>119.71</v>
      </c>
      <c r="DT61" s="81">
        <v>235.59</v>
      </c>
      <c r="DU61" s="81">
        <v>481.33</v>
      </c>
      <c r="DV61" s="81">
        <v>362.36</v>
      </c>
      <c r="DW61" s="81">
        <v>399.48</v>
      </c>
      <c r="DX61" s="81"/>
      <c r="DY61" s="81">
        <v>172.94</v>
      </c>
      <c r="DZ61" s="81">
        <v>372.53</v>
      </c>
      <c r="EA61" s="81">
        <v>541.38</v>
      </c>
      <c r="EB61" s="81">
        <v>440.32</v>
      </c>
      <c r="EC61" s="81">
        <v>241.98</v>
      </c>
      <c r="ED61" s="81">
        <v>570.11</v>
      </c>
      <c r="EE61" s="81">
        <v>455.82</v>
      </c>
      <c r="EF61" s="81">
        <v>209.09</v>
      </c>
      <c r="EG61" s="81">
        <v>351.71</v>
      </c>
      <c r="EH61" s="81">
        <v>847.54</v>
      </c>
      <c r="EI61" s="81">
        <v>219.48</v>
      </c>
      <c r="EJ61" s="81">
        <v>1125.6400000000001</v>
      </c>
      <c r="EK61" s="81">
        <v>222.65</v>
      </c>
      <c r="EL61" s="81">
        <v>84.93</v>
      </c>
      <c r="EM61" s="81">
        <v>301.16000000000003</v>
      </c>
      <c r="EN61" s="81">
        <v>144.32</v>
      </c>
      <c r="EO61" s="81">
        <v>462.15</v>
      </c>
      <c r="EP61" s="81">
        <v>7.21</v>
      </c>
      <c r="EQ61" s="81">
        <v>-177.03</v>
      </c>
      <c r="ER61" s="81">
        <v>196.52</v>
      </c>
      <c r="ES61" s="81">
        <v>358.11</v>
      </c>
      <c r="ET61" s="81">
        <v>266.83999999999997</v>
      </c>
      <c r="EU61" s="81">
        <v>185.6</v>
      </c>
      <c r="EV61" s="81">
        <v>-30.58</v>
      </c>
      <c r="EW61" s="81">
        <v>734.97</v>
      </c>
      <c r="EX61" s="81">
        <v>688.11</v>
      </c>
      <c r="EY61" s="81">
        <v>210.67</v>
      </c>
      <c r="EZ61" s="81">
        <v>116.91</v>
      </c>
      <c r="FA61" s="81">
        <v>479.08</v>
      </c>
      <c r="FB61" s="81">
        <v>117.6</v>
      </c>
      <c r="FC61" s="81">
        <v>626.75</v>
      </c>
      <c r="FD61" s="81">
        <v>578.21</v>
      </c>
      <c r="FE61" s="81">
        <v>577.97</v>
      </c>
      <c r="FF61" s="81"/>
      <c r="FG61" s="81">
        <v>544.28</v>
      </c>
      <c r="FH61" s="81">
        <v>471.91</v>
      </c>
      <c r="FI61" s="81">
        <v>220.57</v>
      </c>
      <c r="FJ61" s="81">
        <v>1.64</v>
      </c>
      <c r="FK61" s="81">
        <v>220.62</v>
      </c>
      <c r="FL61" s="81">
        <v>197.64</v>
      </c>
      <c r="FM61" s="81">
        <v>803.68</v>
      </c>
      <c r="FN61" s="81">
        <v>77.33</v>
      </c>
      <c r="FO61" s="81">
        <v>443.82</v>
      </c>
      <c r="FP61" s="81"/>
      <c r="FQ61" s="81">
        <v>0.44</v>
      </c>
      <c r="FR61" s="81">
        <v>297.32</v>
      </c>
      <c r="FS61" s="81">
        <v>353.61</v>
      </c>
      <c r="FT61" s="81">
        <v>246.51</v>
      </c>
      <c r="FU61" s="81">
        <v>449.22</v>
      </c>
      <c r="FV61" s="81">
        <v>323.54000000000002</v>
      </c>
      <c r="FW61" s="81">
        <v>259.69</v>
      </c>
      <c r="FX61" s="81">
        <v>565.89</v>
      </c>
      <c r="FY61" s="81">
        <v>216.59</v>
      </c>
      <c r="FZ61" s="81">
        <v>50.12</v>
      </c>
      <c r="GA61" s="81">
        <v>186.54</v>
      </c>
      <c r="GB61" s="81">
        <v>114.89</v>
      </c>
      <c r="GC61" s="81">
        <v>27.18</v>
      </c>
      <c r="GD61" s="81">
        <v>587.72</v>
      </c>
      <c r="GE61" s="81">
        <v>129.5</v>
      </c>
      <c r="GF61" s="81">
        <v>138.88999999999999</v>
      </c>
      <c r="GG61" s="81">
        <v>-284.17</v>
      </c>
      <c r="GH61" s="81">
        <v>528.58000000000004</v>
      </c>
      <c r="GI61" s="81">
        <v>186.71</v>
      </c>
      <c r="GJ61" s="81">
        <v>752.37</v>
      </c>
      <c r="GK61" s="81">
        <v>333.85</v>
      </c>
      <c r="GL61" s="81">
        <v>42.55</v>
      </c>
      <c r="GM61" s="81">
        <v>594.63</v>
      </c>
      <c r="GN61" s="81">
        <v>209.5</v>
      </c>
      <c r="GO61" s="81">
        <v>122.59</v>
      </c>
      <c r="GP61" s="81">
        <v>535.91</v>
      </c>
      <c r="GQ61" s="81">
        <v>67.53</v>
      </c>
      <c r="GR61" s="81">
        <v>84.18</v>
      </c>
      <c r="GS61" s="81">
        <v>322.88</v>
      </c>
      <c r="GT61" s="81">
        <v>682.97</v>
      </c>
      <c r="GU61" s="81">
        <v>177.38</v>
      </c>
      <c r="GV61" s="81">
        <v>249.58</v>
      </c>
      <c r="GW61" s="81">
        <v>-16.309999999999999</v>
      </c>
      <c r="GX61" s="81">
        <v>72.73</v>
      </c>
      <c r="GY61" s="81">
        <v>137.59</v>
      </c>
      <c r="GZ61" s="81">
        <v>103.56</v>
      </c>
      <c r="HA61" s="81">
        <v>124.73</v>
      </c>
      <c r="HB61" s="81">
        <v>185.99</v>
      </c>
      <c r="HC61" s="81">
        <v>201.17</v>
      </c>
      <c r="HD61" s="81">
        <v>588.61</v>
      </c>
      <c r="HE61" s="81">
        <v>85.27</v>
      </c>
      <c r="HF61" s="81">
        <v>370.04</v>
      </c>
      <c r="HG61" s="81">
        <v>85.43</v>
      </c>
      <c r="HH61" s="81">
        <v>397.48</v>
      </c>
      <c r="HI61" s="81">
        <v>452.43</v>
      </c>
      <c r="HJ61" s="81">
        <v>50.13</v>
      </c>
      <c r="HK61" s="81">
        <v>154.59</v>
      </c>
      <c r="HL61" s="81">
        <v>22.67</v>
      </c>
      <c r="HM61" s="81">
        <v>222.43</v>
      </c>
      <c r="HN61" s="81">
        <v>87.18</v>
      </c>
      <c r="HO61" s="81">
        <v>43.5</v>
      </c>
      <c r="HP61" s="81">
        <v>240.37</v>
      </c>
      <c r="HQ61" s="81">
        <v>370.14</v>
      </c>
      <c r="HR61" s="81">
        <v>55.99</v>
      </c>
      <c r="HS61" s="81">
        <v>78.84</v>
      </c>
      <c r="HT61" s="81">
        <v>295.12</v>
      </c>
      <c r="HU61" s="81">
        <v>88.87</v>
      </c>
      <c r="HV61" s="81">
        <v>171.48</v>
      </c>
      <c r="HW61" s="81">
        <v>198.07</v>
      </c>
      <c r="HX61" s="81">
        <v>85.17</v>
      </c>
      <c r="HY61" s="81">
        <v>112.65</v>
      </c>
      <c r="HZ61" s="81">
        <v>36.49</v>
      </c>
      <c r="IA61" s="81">
        <v>836.17</v>
      </c>
      <c r="IB61" s="81"/>
      <c r="IC61" s="81">
        <v>94.33</v>
      </c>
      <c r="ID61" s="81">
        <v>128.74</v>
      </c>
      <c r="IE61" s="81">
        <v>192.27</v>
      </c>
      <c r="IF61" s="81">
        <v>92.28</v>
      </c>
      <c r="IG61" s="81"/>
      <c r="IH61" s="81">
        <v>121.31</v>
      </c>
      <c r="II61" s="81">
        <v>115.84</v>
      </c>
      <c r="IJ61" s="81">
        <v>515.92999999999995</v>
      </c>
      <c r="IK61" s="81">
        <v>130.33000000000001</v>
      </c>
      <c r="IL61" s="81">
        <v>111.25</v>
      </c>
      <c r="IM61" s="81"/>
      <c r="IN61" s="81">
        <v>8.7899999999999991</v>
      </c>
      <c r="IO61" s="81">
        <v>149.16999999999999</v>
      </c>
      <c r="IP61" s="81"/>
      <c r="IQ61" s="81">
        <v>66.17</v>
      </c>
      <c r="IR61" s="81">
        <v>157.94999999999999</v>
      </c>
      <c r="IS61" s="81">
        <v>117.41</v>
      </c>
      <c r="IT61" s="81">
        <v>221.02</v>
      </c>
      <c r="IU61" s="81">
        <v>159.63999999999999</v>
      </c>
      <c r="IV61" s="81">
        <v>106.95</v>
      </c>
      <c r="IW61" s="81">
        <v>59.99</v>
      </c>
      <c r="IX61" s="81">
        <v>70.650000000000006</v>
      </c>
      <c r="IY61" s="81">
        <v>32.75</v>
      </c>
      <c r="IZ61" s="81">
        <v>108.8</v>
      </c>
      <c r="JA61" s="81">
        <v>222.92</v>
      </c>
      <c r="JB61" s="81">
        <v>45.12</v>
      </c>
      <c r="JC61" s="81">
        <v>138.11000000000001</v>
      </c>
      <c r="JD61" s="81">
        <v>254.95</v>
      </c>
      <c r="JE61" s="81">
        <v>79.930000000000007</v>
      </c>
      <c r="JF61" s="81">
        <v>118.06</v>
      </c>
      <c r="JG61" s="81">
        <v>118.89</v>
      </c>
      <c r="JH61" s="81">
        <v>514.19000000000005</v>
      </c>
      <c r="JI61" s="81">
        <v>45.5</v>
      </c>
      <c r="JJ61" s="81">
        <v>124.83</v>
      </c>
      <c r="JK61" s="81">
        <v>98.78</v>
      </c>
      <c r="JL61" s="81">
        <v>84</v>
      </c>
      <c r="JM61" s="81"/>
      <c r="JN61" s="81">
        <v>96.89</v>
      </c>
      <c r="JO61" s="81">
        <v>65.44</v>
      </c>
      <c r="JP61" s="81">
        <v>111.8</v>
      </c>
      <c r="JQ61" s="81">
        <v>4.68</v>
      </c>
      <c r="JR61" s="81">
        <v>81.36</v>
      </c>
      <c r="JS61" s="81">
        <v>108.99</v>
      </c>
      <c r="JT61" s="81">
        <v>48.39</v>
      </c>
      <c r="JU61" s="81">
        <v>68.23</v>
      </c>
      <c r="JV61" s="81">
        <v>209.72</v>
      </c>
      <c r="JW61" s="81">
        <v>107.18</v>
      </c>
      <c r="JX61" s="81">
        <v>92.18</v>
      </c>
      <c r="JY61" s="81">
        <v>113.92</v>
      </c>
      <c r="JZ61" s="81">
        <v>34.380000000000003</v>
      </c>
      <c r="KA61" s="81">
        <v>184.22</v>
      </c>
      <c r="KB61" s="81">
        <v>16.920000000000002</v>
      </c>
      <c r="KC61" s="81">
        <v>-1.1399999999999999</v>
      </c>
      <c r="KD61" s="81">
        <v>32.880000000000003</v>
      </c>
      <c r="KE61" s="81">
        <v>196.97</v>
      </c>
      <c r="KF61" s="81">
        <v>111.64</v>
      </c>
      <c r="KG61" s="81">
        <v>35.130000000000003</v>
      </c>
      <c r="KH61" s="81">
        <v>106.7</v>
      </c>
      <c r="KI61" s="81">
        <v>163</v>
      </c>
      <c r="KJ61" s="81">
        <v>75.7</v>
      </c>
      <c r="KK61" s="81">
        <v>65.25</v>
      </c>
      <c r="KL61" s="81">
        <v>68.22</v>
      </c>
      <c r="KM61" s="81">
        <v>34.39</v>
      </c>
      <c r="KN61" s="81">
        <v>167.83</v>
      </c>
      <c r="KO61" s="81">
        <v>60.78</v>
      </c>
      <c r="KP61" s="81">
        <v>97.2</v>
      </c>
      <c r="KQ61" s="81"/>
      <c r="KR61" s="81">
        <v>69.680000000000007</v>
      </c>
      <c r="KS61" s="81">
        <v>0.35</v>
      </c>
      <c r="KT61" s="81">
        <v>67.75</v>
      </c>
      <c r="KU61" s="81">
        <v>12.55</v>
      </c>
      <c r="KV61" s="81">
        <v>126.16</v>
      </c>
      <c r="KW61" s="81">
        <v>169.05</v>
      </c>
      <c r="KX61" s="81"/>
      <c r="KY61" s="81">
        <v>522.46</v>
      </c>
      <c r="KZ61" s="81">
        <v>47.56</v>
      </c>
      <c r="LA61" s="81">
        <v>64.650000000000006</v>
      </c>
      <c r="LB61" s="81">
        <v>244.92</v>
      </c>
      <c r="LC61" s="81"/>
      <c r="LD61" s="81">
        <v>52.59</v>
      </c>
      <c r="LE61" s="81">
        <v>-8.23</v>
      </c>
      <c r="LF61" s="81">
        <v>306.82</v>
      </c>
      <c r="LG61" s="81"/>
      <c r="LH61" s="81"/>
      <c r="LI61" s="81">
        <v>122.68</v>
      </c>
      <c r="LJ61" s="81">
        <v>197.62</v>
      </c>
      <c r="LK61" s="81">
        <v>93.9</v>
      </c>
      <c r="LL61" s="81">
        <v>42.32</v>
      </c>
      <c r="LM61" s="81">
        <v>21.52</v>
      </c>
      <c r="LN61" s="81">
        <v>13.18</v>
      </c>
      <c r="LO61" s="81">
        <v>8.82</v>
      </c>
      <c r="LP61" s="81">
        <v>121.25</v>
      </c>
      <c r="LQ61" s="81">
        <v>100.38</v>
      </c>
      <c r="LR61" s="81">
        <v>35.770000000000003</v>
      </c>
      <c r="LS61" s="81">
        <v>19.86</v>
      </c>
      <c r="LT61" s="81">
        <v>39.979999999999997</v>
      </c>
      <c r="LU61" s="81">
        <v>53.47</v>
      </c>
      <c r="LV61" s="81">
        <v>39.020000000000003</v>
      </c>
      <c r="LW61" s="81">
        <v>125.2</v>
      </c>
      <c r="LX61" s="81">
        <v>55.17</v>
      </c>
      <c r="LY61" s="81">
        <v>50.55</v>
      </c>
      <c r="LZ61" s="81">
        <v>49.02</v>
      </c>
      <c r="MA61" s="81">
        <v>69.41</v>
      </c>
      <c r="MB61" s="81">
        <v>50.76</v>
      </c>
      <c r="MC61" s="81">
        <v>38.43</v>
      </c>
      <c r="MD61" s="81"/>
      <c r="ME61" s="81">
        <v>138.01</v>
      </c>
      <c r="MF61" s="81">
        <v>43.68</v>
      </c>
      <c r="MG61" s="81"/>
      <c r="MH61" s="81">
        <v>24.64</v>
      </c>
      <c r="MI61" s="81">
        <v>27.98</v>
      </c>
      <c r="MJ61" s="81">
        <v>117.87</v>
      </c>
      <c r="MK61" s="81">
        <v>108.13</v>
      </c>
      <c r="ML61" s="81"/>
      <c r="MM61" s="81">
        <v>121.18</v>
      </c>
      <c r="MN61" s="81">
        <v>24.42</v>
      </c>
      <c r="MO61" s="81">
        <v>89.75</v>
      </c>
      <c r="MP61" s="81">
        <v>80.98</v>
      </c>
      <c r="MQ61" s="81">
        <v>-113.67</v>
      </c>
      <c r="MR61" s="81">
        <v>98.23</v>
      </c>
      <c r="MS61" s="81">
        <v>22.27</v>
      </c>
      <c r="MT61" s="81">
        <v>31.01</v>
      </c>
      <c r="MU61" s="81">
        <v>35.92</v>
      </c>
      <c r="MV61" s="81">
        <v>83.13</v>
      </c>
      <c r="MW61" s="81"/>
      <c r="MX61" s="81">
        <v>29.57</v>
      </c>
      <c r="MY61" s="81">
        <v>66.430000000000007</v>
      </c>
      <c r="MZ61" s="81">
        <v>22.13</v>
      </c>
      <c r="NA61" s="81">
        <v>36.049999999999997</v>
      </c>
      <c r="NB61" s="81">
        <v>38.380000000000003</v>
      </c>
      <c r="NC61" s="81">
        <v>58.4</v>
      </c>
    </row>
    <row r="62" spans="1:367" x14ac:dyDescent="0.4">
      <c r="A62" s="22">
        <v>46171</v>
      </c>
      <c r="B62" s="23">
        <v>391009.79</v>
      </c>
      <c r="C62" s="23">
        <v>296058.56</v>
      </c>
      <c r="D62" s="23">
        <v>2331.14</v>
      </c>
      <c r="E62" s="23">
        <v>2666.77</v>
      </c>
      <c r="F62" s="23">
        <v>12672</v>
      </c>
      <c r="G62" s="23">
        <v>1323.69</v>
      </c>
      <c r="H62" s="23">
        <v>10542.34</v>
      </c>
      <c r="I62" s="23">
        <v>9181.5</v>
      </c>
      <c r="J62" s="23">
        <v>4744.8500000000004</v>
      </c>
      <c r="K62" s="23">
        <v>4158</v>
      </c>
      <c r="L62" s="23">
        <v>1902.21</v>
      </c>
      <c r="M62" s="23">
        <v>3864.63</v>
      </c>
      <c r="N62" s="23">
        <v>43326.25</v>
      </c>
      <c r="O62" s="23">
        <v>2556.54</v>
      </c>
      <c r="P62" s="23">
        <v>7793.33</v>
      </c>
      <c r="Q62" s="23">
        <v>2023.89</v>
      </c>
      <c r="R62" s="23">
        <v>11264.49</v>
      </c>
      <c r="S62" s="23">
        <v>3940.38</v>
      </c>
      <c r="T62" s="23">
        <v>3956.09</v>
      </c>
      <c r="U62" s="23">
        <v>6087.89</v>
      </c>
      <c r="V62" s="23">
        <v>1377.83</v>
      </c>
      <c r="W62" s="23">
        <v>1016.82</v>
      </c>
      <c r="X62" s="23">
        <v>2168.1</v>
      </c>
      <c r="Y62" s="23">
        <v>2564.63</v>
      </c>
      <c r="Z62" s="23">
        <v>6142.3</v>
      </c>
      <c r="AA62" s="23">
        <v>3594.15</v>
      </c>
      <c r="AB62" s="23">
        <v>586.67999999999995</v>
      </c>
      <c r="AC62" s="23">
        <v>377.61</v>
      </c>
      <c r="AD62" s="23">
        <v>3118.98</v>
      </c>
      <c r="AE62" s="23">
        <v>1736.49</v>
      </c>
      <c r="AF62" s="23">
        <v>1327.19</v>
      </c>
      <c r="AG62" s="23">
        <v>4515.67</v>
      </c>
      <c r="AH62" s="23">
        <v>4087.16</v>
      </c>
      <c r="AI62" s="23">
        <v>119.22</v>
      </c>
      <c r="AJ62" s="23">
        <v>2007.45</v>
      </c>
      <c r="AK62" s="23">
        <v>8887.07</v>
      </c>
      <c r="AL62" s="23">
        <v>3290.53</v>
      </c>
      <c r="AM62" s="23">
        <v>935.46</v>
      </c>
      <c r="AN62" s="23">
        <v>1277.6400000000001</v>
      </c>
      <c r="AO62" s="23">
        <v>153.19999999999999</v>
      </c>
      <c r="AP62" s="23">
        <v>3809.32</v>
      </c>
      <c r="AQ62" s="23">
        <v>1553.98</v>
      </c>
      <c r="AR62" s="23">
        <v>9565.8700000000008</v>
      </c>
      <c r="AS62" s="23">
        <v>4049.13</v>
      </c>
      <c r="AT62" s="23">
        <v>755.18</v>
      </c>
      <c r="AU62" s="23">
        <v>1996.21</v>
      </c>
      <c r="AV62" s="23">
        <v>2252.77</v>
      </c>
      <c r="AW62" s="23">
        <v>926.31</v>
      </c>
      <c r="AX62" s="23">
        <v>2150.2800000000002</v>
      </c>
      <c r="AY62" s="23">
        <v>1842.21</v>
      </c>
      <c r="AZ62" s="23">
        <v>459.29</v>
      </c>
      <c r="BA62" s="23">
        <v>3347.97</v>
      </c>
      <c r="BB62" s="81">
        <v>381.2</v>
      </c>
      <c r="BC62" s="81">
        <v>1502.51</v>
      </c>
      <c r="BD62" s="81">
        <v>1959.2</v>
      </c>
      <c r="BE62" s="81">
        <v>556.33000000000004</v>
      </c>
      <c r="BF62" s="81">
        <v>379.92</v>
      </c>
      <c r="BG62" s="81">
        <v>373.05</v>
      </c>
      <c r="BH62" s="81">
        <v>-60.09</v>
      </c>
      <c r="BI62" s="81">
        <v>779.69</v>
      </c>
      <c r="BJ62" s="81">
        <v>785.59</v>
      </c>
      <c r="BK62" s="81">
        <v>1432.77</v>
      </c>
      <c r="BL62" s="81">
        <v>169.06</v>
      </c>
      <c r="BM62" s="81">
        <v>375.51</v>
      </c>
      <c r="BN62" s="81">
        <v>3185.08</v>
      </c>
      <c r="BO62" s="81">
        <v>2774.94</v>
      </c>
      <c r="BP62" s="81"/>
      <c r="BQ62" s="81">
        <v>481.5</v>
      </c>
      <c r="BR62" s="81">
        <v>2203.66</v>
      </c>
      <c r="BS62" s="81">
        <v>520</v>
      </c>
      <c r="BT62" s="81">
        <v>316.49</v>
      </c>
      <c r="BU62" s="81">
        <v>949.17</v>
      </c>
      <c r="BV62" s="81">
        <v>1284.8599999999999</v>
      </c>
      <c r="BW62" s="81">
        <v>1998.59</v>
      </c>
      <c r="BX62" s="81">
        <v>1974.14</v>
      </c>
      <c r="BY62" s="81">
        <v>2222.6799999999998</v>
      </c>
      <c r="BZ62" s="81">
        <v>2072.89</v>
      </c>
      <c r="CA62" s="81">
        <v>485.86</v>
      </c>
      <c r="CB62" s="81">
        <v>1170.8</v>
      </c>
      <c r="CC62" s="81">
        <v>-24.67</v>
      </c>
      <c r="CD62" s="81">
        <v>161.21</v>
      </c>
      <c r="CE62" s="81">
        <v>1155.46</v>
      </c>
      <c r="CF62" s="81">
        <v>1365.76</v>
      </c>
      <c r="CG62" s="81">
        <v>-35.67</v>
      </c>
      <c r="CH62" s="81">
        <v>1058.1099999999999</v>
      </c>
      <c r="CI62" s="81">
        <v>6029.94</v>
      </c>
      <c r="CJ62" s="81">
        <v>653.85</v>
      </c>
      <c r="CK62" s="81">
        <v>1689.65</v>
      </c>
      <c r="CL62" s="81">
        <v>833.18</v>
      </c>
      <c r="CM62" s="81">
        <v>2848.55</v>
      </c>
      <c r="CN62" s="81">
        <v>282.33999999999997</v>
      </c>
      <c r="CO62" s="81">
        <v>3502.31</v>
      </c>
      <c r="CP62" s="81">
        <v>224.39</v>
      </c>
      <c r="CQ62" s="81">
        <v>939.47</v>
      </c>
      <c r="CR62" s="81">
        <v>237.66</v>
      </c>
      <c r="CS62" s="81">
        <v>1150.17</v>
      </c>
      <c r="CT62" s="81">
        <v>1047.82</v>
      </c>
      <c r="CU62" s="81">
        <v>1005.57</v>
      </c>
      <c r="CV62" s="81">
        <v>283.31</v>
      </c>
      <c r="CW62" s="81">
        <v>543.1</v>
      </c>
      <c r="CX62" s="81">
        <v>203.06</v>
      </c>
      <c r="CY62" s="81">
        <v>408.73</v>
      </c>
      <c r="CZ62" s="81">
        <v>14.41</v>
      </c>
      <c r="DA62" s="81">
        <v>-0.08</v>
      </c>
      <c r="DB62" s="81">
        <v>601.12</v>
      </c>
      <c r="DC62" s="81">
        <v>-115.26</v>
      </c>
      <c r="DD62" s="81">
        <v>353.67</v>
      </c>
      <c r="DE62" s="81">
        <v>-41.08</v>
      </c>
      <c r="DF62" s="81">
        <v>670.76</v>
      </c>
      <c r="DG62" s="81">
        <v>292.5</v>
      </c>
      <c r="DH62" s="81">
        <v>660.9</v>
      </c>
      <c r="DI62" s="81">
        <v>2212.12</v>
      </c>
      <c r="DJ62" s="81">
        <v>461.46</v>
      </c>
      <c r="DK62" s="81">
        <v>227.56</v>
      </c>
      <c r="DL62" s="81">
        <v>82.82</v>
      </c>
      <c r="DM62" s="81">
        <v>291.95999999999998</v>
      </c>
      <c r="DN62" s="81">
        <v>245.99</v>
      </c>
      <c r="DO62" s="81">
        <v>248.89</v>
      </c>
      <c r="DP62" s="81">
        <v>152.03</v>
      </c>
      <c r="DQ62" s="81">
        <v>1367.31</v>
      </c>
      <c r="DR62" s="81">
        <v>389.49</v>
      </c>
      <c r="DS62" s="81">
        <v>128.53</v>
      </c>
      <c r="DT62" s="81">
        <v>235.59</v>
      </c>
      <c r="DU62" s="81">
        <v>448.57</v>
      </c>
      <c r="DV62" s="81">
        <v>361.25</v>
      </c>
      <c r="DW62" s="81">
        <v>399.48</v>
      </c>
      <c r="DX62" s="81"/>
      <c r="DY62" s="81">
        <v>172.94</v>
      </c>
      <c r="DZ62" s="81">
        <v>378.73</v>
      </c>
      <c r="EA62" s="81">
        <v>541.35</v>
      </c>
      <c r="EB62" s="81">
        <v>438.11</v>
      </c>
      <c r="EC62" s="81">
        <v>241.97</v>
      </c>
      <c r="ED62" s="81">
        <v>570.17999999999995</v>
      </c>
      <c r="EE62" s="81">
        <v>455.82</v>
      </c>
      <c r="EF62" s="81">
        <v>209.09</v>
      </c>
      <c r="EG62" s="81">
        <v>351.66</v>
      </c>
      <c r="EH62" s="81">
        <v>847.54</v>
      </c>
      <c r="EI62" s="81">
        <v>219.48</v>
      </c>
      <c r="EJ62" s="81">
        <v>1127.5</v>
      </c>
      <c r="EK62" s="81">
        <v>225.5</v>
      </c>
      <c r="EL62" s="81">
        <v>86.68</v>
      </c>
      <c r="EM62" s="81">
        <v>304.52999999999997</v>
      </c>
      <c r="EN62" s="81">
        <v>144.32</v>
      </c>
      <c r="EO62" s="81">
        <v>463.64</v>
      </c>
      <c r="EP62" s="81">
        <v>4.5199999999999996</v>
      </c>
      <c r="EQ62" s="81">
        <v>-177.03</v>
      </c>
      <c r="ER62" s="81">
        <v>196.35</v>
      </c>
      <c r="ES62" s="81">
        <v>352.44</v>
      </c>
      <c r="ET62" s="81">
        <v>270.72000000000003</v>
      </c>
      <c r="EU62" s="81">
        <v>185.69</v>
      </c>
      <c r="EV62" s="81">
        <v>-30.58</v>
      </c>
      <c r="EW62" s="81">
        <v>739.6</v>
      </c>
      <c r="EX62" s="81">
        <v>686.88</v>
      </c>
      <c r="EY62" s="81">
        <v>210.67</v>
      </c>
      <c r="EZ62" s="81">
        <v>117.25</v>
      </c>
      <c r="FA62" s="81">
        <v>479.08</v>
      </c>
      <c r="FB62" s="81">
        <v>117.6</v>
      </c>
      <c r="FC62" s="81">
        <v>623.25</v>
      </c>
      <c r="FD62" s="81">
        <v>578.21</v>
      </c>
      <c r="FE62" s="81">
        <v>578.99</v>
      </c>
      <c r="FF62" s="81"/>
      <c r="FG62" s="81">
        <v>544.28</v>
      </c>
      <c r="FH62" s="81">
        <v>481.9</v>
      </c>
      <c r="FI62" s="81">
        <v>219.74</v>
      </c>
      <c r="FJ62" s="81">
        <v>1.64</v>
      </c>
      <c r="FK62" s="81">
        <v>220.62</v>
      </c>
      <c r="FL62" s="81">
        <v>199.93</v>
      </c>
      <c r="FM62" s="81">
        <v>804.83</v>
      </c>
      <c r="FN62" s="81">
        <v>77.33</v>
      </c>
      <c r="FO62" s="81">
        <v>443.82</v>
      </c>
      <c r="FP62" s="81"/>
      <c r="FQ62" s="81">
        <v>0.44</v>
      </c>
      <c r="FR62" s="81">
        <v>297.32</v>
      </c>
      <c r="FS62" s="81">
        <v>353.61</v>
      </c>
      <c r="FT62" s="81">
        <v>248.88</v>
      </c>
      <c r="FU62" s="81">
        <v>449.67</v>
      </c>
      <c r="FV62" s="81">
        <v>323.54000000000002</v>
      </c>
      <c r="FW62" s="81">
        <v>259.70999999999998</v>
      </c>
      <c r="FX62" s="81">
        <v>565.89</v>
      </c>
      <c r="FY62" s="81">
        <v>219.02</v>
      </c>
      <c r="FZ62" s="81">
        <v>50.12</v>
      </c>
      <c r="GA62" s="81">
        <v>186.54</v>
      </c>
      <c r="GB62" s="81">
        <v>114.89</v>
      </c>
      <c r="GC62" s="81">
        <v>27.18</v>
      </c>
      <c r="GD62" s="81">
        <v>587.72</v>
      </c>
      <c r="GE62" s="81">
        <v>129.5</v>
      </c>
      <c r="GF62" s="81">
        <v>142.80000000000001</v>
      </c>
      <c r="GG62" s="81">
        <v>-284.17</v>
      </c>
      <c r="GH62" s="81">
        <v>528.58000000000004</v>
      </c>
      <c r="GI62" s="81">
        <v>185.88</v>
      </c>
      <c r="GJ62" s="81">
        <v>752.37</v>
      </c>
      <c r="GK62" s="81">
        <v>335.58</v>
      </c>
      <c r="GL62" s="81">
        <v>41.27</v>
      </c>
      <c r="GM62" s="81">
        <v>594.63</v>
      </c>
      <c r="GN62" s="81">
        <v>205.79</v>
      </c>
      <c r="GO62" s="81">
        <v>133.49</v>
      </c>
      <c r="GP62" s="81">
        <v>535.91</v>
      </c>
      <c r="GQ62" s="81">
        <v>67.39</v>
      </c>
      <c r="GR62" s="81">
        <v>84.11</v>
      </c>
      <c r="GS62" s="81">
        <v>324.04000000000002</v>
      </c>
      <c r="GT62" s="81">
        <v>683.19</v>
      </c>
      <c r="GU62" s="81">
        <v>178.81</v>
      </c>
      <c r="GV62" s="81">
        <v>249.58</v>
      </c>
      <c r="GW62" s="81">
        <v>-34.65</v>
      </c>
      <c r="GX62" s="81">
        <v>72.73</v>
      </c>
      <c r="GY62" s="81">
        <v>138.25</v>
      </c>
      <c r="GZ62" s="81">
        <v>103.56</v>
      </c>
      <c r="HA62" s="81">
        <v>124.73</v>
      </c>
      <c r="HB62" s="81">
        <v>185.99</v>
      </c>
      <c r="HC62" s="81">
        <v>201.17</v>
      </c>
      <c r="HD62" s="81">
        <v>588.61</v>
      </c>
      <c r="HE62" s="81">
        <v>89.68</v>
      </c>
      <c r="HF62" s="81">
        <v>370.04</v>
      </c>
      <c r="HG62" s="81">
        <v>85.43</v>
      </c>
      <c r="HH62" s="81">
        <v>397.48</v>
      </c>
      <c r="HI62" s="81">
        <v>452.43</v>
      </c>
      <c r="HJ62" s="81">
        <v>50.13</v>
      </c>
      <c r="HK62" s="81">
        <v>154.59</v>
      </c>
      <c r="HL62" s="81">
        <v>22.67</v>
      </c>
      <c r="HM62" s="81">
        <v>222.43</v>
      </c>
      <c r="HN62" s="81">
        <v>86.19</v>
      </c>
      <c r="HO62" s="81">
        <v>43.48</v>
      </c>
      <c r="HP62" s="81">
        <v>240.37</v>
      </c>
      <c r="HQ62" s="81">
        <v>371.97</v>
      </c>
      <c r="HR62" s="81">
        <v>55.99</v>
      </c>
      <c r="HS62" s="81">
        <v>78.48</v>
      </c>
      <c r="HT62" s="81">
        <v>295.12</v>
      </c>
      <c r="HU62" s="81">
        <v>88.87</v>
      </c>
      <c r="HV62" s="81">
        <v>171.48</v>
      </c>
      <c r="HW62" s="81">
        <v>198.07</v>
      </c>
      <c r="HX62" s="81">
        <v>85.17</v>
      </c>
      <c r="HY62" s="81">
        <v>99.71</v>
      </c>
      <c r="HZ62" s="81">
        <v>36.49</v>
      </c>
      <c r="IA62" s="81">
        <v>836.17</v>
      </c>
      <c r="IB62" s="81"/>
      <c r="IC62" s="81">
        <v>94.33</v>
      </c>
      <c r="ID62" s="81">
        <v>128.74</v>
      </c>
      <c r="IE62" s="81">
        <v>191.16</v>
      </c>
      <c r="IF62" s="81">
        <v>92.28</v>
      </c>
      <c r="IG62" s="81"/>
      <c r="IH62" s="81">
        <v>121.31</v>
      </c>
      <c r="II62" s="81">
        <v>116.65</v>
      </c>
      <c r="IJ62" s="81">
        <v>515.92999999999995</v>
      </c>
      <c r="IK62" s="81">
        <v>130.37</v>
      </c>
      <c r="IL62" s="81">
        <v>117.15</v>
      </c>
      <c r="IM62" s="81"/>
      <c r="IN62" s="81">
        <v>8.7899999999999991</v>
      </c>
      <c r="IO62" s="81">
        <v>146.30000000000001</v>
      </c>
      <c r="IP62" s="81"/>
      <c r="IQ62" s="81">
        <v>66.17</v>
      </c>
      <c r="IR62" s="81">
        <v>164.63</v>
      </c>
      <c r="IS62" s="81">
        <v>117.41</v>
      </c>
      <c r="IT62" s="81">
        <v>221.02</v>
      </c>
      <c r="IU62" s="81">
        <v>171.35</v>
      </c>
      <c r="IV62" s="81">
        <v>106.69</v>
      </c>
      <c r="IW62" s="81">
        <v>59.99</v>
      </c>
      <c r="IX62" s="81">
        <v>71.180000000000007</v>
      </c>
      <c r="IY62" s="81">
        <v>35.31</v>
      </c>
      <c r="IZ62" s="81">
        <v>108.8</v>
      </c>
      <c r="JA62" s="81">
        <v>228.18</v>
      </c>
      <c r="JB62" s="81">
        <v>43.28</v>
      </c>
      <c r="JC62" s="81">
        <v>138.11000000000001</v>
      </c>
      <c r="JD62" s="81">
        <v>250.84</v>
      </c>
      <c r="JE62" s="81">
        <v>78.510000000000005</v>
      </c>
      <c r="JF62" s="81">
        <v>124.34</v>
      </c>
      <c r="JG62" s="81">
        <v>118.89</v>
      </c>
      <c r="JH62" s="81">
        <v>514.19000000000005</v>
      </c>
      <c r="JI62" s="81">
        <v>45.5</v>
      </c>
      <c r="JJ62" s="81">
        <v>128.38</v>
      </c>
      <c r="JK62" s="81">
        <v>98.78</v>
      </c>
      <c r="JL62" s="81">
        <v>81.97</v>
      </c>
      <c r="JM62" s="81"/>
      <c r="JN62" s="81">
        <v>101.4</v>
      </c>
      <c r="JO62" s="81">
        <v>65.44</v>
      </c>
      <c r="JP62" s="81">
        <v>112.04</v>
      </c>
      <c r="JQ62" s="81">
        <v>4.68</v>
      </c>
      <c r="JR62" s="81">
        <v>81.36</v>
      </c>
      <c r="JS62" s="81">
        <v>109</v>
      </c>
      <c r="JT62" s="81">
        <v>48.39</v>
      </c>
      <c r="JU62" s="81">
        <v>68.23</v>
      </c>
      <c r="JV62" s="81">
        <v>209.72</v>
      </c>
      <c r="JW62" s="81">
        <v>107.18</v>
      </c>
      <c r="JX62" s="81">
        <v>92.18</v>
      </c>
      <c r="JY62" s="81">
        <v>112.92</v>
      </c>
      <c r="JZ62" s="81">
        <v>34.380000000000003</v>
      </c>
      <c r="KA62" s="81">
        <v>184.32</v>
      </c>
      <c r="KB62" s="81">
        <v>16.920000000000002</v>
      </c>
      <c r="KC62" s="81">
        <v>-1.1399999999999999</v>
      </c>
      <c r="KD62" s="81">
        <v>27.28</v>
      </c>
      <c r="KE62" s="81">
        <v>196.97</v>
      </c>
      <c r="KF62" s="81">
        <v>111.64</v>
      </c>
      <c r="KG62" s="81">
        <v>35.130000000000003</v>
      </c>
      <c r="KH62" s="81">
        <v>108.93</v>
      </c>
      <c r="KI62" s="81">
        <v>163</v>
      </c>
      <c r="KJ62" s="81">
        <v>75.7</v>
      </c>
      <c r="KK62" s="81">
        <v>65.25</v>
      </c>
      <c r="KL62" s="81">
        <v>67.900000000000006</v>
      </c>
      <c r="KM62" s="81">
        <v>32.06</v>
      </c>
      <c r="KN62" s="81">
        <v>167.83</v>
      </c>
      <c r="KO62" s="81">
        <v>60.78</v>
      </c>
      <c r="KP62" s="81">
        <v>97.2</v>
      </c>
      <c r="KQ62" s="81"/>
      <c r="KR62" s="81">
        <v>69.680000000000007</v>
      </c>
      <c r="KS62" s="81">
        <v>0.35</v>
      </c>
      <c r="KT62" s="81">
        <v>67.75</v>
      </c>
      <c r="KU62" s="81"/>
      <c r="KV62" s="81">
        <v>127.75</v>
      </c>
      <c r="KW62" s="81">
        <v>169.05</v>
      </c>
      <c r="KX62" s="81">
        <v>9.58</v>
      </c>
      <c r="KY62" s="81">
        <v>525.86</v>
      </c>
      <c r="KZ62" s="81">
        <v>47.56</v>
      </c>
      <c r="LA62" s="81">
        <v>64.47</v>
      </c>
      <c r="LB62" s="81">
        <v>244.92</v>
      </c>
      <c r="LC62" s="81"/>
      <c r="LD62" s="81">
        <v>52.33</v>
      </c>
      <c r="LE62" s="81">
        <v>-8.23</v>
      </c>
      <c r="LF62" s="81">
        <v>262.58</v>
      </c>
      <c r="LG62" s="81"/>
      <c r="LH62" s="81"/>
      <c r="LI62" s="81">
        <v>122.68</v>
      </c>
      <c r="LJ62" s="81">
        <v>207.45</v>
      </c>
      <c r="LK62" s="81">
        <v>93.12</v>
      </c>
      <c r="LL62" s="81">
        <v>42.08</v>
      </c>
      <c r="LM62" s="81">
        <v>21.52</v>
      </c>
      <c r="LN62" s="81">
        <v>14.14</v>
      </c>
      <c r="LO62" s="81">
        <v>8.82</v>
      </c>
      <c r="LP62" s="81">
        <v>121.25</v>
      </c>
      <c r="LQ62" s="81">
        <v>99.43</v>
      </c>
      <c r="LR62" s="81">
        <v>35.19</v>
      </c>
      <c r="LS62" s="81">
        <v>19.86</v>
      </c>
      <c r="LT62" s="81">
        <v>39.979999999999997</v>
      </c>
      <c r="LU62" s="81">
        <v>53.47</v>
      </c>
      <c r="LV62" s="81">
        <v>40.15</v>
      </c>
      <c r="LW62" s="81">
        <v>125.2</v>
      </c>
      <c r="LX62" s="81">
        <v>55.17</v>
      </c>
      <c r="LY62" s="81">
        <v>50.55</v>
      </c>
      <c r="LZ62" s="81">
        <v>49.02</v>
      </c>
      <c r="MA62" s="81">
        <v>69.41</v>
      </c>
      <c r="MB62" s="81"/>
      <c r="MC62" s="81">
        <v>38.43</v>
      </c>
      <c r="MD62" s="81"/>
      <c r="ME62" s="81">
        <v>137.99</v>
      </c>
      <c r="MF62" s="81">
        <v>43.68</v>
      </c>
      <c r="MG62" s="81">
        <v>5.23</v>
      </c>
      <c r="MH62" s="81">
        <v>24.64</v>
      </c>
      <c r="MI62" s="81">
        <v>27.98</v>
      </c>
      <c r="MJ62" s="81">
        <v>117.87</v>
      </c>
      <c r="MK62" s="81">
        <v>112.87</v>
      </c>
      <c r="ML62" s="81"/>
      <c r="MM62" s="81">
        <v>122.1</v>
      </c>
      <c r="MN62" s="81">
        <v>16.25</v>
      </c>
      <c r="MO62" s="81">
        <v>89.75</v>
      </c>
      <c r="MP62" s="81">
        <v>80.98</v>
      </c>
      <c r="MQ62" s="81">
        <v>-86.75</v>
      </c>
      <c r="MR62" s="81">
        <v>98.23</v>
      </c>
      <c r="MS62" s="81">
        <v>22.27</v>
      </c>
      <c r="MT62" s="81">
        <v>31.01</v>
      </c>
      <c r="MU62" s="81">
        <v>35.92</v>
      </c>
      <c r="MV62" s="81">
        <v>84.36</v>
      </c>
      <c r="MW62" s="81"/>
      <c r="MX62" s="81">
        <v>29.57</v>
      </c>
      <c r="MY62" s="81"/>
      <c r="MZ62" s="81">
        <v>22.85</v>
      </c>
      <c r="NA62" s="81">
        <v>36.049999999999997</v>
      </c>
      <c r="NB62" s="81">
        <v>33.42</v>
      </c>
      <c r="NC62" s="81">
        <v>58.4</v>
      </c>
    </row>
    <row r="63" spans="1:367" x14ac:dyDescent="0.4">
      <c r="A63" s="22">
        <v>46178</v>
      </c>
      <c r="B63" s="23">
        <v>405235.08</v>
      </c>
      <c r="C63" s="23">
        <v>309165.09000000003</v>
      </c>
      <c r="D63" s="23">
        <v>2588.5300000000002</v>
      </c>
      <c r="E63" s="23">
        <v>2699.12</v>
      </c>
      <c r="F63" s="23">
        <v>12773.3</v>
      </c>
      <c r="G63" s="23">
        <v>1363.58</v>
      </c>
      <c r="H63" s="23">
        <v>10630.27</v>
      </c>
      <c r="I63" s="23">
        <v>9201.2900000000009</v>
      </c>
      <c r="J63" s="23">
        <v>4849.1499999999996</v>
      </c>
      <c r="K63" s="23">
        <v>4212.4399999999996</v>
      </c>
      <c r="L63" s="23">
        <v>1930.11</v>
      </c>
      <c r="M63" s="23">
        <v>3889.44</v>
      </c>
      <c r="N63" s="23">
        <v>43951.41</v>
      </c>
      <c r="O63" s="23">
        <v>2586.66</v>
      </c>
      <c r="P63" s="23">
        <v>7831.09</v>
      </c>
      <c r="Q63" s="23">
        <v>2065.73</v>
      </c>
      <c r="R63" s="23">
        <v>11360.43</v>
      </c>
      <c r="S63" s="23">
        <v>3992.48</v>
      </c>
      <c r="T63" s="23">
        <v>4099.4399999999996</v>
      </c>
      <c r="U63" s="23">
        <v>6180.19</v>
      </c>
      <c r="V63" s="23">
        <v>1402.61</v>
      </c>
      <c r="W63" s="23">
        <v>1030.7</v>
      </c>
      <c r="X63" s="23">
        <v>2155.77</v>
      </c>
      <c r="Y63" s="23">
        <v>2817.73</v>
      </c>
      <c r="Z63" s="23">
        <v>6166.49</v>
      </c>
      <c r="AA63" s="23">
        <v>3658.61</v>
      </c>
      <c r="AB63" s="23">
        <v>703.97</v>
      </c>
      <c r="AC63" s="23">
        <v>395.95</v>
      </c>
      <c r="AD63" s="23">
        <v>3143.04</v>
      </c>
      <c r="AE63" s="23">
        <v>1781.95</v>
      </c>
      <c r="AF63" s="23">
        <v>1364.97</v>
      </c>
      <c r="AG63" s="23">
        <v>4553.21</v>
      </c>
      <c r="AH63" s="23">
        <v>3938.13</v>
      </c>
      <c r="AI63" s="23">
        <v>125.13</v>
      </c>
      <c r="AJ63" s="23">
        <v>2125.4899999999998</v>
      </c>
      <c r="AK63" s="23">
        <v>8944.1299999999992</v>
      </c>
      <c r="AL63" s="23">
        <v>3307.48</v>
      </c>
      <c r="AM63" s="23">
        <v>920.17</v>
      </c>
      <c r="AN63" s="23">
        <v>1314.32</v>
      </c>
      <c r="AO63" s="23">
        <v>161.41999999999999</v>
      </c>
      <c r="AP63" s="23">
        <v>3830.64</v>
      </c>
      <c r="AQ63" s="23">
        <v>1563.94</v>
      </c>
      <c r="AR63" s="23">
        <v>9633.49</v>
      </c>
      <c r="AS63" s="23">
        <v>4087.6</v>
      </c>
      <c r="AT63" s="23">
        <v>782.67</v>
      </c>
      <c r="AU63" s="23">
        <v>2016.08</v>
      </c>
      <c r="AV63" s="23">
        <v>2264.89</v>
      </c>
      <c r="AW63" s="23">
        <v>945.71</v>
      </c>
      <c r="AX63" s="23">
        <v>2164.19</v>
      </c>
      <c r="AY63" s="23">
        <v>1871.7</v>
      </c>
      <c r="AZ63" s="23">
        <v>465.35</v>
      </c>
      <c r="BA63" s="23">
        <v>3256.32</v>
      </c>
      <c r="BB63" s="81">
        <v>390.82</v>
      </c>
      <c r="BC63" s="81">
        <v>1516.06</v>
      </c>
      <c r="BD63" s="81">
        <v>1969.43</v>
      </c>
      <c r="BE63" s="81">
        <v>572.96</v>
      </c>
      <c r="BF63" s="81">
        <v>393.7</v>
      </c>
      <c r="BG63" s="81">
        <v>383.25</v>
      </c>
      <c r="BH63" s="81">
        <v>-53.93</v>
      </c>
      <c r="BI63" s="81">
        <v>794.36</v>
      </c>
      <c r="BJ63" s="81">
        <v>797.53</v>
      </c>
      <c r="BK63" s="81">
        <v>1442.51</v>
      </c>
      <c r="BL63" s="81">
        <v>176.07</v>
      </c>
      <c r="BM63" s="81">
        <v>386.37</v>
      </c>
      <c r="BN63" s="81">
        <v>3235.25</v>
      </c>
      <c r="BO63" s="81">
        <v>2810.14</v>
      </c>
      <c r="BP63" s="81"/>
      <c r="BQ63" s="81">
        <v>491.01</v>
      </c>
      <c r="BR63" s="81">
        <v>2226.2600000000002</v>
      </c>
      <c r="BS63" s="81">
        <v>533.79999999999995</v>
      </c>
      <c r="BT63" s="81">
        <v>324.48</v>
      </c>
      <c r="BU63" s="81">
        <v>973.39</v>
      </c>
      <c r="BV63" s="81">
        <v>1393.65</v>
      </c>
      <c r="BW63" s="81">
        <v>2018.25</v>
      </c>
      <c r="BX63" s="81">
        <v>1996.9</v>
      </c>
      <c r="BY63" s="81">
        <v>2241.54</v>
      </c>
      <c r="BZ63" s="81">
        <v>2104.33</v>
      </c>
      <c r="CA63" s="81">
        <v>494.58</v>
      </c>
      <c r="CB63" s="81">
        <v>1197.07</v>
      </c>
      <c r="CC63" s="81">
        <v>-32.5</v>
      </c>
      <c r="CD63" s="81">
        <v>165.68</v>
      </c>
      <c r="CE63" s="81">
        <v>1162.3</v>
      </c>
      <c r="CF63" s="81">
        <v>1393.64</v>
      </c>
      <c r="CG63" s="81">
        <v>-37</v>
      </c>
      <c r="CH63" s="81">
        <v>1069.99</v>
      </c>
      <c r="CI63" s="81">
        <v>6130.38</v>
      </c>
      <c r="CJ63" s="81">
        <v>661.42</v>
      </c>
      <c r="CK63" s="81">
        <v>1716.04</v>
      </c>
      <c r="CL63" s="81">
        <v>839.51</v>
      </c>
      <c r="CM63" s="81">
        <v>2874.99</v>
      </c>
      <c r="CN63" s="81">
        <v>292.64999999999998</v>
      </c>
      <c r="CO63" s="81">
        <v>3464.25</v>
      </c>
      <c r="CP63" s="81">
        <v>223.62</v>
      </c>
      <c r="CQ63" s="81">
        <v>951.44</v>
      </c>
      <c r="CR63" s="81">
        <v>242.88</v>
      </c>
      <c r="CS63" s="81">
        <v>1157.3900000000001</v>
      </c>
      <c r="CT63" s="81">
        <v>1054.54</v>
      </c>
      <c r="CU63" s="81">
        <v>986.67</v>
      </c>
      <c r="CV63" s="81">
        <v>292.94</v>
      </c>
      <c r="CW63" s="81">
        <v>547.05999999999995</v>
      </c>
      <c r="CX63" s="81">
        <v>206.22</v>
      </c>
      <c r="CY63" s="81">
        <v>413.58</v>
      </c>
      <c r="CZ63" s="81">
        <v>16.22</v>
      </c>
      <c r="DA63" s="81">
        <v>12</v>
      </c>
      <c r="DB63" s="81">
        <v>625.5</v>
      </c>
      <c r="DC63" s="81">
        <v>-112.42</v>
      </c>
      <c r="DD63" s="81">
        <v>365.47</v>
      </c>
      <c r="DE63" s="81">
        <v>-40.5</v>
      </c>
      <c r="DF63" s="81">
        <v>674.84</v>
      </c>
      <c r="DG63" s="81">
        <v>297.70999999999998</v>
      </c>
      <c r="DH63" s="81">
        <v>666.12</v>
      </c>
      <c r="DI63" s="81">
        <v>2210.9699999999998</v>
      </c>
      <c r="DJ63" s="81">
        <v>465.63</v>
      </c>
      <c r="DK63" s="81">
        <v>229.43</v>
      </c>
      <c r="DL63" s="81">
        <v>84.91</v>
      </c>
      <c r="DM63" s="81">
        <v>303.83999999999997</v>
      </c>
      <c r="DN63" s="81">
        <v>249.05</v>
      </c>
      <c r="DO63" s="81">
        <v>254.74</v>
      </c>
      <c r="DP63" s="81">
        <v>155.49</v>
      </c>
      <c r="DQ63" s="81">
        <v>1381.62</v>
      </c>
      <c r="DR63" s="81">
        <v>392.43</v>
      </c>
      <c r="DS63" s="81">
        <v>144.97999999999999</v>
      </c>
      <c r="DT63" s="81">
        <v>244.34</v>
      </c>
      <c r="DU63" s="81">
        <v>453.63</v>
      </c>
      <c r="DV63" s="81">
        <v>361.52</v>
      </c>
      <c r="DW63" s="81">
        <v>406.85</v>
      </c>
      <c r="DX63" s="81"/>
      <c r="DY63" s="81">
        <v>177.23</v>
      </c>
      <c r="DZ63" s="81">
        <v>379.21</v>
      </c>
      <c r="EA63" s="81">
        <v>543.87</v>
      </c>
      <c r="EB63" s="81">
        <v>439.69</v>
      </c>
      <c r="EC63" s="81">
        <v>246.95</v>
      </c>
      <c r="ED63" s="81">
        <v>573.35</v>
      </c>
      <c r="EE63" s="81">
        <v>455.5</v>
      </c>
      <c r="EF63" s="81">
        <v>213.26</v>
      </c>
      <c r="EG63" s="81">
        <v>353.83</v>
      </c>
      <c r="EH63" s="81">
        <v>855.51</v>
      </c>
      <c r="EI63" s="81">
        <v>220.89</v>
      </c>
      <c r="EJ63" s="81">
        <v>1133.74</v>
      </c>
      <c r="EK63" s="81">
        <v>228.29</v>
      </c>
      <c r="EL63" s="81">
        <v>88.72</v>
      </c>
      <c r="EM63" s="81">
        <v>310.83999999999997</v>
      </c>
      <c r="EN63" s="81">
        <v>147.87</v>
      </c>
      <c r="EO63" s="81">
        <v>466.56</v>
      </c>
      <c r="EP63" s="81">
        <v>5.12</v>
      </c>
      <c r="EQ63" s="81">
        <v>-164.24</v>
      </c>
      <c r="ER63" s="81">
        <v>197.53</v>
      </c>
      <c r="ES63" s="81">
        <v>327.3</v>
      </c>
      <c r="ET63" s="81">
        <v>279.88</v>
      </c>
      <c r="EU63" s="81">
        <v>187.55</v>
      </c>
      <c r="EV63" s="81"/>
      <c r="EW63" s="81">
        <v>745.6</v>
      </c>
      <c r="EX63" s="81">
        <v>690.96</v>
      </c>
      <c r="EY63" s="81">
        <v>212.56</v>
      </c>
      <c r="EZ63" s="81">
        <v>120.65</v>
      </c>
      <c r="FA63" s="81">
        <v>482.5</v>
      </c>
      <c r="FB63" s="81">
        <v>119.56</v>
      </c>
      <c r="FC63" s="81">
        <v>630.41999999999996</v>
      </c>
      <c r="FD63" s="81">
        <v>569.28</v>
      </c>
      <c r="FE63" s="81">
        <v>581.79</v>
      </c>
      <c r="FF63" s="81"/>
      <c r="FG63" s="81">
        <v>548.6</v>
      </c>
      <c r="FH63" s="81">
        <v>485.54</v>
      </c>
      <c r="FI63" s="81">
        <v>224.63</v>
      </c>
      <c r="FJ63" s="81">
        <v>7.28</v>
      </c>
      <c r="FK63" s="81">
        <v>225.07</v>
      </c>
      <c r="FL63" s="81">
        <v>212.11</v>
      </c>
      <c r="FM63" s="81">
        <v>809.71</v>
      </c>
      <c r="FN63" s="81">
        <v>86</v>
      </c>
      <c r="FO63" s="81">
        <v>449.89</v>
      </c>
      <c r="FP63" s="81"/>
      <c r="FQ63" s="81">
        <v>7.84</v>
      </c>
      <c r="FR63" s="81">
        <v>299.55</v>
      </c>
      <c r="FS63" s="81">
        <v>355.57</v>
      </c>
      <c r="FT63" s="81">
        <v>251.04</v>
      </c>
      <c r="FU63" s="81">
        <v>462.34</v>
      </c>
      <c r="FV63" s="81">
        <v>327.66000000000003</v>
      </c>
      <c r="FW63" s="81">
        <v>264.17</v>
      </c>
      <c r="FX63" s="81">
        <v>568.59</v>
      </c>
      <c r="FY63" s="81">
        <v>222.52</v>
      </c>
      <c r="FZ63" s="81">
        <v>51.67</v>
      </c>
      <c r="GA63" s="81">
        <v>190</v>
      </c>
      <c r="GB63" s="81">
        <v>117.32</v>
      </c>
      <c r="GC63" s="81">
        <v>29.8</v>
      </c>
      <c r="GD63" s="81">
        <v>593.95000000000005</v>
      </c>
      <c r="GE63" s="81">
        <v>135.69999999999999</v>
      </c>
      <c r="GF63" s="81">
        <v>143.51</v>
      </c>
      <c r="GG63" s="81">
        <v>-227</v>
      </c>
      <c r="GH63" s="81">
        <v>539.05999999999995</v>
      </c>
      <c r="GI63" s="81">
        <v>190.75</v>
      </c>
      <c r="GJ63" s="81">
        <v>766.44</v>
      </c>
      <c r="GK63" s="81">
        <v>341.55</v>
      </c>
      <c r="GL63" s="81">
        <v>44.61</v>
      </c>
      <c r="GM63" s="81">
        <v>604.70000000000005</v>
      </c>
      <c r="GN63" s="81">
        <v>208.76</v>
      </c>
      <c r="GO63" s="81">
        <v>136.16</v>
      </c>
      <c r="GP63" s="81">
        <v>541.53</v>
      </c>
      <c r="GQ63" s="81">
        <v>67.540000000000006</v>
      </c>
      <c r="GR63" s="81">
        <v>85.98</v>
      </c>
      <c r="GS63" s="81">
        <v>329.56</v>
      </c>
      <c r="GT63" s="81">
        <v>686.84</v>
      </c>
      <c r="GU63" s="81">
        <v>181.75</v>
      </c>
      <c r="GV63" s="81">
        <v>262.97000000000003</v>
      </c>
      <c r="GW63" s="81">
        <v>-26.23</v>
      </c>
      <c r="GX63" s="81">
        <v>75.3</v>
      </c>
      <c r="GY63" s="81">
        <v>139.85</v>
      </c>
      <c r="GZ63" s="81">
        <v>110.73</v>
      </c>
      <c r="HA63" s="81">
        <v>127.9</v>
      </c>
      <c r="HB63" s="81">
        <v>190.95</v>
      </c>
      <c r="HC63" s="81">
        <v>201.81</v>
      </c>
      <c r="HD63" s="81">
        <v>604.47</v>
      </c>
      <c r="HE63" s="81">
        <v>91.95</v>
      </c>
      <c r="HF63" s="81">
        <v>373</v>
      </c>
      <c r="HG63" s="81">
        <v>89.45</v>
      </c>
      <c r="HH63" s="81">
        <v>396.9</v>
      </c>
      <c r="HI63" s="81">
        <v>452.43</v>
      </c>
      <c r="HJ63" s="81">
        <v>60.05</v>
      </c>
      <c r="HK63" s="81">
        <v>156.88</v>
      </c>
      <c r="HL63" s="81">
        <v>23</v>
      </c>
      <c r="HM63" s="81">
        <v>224.34</v>
      </c>
      <c r="HN63" s="81">
        <v>86.88</v>
      </c>
      <c r="HO63" s="81">
        <v>44.35</v>
      </c>
      <c r="HP63" s="81">
        <v>243.9</v>
      </c>
      <c r="HQ63" s="81">
        <v>374.38</v>
      </c>
      <c r="HR63" s="81">
        <v>57.11</v>
      </c>
      <c r="HS63" s="81">
        <v>77.430000000000007</v>
      </c>
      <c r="HT63" s="81">
        <v>297.83999999999997</v>
      </c>
      <c r="HU63" s="81">
        <v>91.96</v>
      </c>
      <c r="HV63" s="81">
        <v>176.43</v>
      </c>
      <c r="HW63" s="81">
        <v>200.25</v>
      </c>
      <c r="HX63" s="81">
        <v>86.13</v>
      </c>
      <c r="HY63" s="81">
        <v>108.85</v>
      </c>
      <c r="HZ63" s="81">
        <v>38.049999999999997</v>
      </c>
      <c r="IA63" s="81">
        <v>846.84</v>
      </c>
      <c r="IB63" s="81"/>
      <c r="IC63" s="81">
        <v>95.75</v>
      </c>
      <c r="ID63" s="81">
        <v>129.69</v>
      </c>
      <c r="IE63" s="81">
        <v>198.07</v>
      </c>
      <c r="IF63" s="81">
        <v>93.53</v>
      </c>
      <c r="IG63" s="81"/>
      <c r="IH63" s="81">
        <v>122.25</v>
      </c>
      <c r="II63" s="81">
        <v>117.74</v>
      </c>
      <c r="IJ63" s="81">
        <v>495.8</v>
      </c>
      <c r="IK63" s="81">
        <v>132.08000000000001</v>
      </c>
      <c r="IL63" s="81">
        <v>120.32</v>
      </c>
      <c r="IM63" s="81"/>
      <c r="IN63" s="81">
        <v>8.5</v>
      </c>
      <c r="IO63" s="81">
        <v>149.78</v>
      </c>
      <c r="IP63" s="81"/>
      <c r="IQ63" s="81">
        <v>70</v>
      </c>
      <c r="IR63" s="81">
        <v>169.55</v>
      </c>
      <c r="IS63" s="81">
        <v>119.95</v>
      </c>
      <c r="IT63" s="81">
        <v>224.23</v>
      </c>
      <c r="IU63" s="81">
        <v>182.51</v>
      </c>
      <c r="IV63" s="81">
        <v>109.62</v>
      </c>
      <c r="IW63" s="81">
        <v>61.45</v>
      </c>
      <c r="IX63" s="81">
        <v>71.22</v>
      </c>
      <c r="IY63" s="81">
        <v>35.9</v>
      </c>
      <c r="IZ63" s="81">
        <v>112.33</v>
      </c>
      <c r="JA63" s="81">
        <v>233.08</v>
      </c>
      <c r="JB63" s="81">
        <v>44.15</v>
      </c>
      <c r="JC63" s="81">
        <v>143.43</v>
      </c>
      <c r="JD63" s="81">
        <v>253.48</v>
      </c>
      <c r="JE63" s="81">
        <v>83.64</v>
      </c>
      <c r="JF63" s="81">
        <v>126.13</v>
      </c>
      <c r="JG63" s="81">
        <v>119.65</v>
      </c>
      <c r="JH63" s="81">
        <v>512.9</v>
      </c>
      <c r="JI63" s="81">
        <v>46.5</v>
      </c>
      <c r="JJ63" s="81">
        <v>129.15</v>
      </c>
      <c r="JK63" s="81">
        <v>100.13</v>
      </c>
      <c r="JL63" s="81">
        <v>82.68</v>
      </c>
      <c r="JM63" s="81"/>
      <c r="JN63" s="81">
        <v>103.64</v>
      </c>
      <c r="JO63" s="81">
        <v>67.680000000000007</v>
      </c>
      <c r="JP63" s="81">
        <v>112.95</v>
      </c>
      <c r="JQ63" s="81">
        <v>5.6</v>
      </c>
      <c r="JR63" s="81">
        <v>81.59</v>
      </c>
      <c r="JS63" s="81">
        <v>111.55</v>
      </c>
      <c r="JT63" s="81">
        <v>49.3</v>
      </c>
      <c r="JU63" s="81">
        <v>75.03</v>
      </c>
      <c r="JV63" s="81">
        <v>212.84</v>
      </c>
      <c r="JW63" s="81">
        <v>109.3</v>
      </c>
      <c r="JX63" s="81">
        <v>93.28</v>
      </c>
      <c r="JY63" s="81">
        <v>114.37</v>
      </c>
      <c r="JZ63" s="81">
        <v>35.549999999999997</v>
      </c>
      <c r="KA63" s="81">
        <v>185.2</v>
      </c>
      <c r="KB63" s="81">
        <v>17.7</v>
      </c>
      <c r="KC63" s="81">
        <v>0.16</v>
      </c>
      <c r="KD63" s="81">
        <v>29.28</v>
      </c>
      <c r="KE63" s="81">
        <v>193.73</v>
      </c>
      <c r="KF63" s="81">
        <v>113.6</v>
      </c>
      <c r="KG63" s="81">
        <v>37.68</v>
      </c>
      <c r="KH63" s="81">
        <v>111.7</v>
      </c>
      <c r="KI63" s="81">
        <v>164.2</v>
      </c>
      <c r="KJ63" s="81">
        <v>77.23</v>
      </c>
      <c r="KK63" s="81">
        <v>66.37</v>
      </c>
      <c r="KL63" s="81">
        <v>68.77</v>
      </c>
      <c r="KM63" s="81">
        <v>32.5</v>
      </c>
      <c r="KN63" s="81">
        <v>171.3</v>
      </c>
      <c r="KO63" s="81">
        <v>63.27</v>
      </c>
      <c r="KP63" s="81">
        <v>100.18</v>
      </c>
      <c r="KQ63" s="81"/>
      <c r="KR63" s="81">
        <v>70.55</v>
      </c>
      <c r="KS63" s="81">
        <v>2.73</v>
      </c>
      <c r="KT63" s="81">
        <v>68.59</v>
      </c>
      <c r="KU63" s="81"/>
      <c r="KV63" s="81">
        <v>129.85</v>
      </c>
      <c r="KW63" s="81">
        <v>170.33</v>
      </c>
      <c r="KX63" s="81">
        <v>9.8000000000000007</v>
      </c>
      <c r="KY63" s="81">
        <v>530.55999999999995</v>
      </c>
      <c r="KZ63" s="81">
        <v>56.75</v>
      </c>
      <c r="LA63" s="81">
        <v>65.709999999999994</v>
      </c>
      <c r="LB63" s="81">
        <v>244.66</v>
      </c>
      <c r="LC63" s="81"/>
      <c r="LD63" s="81">
        <v>53.67</v>
      </c>
      <c r="LE63" s="81">
        <v>-0.18</v>
      </c>
      <c r="LF63" s="81">
        <v>287</v>
      </c>
      <c r="LG63" s="81"/>
      <c r="LH63" s="81"/>
      <c r="LI63" s="81">
        <v>125.32</v>
      </c>
      <c r="LJ63" s="81">
        <v>208.84</v>
      </c>
      <c r="LK63" s="81">
        <v>94.83</v>
      </c>
      <c r="LL63" s="81">
        <v>42.98</v>
      </c>
      <c r="LM63" s="81">
        <v>22.34</v>
      </c>
      <c r="LN63" s="81">
        <v>16.149999999999999</v>
      </c>
      <c r="LO63" s="81">
        <v>9.2799999999999994</v>
      </c>
      <c r="LP63" s="81">
        <v>123.22</v>
      </c>
      <c r="LQ63" s="81">
        <v>101.05</v>
      </c>
      <c r="LR63" s="81">
        <v>36.520000000000003</v>
      </c>
      <c r="LS63" s="81">
        <v>16.149999999999999</v>
      </c>
      <c r="LT63" s="81">
        <v>40.369999999999997</v>
      </c>
      <c r="LU63" s="81">
        <v>54.83</v>
      </c>
      <c r="LV63" s="81">
        <v>40.98</v>
      </c>
      <c r="LW63" s="81">
        <v>120.23</v>
      </c>
      <c r="LX63" s="81">
        <v>53.58</v>
      </c>
      <c r="LY63" s="81">
        <v>51.39</v>
      </c>
      <c r="LZ63" s="81">
        <v>50.77</v>
      </c>
      <c r="MA63" s="81">
        <v>69.98</v>
      </c>
      <c r="MB63" s="81"/>
      <c r="MC63" s="81">
        <v>39.35</v>
      </c>
      <c r="MD63" s="81"/>
      <c r="ME63" s="81">
        <v>138.57</v>
      </c>
      <c r="MF63" s="81">
        <v>44.69</v>
      </c>
      <c r="MG63" s="81">
        <v>5.95</v>
      </c>
      <c r="MH63" s="81">
        <v>26.58</v>
      </c>
      <c r="MI63" s="81">
        <v>29.7</v>
      </c>
      <c r="MJ63" s="81">
        <v>118</v>
      </c>
      <c r="MK63" s="81">
        <v>113.12</v>
      </c>
      <c r="ML63" s="81"/>
      <c r="MM63" s="81">
        <v>123.33</v>
      </c>
      <c r="MN63" s="81">
        <v>20.68</v>
      </c>
      <c r="MO63" s="81">
        <v>90.78</v>
      </c>
      <c r="MP63" s="81">
        <v>80.7</v>
      </c>
      <c r="MQ63" s="81">
        <v>-68.5</v>
      </c>
      <c r="MR63" s="81">
        <v>102.85</v>
      </c>
      <c r="MS63" s="81">
        <v>22.5</v>
      </c>
      <c r="MT63" s="81">
        <v>33.729999999999997</v>
      </c>
      <c r="MU63" s="81">
        <v>37.270000000000003</v>
      </c>
      <c r="MV63" s="81">
        <v>86.65</v>
      </c>
      <c r="MW63" s="81"/>
      <c r="MX63" s="81">
        <v>31.3</v>
      </c>
      <c r="MY63" s="81"/>
      <c r="MZ63" s="81">
        <v>22</v>
      </c>
      <c r="NA63" s="81">
        <v>36.99</v>
      </c>
      <c r="NB63" s="81">
        <v>34.1</v>
      </c>
      <c r="NC63" s="81">
        <v>59.52</v>
      </c>
    </row>
    <row r="64" spans="1:367" x14ac:dyDescent="0.4">
      <c r="A64" s="22">
        <v>46185</v>
      </c>
      <c r="B64" s="23">
        <v>413981.35</v>
      </c>
      <c r="C64" s="23">
        <v>312818.31</v>
      </c>
      <c r="D64" s="23">
        <v>2588.5300000000002</v>
      </c>
      <c r="E64" s="23">
        <v>2699.12</v>
      </c>
      <c r="F64" s="23">
        <v>12781.88</v>
      </c>
      <c r="G64" s="23">
        <v>1366.8</v>
      </c>
      <c r="H64" s="23">
        <v>10633.79</v>
      </c>
      <c r="I64" s="23">
        <v>9218.02</v>
      </c>
      <c r="J64" s="23">
        <v>4849.1499999999996</v>
      </c>
      <c r="K64" s="23">
        <v>4205.12</v>
      </c>
      <c r="L64" s="23">
        <v>1930.11</v>
      </c>
      <c r="M64" s="23">
        <v>3894.35</v>
      </c>
      <c r="N64" s="23">
        <v>43951.41</v>
      </c>
      <c r="O64" s="23">
        <v>2603.63</v>
      </c>
      <c r="P64" s="23">
        <v>7841.02</v>
      </c>
      <c r="Q64" s="23">
        <v>2073.6999999999998</v>
      </c>
      <c r="R64" s="23">
        <v>11360.43</v>
      </c>
      <c r="S64" s="23">
        <v>3986.96</v>
      </c>
      <c r="T64" s="23">
        <v>4265.99</v>
      </c>
      <c r="U64" s="23">
        <v>6180.19</v>
      </c>
      <c r="V64" s="23">
        <v>1402.58</v>
      </c>
      <c r="W64" s="23">
        <v>1030.7</v>
      </c>
      <c r="X64" s="23">
        <v>2155.77</v>
      </c>
      <c r="Y64" s="23">
        <v>2817.73</v>
      </c>
      <c r="Z64" s="23">
        <v>6166.49</v>
      </c>
      <c r="AA64" s="23">
        <v>3658.58</v>
      </c>
      <c r="AB64" s="23">
        <v>707.85</v>
      </c>
      <c r="AC64" s="23">
        <v>395.95</v>
      </c>
      <c r="AD64" s="23">
        <v>3143.04</v>
      </c>
      <c r="AE64" s="23">
        <v>1772.09</v>
      </c>
      <c r="AF64" s="23">
        <v>1364.97</v>
      </c>
      <c r="AG64" s="23">
        <v>4553.21</v>
      </c>
      <c r="AH64" s="23">
        <v>3938.13</v>
      </c>
      <c r="AI64" s="23">
        <v>125.13</v>
      </c>
      <c r="AJ64" s="23">
        <v>2155.71</v>
      </c>
      <c r="AK64" s="23">
        <v>9044.8700000000008</v>
      </c>
      <c r="AL64" s="23">
        <v>3307.48</v>
      </c>
      <c r="AM64" s="23">
        <v>928.5</v>
      </c>
      <c r="AN64" s="23">
        <v>1314.36</v>
      </c>
      <c r="AO64" s="23">
        <v>161.41999999999999</v>
      </c>
      <c r="AP64" s="23">
        <v>3830.64</v>
      </c>
      <c r="AQ64" s="23">
        <v>1564.75</v>
      </c>
      <c r="AR64" s="23">
        <v>9633.49</v>
      </c>
      <c r="AS64" s="23">
        <v>4087.6</v>
      </c>
      <c r="AT64" s="23">
        <v>787.04</v>
      </c>
      <c r="AU64" s="23">
        <v>2016.08</v>
      </c>
      <c r="AV64" s="23">
        <v>2264.89</v>
      </c>
      <c r="AW64" s="23">
        <v>945.36</v>
      </c>
      <c r="AX64" s="23">
        <v>2164.19</v>
      </c>
      <c r="AY64" s="23">
        <v>1871.7</v>
      </c>
      <c r="AZ64" s="23">
        <v>465.35</v>
      </c>
      <c r="BA64" s="23">
        <v>3293.48</v>
      </c>
      <c r="BB64" s="82">
        <v>388.43</v>
      </c>
      <c r="BC64" s="82">
        <v>1516.06</v>
      </c>
      <c r="BD64" s="82">
        <v>1969.64</v>
      </c>
      <c r="BE64" s="82">
        <v>573.99</v>
      </c>
      <c r="BF64" s="82">
        <v>393.7</v>
      </c>
      <c r="BG64" s="82">
        <v>383.25</v>
      </c>
      <c r="BH64" s="82">
        <v>-53.93</v>
      </c>
      <c r="BI64" s="82">
        <v>803.46</v>
      </c>
      <c r="BJ64" s="82">
        <v>798.83</v>
      </c>
      <c r="BK64" s="82">
        <v>1442.72</v>
      </c>
      <c r="BL64" s="82">
        <v>176.07</v>
      </c>
      <c r="BM64" s="82">
        <v>385.38</v>
      </c>
      <c r="BN64" s="82">
        <v>3235.25</v>
      </c>
      <c r="BO64" s="82">
        <v>2813.48</v>
      </c>
      <c r="BP64" s="82"/>
      <c r="BQ64" s="82">
        <v>491.01</v>
      </c>
      <c r="BR64" s="82">
        <v>2226.15</v>
      </c>
      <c r="BS64" s="82">
        <v>533.79999999999995</v>
      </c>
      <c r="BT64" s="82">
        <v>324.14</v>
      </c>
      <c r="BU64" s="82">
        <v>974.89</v>
      </c>
      <c r="BV64" s="82">
        <v>1408.58</v>
      </c>
      <c r="BW64" s="82">
        <v>2018.25</v>
      </c>
      <c r="BX64" s="82">
        <v>1996.9</v>
      </c>
      <c r="BY64" s="82">
        <v>2235.2600000000002</v>
      </c>
      <c r="BZ64" s="82">
        <v>2104.33</v>
      </c>
      <c r="CA64" s="82">
        <v>493.28</v>
      </c>
      <c r="CB64" s="82">
        <v>1213.3800000000001</v>
      </c>
      <c r="CC64" s="82">
        <v>-32.5</v>
      </c>
      <c r="CD64" s="82">
        <v>165.68</v>
      </c>
      <c r="CE64" s="82">
        <v>1162.3</v>
      </c>
      <c r="CF64" s="82">
        <v>1345.14</v>
      </c>
      <c r="CG64" s="82">
        <v>-37</v>
      </c>
      <c r="CH64" s="82">
        <v>1069.99</v>
      </c>
      <c r="CI64" s="82">
        <v>6130.38</v>
      </c>
      <c r="CJ64" s="82">
        <v>663.08</v>
      </c>
      <c r="CK64" s="82">
        <v>1754.88</v>
      </c>
      <c r="CL64" s="82">
        <v>839.51</v>
      </c>
      <c r="CM64" s="82">
        <v>2874.99</v>
      </c>
      <c r="CN64" s="82">
        <v>292.64999999999998</v>
      </c>
      <c r="CO64" s="82">
        <v>3658.44</v>
      </c>
      <c r="CP64" s="82">
        <v>223.62</v>
      </c>
      <c r="CQ64" s="82">
        <v>951.4</v>
      </c>
      <c r="CR64" s="82">
        <v>242.88</v>
      </c>
      <c r="CS64" s="82">
        <v>1160.3499999999999</v>
      </c>
      <c r="CT64" s="82">
        <v>1054.54</v>
      </c>
      <c r="CU64" s="82">
        <v>990.14</v>
      </c>
      <c r="CV64" s="82">
        <v>292.70999999999998</v>
      </c>
      <c r="CW64" s="82">
        <v>547.05999999999995</v>
      </c>
      <c r="CX64" s="82">
        <v>206.22</v>
      </c>
      <c r="CY64" s="82">
        <v>413.58</v>
      </c>
      <c r="CZ64" s="82">
        <v>16.98</v>
      </c>
      <c r="DA64" s="82">
        <v>12</v>
      </c>
      <c r="DB64" s="82">
        <v>621.86</v>
      </c>
      <c r="DC64" s="82">
        <v>-112.42</v>
      </c>
      <c r="DD64" s="82">
        <v>366.89</v>
      </c>
      <c r="DE64" s="82">
        <v>-40.5</v>
      </c>
      <c r="DF64" s="82">
        <v>674.97</v>
      </c>
      <c r="DG64" s="82">
        <v>297.70999999999998</v>
      </c>
      <c r="DH64" s="82">
        <v>666.12</v>
      </c>
      <c r="DI64" s="82">
        <v>2228.2800000000002</v>
      </c>
      <c r="DJ64" s="82">
        <v>409.13</v>
      </c>
      <c r="DK64" s="82">
        <v>226.9</v>
      </c>
      <c r="DL64" s="82">
        <v>86.48</v>
      </c>
      <c r="DM64" s="82">
        <v>303.83999999999997</v>
      </c>
      <c r="DN64" s="82">
        <v>249.05</v>
      </c>
      <c r="DO64" s="82">
        <v>254.74</v>
      </c>
      <c r="DP64" s="82">
        <v>155.49</v>
      </c>
      <c r="DQ64" s="82">
        <v>1381.66</v>
      </c>
      <c r="DR64" s="82">
        <v>393.89</v>
      </c>
      <c r="DS64" s="82">
        <v>175.28</v>
      </c>
      <c r="DT64" s="82">
        <v>223.6</v>
      </c>
      <c r="DU64" s="82">
        <v>453.63</v>
      </c>
      <c r="DV64" s="82">
        <v>361.52</v>
      </c>
      <c r="DW64" s="82">
        <v>406.85</v>
      </c>
      <c r="DX64" s="82"/>
      <c r="DY64" s="82">
        <v>177.23</v>
      </c>
      <c r="DZ64" s="82">
        <v>379.21</v>
      </c>
      <c r="EA64" s="82">
        <v>543.87</v>
      </c>
      <c r="EB64" s="82">
        <v>439.69</v>
      </c>
      <c r="EC64" s="82">
        <v>246.95</v>
      </c>
      <c r="ED64" s="82">
        <v>573.35</v>
      </c>
      <c r="EE64" s="82">
        <v>455.5</v>
      </c>
      <c r="EF64" s="82">
        <v>213.26</v>
      </c>
      <c r="EG64" s="82">
        <v>353.83</v>
      </c>
      <c r="EH64" s="82">
        <v>855.51</v>
      </c>
      <c r="EI64" s="82">
        <v>221.81</v>
      </c>
      <c r="EJ64" s="82">
        <v>1133.74</v>
      </c>
      <c r="EK64" s="82">
        <v>228.29</v>
      </c>
      <c r="EL64" s="82">
        <v>88.72</v>
      </c>
      <c r="EM64" s="82">
        <v>310.83999999999997</v>
      </c>
      <c r="EN64" s="82">
        <v>147.87</v>
      </c>
      <c r="EO64" s="82">
        <v>462.56</v>
      </c>
      <c r="EP64" s="82">
        <v>5.12</v>
      </c>
      <c r="EQ64" s="82">
        <v>-164.24</v>
      </c>
      <c r="ER64" s="82">
        <v>195.46</v>
      </c>
      <c r="ES64" s="82">
        <v>327.3</v>
      </c>
      <c r="ET64" s="82">
        <v>284.79000000000002</v>
      </c>
      <c r="EU64" s="82">
        <v>187.83</v>
      </c>
      <c r="EV64" s="82"/>
      <c r="EW64" s="82">
        <v>772.09</v>
      </c>
      <c r="EX64" s="82">
        <v>690.96</v>
      </c>
      <c r="EY64" s="82">
        <v>212.15</v>
      </c>
      <c r="EZ64" s="82">
        <v>120.78</v>
      </c>
      <c r="FA64" s="82">
        <v>482.5</v>
      </c>
      <c r="FB64" s="82">
        <v>119.56</v>
      </c>
      <c r="FC64" s="82">
        <v>623.9</v>
      </c>
      <c r="FD64" s="82">
        <v>578.14</v>
      </c>
      <c r="FE64" s="82">
        <v>583.02</v>
      </c>
      <c r="FF64" s="82"/>
      <c r="FG64" s="82">
        <v>548.6</v>
      </c>
      <c r="FH64" s="82">
        <v>485.54</v>
      </c>
      <c r="FI64" s="82">
        <v>224.63</v>
      </c>
      <c r="FJ64" s="82">
        <v>7.28</v>
      </c>
      <c r="FK64" s="82">
        <v>225.07</v>
      </c>
      <c r="FL64" s="82">
        <v>219.17</v>
      </c>
      <c r="FM64" s="82">
        <v>821.69</v>
      </c>
      <c r="FN64" s="82">
        <v>86</v>
      </c>
      <c r="FO64" s="82">
        <v>456.74</v>
      </c>
      <c r="FP64" s="82"/>
      <c r="FQ64" s="82">
        <v>8.44</v>
      </c>
      <c r="FR64" s="82">
        <v>300.58999999999997</v>
      </c>
      <c r="FS64" s="82">
        <v>355.57</v>
      </c>
      <c r="FT64" s="82">
        <v>252.41</v>
      </c>
      <c r="FU64" s="82">
        <v>460.91</v>
      </c>
      <c r="FV64" s="82">
        <v>327.66000000000003</v>
      </c>
      <c r="FW64" s="82">
        <v>264.17</v>
      </c>
      <c r="FX64" s="82">
        <v>568.59</v>
      </c>
      <c r="FY64" s="82">
        <v>220.92</v>
      </c>
      <c r="FZ64" s="82">
        <v>52.02</v>
      </c>
      <c r="GA64" s="82">
        <v>190</v>
      </c>
      <c r="GB64" s="82">
        <v>117.32</v>
      </c>
      <c r="GC64" s="82">
        <v>29.8</v>
      </c>
      <c r="GD64" s="82">
        <v>593.95000000000005</v>
      </c>
      <c r="GE64" s="82">
        <v>135.69999999999999</v>
      </c>
      <c r="GF64" s="82">
        <v>143.51</v>
      </c>
      <c r="GG64" s="82">
        <v>-227</v>
      </c>
      <c r="GH64" s="82">
        <v>539.05999999999995</v>
      </c>
      <c r="GI64" s="82">
        <v>190.75</v>
      </c>
      <c r="GJ64" s="82">
        <v>766.44</v>
      </c>
      <c r="GK64" s="82">
        <v>346.95</v>
      </c>
      <c r="GL64" s="82">
        <v>44.68</v>
      </c>
      <c r="GM64" s="82">
        <v>604.70000000000005</v>
      </c>
      <c r="GN64" s="82">
        <v>207.01</v>
      </c>
      <c r="GO64" s="82">
        <v>136.16</v>
      </c>
      <c r="GP64" s="82">
        <v>539.97</v>
      </c>
      <c r="GQ64" s="82">
        <v>65.2</v>
      </c>
      <c r="GR64" s="82">
        <v>85.98</v>
      </c>
      <c r="GS64" s="82">
        <v>329.58</v>
      </c>
      <c r="GT64" s="82">
        <v>686.84</v>
      </c>
      <c r="GU64" s="82">
        <v>181.75</v>
      </c>
      <c r="GV64" s="82">
        <v>277.52</v>
      </c>
      <c r="GW64" s="82">
        <v>-26.23</v>
      </c>
      <c r="GX64" s="82">
        <v>75.3</v>
      </c>
      <c r="GY64" s="82">
        <v>139.85</v>
      </c>
      <c r="GZ64" s="82">
        <v>110.73</v>
      </c>
      <c r="HA64" s="82">
        <v>127.9</v>
      </c>
      <c r="HB64" s="82">
        <v>190.95</v>
      </c>
      <c r="HC64" s="82">
        <v>197.73</v>
      </c>
      <c r="HD64" s="82">
        <v>609.51</v>
      </c>
      <c r="HE64" s="82">
        <v>91.95</v>
      </c>
      <c r="HF64" s="82">
        <v>373</v>
      </c>
      <c r="HG64" s="82">
        <v>89.45</v>
      </c>
      <c r="HH64" s="82">
        <v>396.9</v>
      </c>
      <c r="HI64" s="82">
        <v>452.43</v>
      </c>
      <c r="HJ64" s="82">
        <v>55.98</v>
      </c>
      <c r="HK64" s="82">
        <v>149.99</v>
      </c>
      <c r="HL64" s="82">
        <v>23</v>
      </c>
      <c r="HM64" s="82">
        <v>224.36</v>
      </c>
      <c r="HN64" s="82">
        <v>86.88</v>
      </c>
      <c r="HO64" s="82">
        <v>46.7</v>
      </c>
      <c r="HP64" s="82">
        <v>242.94</v>
      </c>
      <c r="HQ64" s="82">
        <v>374.38</v>
      </c>
      <c r="HR64" s="82">
        <v>57.11</v>
      </c>
      <c r="HS64" s="82">
        <v>76.87</v>
      </c>
      <c r="HT64" s="82">
        <v>297.83999999999997</v>
      </c>
      <c r="HU64" s="82">
        <v>91.96</v>
      </c>
      <c r="HV64" s="82">
        <v>176.43</v>
      </c>
      <c r="HW64" s="82">
        <v>200.36</v>
      </c>
      <c r="HX64" s="82">
        <v>86.13</v>
      </c>
      <c r="HY64" s="82">
        <v>108.85</v>
      </c>
      <c r="HZ64" s="82">
        <v>38.049999999999997</v>
      </c>
      <c r="IA64" s="82">
        <v>846.84</v>
      </c>
      <c r="IB64" s="82"/>
      <c r="IC64" s="82">
        <v>96.34</v>
      </c>
      <c r="ID64" s="82">
        <v>129.69</v>
      </c>
      <c r="IE64" s="82">
        <v>195.29</v>
      </c>
      <c r="IF64" s="82">
        <v>93.53</v>
      </c>
      <c r="IG64" s="82"/>
      <c r="IH64" s="82">
        <v>122.25</v>
      </c>
      <c r="II64" s="82">
        <v>116.7</v>
      </c>
      <c r="IJ64" s="82">
        <v>495.8</v>
      </c>
      <c r="IK64" s="82">
        <v>132.08000000000001</v>
      </c>
      <c r="IL64" s="82">
        <v>120.32</v>
      </c>
      <c r="IM64" s="82"/>
      <c r="IN64" s="82">
        <v>8.5</v>
      </c>
      <c r="IO64" s="82">
        <v>149.78</v>
      </c>
      <c r="IP64" s="82"/>
      <c r="IQ64" s="82">
        <v>70</v>
      </c>
      <c r="IR64" s="82">
        <v>178.75</v>
      </c>
      <c r="IS64" s="82">
        <v>119.95</v>
      </c>
      <c r="IT64" s="82">
        <v>224.23</v>
      </c>
      <c r="IU64" s="82">
        <v>191.91</v>
      </c>
      <c r="IV64" s="82">
        <v>109.03</v>
      </c>
      <c r="IW64" s="82">
        <v>61.45</v>
      </c>
      <c r="IX64" s="82">
        <v>72.88</v>
      </c>
      <c r="IY64" s="82">
        <v>35.9</v>
      </c>
      <c r="IZ64" s="82">
        <v>112.33</v>
      </c>
      <c r="JA64" s="82">
        <v>233.08</v>
      </c>
      <c r="JB64" s="82">
        <v>44.15</v>
      </c>
      <c r="JC64" s="82">
        <v>151.47</v>
      </c>
      <c r="JD64" s="82">
        <v>253.48</v>
      </c>
      <c r="JE64" s="82">
        <v>82.83</v>
      </c>
      <c r="JF64" s="82">
        <v>126.13</v>
      </c>
      <c r="JG64" s="82">
        <v>119.65</v>
      </c>
      <c r="JH64" s="82">
        <v>520.28</v>
      </c>
      <c r="JI64" s="82">
        <v>46.5</v>
      </c>
      <c r="JJ64" s="82">
        <v>129.15</v>
      </c>
      <c r="JK64" s="82">
        <v>101.11</v>
      </c>
      <c r="JL64" s="82">
        <v>82.68</v>
      </c>
      <c r="JM64" s="82"/>
      <c r="JN64" s="82">
        <v>103.64</v>
      </c>
      <c r="JO64" s="82">
        <v>67.680000000000007</v>
      </c>
      <c r="JP64" s="82">
        <v>112.95</v>
      </c>
      <c r="JQ64" s="82">
        <v>5.6</v>
      </c>
      <c r="JR64" s="82">
        <v>81.59</v>
      </c>
      <c r="JS64" s="82">
        <v>112.22</v>
      </c>
      <c r="JT64" s="82">
        <v>49.3</v>
      </c>
      <c r="JU64" s="82">
        <v>75.03</v>
      </c>
      <c r="JV64" s="82">
        <v>212.84</v>
      </c>
      <c r="JW64" s="82">
        <v>109.3</v>
      </c>
      <c r="JX64" s="82">
        <v>94.34</v>
      </c>
      <c r="JY64" s="82">
        <v>114.37</v>
      </c>
      <c r="JZ64" s="82">
        <v>35.549999999999997</v>
      </c>
      <c r="KA64" s="82">
        <v>185.2</v>
      </c>
      <c r="KB64" s="82">
        <v>17.7</v>
      </c>
      <c r="KC64" s="82">
        <v>0.16</v>
      </c>
      <c r="KD64" s="82">
        <v>29.28</v>
      </c>
      <c r="KE64" s="82">
        <v>193.73</v>
      </c>
      <c r="KF64" s="82">
        <v>115.95</v>
      </c>
      <c r="KG64" s="82">
        <v>37.68</v>
      </c>
      <c r="KH64" s="82">
        <v>112.31</v>
      </c>
      <c r="KI64" s="82">
        <v>147.1</v>
      </c>
      <c r="KJ64" s="82">
        <v>77.23</v>
      </c>
      <c r="KK64" s="82">
        <v>66.37</v>
      </c>
      <c r="KL64" s="82">
        <v>67.84</v>
      </c>
      <c r="KM64" s="82">
        <v>32.5</v>
      </c>
      <c r="KN64" s="82">
        <v>171.3</v>
      </c>
      <c r="KO64" s="82">
        <v>64.02</v>
      </c>
      <c r="KP64" s="82">
        <v>100.18</v>
      </c>
      <c r="KQ64" s="82"/>
      <c r="KR64" s="82">
        <v>72.59</v>
      </c>
      <c r="KS64" s="82">
        <v>2.73</v>
      </c>
      <c r="KT64" s="82">
        <v>68.239999999999995</v>
      </c>
      <c r="KU64" s="82"/>
      <c r="KV64" s="82">
        <v>129.47999999999999</v>
      </c>
      <c r="KW64" s="82">
        <v>170.33</v>
      </c>
      <c r="KX64" s="82">
        <v>9.8000000000000007</v>
      </c>
      <c r="KY64" s="82">
        <v>530.55999999999995</v>
      </c>
      <c r="KZ64" s="82">
        <v>56.75</v>
      </c>
      <c r="LA64" s="82">
        <v>65.2</v>
      </c>
      <c r="LB64" s="82">
        <v>244.66</v>
      </c>
      <c r="LC64" s="82"/>
      <c r="LD64" s="82">
        <v>53.67</v>
      </c>
      <c r="LE64" s="82">
        <v>-0.18</v>
      </c>
      <c r="LF64" s="82">
        <v>287</v>
      </c>
      <c r="LG64" s="82"/>
      <c r="LH64" s="82"/>
      <c r="LI64" s="82">
        <v>124.38</v>
      </c>
      <c r="LJ64" s="82">
        <v>208.84</v>
      </c>
      <c r="LK64" s="82">
        <v>96.49</v>
      </c>
      <c r="LL64" s="82">
        <v>42.98</v>
      </c>
      <c r="LM64" s="82">
        <v>22.34</v>
      </c>
      <c r="LN64" s="82">
        <v>16.149999999999999</v>
      </c>
      <c r="LO64" s="82">
        <v>9.2799999999999994</v>
      </c>
      <c r="LP64" s="82">
        <v>118.46</v>
      </c>
      <c r="LQ64" s="82">
        <v>101.05</v>
      </c>
      <c r="LR64" s="82">
        <v>36.520000000000003</v>
      </c>
      <c r="LS64" s="82">
        <v>16.149999999999999</v>
      </c>
      <c r="LT64" s="82">
        <v>40.369999999999997</v>
      </c>
      <c r="LU64" s="82">
        <v>54.83</v>
      </c>
      <c r="LV64" s="82">
        <v>40.98</v>
      </c>
      <c r="LW64" s="82">
        <v>120.58</v>
      </c>
      <c r="LX64" s="82">
        <v>53.58</v>
      </c>
      <c r="LY64" s="82">
        <v>51.39</v>
      </c>
      <c r="LZ64" s="82">
        <v>50.77</v>
      </c>
      <c r="MA64" s="82">
        <v>69.98</v>
      </c>
      <c r="MB64" s="82">
        <v>24.4</v>
      </c>
      <c r="MC64" s="82">
        <v>41.15</v>
      </c>
      <c r="MD64" s="82"/>
      <c r="ME64" s="82">
        <v>127.5</v>
      </c>
      <c r="MF64" s="82">
        <v>44.69</v>
      </c>
      <c r="MG64" s="82">
        <v>5.95</v>
      </c>
      <c r="MH64" s="82">
        <v>26.58</v>
      </c>
      <c r="MI64" s="82">
        <v>36.4</v>
      </c>
      <c r="MJ64" s="82">
        <v>118</v>
      </c>
      <c r="MK64" s="82">
        <v>115.19</v>
      </c>
      <c r="ML64" s="82"/>
      <c r="MM64" s="82">
        <v>125.8</v>
      </c>
      <c r="MN64" s="82">
        <v>21.06</v>
      </c>
      <c r="MO64" s="82">
        <v>90.78</v>
      </c>
      <c r="MP64" s="82">
        <v>80.7</v>
      </c>
      <c r="MQ64" s="82">
        <v>-69.5</v>
      </c>
      <c r="MR64" s="82">
        <v>102.85</v>
      </c>
      <c r="MS64" s="82">
        <v>22.5</v>
      </c>
      <c r="MT64" s="82">
        <v>43.38</v>
      </c>
      <c r="MU64" s="82">
        <v>37.270000000000003</v>
      </c>
      <c r="MV64" s="82">
        <v>86.65</v>
      </c>
      <c r="MW64" s="82"/>
      <c r="MX64" s="82">
        <v>31.3</v>
      </c>
      <c r="MY64" s="82"/>
      <c r="MZ64" s="82">
        <v>22</v>
      </c>
      <c r="NA64" s="82">
        <v>36.99</v>
      </c>
      <c r="NB64" s="82">
        <v>34.1</v>
      </c>
      <c r="NC64" s="82">
        <v>60.06</v>
      </c>
    </row>
    <row r="65" spans="1:367" x14ac:dyDescent="0.4">
      <c r="A65" s="22">
        <v>46192</v>
      </c>
      <c r="B65" s="23">
        <v>422622.69</v>
      </c>
      <c r="C65" s="23">
        <v>317848.75</v>
      </c>
      <c r="D65" s="23">
        <v>2558.7399999999998</v>
      </c>
      <c r="E65" s="23">
        <v>2699.12</v>
      </c>
      <c r="F65" s="23">
        <v>12689.29</v>
      </c>
      <c r="G65" s="23">
        <v>1366.8</v>
      </c>
      <c r="H65" s="23">
        <v>10648.71</v>
      </c>
      <c r="I65" s="23">
        <v>9218.02</v>
      </c>
      <c r="J65" s="23">
        <v>4876.74</v>
      </c>
      <c r="K65" s="23">
        <v>4198.8999999999996</v>
      </c>
      <c r="L65" s="23">
        <v>1923.15</v>
      </c>
      <c r="M65" s="23">
        <v>3882.78</v>
      </c>
      <c r="N65" s="23">
        <v>44654.41</v>
      </c>
      <c r="O65" s="23">
        <v>2603.63</v>
      </c>
      <c r="P65" s="23">
        <v>7841.02</v>
      </c>
      <c r="Q65" s="23">
        <v>2073.6999999999998</v>
      </c>
      <c r="R65" s="23">
        <v>11360.4</v>
      </c>
      <c r="S65" s="23">
        <v>3990.38</v>
      </c>
      <c r="T65" s="23">
        <v>4286.88</v>
      </c>
      <c r="U65" s="23">
        <v>6180.19</v>
      </c>
      <c r="V65" s="23">
        <v>1395.61</v>
      </c>
      <c r="W65" s="23">
        <v>1030.7</v>
      </c>
      <c r="X65" s="23">
        <v>2178.87</v>
      </c>
      <c r="Y65" s="23">
        <v>2726.11</v>
      </c>
      <c r="Z65" s="23">
        <v>6166.49</v>
      </c>
      <c r="AA65" s="23">
        <v>3634.28</v>
      </c>
      <c r="AB65" s="23">
        <v>707.85</v>
      </c>
      <c r="AC65" s="23">
        <v>395.95</v>
      </c>
      <c r="AD65" s="23">
        <v>3141.69</v>
      </c>
      <c r="AE65" s="23">
        <v>1772.09</v>
      </c>
      <c r="AF65" s="23">
        <v>1359.1</v>
      </c>
      <c r="AG65" s="23">
        <v>4553.21</v>
      </c>
      <c r="AH65" s="23">
        <v>3990.66</v>
      </c>
      <c r="AI65" s="23">
        <v>125.49</v>
      </c>
      <c r="AJ65" s="23">
        <v>2157.9299999999998</v>
      </c>
      <c r="AK65" s="23">
        <v>9044.8700000000008</v>
      </c>
      <c r="AL65" s="23">
        <v>3307.48</v>
      </c>
      <c r="AM65" s="23">
        <v>928.5</v>
      </c>
      <c r="AN65" s="23">
        <v>1322.41</v>
      </c>
      <c r="AO65" s="23">
        <v>161.41999999999999</v>
      </c>
      <c r="AP65" s="23">
        <v>3830.64</v>
      </c>
      <c r="AQ65" s="23">
        <v>1566.03</v>
      </c>
      <c r="AR65" s="23">
        <v>9633.49</v>
      </c>
      <c r="AS65" s="23">
        <v>4087.6</v>
      </c>
      <c r="AT65" s="23">
        <v>789.58</v>
      </c>
      <c r="AU65" s="23">
        <v>2016.08</v>
      </c>
      <c r="AV65" s="23">
        <v>2257.52</v>
      </c>
      <c r="AW65" s="23">
        <v>945.36</v>
      </c>
      <c r="AX65" s="23">
        <v>2164.19</v>
      </c>
      <c r="AY65" s="23">
        <v>1871.7</v>
      </c>
      <c r="AZ65" s="23">
        <v>465.35</v>
      </c>
      <c r="BA65" s="23">
        <v>3293.48</v>
      </c>
      <c r="BB65" s="81">
        <v>388.43</v>
      </c>
      <c r="BC65" s="81">
        <v>1516.06</v>
      </c>
      <c r="BD65" s="81">
        <v>1969.64</v>
      </c>
      <c r="BE65" s="81">
        <v>572.79</v>
      </c>
      <c r="BF65" s="81">
        <v>393.7</v>
      </c>
      <c r="BG65" s="81">
        <v>383.25</v>
      </c>
      <c r="BH65" s="81">
        <v>-53.93</v>
      </c>
      <c r="BI65" s="81">
        <v>803.07</v>
      </c>
      <c r="BJ65" s="81">
        <v>798.83</v>
      </c>
      <c r="BK65" s="81">
        <v>1442.72</v>
      </c>
      <c r="BL65" s="81">
        <v>176.07</v>
      </c>
      <c r="BM65" s="81">
        <v>385.33</v>
      </c>
      <c r="BN65" s="81">
        <v>3235.25</v>
      </c>
      <c r="BO65" s="81">
        <v>2813.48</v>
      </c>
      <c r="BP65" s="81"/>
      <c r="BQ65" s="81">
        <v>494.29</v>
      </c>
      <c r="BR65" s="81">
        <v>2226.15</v>
      </c>
      <c r="BS65" s="81">
        <v>534.85</v>
      </c>
      <c r="BT65" s="81">
        <v>324.14</v>
      </c>
      <c r="BU65" s="81">
        <v>973.55</v>
      </c>
      <c r="BV65" s="81">
        <v>1455.01</v>
      </c>
      <c r="BW65" s="81">
        <v>2018.25</v>
      </c>
      <c r="BX65" s="81">
        <v>1996.9</v>
      </c>
      <c r="BY65" s="81">
        <v>2248.2199999999998</v>
      </c>
      <c r="BZ65" s="81">
        <v>2104.33</v>
      </c>
      <c r="CA65" s="81">
        <v>493.28</v>
      </c>
      <c r="CB65" s="81">
        <v>1214.8399999999999</v>
      </c>
      <c r="CC65" s="81">
        <v>-56.58</v>
      </c>
      <c r="CD65" s="81">
        <v>165.68</v>
      </c>
      <c r="CE65" s="81">
        <v>1162.3</v>
      </c>
      <c r="CF65" s="81">
        <v>1311.94</v>
      </c>
      <c r="CG65" s="81">
        <v>-37</v>
      </c>
      <c r="CH65" s="81">
        <v>1069.99</v>
      </c>
      <c r="CI65" s="81">
        <v>6130.38</v>
      </c>
      <c r="CJ65" s="81">
        <v>663.08</v>
      </c>
      <c r="CK65" s="81">
        <v>1748.77</v>
      </c>
      <c r="CL65" s="81">
        <v>834.16</v>
      </c>
      <c r="CM65" s="81">
        <v>2874.99</v>
      </c>
      <c r="CN65" s="81">
        <v>292.64999999999998</v>
      </c>
      <c r="CO65" s="81">
        <v>3658.44</v>
      </c>
      <c r="CP65" s="81">
        <v>227.51</v>
      </c>
      <c r="CQ65" s="81">
        <v>953.65</v>
      </c>
      <c r="CR65" s="81">
        <v>242.88</v>
      </c>
      <c r="CS65" s="81">
        <v>1160.3499999999999</v>
      </c>
      <c r="CT65" s="81">
        <v>1054.54</v>
      </c>
      <c r="CU65" s="81">
        <v>990.14</v>
      </c>
      <c r="CV65" s="81">
        <v>292.43</v>
      </c>
      <c r="CW65" s="81">
        <v>551.09</v>
      </c>
      <c r="CX65" s="81">
        <v>206.22</v>
      </c>
      <c r="CY65" s="81">
        <v>413.58</v>
      </c>
      <c r="CZ65" s="81">
        <v>16.98</v>
      </c>
      <c r="DA65" s="81">
        <v>12</v>
      </c>
      <c r="DB65" s="81">
        <v>621.86</v>
      </c>
      <c r="DC65" s="81">
        <v>-112.42</v>
      </c>
      <c r="DD65" s="81">
        <v>366.89</v>
      </c>
      <c r="DE65" s="81">
        <v>-40.5</v>
      </c>
      <c r="DF65" s="81">
        <v>677.47</v>
      </c>
      <c r="DG65" s="81">
        <v>296.81</v>
      </c>
      <c r="DH65" s="81">
        <v>666.12</v>
      </c>
      <c r="DI65" s="81">
        <v>2228.2800000000002</v>
      </c>
      <c r="DJ65" s="81">
        <v>409.13</v>
      </c>
      <c r="DK65" s="81">
        <v>230.29</v>
      </c>
      <c r="DL65" s="81">
        <v>86.48</v>
      </c>
      <c r="DM65" s="81">
        <v>302.33999999999997</v>
      </c>
      <c r="DN65" s="81">
        <v>249.05</v>
      </c>
      <c r="DO65" s="81">
        <v>254.89</v>
      </c>
      <c r="DP65" s="81">
        <v>154.53</v>
      </c>
      <c r="DQ65" s="81">
        <v>1381.66</v>
      </c>
      <c r="DR65" s="81">
        <v>393.89</v>
      </c>
      <c r="DS65" s="81">
        <v>175.28</v>
      </c>
      <c r="DT65" s="81">
        <v>223.6</v>
      </c>
      <c r="DU65" s="81">
        <v>435.35</v>
      </c>
      <c r="DV65" s="81">
        <v>361.52</v>
      </c>
      <c r="DW65" s="81">
        <v>406.85</v>
      </c>
      <c r="DX65" s="81"/>
      <c r="DY65" s="81">
        <v>177.23</v>
      </c>
      <c r="DZ65" s="81">
        <v>379.21</v>
      </c>
      <c r="EA65" s="81">
        <v>543.87</v>
      </c>
      <c r="EB65" s="81">
        <v>439.69</v>
      </c>
      <c r="EC65" s="81">
        <v>247.93</v>
      </c>
      <c r="ED65" s="81">
        <v>577.17999999999995</v>
      </c>
      <c r="EE65" s="81">
        <v>455.5</v>
      </c>
      <c r="EF65" s="81">
        <v>212.25</v>
      </c>
      <c r="EG65" s="81">
        <v>353.83</v>
      </c>
      <c r="EH65" s="81">
        <v>855.51</v>
      </c>
      <c r="EI65" s="81">
        <v>221.81</v>
      </c>
      <c r="EJ65" s="81">
        <v>1133.74</v>
      </c>
      <c r="EK65" s="81">
        <v>228.29</v>
      </c>
      <c r="EL65" s="81">
        <v>88.72</v>
      </c>
      <c r="EM65" s="81">
        <v>310.83999999999997</v>
      </c>
      <c r="EN65" s="81">
        <v>147.87</v>
      </c>
      <c r="EO65" s="81">
        <v>462.56</v>
      </c>
      <c r="EP65" s="81">
        <v>5.12</v>
      </c>
      <c r="EQ65" s="81">
        <v>-164.24</v>
      </c>
      <c r="ER65" s="81">
        <v>195.46</v>
      </c>
      <c r="ES65" s="81">
        <v>327.3</v>
      </c>
      <c r="ET65" s="81">
        <v>288.92</v>
      </c>
      <c r="EU65" s="81">
        <v>187.83</v>
      </c>
      <c r="EV65" s="81"/>
      <c r="EW65" s="81">
        <v>787.87</v>
      </c>
      <c r="EX65" s="81">
        <v>690.96</v>
      </c>
      <c r="EY65" s="81">
        <v>212.15</v>
      </c>
      <c r="EZ65" s="81">
        <v>121.59</v>
      </c>
      <c r="FA65" s="81">
        <v>482.5</v>
      </c>
      <c r="FB65" s="81">
        <v>119.56</v>
      </c>
      <c r="FC65" s="81">
        <v>623.9</v>
      </c>
      <c r="FD65" s="81">
        <v>578.14</v>
      </c>
      <c r="FE65" s="81">
        <v>583.02</v>
      </c>
      <c r="FF65" s="81"/>
      <c r="FG65" s="81">
        <v>548.6</v>
      </c>
      <c r="FH65" s="81">
        <v>485.54</v>
      </c>
      <c r="FI65" s="81">
        <v>224.63</v>
      </c>
      <c r="FJ65" s="81">
        <v>7.28</v>
      </c>
      <c r="FK65" s="81">
        <v>225.07</v>
      </c>
      <c r="FL65" s="81">
        <v>220.39</v>
      </c>
      <c r="FM65" s="81">
        <v>826.68</v>
      </c>
      <c r="FN65" s="81">
        <v>86</v>
      </c>
      <c r="FO65" s="81">
        <v>468.18</v>
      </c>
      <c r="FP65" s="81"/>
      <c r="FQ65" s="81">
        <v>9.9</v>
      </c>
      <c r="FR65" s="81">
        <v>301.24</v>
      </c>
      <c r="FS65" s="81">
        <v>355.57</v>
      </c>
      <c r="FT65" s="81">
        <v>253.47</v>
      </c>
      <c r="FU65" s="81">
        <v>460.91</v>
      </c>
      <c r="FV65" s="81">
        <v>327.66000000000003</v>
      </c>
      <c r="FW65" s="81">
        <v>264.17</v>
      </c>
      <c r="FX65" s="81">
        <v>568.59</v>
      </c>
      <c r="FY65" s="81">
        <v>221</v>
      </c>
      <c r="FZ65" s="81">
        <v>53.43</v>
      </c>
      <c r="GA65" s="81">
        <v>195.24</v>
      </c>
      <c r="GB65" s="81">
        <v>117.32</v>
      </c>
      <c r="GC65" s="81">
        <v>29.8</v>
      </c>
      <c r="GD65" s="81">
        <v>593.95000000000005</v>
      </c>
      <c r="GE65" s="81">
        <v>135.69999999999999</v>
      </c>
      <c r="GF65" s="81">
        <v>145.88999999999999</v>
      </c>
      <c r="GG65" s="81">
        <v>-227</v>
      </c>
      <c r="GH65" s="81">
        <v>538.04999999999995</v>
      </c>
      <c r="GI65" s="81">
        <v>190.75</v>
      </c>
      <c r="GJ65" s="81">
        <v>766.44</v>
      </c>
      <c r="GK65" s="81">
        <v>346.95</v>
      </c>
      <c r="GL65" s="81">
        <v>49.02</v>
      </c>
      <c r="GM65" s="81">
        <v>610.95000000000005</v>
      </c>
      <c r="GN65" s="81">
        <v>207.91</v>
      </c>
      <c r="GO65" s="81">
        <v>136.16</v>
      </c>
      <c r="GP65" s="81">
        <v>534.52</v>
      </c>
      <c r="GQ65" s="81">
        <v>65.2</v>
      </c>
      <c r="GR65" s="81">
        <v>85.98</v>
      </c>
      <c r="GS65" s="81">
        <v>329.76</v>
      </c>
      <c r="GT65" s="81">
        <v>687.25</v>
      </c>
      <c r="GU65" s="81">
        <v>188.13</v>
      </c>
      <c r="GV65" s="81">
        <v>277.52</v>
      </c>
      <c r="GW65" s="81">
        <v>-26.23</v>
      </c>
      <c r="GX65" s="81">
        <v>75.3</v>
      </c>
      <c r="GY65" s="81">
        <v>139.85</v>
      </c>
      <c r="GZ65" s="81">
        <v>110.73</v>
      </c>
      <c r="HA65" s="81">
        <v>129.69999999999999</v>
      </c>
      <c r="HB65" s="81">
        <v>190.95</v>
      </c>
      <c r="HC65" s="81">
        <v>197.73</v>
      </c>
      <c r="HD65" s="81">
        <v>609.51</v>
      </c>
      <c r="HE65" s="81">
        <v>91.95</v>
      </c>
      <c r="HF65" s="81">
        <v>373</v>
      </c>
      <c r="HG65" s="81">
        <v>89.45</v>
      </c>
      <c r="HH65" s="81">
        <v>396.9</v>
      </c>
      <c r="HI65" s="81">
        <v>452.43</v>
      </c>
      <c r="HJ65" s="81">
        <v>55.98</v>
      </c>
      <c r="HK65" s="81">
        <v>149.99</v>
      </c>
      <c r="HL65" s="81">
        <v>23</v>
      </c>
      <c r="HM65" s="81">
        <v>224.36</v>
      </c>
      <c r="HN65" s="81">
        <v>86.88</v>
      </c>
      <c r="HO65" s="81">
        <v>46.7</v>
      </c>
      <c r="HP65" s="81">
        <v>242.94</v>
      </c>
      <c r="HQ65" s="81">
        <v>374.71</v>
      </c>
      <c r="HR65" s="81">
        <v>57.11</v>
      </c>
      <c r="HS65" s="81">
        <v>76.930000000000007</v>
      </c>
      <c r="HT65" s="81">
        <v>297.83999999999997</v>
      </c>
      <c r="HU65" s="81">
        <v>91.13</v>
      </c>
      <c r="HV65" s="81">
        <v>176.43</v>
      </c>
      <c r="HW65" s="81">
        <v>200.36</v>
      </c>
      <c r="HX65" s="81">
        <v>87.49</v>
      </c>
      <c r="HY65" s="81">
        <v>108.85</v>
      </c>
      <c r="HZ65" s="81">
        <v>38.049999999999997</v>
      </c>
      <c r="IA65" s="81">
        <v>846.84</v>
      </c>
      <c r="IB65" s="81"/>
      <c r="IC65" s="81">
        <v>96.34</v>
      </c>
      <c r="ID65" s="81">
        <v>129.69</v>
      </c>
      <c r="IE65" s="81">
        <v>195.29</v>
      </c>
      <c r="IF65" s="81">
        <v>93.53</v>
      </c>
      <c r="IG65" s="81"/>
      <c r="IH65" s="81">
        <v>122.25</v>
      </c>
      <c r="II65" s="81">
        <v>115.54</v>
      </c>
      <c r="IJ65" s="81">
        <v>485.2</v>
      </c>
      <c r="IK65" s="81">
        <v>132.08000000000001</v>
      </c>
      <c r="IL65" s="81">
        <v>121.48</v>
      </c>
      <c r="IM65" s="81"/>
      <c r="IN65" s="81">
        <v>8.5</v>
      </c>
      <c r="IO65" s="81">
        <v>149.78</v>
      </c>
      <c r="IP65" s="81"/>
      <c r="IQ65" s="81">
        <v>70</v>
      </c>
      <c r="IR65" s="81">
        <v>176.42</v>
      </c>
      <c r="IS65" s="81">
        <v>119.95</v>
      </c>
      <c r="IT65" s="81">
        <v>224.23</v>
      </c>
      <c r="IU65" s="81">
        <v>191.91</v>
      </c>
      <c r="IV65" s="81">
        <v>109.03</v>
      </c>
      <c r="IW65" s="81">
        <v>61.45</v>
      </c>
      <c r="IX65" s="81">
        <v>72.930000000000007</v>
      </c>
      <c r="IY65" s="81">
        <v>36.479999999999997</v>
      </c>
      <c r="IZ65" s="81">
        <v>112.33</v>
      </c>
      <c r="JA65" s="81">
        <v>233.08</v>
      </c>
      <c r="JB65" s="81">
        <v>44.15</v>
      </c>
      <c r="JC65" s="81">
        <v>151.47</v>
      </c>
      <c r="JD65" s="81">
        <v>253.48</v>
      </c>
      <c r="JE65" s="81">
        <v>84.33</v>
      </c>
      <c r="JF65" s="81">
        <v>126.13</v>
      </c>
      <c r="JG65" s="81">
        <v>119.65</v>
      </c>
      <c r="JH65" s="81">
        <v>520.28</v>
      </c>
      <c r="JI65" s="81">
        <v>46.5</v>
      </c>
      <c r="JJ65" s="81">
        <v>128.69</v>
      </c>
      <c r="JK65" s="81">
        <v>101.11</v>
      </c>
      <c r="JL65" s="81">
        <v>82.68</v>
      </c>
      <c r="JM65" s="81"/>
      <c r="JN65" s="81">
        <v>103.64</v>
      </c>
      <c r="JO65" s="81">
        <v>67.680000000000007</v>
      </c>
      <c r="JP65" s="81">
        <v>113.93</v>
      </c>
      <c r="JQ65" s="81">
        <v>5.6</v>
      </c>
      <c r="JR65" s="81">
        <v>81.59</v>
      </c>
      <c r="JS65" s="81">
        <v>112.22</v>
      </c>
      <c r="JT65" s="81">
        <v>47.85</v>
      </c>
      <c r="JU65" s="81">
        <v>86.88</v>
      </c>
      <c r="JV65" s="81">
        <v>212.84</v>
      </c>
      <c r="JW65" s="81">
        <v>109.3</v>
      </c>
      <c r="JX65" s="81">
        <v>94.34</v>
      </c>
      <c r="JY65" s="81">
        <v>114.48</v>
      </c>
      <c r="JZ65" s="81">
        <v>35.549999999999997</v>
      </c>
      <c r="KA65" s="81">
        <v>185.2</v>
      </c>
      <c r="KB65" s="81">
        <v>17.7</v>
      </c>
      <c r="KC65" s="81">
        <v>-0.52</v>
      </c>
      <c r="KD65" s="81">
        <v>29.28</v>
      </c>
      <c r="KE65" s="81">
        <v>193.73</v>
      </c>
      <c r="KF65" s="81">
        <v>115.95</v>
      </c>
      <c r="KG65" s="81">
        <v>37.68</v>
      </c>
      <c r="KH65" s="81">
        <v>112.31</v>
      </c>
      <c r="KI65" s="81">
        <v>147.1</v>
      </c>
      <c r="KJ65" s="81">
        <v>77.23</v>
      </c>
      <c r="KK65" s="81">
        <v>66.37</v>
      </c>
      <c r="KL65" s="81">
        <v>67.84</v>
      </c>
      <c r="KM65" s="81">
        <v>32.5</v>
      </c>
      <c r="KN65" s="81">
        <v>171.3</v>
      </c>
      <c r="KO65" s="81">
        <v>64.02</v>
      </c>
      <c r="KP65" s="81">
        <v>100.18</v>
      </c>
      <c r="KQ65" s="81"/>
      <c r="KR65" s="81">
        <v>72.75</v>
      </c>
      <c r="KS65" s="81">
        <v>2.73</v>
      </c>
      <c r="KT65" s="81">
        <v>68.239999999999995</v>
      </c>
      <c r="KU65" s="81"/>
      <c r="KV65" s="81">
        <v>129.6</v>
      </c>
      <c r="KW65" s="81">
        <v>170.33</v>
      </c>
      <c r="KX65" s="81">
        <v>9.8000000000000007</v>
      </c>
      <c r="KY65" s="81">
        <v>530.55999999999995</v>
      </c>
      <c r="KZ65" s="81">
        <v>56.75</v>
      </c>
      <c r="LA65" s="81">
        <v>65.2</v>
      </c>
      <c r="LB65" s="81">
        <v>244.66</v>
      </c>
      <c r="LC65" s="81"/>
      <c r="LD65" s="81">
        <v>53.67</v>
      </c>
      <c r="LE65" s="81">
        <v>-0.18</v>
      </c>
      <c r="LF65" s="81">
        <v>287</v>
      </c>
      <c r="LG65" s="81"/>
      <c r="LH65" s="81"/>
      <c r="LI65" s="81">
        <v>124.38</v>
      </c>
      <c r="LJ65" s="81">
        <v>213.84</v>
      </c>
      <c r="LK65" s="81">
        <v>96.49</v>
      </c>
      <c r="LL65" s="81">
        <v>42.98</v>
      </c>
      <c r="LM65" s="81">
        <v>22.34</v>
      </c>
      <c r="LN65" s="81">
        <v>16.7</v>
      </c>
      <c r="LO65" s="81">
        <v>9.2799999999999994</v>
      </c>
      <c r="LP65" s="81">
        <v>118.46</v>
      </c>
      <c r="LQ65" s="81">
        <v>101.05</v>
      </c>
      <c r="LR65" s="81">
        <v>36.520000000000003</v>
      </c>
      <c r="LS65" s="81">
        <v>13.35</v>
      </c>
      <c r="LT65" s="81">
        <v>40.369999999999997</v>
      </c>
      <c r="LU65" s="81">
        <v>54.83</v>
      </c>
      <c r="LV65" s="81">
        <v>40.98</v>
      </c>
      <c r="LW65" s="81">
        <v>120.58</v>
      </c>
      <c r="LX65" s="81">
        <v>53.58</v>
      </c>
      <c r="LY65" s="81">
        <v>51.39</v>
      </c>
      <c r="LZ65" s="81">
        <v>50.53</v>
      </c>
      <c r="MA65" s="81">
        <v>69.98</v>
      </c>
      <c r="MB65" s="81">
        <v>48.53</v>
      </c>
      <c r="MC65" s="81">
        <v>41.15</v>
      </c>
      <c r="MD65" s="81"/>
      <c r="ME65" s="81">
        <v>127.5</v>
      </c>
      <c r="MF65" s="81">
        <v>44.69</v>
      </c>
      <c r="MG65" s="81">
        <v>5.95</v>
      </c>
      <c r="MH65" s="81">
        <v>26.58</v>
      </c>
      <c r="MI65" s="81">
        <v>36.4</v>
      </c>
      <c r="MJ65" s="81">
        <v>118</v>
      </c>
      <c r="MK65" s="81">
        <v>115.19</v>
      </c>
      <c r="ML65" s="81"/>
      <c r="MM65" s="81">
        <v>128.57</v>
      </c>
      <c r="MN65" s="81">
        <v>21.06</v>
      </c>
      <c r="MO65" s="81">
        <v>76.78</v>
      </c>
      <c r="MP65" s="81">
        <v>80.7</v>
      </c>
      <c r="MQ65" s="81">
        <v>-69.5</v>
      </c>
      <c r="MR65" s="81">
        <v>102.85</v>
      </c>
      <c r="MS65" s="81">
        <v>22.5</v>
      </c>
      <c r="MT65" s="81">
        <v>43.38</v>
      </c>
      <c r="MU65" s="81">
        <v>37.270000000000003</v>
      </c>
      <c r="MV65" s="81">
        <v>86.65</v>
      </c>
      <c r="MW65" s="81"/>
      <c r="MX65" s="81">
        <v>31.3</v>
      </c>
      <c r="MY65" s="81"/>
      <c r="MZ65" s="81">
        <v>22</v>
      </c>
      <c r="NA65" s="81">
        <v>37.53</v>
      </c>
      <c r="NB65" s="81">
        <v>34.1</v>
      </c>
      <c r="NC65" s="81">
        <v>60.28</v>
      </c>
    </row>
    <row r="66" spans="1:367" x14ac:dyDescent="0.4">
      <c r="A66" s="22">
        <v>46199</v>
      </c>
      <c r="B66" s="23">
        <v>433177.55</v>
      </c>
      <c r="C66" s="23">
        <v>327599.5</v>
      </c>
      <c r="D66" s="23">
        <v>2615.7199999999998</v>
      </c>
      <c r="E66" s="23">
        <v>2699.12</v>
      </c>
      <c r="F66" s="23">
        <v>12689.29</v>
      </c>
      <c r="G66" s="23">
        <v>1366.8</v>
      </c>
      <c r="H66" s="23">
        <v>10648.71</v>
      </c>
      <c r="I66" s="23">
        <v>9227.16</v>
      </c>
      <c r="J66" s="23">
        <v>4876.74</v>
      </c>
      <c r="K66" s="23">
        <v>4196.8599999999997</v>
      </c>
      <c r="L66" s="23">
        <v>1923.15</v>
      </c>
      <c r="M66" s="23">
        <v>3873.51</v>
      </c>
      <c r="N66" s="23">
        <v>45326.84</v>
      </c>
      <c r="O66" s="23">
        <v>2606.38</v>
      </c>
      <c r="P66" s="23">
        <v>7841.02</v>
      </c>
      <c r="Q66" s="23">
        <v>2074.6799999999998</v>
      </c>
      <c r="R66" s="23">
        <v>11244.09</v>
      </c>
      <c r="S66" s="23">
        <v>3986.12</v>
      </c>
      <c r="T66" s="23">
        <v>4286.88</v>
      </c>
      <c r="U66" s="23">
        <v>6180.19</v>
      </c>
      <c r="V66" s="23">
        <v>1395.61</v>
      </c>
      <c r="W66" s="23">
        <v>1016.95</v>
      </c>
      <c r="X66" s="23">
        <v>2178.87</v>
      </c>
      <c r="Y66" s="23">
        <v>2726.11</v>
      </c>
      <c r="Z66" s="23">
        <v>6166.49</v>
      </c>
      <c r="AA66" s="23">
        <v>3631.32</v>
      </c>
      <c r="AB66" s="23">
        <v>690.63</v>
      </c>
      <c r="AC66" s="23">
        <v>395.95</v>
      </c>
      <c r="AD66" s="23">
        <v>3141.69</v>
      </c>
      <c r="AE66" s="23">
        <v>1768.77</v>
      </c>
      <c r="AF66" s="23">
        <v>1359.1</v>
      </c>
      <c r="AG66" s="23">
        <v>4553.21</v>
      </c>
      <c r="AH66" s="23">
        <v>3990.66</v>
      </c>
      <c r="AI66" s="23">
        <v>126.59</v>
      </c>
      <c r="AJ66" s="23">
        <v>2172.0500000000002</v>
      </c>
      <c r="AK66" s="23">
        <v>10321.34</v>
      </c>
      <c r="AL66" s="23">
        <v>3307.48</v>
      </c>
      <c r="AM66" s="23">
        <v>938.12</v>
      </c>
      <c r="AN66" s="23">
        <v>1322.41</v>
      </c>
      <c r="AO66" s="23">
        <v>161.79</v>
      </c>
      <c r="AP66" s="23">
        <v>3830.64</v>
      </c>
      <c r="AQ66" s="23">
        <v>1566.03</v>
      </c>
      <c r="AR66" s="23">
        <v>9483.89</v>
      </c>
      <c r="AS66" s="23">
        <v>4099.3500000000004</v>
      </c>
      <c r="AT66" s="23">
        <v>789.58</v>
      </c>
      <c r="AU66" s="23">
        <v>2024.93</v>
      </c>
      <c r="AV66" s="23">
        <v>2257.52</v>
      </c>
      <c r="AW66" s="23">
        <v>946.61</v>
      </c>
      <c r="AX66" s="23">
        <v>2164.19</v>
      </c>
      <c r="AY66" s="23">
        <v>1874.41</v>
      </c>
      <c r="AZ66" s="23">
        <v>465.35</v>
      </c>
      <c r="BA66" s="23">
        <v>3293.48</v>
      </c>
      <c r="BB66" s="81">
        <v>388.43</v>
      </c>
      <c r="BC66" s="81">
        <v>1516.06</v>
      </c>
      <c r="BD66" s="81">
        <v>1969.92</v>
      </c>
      <c r="BE66" s="81">
        <v>572.79</v>
      </c>
      <c r="BF66" s="81">
        <v>393.7</v>
      </c>
      <c r="BG66" s="81">
        <v>383.25</v>
      </c>
      <c r="BH66" s="81">
        <v>-53.93</v>
      </c>
      <c r="BI66" s="81">
        <v>802.01</v>
      </c>
      <c r="BJ66" s="81">
        <v>798.83</v>
      </c>
      <c r="BK66" s="81">
        <v>1448.77</v>
      </c>
      <c r="BL66" s="81">
        <v>176.07</v>
      </c>
      <c r="BM66" s="81">
        <v>385.33</v>
      </c>
      <c r="BN66" s="81">
        <v>3235.25</v>
      </c>
      <c r="BO66" s="81">
        <v>2813.48</v>
      </c>
      <c r="BP66" s="81"/>
      <c r="BQ66" s="81">
        <v>497.88</v>
      </c>
      <c r="BR66" s="81">
        <v>2226.15</v>
      </c>
      <c r="BS66" s="81">
        <v>534.85</v>
      </c>
      <c r="BT66" s="81">
        <v>324.14</v>
      </c>
      <c r="BU66" s="81">
        <v>973.55</v>
      </c>
      <c r="BV66" s="81">
        <v>1458.51</v>
      </c>
      <c r="BW66" s="81">
        <v>2018.25</v>
      </c>
      <c r="BX66" s="81">
        <v>1997.93</v>
      </c>
      <c r="BY66" s="81">
        <v>2248.2199999999998</v>
      </c>
      <c r="BZ66" s="81">
        <v>2104.33</v>
      </c>
      <c r="CA66" s="81">
        <v>493.11</v>
      </c>
      <c r="CB66" s="81">
        <v>1215.4100000000001</v>
      </c>
      <c r="CC66" s="81">
        <v>-56.58</v>
      </c>
      <c r="CD66" s="81">
        <v>165.68</v>
      </c>
      <c r="CE66" s="81">
        <v>1162.3</v>
      </c>
      <c r="CF66" s="81">
        <v>1305.44</v>
      </c>
      <c r="CG66" s="81">
        <v>-37</v>
      </c>
      <c r="CH66" s="81">
        <v>1069.99</v>
      </c>
      <c r="CI66" s="81">
        <v>6130.38</v>
      </c>
      <c r="CJ66" s="81">
        <v>663.08</v>
      </c>
      <c r="CK66" s="81">
        <v>1758.13</v>
      </c>
      <c r="CL66" s="81">
        <v>834.16</v>
      </c>
      <c r="CM66" s="81">
        <v>2868.18</v>
      </c>
      <c r="CN66" s="81">
        <v>292.64999999999998</v>
      </c>
      <c r="CO66" s="81">
        <v>3658.44</v>
      </c>
      <c r="CP66" s="81">
        <v>235.06</v>
      </c>
      <c r="CQ66" s="81">
        <v>953.65</v>
      </c>
      <c r="CR66" s="81">
        <v>242.88</v>
      </c>
      <c r="CS66" s="81">
        <v>1160.3499999999999</v>
      </c>
      <c r="CT66" s="81">
        <v>1054.54</v>
      </c>
      <c r="CU66" s="81">
        <v>990.14</v>
      </c>
      <c r="CV66" s="81">
        <v>292.43</v>
      </c>
      <c r="CW66" s="81">
        <v>551.09</v>
      </c>
      <c r="CX66" s="81">
        <v>206.22</v>
      </c>
      <c r="CY66" s="81">
        <v>413.58</v>
      </c>
      <c r="CZ66" s="81">
        <v>15.24</v>
      </c>
      <c r="DA66" s="81">
        <v>12</v>
      </c>
      <c r="DB66" s="81">
        <v>616.49</v>
      </c>
      <c r="DC66" s="81">
        <v>-112.42</v>
      </c>
      <c r="DD66" s="81">
        <v>366.89</v>
      </c>
      <c r="DE66" s="81">
        <v>-40.5</v>
      </c>
      <c r="DF66" s="81">
        <v>677.49</v>
      </c>
      <c r="DG66" s="81">
        <v>296.68</v>
      </c>
      <c r="DH66" s="81">
        <v>666.12</v>
      </c>
      <c r="DI66" s="81">
        <v>2228.2800000000002</v>
      </c>
      <c r="DJ66" s="81">
        <v>421.16</v>
      </c>
      <c r="DK66" s="81">
        <v>230.29</v>
      </c>
      <c r="DL66" s="81">
        <v>86.48</v>
      </c>
      <c r="DM66" s="81">
        <v>302.33999999999997</v>
      </c>
      <c r="DN66" s="81">
        <v>249.05</v>
      </c>
      <c r="DO66" s="81">
        <v>254.89</v>
      </c>
      <c r="DP66" s="81">
        <v>154.53</v>
      </c>
      <c r="DQ66" s="81">
        <v>1381</v>
      </c>
      <c r="DR66" s="81">
        <v>393.5</v>
      </c>
      <c r="DS66" s="81">
        <v>175.28</v>
      </c>
      <c r="DT66" s="81">
        <v>223.6</v>
      </c>
      <c r="DU66" s="81">
        <v>435.35</v>
      </c>
      <c r="DV66" s="81">
        <v>360.9</v>
      </c>
      <c r="DW66" s="81">
        <v>406.85</v>
      </c>
      <c r="DX66" s="81"/>
      <c r="DY66" s="81">
        <v>177.23</v>
      </c>
      <c r="DZ66" s="81">
        <v>378.26</v>
      </c>
      <c r="EA66" s="81">
        <v>544.4</v>
      </c>
      <c r="EB66" s="81">
        <v>438.91</v>
      </c>
      <c r="EC66" s="81">
        <v>247.93</v>
      </c>
      <c r="ED66" s="81">
        <v>577.17999999999995</v>
      </c>
      <c r="EE66" s="81">
        <v>455.5</v>
      </c>
      <c r="EF66" s="81">
        <v>211.82</v>
      </c>
      <c r="EG66" s="81">
        <v>351.72</v>
      </c>
      <c r="EH66" s="81">
        <v>855.51</v>
      </c>
      <c r="EI66" s="81">
        <v>221.81</v>
      </c>
      <c r="EJ66" s="81">
        <v>1133.74</v>
      </c>
      <c r="EK66" s="81">
        <v>228.29</v>
      </c>
      <c r="EL66" s="81">
        <v>88.72</v>
      </c>
      <c r="EM66" s="81">
        <v>308.52999999999997</v>
      </c>
      <c r="EN66" s="81">
        <v>149.15</v>
      </c>
      <c r="EO66" s="81">
        <v>462.56</v>
      </c>
      <c r="EP66" s="81">
        <v>5.12</v>
      </c>
      <c r="EQ66" s="81">
        <v>-164.24</v>
      </c>
      <c r="ER66" s="81">
        <v>195.46</v>
      </c>
      <c r="ES66" s="81">
        <v>327.3</v>
      </c>
      <c r="ET66" s="81">
        <v>288.92</v>
      </c>
      <c r="EU66" s="81">
        <v>187.83</v>
      </c>
      <c r="EV66" s="81"/>
      <c r="EW66" s="81">
        <v>796.19</v>
      </c>
      <c r="EX66" s="81">
        <v>690.96</v>
      </c>
      <c r="EY66" s="81">
        <v>212.15</v>
      </c>
      <c r="EZ66" s="81">
        <v>122.11</v>
      </c>
      <c r="FA66" s="81">
        <v>482.5</v>
      </c>
      <c r="FB66" s="81">
        <v>119.56</v>
      </c>
      <c r="FC66" s="81">
        <v>622.92999999999995</v>
      </c>
      <c r="FD66" s="81">
        <v>578.14</v>
      </c>
      <c r="FE66" s="81">
        <v>584.16</v>
      </c>
      <c r="FF66" s="81"/>
      <c r="FG66" s="81">
        <v>548.6</v>
      </c>
      <c r="FH66" s="81">
        <v>485.54</v>
      </c>
      <c r="FI66" s="81">
        <v>224.63</v>
      </c>
      <c r="FJ66" s="81">
        <v>7.28</v>
      </c>
      <c r="FK66" s="81">
        <v>225.07</v>
      </c>
      <c r="FL66" s="81">
        <v>224.58</v>
      </c>
      <c r="FM66" s="81">
        <v>827.81</v>
      </c>
      <c r="FN66" s="81">
        <v>86</v>
      </c>
      <c r="FO66" s="81">
        <v>469.64</v>
      </c>
      <c r="FP66" s="81"/>
      <c r="FQ66" s="81">
        <v>8.6300000000000008</v>
      </c>
      <c r="FR66" s="81">
        <v>301.98</v>
      </c>
      <c r="FS66" s="81">
        <v>356.1</v>
      </c>
      <c r="FT66" s="81">
        <v>252.86</v>
      </c>
      <c r="FU66" s="81">
        <v>460.91</v>
      </c>
      <c r="FV66" s="81">
        <v>328.37</v>
      </c>
      <c r="FW66" s="81">
        <v>264.17</v>
      </c>
      <c r="FX66" s="81">
        <v>568.59</v>
      </c>
      <c r="FY66" s="81">
        <v>221</v>
      </c>
      <c r="FZ66" s="81">
        <v>53.43</v>
      </c>
      <c r="GA66" s="81">
        <v>195.24</v>
      </c>
      <c r="GB66" s="81">
        <v>117.32</v>
      </c>
      <c r="GC66" s="81">
        <v>29.8</v>
      </c>
      <c r="GD66" s="81">
        <v>593.95000000000005</v>
      </c>
      <c r="GE66" s="81">
        <v>135.69999999999999</v>
      </c>
      <c r="GF66" s="81">
        <v>145.88999999999999</v>
      </c>
      <c r="GG66" s="81">
        <v>-227</v>
      </c>
      <c r="GH66" s="81">
        <v>537.6</v>
      </c>
      <c r="GI66" s="81">
        <v>191.54</v>
      </c>
      <c r="GJ66" s="81">
        <v>766.44</v>
      </c>
      <c r="GK66" s="81">
        <v>346.95</v>
      </c>
      <c r="GL66" s="81">
        <v>47.63</v>
      </c>
      <c r="GM66" s="81">
        <v>610.95000000000005</v>
      </c>
      <c r="GN66" s="81">
        <v>207.91</v>
      </c>
      <c r="GO66" s="81">
        <v>136.16</v>
      </c>
      <c r="GP66" s="81">
        <v>532.35</v>
      </c>
      <c r="GQ66" s="81">
        <v>65.2</v>
      </c>
      <c r="GR66" s="81">
        <v>85.98</v>
      </c>
      <c r="GS66" s="81">
        <v>331.92</v>
      </c>
      <c r="GT66" s="81">
        <v>687.07</v>
      </c>
      <c r="GU66" s="81">
        <v>188.13</v>
      </c>
      <c r="GV66" s="81">
        <v>277.52</v>
      </c>
      <c r="GW66" s="81">
        <v>-26.23</v>
      </c>
      <c r="GX66" s="81">
        <v>75.59</v>
      </c>
      <c r="GY66" s="81">
        <v>139.85</v>
      </c>
      <c r="GZ66" s="81">
        <v>110.73</v>
      </c>
      <c r="HA66" s="81">
        <v>131.5</v>
      </c>
      <c r="HB66" s="81">
        <v>190.95</v>
      </c>
      <c r="HC66" s="81">
        <v>197.73</v>
      </c>
      <c r="HD66" s="81">
        <v>609.51</v>
      </c>
      <c r="HE66" s="81">
        <v>91.95</v>
      </c>
      <c r="HF66" s="81">
        <v>375.63</v>
      </c>
      <c r="HG66" s="81"/>
      <c r="HH66" s="81">
        <v>396.9</v>
      </c>
      <c r="HI66" s="81">
        <v>452.43</v>
      </c>
      <c r="HJ66" s="81">
        <v>55.98</v>
      </c>
      <c r="HK66" s="81">
        <v>149.99</v>
      </c>
      <c r="HL66" s="81">
        <v>23</v>
      </c>
      <c r="HM66" s="81">
        <v>224.36</v>
      </c>
      <c r="HN66" s="81">
        <v>86.88</v>
      </c>
      <c r="HO66" s="81">
        <v>46.7</v>
      </c>
      <c r="HP66" s="81">
        <v>242.94</v>
      </c>
      <c r="HQ66" s="81">
        <v>374.84</v>
      </c>
      <c r="HR66" s="81">
        <v>57.11</v>
      </c>
      <c r="HS66" s="81">
        <v>76.930000000000007</v>
      </c>
      <c r="HT66" s="81">
        <v>297.83999999999997</v>
      </c>
      <c r="HU66" s="81">
        <v>91.13</v>
      </c>
      <c r="HV66" s="81">
        <v>172.53</v>
      </c>
      <c r="HW66" s="81">
        <v>200.36</v>
      </c>
      <c r="HX66" s="81">
        <v>87.49</v>
      </c>
      <c r="HY66" s="81">
        <v>108.85</v>
      </c>
      <c r="HZ66" s="81">
        <v>38.049999999999997</v>
      </c>
      <c r="IA66" s="81">
        <v>791.48</v>
      </c>
      <c r="IB66" s="81"/>
      <c r="IC66" s="81">
        <v>96.34</v>
      </c>
      <c r="ID66" s="81">
        <v>129.69</v>
      </c>
      <c r="IE66" s="81">
        <v>195.29</v>
      </c>
      <c r="IF66" s="81">
        <v>93.53</v>
      </c>
      <c r="IG66" s="81"/>
      <c r="IH66" s="81">
        <v>122.25</v>
      </c>
      <c r="II66" s="81">
        <v>115.54</v>
      </c>
      <c r="IJ66" s="81">
        <v>485.2</v>
      </c>
      <c r="IK66" s="81">
        <v>132.08000000000001</v>
      </c>
      <c r="IL66" s="81">
        <v>123.73</v>
      </c>
      <c r="IM66" s="81"/>
      <c r="IN66" s="81">
        <v>8.5</v>
      </c>
      <c r="IO66" s="81">
        <v>149.78</v>
      </c>
      <c r="IP66" s="81"/>
      <c r="IQ66" s="81">
        <v>70</v>
      </c>
      <c r="IR66" s="81">
        <v>184.78</v>
      </c>
      <c r="IS66" s="81">
        <v>119.95</v>
      </c>
      <c r="IT66" s="81">
        <v>234.59</v>
      </c>
      <c r="IU66" s="81">
        <v>199.46</v>
      </c>
      <c r="IV66" s="81">
        <v>109.03</v>
      </c>
      <c r="IW66" s="81">
        <v>61.45</v>
      </c>
      <c r="IX66" s="81">
        <v>72.930000000000007</v>
      </c>
      <c r="IY66" s="81">
        <v>36.479999999999997</v>
      </c>
      <c r="IZ66" s="81">
        <v>112.33</v>
      </c>
      <c r="JA66" s="81">
        <v>235.79</v>
      </c>
      <c r="JB66" s="81">
        <v>44.15</v>
      </c>
      <c r="JC66" s="81">
        <v>151.47</v>
      </c>
      <c r="JD66" s="81">
        <v>253.48</v>
      </c>
      <c r="JE66" s="81">
        <v>84.33</v>
      </c>
      <c r="JF66" s="81">
        <v>126.13</v>
      </c>
      <c r="JG66" s="81">
        <v>118.7</v>
      </c>
      <c r="JH66" s="81">
        <v>520.28</v>
      </c>
      <c r="JI66" s="81">
        <v>46.5</v>
      </c>
      <c r="JJ66" s="81">
        <v>128.69</v>
      </c>
      <c r="JK66" s="81">
        <v>101.11</v>
      </c>
      <c r="JL66" s="81">
        <v>82.68</v>
      </c>
      <c r="JM66" s="81"/>
      <c r="JN66" s="81">
        <v>103.64</v>
      </c>
      <c r="JO66" s="81">
        <v>67.680000000000007</v>
      </c>
      <c r="JP66" s="81">
        <v>112.12</v>
      </c>
      <c r="JQ66" s="81">
        <v>5.6</v>
      </c>
      <c r="JR66" s="81">
        <v>81.59</v>
      </c>
      <c r="JS66" s="81">
        <v>116.29</v>
      </c>
      <c r="JT66" s="81">
        <v>47.85</v>
      </c>
      <c r="JU66" s="81">
        <v>86.88</v>
      </c>
      <c r="JV66" s="81">
        <v>212.84</v>
      </c>
      <c r="JW66" s="81">
        <v>109.3</v>
      </c>
      <c r="JX66" s="81">
        <v>94.58</v>
      </c>
      <c r="JY66" s="81">
        <v>113.99</v>
      </c>
      <c r="JZ66" s="81">
        <v>35.549999999999997</v>
      </c>
      <c r="KA66" s="81">
        <v>185.2</v>
      </c>
      <c r="KB66" s="81">
        <v>17.7</v>
      </c>
      <c r="KC66" s="81">
        <v>-0.52</v>
      </c>
      <c r="KD66" s="81">
        <v>29.28</v>
      </c>
      <c r="KE66" s="81">
        <v>193.73</v>
      </c>
      <c r="KF66" s="81">
        <v>115.95</v>
      </c>
      <c r="KG66" s="81">
        <v>37.68</v>
      </c>
      <c r="KH66" s="81">
        <v>112.31</v>
      </c>
      <c r="KI66" s="81">
        <v>147.1</v>
      </c>
      <c r="KJ66" s="81">
        <v>77.23</v>
      </c>
      <c r="KK66" s="81">
        <v>66.37</v>
      </c>
      <c r="KL66" s="81">
        <v>67.84</v>
      </c>
      <c r="KM66" s="81">
        <v>32.5</v>
      </c>
      <c r="KN66" s="81">
        <v>171.3</v>
      </c>
      <c r="KO66" s="81">
        <v>64.33</v>
      </c>
      <c r="KP66" s="81">
        <v>100.18</v>
      </c>
      <c r="KQ66" s="81"/>
      <c r="KR66" s="81">
        <v>72.75</v>
      </c>
      <c r="KS66" s="81">
        <v>2.73</v>
      </c>
      <c r="KT66" s="81">
        <v>68.239999999999995</v>
      </c>
      <c r="KU66" s="81"/>
      <c r="KV66" s="81">
        <v>129.6</v>
      </c>
      <c r="KW66" s="81">
        <v>170.33</v>
      </c>
      <c r="KX66" s="81">
        <v>9.8000000000000007</v>
      </c>
      <c r="KY66" s="81">
        <v>530.55999999999995</v>
      </c>
      <c r="KZ66" s="81">
        <v>56.75</v>
      </c>
      <c r="LA66" s="81">
        <v>65.2</v>
      </c>
      <c r="LB66" s="81">
        <v>244.66</v>
      </c>
      <c r="LC66" s="81"/>
      <c r="LD66" s="81">
        <v>53.67</v>
      </c>
      <c r="LE66" s="81">
        <v>-0.18</v>
      </c>
      <c r="LF66" s="81">
        <v>287</v>
      </c>
      <c r="LG66" s="81"/>
      <c r="LH66" s="81"/>
      <c r="LI66" s="81">
        <v>124.38</v>
      </c>
      <c r="LJ66" s="81">
        <v>208.64</v>
      </c>
      <c r="LK66" s="81">
        <v>96.49</v>
      </c>
      <c r="LL66" s="81">
        <v>42.98</v>
      </c>
      <c r="LM66" s="81">
        <v>23</v>
      </c>
      <c r="LN66" s="81">
        <v>16.7</v>
      </c>
      <c r="LO66" s="81">
        <v>9.2799999999999994</v>
      </c>
      <c r="LP66" s="81">
        <v>118.46</v>
      </c>
      <c r="LQ66" s="81">
        <v>100.94</v>
      </c>
      <c r="LR66" s="81">
        <v>36.520000000000003</v>
      </c>
      <c r="LS66" s="81">
        <v>13.35</v>
      </c>
      <c r="LT66" s="81">
        <v>40.369999999999997</v>
      </c>
      <c r="LU66" s="81">
        <v>54.83</v>
      </c>
      <c r="LV66" s="81">
        <v>40.98</v>
      </c>
      <c r="LW66" s="81">
        <v>119.33</v>
      </c>
      <c r="LX66" s="81">
        <v>51.93</v>
      </c>
      <c r="LY66" s="81">
        <v>51.39</v>
      </c>
      <c r="LZ66" s="81">
        <v>50.53</v>
      </c>
      <c r="MA66" s="81">
        <v>69.98</v>
      </c>
      <c r="MB66" s="81">
        <v>48.53</v>
      </c>
      <c r="MC66" s="81">
        <v>41.15</v>
      </c>
      <c r="MD66" s="81"/>
      <c r="ME66" s="81">
        <v>127.5</v>
      </c>
      <c r="MF66" s="81">
        <v>44.69</v>
      </c>
      <c r="MG66" s="81">
        <v>5.95</v>
      </c>
      <c r="MH66" s="81">
        <v>26.58</v>
      </c>
      <c r="MI66" s="81">
        <v>21.5</v>
      </c>
      <c r="MJ66" s="81">
        <v>118</v>
      </c>
      <c r="MK66" s="81">
        <v>115.19</v>
      </c>
      <c r="ML66" s="81"/>
      <c r="MM66" s="81">
        <v>128.57</v>
      </c>
      <c r="MN66" s="81">
        <v>23.73</v>
      </c>
      <c r="MO66" s="81">
        <v>84.5</v>
      </c>
      <c r="MP66" s="81">
        <v>80.7</v>
      </c>
      <c r="MQ66" s="81">
        <v>-42.25</v>
      </c>
      <c r="MR66" s="81">
        <v>102.85</v>
      </c>
      <c r="MS66" s="81">
        <v>22.5</v>
      </c>
      <c r="MT66" s="81">
        <v>45.6</v>
      </c>
      <c r="MU66" s="81">
        <v>37.270000000000003</v>
      </c>
      <c r="MV66" s="81">
        <v>82.05</v>
      </c>
      <c r="MW66" s="81"/>
      <c r="MX66" s="81">
        <v>31.3</v>
      </c>
      <c r="MY66" s="81"/>
      <c r="MZ66" s="81">
        <v>22</v>
      </c>
      <c r="NA66" s="81">
        <v>37.53</v>
      </c>
      <c r="NB66" s="81">
        <v>34.1</v>
      </c>
      <c r="NC66" s="81">
        <v>60.28</v>
      </c>
    </row>
    <row r="67" spans="1:367" x14ac:dyDescent="0.4">
      <c r="A67" s="22">
        <v>46204</v>
      </c>
      <c r="B67" s="23">
        <v>460190.22</v>
      </c>
      <c r="C67" s="23">
        <v>343662.71</v>
      </c>
      <c r="D67" s="23">
        <v>2862.41</v>
      </c>
      <c r="E67" s="23">
        <v>2732.94</v>
      </c>
      <c r="F67" s="23">
        <v>12793.18</v>
      </c>
      <c r="G67" s="23">
        <v>1405.66</v>
      </c>
      <c r="H67" s="23">
        <v>10734.44</v>
      </c>
      <c r="I67" s="23">
        <v>9327.94</v>
      </c>
      <c r="J67" s="23">
        <v>4979.5600000000004</v>
      </c>
      <c r="K67" s="23">
        <v>4253.12</v>
      </c>
      <c r="L67" s="23">
        <v>1950.98</v>
      </c>
      <c r="M67" s="23">
        <v>3914.11</v>
      </c>
      <c r="N67" s="23">
        <v>48284.2</v>
      </c>
      <c r="O67" s="23">
        <v>2636.82</v>
      </c>
      <c r="P67" s="23">
        <v>7887.26</v>
      </c>
      <c r="Q67" s="23">
        <v>2116.9499999999998</v>
      </c>
      <c r="R67" s="23">
        <v>11477.68</v>
      </c>
      <c r="S67" s="23">
        <v>4031.05</v>
      </c>
      <c r="T67" s="23">
        <v>4451.04</v>
      </c>
      <c r="U67" s="23">
        <v>6272.49</v>
      </c>
      <c r="V67" s="23">
        <v>1416.99</v>
      </c>
      <c r="W67" s="23">
        <v>1029.81</v>
      </c>
      <c r="X67" s="23">
        <v>2186.27</v>
      </c>
      <c r="Y67" s="23">
        <v>2895.95</v>
      </c>
      <c r="Z67" s="23">
        <v>6186.11</v>
      </c>
      <c r="AA67" s="23">
        <v>3695.24</v>
      </c>
      <c r="AB67" s="23">
        <v>827.36</v>
      </c>
      <c r="AC67" s="23">
        <v>414.29</v>
      </c>
      <c r="AD67" s="23">
        <v>3168.25</v>
      </c>
      <c r="AE67" s="23">
        <v>1812.28</v>
      </c>
      <c r="AF67" s="23">
        <v>1392.52</v>
      </c>
      <c r="AG67" s="23">
        <v>4596.92</v>
      </c>
      <c r="AH67" s="23">
        <v>3825.3</v>
      </c>
      <c r="AI67" s="23">
        <v>136.30000000000001</v>
      </c>
      <c r="AJ67" s="23">
        <v>2304.84</v>
      </c>
      <c r="AK67" s="23">
        <v>10833.55</v>
      </c>
      <c r="AL67" s="23">
        <v>3324.42</v>
      </c>
      <c r="AM67" s="23">
        <v>921.87</v>
      </c>
      <c r="AN67" s="23">
        <v>1358.78</v>
      </c>
      <c r="AO67" s="23">
        <v>171.98</v>
      </c>
      <c r="AP67" s="23">
        <v>3858.55</v>
      </c>
      <c r="AQ67" s="23">
        <v>1576.23</v>
      </c>
      <c r="AR67" s="23">
        <v>9556.92</v>
      </c>
      <c r="AS67" s="23">
        <v>4134.59</v>
      </c>
      <c r="AT67" s="23">
        <v>811.4</v>
      </c>
      <c r="AU67" s="23">
        <v>2075.5700000000002</v>
      </c>
      <c r="AV67" s="23">
        <v>2267.04</v>
      </c>
      <c r="AW67" s="23">
        <v>965.89</v>
      </c>
      <c r="AX67" s="23">
        <v>2182.37</v>
      </c>
      <c r="AY67" s="23">
        <v>1871.8</v>
      </c>
      <c r="AZ67" s="23">
        <v>311.60000000000002</v>
      </c>
      <c r="BA67" s="23">
        <v>3212.09</v>
      </c>
      <c r="BB67" s="81">
        <v>406.95</v>
      </c>
      <c r="BC67" s="81">
        <v>1515.17</v>
      </c>
      <c r="BD67" s="81">
        <v>1980.04</v>
      </c>
      <c r="BE67" s="81">
        <v>589.32000000000005</v>
      </c>
      <c r="BF67" s="81">
        <v>403.04</v>
      </c>
      <c r="BG67" s="81">
        <v>393.45</v>
      </c>
      <c r="BH67" s="81">
        <v>-52.62</v>
      </c>
      <c r="BI67" s="81">
        <v>823.72</v>
      </c>
      <c r="BJ67" s="81">
        <v>810.87</v>
      </c>
      <c r="BK67" s="81">
        <v>1458.11</v>
      </c>
      <c r="BL67" s="81">
        <v>183.09</v>
      </c>
      <c r="BM67" s="81">
        <v>403.06</v>
      </c>
      <c r="BN67" s="81">
        <v>3255.73</v>
      </c>
      <c r="BO67" s="81">
        <v>2816.79</v>
      </c>
      <c r="BP67" s="81"/>
      <c r="BQ67" s="81">
        <v>507.61</v>
      </c>
      <c r="BR67" s="81">
        <v>2247.06</v>
      </c>
      <c r="BS67" s="81">
        <v>548.78</v>
      </c>
      <c r="BT67" s="81">
        <v>331.79</v>
      </c>
      <c r="BU67" s="81">
        <v>997.72</v>
      </c>
      <c r="BV67" s="81">
        <v>1535.81</v>
      </c>
      <c r="BW67" s="81">
        <v>2023.61</v>
      </c>
      <c r="BX67" s="81">
        <v>2001.91</v>
      </c>
      <c r="BY67" s="81">
        <v>2267.5300000000002</v>
      </c>
      <c r="BZ67" s="81">
        <v>2105.63</v>
      </c>
      <c r="CA67" s="81">
        <v>498.19</v>
      </c>
      <c r="CB67" s="81">
        <v>1234.1300000000001</v>
      </c>
      <c r="CC67" s="81">
        <v>-67.56</v>
      </c>
      <c r="CD67" s="81">
        <v>170.16</v>
      </c>
      <c r="CE67" s="81">
        <v>1160.79</v>
      </c>
      <c r="CF67" s="81">
        <v>1336.69</v>
      </c>
      <c r="CG67" s="81">
        <v>-38.33</v>
      </c>
      <c r="CH67" s="81">
        <v>1081.8699999999999</v>
      </c>
      <c r="CI67" s="81">
        <v>6230.82</v>
      </c>
      <c r="CJ67" s="81">
        <v>667.64</v>
      </c>
      <c r="CK67" s="81">
        <v>1799.54</v>
      </c>
      <c r="CL67" s="81">
        <v>847.56</v>
      </c>
      <c r="CM67" s="81">
        <v>2897.51</v>
      </c>
      <c r="CN67" s="81">
        <v>295.61</v>
      </c>
      <c r="CO67" s="81">
        <v>3604.97</v>
      </c>
      <c r="CP67" s="81">
        <v>236.4</v>
      </c>
      <c r="CQ67" s="81">
        <v>962.9</v>
      </c>
      <c r="CR67" s="81">
        <v>247.06</v>
      </c>
      <c r="CS67" s="81">
        <v>1166.8900000000001</v>
      </c>
      <c r="CT67" s="81">
        <v>1058.49</v>
      </c>
      <c r="CU67" s="81">
        <v>1030.22</v>
      </c>
      <c r="CV67" s="81">
        <v>298.68</v>
      </c>
      <c r="CW67" s="81">
        <v>554.85</v>
      </c>
      <c r="CX67" s="81">
        <v>216.87</v>
      </c>
      <c r="CY67" s="81">
        <v>416.64</v>
      </c>
      <c r="CZ67" s="81">
        <v>13.95</v>
      </c>
      <c r="DA67" s="81">
        <v>24.08</v>
      </c>
      <c r="DB67" s="81">
        <v>652.80999999999995</v>
      </c>
      <c r="DC67" s="81">
        <v>-109.58</v>
      </c>
      <c r="DD67" s="81">
        <v>372.43</v>
      </c>
      <c r="DE67" s="81">
        <v>-39.92</v>
      </c>
      <c r="DF67" s="81">
        <v>681.94</v>
      </c>
      <c r="DG67" s="81">
        <v>301.87</v>
      </c>
      <c r="DH67" s="81">
        <v>671.34</v>
      </c>
      <c r="DI67" s="81">
        <v>2222.15</v>
      </c>
      <c r="DJ67" s="81">
        <v>448.68</v>
      </c>
      <c r="DK67" s="81">
        <v>231.39</v>
      </c>
      <c r="DL67" s="81">
        <v>88.09</v>
      </c>
      <c r="DM67" s="81">
        <v>316.33999999999997</v>
      </c>
      <c r="DN67" s="81">
        <v>252.11</v>
      </c>
      <c r="DO67" s="81">
        <v>260.85000000000002</v>
      </c>
      <c r="DP67" s="81">
        <v>157.75</v>
      </c>
      <c r="DQ67" s="81">
        <v>1395.57</v>
      </c>
      <c r="DR67" s="81">
        <v>405.99</v>
      </c>
      <c r="DS67" s="81">
        <v>191.41</v>
      </c>
      <c r="DT67" s="81">
        <v>233.89</v>
      </c>
      <c r="DU67" s="81">
        <v>440.08</v>
      </c>
      <c r="DV67" s="81">
        <v>360.95</v>
      </c>
      <c r="DW67" s="81">
        <v>414.22</v>
      </c>
      <c r="DX67" s="81"/>
      <c r="DY67" s="81">
        <v>181.51</v>
      </c>
      <c r="DZ67" s="81">
        <v>376.25</v>
      </c>
      <c r="EA67" s="81">
        <v>546.88</v>
      </c>
      <c r="EB67" s="81">
        <v>445.14</v>
      </c>
      <c r="EC67" s="81">
        <v>253.08</v>
      </c>
      <c r="ED67" s="81">
        <v>582.5</v>
      </c>
      <c r="EE67" s="81">
        <v>455.18</v>
      </c>
      <c r="EF67" s="81">
        <v>215.97</v>
      </c>
      <c r="EG67" s="81">
        <v>354.09</v>
      </c>
      <c r="EH67" s="81">
        <v>863.49</v>
      </c>
      <c r="EI67" s="81">
        <v>223.24</v>
      </c>
      <c r="EJ67" s="81">
        <v>1153.69</v>
      </c>
      <c r="EK67" s="81">
        <v>230.73</v>
      </c>
      <c r="EL67" s="81">
        <v>90.76</v>
      </c>
      <c r="EM67" s="81">
        <v>315.01</v>
      </c>
      <c r="EN67" s="81">
        <v>152.82</v>
      </c>
      <c r="EO67" s="81">
        <v>468.6</v>
      </c>
      <c r="EP67" s="81">
        <v>5.73</v>
      </c>
      <c r="EQ67" s="81">
        <v>-159.28</v>
      </c>
      <c r="ER67" s="81">
        <v>197.6</v>
      </c>
      <c r="ES67" s="81">
        <v>302.56</v>
      </c>
      <c r="ET67" s="81">
        <v>297.10000000000002</v>
      </c>
      <c r="EU67" s="81">
        <v>189.68</v>
      </c>
      <c r="EV67" s="81"/>
      <c r="EW67" s="81">
        <v>801.45</v>
      </c>
      <c r="EX67" s="81">
        <v>695.04</v>
      </c>
      <c r="EY67" s="81">
        <v>214.04</v>
      </c>
      <c r="EZ67" s="81">
        <v>126.39</v>
      </c>
      <c r="FA67" s="81">
        <v>485.92</v>
      </c>
      <c r="FB67" s="81">
        <v>118.13</v>
      </c>
      <c r="FC67" s="81">
        <v>630.54</v>
      </c>
      <c r="FD67" s="81">
        <v>566.89</v>
      </c>
      <c r="FE67" s="81">
        <v>587.94000000000005</v>
      </c>
      <c r="FF67" s="81"/>
      <c r="FG67" s="81">
        <v>552.92999999999995</v>
      </c>
      <c r="FH67" s="81">
        <v>489.18</v>
      </c>
      <c r="FI67" s="81">
        <v>229.53</v>
      </c>
      <c r="FJ67" s="81">
        <v>12.92</v>
      </c>
      <c r="FK67" s="81">
        <v>229.53</v>
      </c>
      <c r="FL67" s="81">
        <v>237.27</v>
      </c>
      <c r="FM67" s="81">
        <v>832.81</v>
      </c>
      <c r="FN67" s="81">
        <v>94.67</v>
      </c>
      <c r="FO67" s="81">
        <v>482.82</v>
      </c>
      <c r="FP67" s="81"/>
      <c r="FQ67" s="81">
        <v>16.18</v>
      </c>
      <c r="FR67" s="81">
        <v>304.33</v>
      </c>
      <c r="FS67" s="81">
        <v>359.28</v>
      </c>
      <c r="FT67" s="81">
        <v>256.41000000000003</v>
      </c>
      <c r="FU67" s="81">
        <v>473.9</v>
      </c>
      <c r="FV67" s="81">
        <v>332.37</v>
      </c>
      <c r="FW67" s="81">
        <v>267.5</v>
      </c>
      <c r="FX67" s="81">
        <v>571.29</v>
      </c>
      <c r="FY67" s="81">
        <v>224.59</v>
      </c>
      <c r="FZ67" s="81">
        <v>55.15</v>
      </c>
      <c r="GA67" s="81">
        <v>201.49</v>
      </c>
      <c r="GB67" s="81">
        <v>119.75</v>
      </c>
      <c r="GC67" s="81">
        <v>32.42</v>
      </c>
      <c r="GD67" s="81">
        <v>597.16999999999996</v>
      </c>
      <c r="GE67" s="81">
        <v>141.9</v>
      </c>
      <c r="GF67" s="81">
        <v>149.33000000000001</v>
      </c>
      <c r="GG67" s="81">
        <v>-169.83</v>
      </c>
      <c r="GH67" s="81">
        <v>548.29999999999995</v>
      </c>
      <c r="GI67" s="81">
        <v>197.28</v>
      </c>
      <c r="GJ67" s="81">
        <v>782.32</v>
      </c>
      <c r="GK67" s="81">
        <v>352.28</v>
      </c>
      <c r="GL67" s="81">
        <v>49.75</v>
      </c>
      <c r="GM67" s="81">
        <v>617.45000000000005</v>
      </c>
      <c r="GN67" s="81">
        <v>210.66</v>
      </c>
      <c r="GO67" s="81">
        <v>138.83000000000001</v>
      </c>
      <c r="GP67" s="81">
        <v>536.82000000000005</v>
      </c>
      <c r="GQ67" s="81">
        <v>66.680000000000007</v>
      </c>
      <c r="GR67" s="81">
        <v>87.86</v>
      </c>
      <c r="GS67" s="81">
        <v>337.27</v>
      </c>
      <c r="GT67" s="81">
        <v>700.23</v>
      </c>
      <c r="GU67" s="81">
        <v>189.52</v>
      </c>
      <c r="GV67" s="81">
        <v>293.33</v>
      </c>
      <c r="GW67" s="81">
        <v>-17.8</v>
      </c>
      <c r="GX67" s="81">
        <v>78.12</v>
      </c>
      <c r="GY67" s="81">
        <v>141.44</v>
      </c>
      <c r="GZ67" s="81">
        <v>114.6</v>
      </c>
      <c r="HA67" s="81">
        <v>134.25</v>
      </c>
      <c r="HB67" s="81">
        <v>196.14</v>
      </c>
      <c r="HC67" s="81">
        <v>198.44</v>
      </c>
      <c r="HD67" s="81">
        <v>625.42999999999995</v>
      </c>
      <c r="HE67" s="81">
        <v>94.22</v>
      </c>
      <c r="HF67" s="81">
        <v>378.52</v>
      </c>
      <c r="HG67" s="81"/>
      <c r="HH67" s="81">
        <v>396.32</v>
      </c>
      <c r="HI67" s="81">
        <v>463.45</v>
      </c>
      <c r="HJ67" s="81">
        <v>64.150000000000006</v>
      </c>
      <c r="HK67" s="81">
        <v>150.72999999999999</v>
      </c>
      <c r="HL67" s="81">
        <v>23.33</v>
      </c>
      <c r="HM67" s="81">
        <v>226.28</v>
      </c>
      <c r="HN67" s="81">
        <v>88.96</v>
      </c>
      <c r="HO67" s="81">
        <v>45.73</v>
      </c>
      <c r="HP67" s="81">
        <v>246.01</v>
      </c>
      <c r="HQ67" s="81">
        <v>377.43</v>
      </c>
      <c r="HR67" s="81">
        <v>58.23</v>
      </c>
      <c r="HS67" s="81">
        <v>76.63</v>
      </c>
      <c r="HT67" s="81">
        <v>300.48</v>
      </c>
      <c r="HU67" s="81">
        <v>94.36</v>
      </c>
      <c r="HV67" s="81">
        <v>177.12</v>
      </c>
      <c r="HW67" s="81">
        <v>202.55</v>
      </c>
      <c r="HX67" s="81">
        <v>87.87</v>
      </c>
      <c r="HY67" s="81">
        <v>117.99</v>
      </c>
      <c r="HZ67" s="81">
        <v>40.65</v>
      </c>
      <c r="IA67" s="81">
        <v>766.33</v>
      </c>
      <c r="IB67" s="81"/>
      <c r="IC67" s="81">
        <v>97.77</v>
      </c>
      <c r="ID67" s="81">
        <v>130.63999999999999</v>
      </c>
      <c r="IE67" s="81">
        <v>195.83</v>
      </c>
      <c r="IF67" s="81">
        <v>86.38</v>
      </c>
      <c r="IG67" s="81"/>
      <c r="IH67" s="81">
        <v>123.19</v>
      </c>
      <c r="II67" s="81">
        <v>116.6</v>
      </c>
      <c r="IJ67" s="81">
        <v>491.99</v>
      </c>
      <c r="IK67" s="81">
        <v>133.81</v>
      </c>
      <c r="IL67" s="81">
        <v>126.82</v>
      </c>
      <c r="IM67" s="81"/>
      <c r="IN67" s="81">
        <v>9.58</v>
      </c>
      <c r="IO67" s="81">
        <v>153.25</v>
      </c>
      <c r="IP67" s="81"/>
      <c r="IQ67" s="81">
        <v>73.83</v>
      </c>
      <c r="IR67" s="81">
        <v>191.12</v>
      </c>
      <c r="IS67" s="81">
        <v>130.66</v>
      </c>
      <c r="IT67" s="81">
        <v>235.78</v>
      </c>
      <c r="IU67" s="81">
        <v>202.88</v>
      </c>
      <c r="IV67" s="81">
        <v>112.74</v>
      </c>
      <c r="IW67" s="81">
        <v>62.91</v>
      </c>
      <c r="IX67" s="81">
        <v>73.680000000000007</v>
      </c>
      <c r="IY67" s="81">
        <v>36.99</v>
      </c>
      <c r="IZ67" s="81">
        <v>119.28</v>
      </c>
      <c r="JA67" s="81">
        <v>235.09</v>
      </c>
      <c r="JB67" s="81">
        <v>45.03</v>
      </c>
      <c r="JC67" s="81">
        <v>155.93</v>
      </c>
      <c r="JD67" s="81">
        <v>256.11</v>
      </c>
      <c r="JE67" s="81">
        <v>86.14</v>
      </c>
      <c r="JF67" s="81">
        <v>127.91</v>
      </c>
      <c r="JG67" s="81">
        <v>119.61</v>
      </c>
      <c r="JH67" s="81">
        <v>517.85</v>
      </c>
      <c r="JI67" s="81">
        <v>47.5</v>
      </c>
      <c r="JJ67" s="81">
        <v>129.41999999999999</v>
      </c>
      <c r="JK67" s="81">
        <v>102.51</v>
      </c>
      <c r="JL67" s="81">
        <v>83.38</v>
      </c>
      <c r="JM67" s="81"/>
      <c r="JN67" s="81">
        <v>105.88</v>
      </c>
      <c r="JO67" s="81">
        <v>69.92</v>
      </c>
      <c r="JP67" s="81">
        <v>112.98</v>
      </c>
      <c r="JQ67" s="81">
        <v>6.52</v>
      </c>
      <c r="JR67" s="81">
        <v>81.83</v>
      </c>
      <c r="JS67" s="81">
        <v>118.93</v>
      </c>
      <c r="JT67" s="81">
        <v>48.64</v>
      </c>
      <c r="JU67" s="81">
        <v>86.88</v>
      </c>
      <c r="JV67" s="81">
        <v>215.16</v>
      </c>
      <c r="JW67" s="81">
        <v>106.88</v>
      </c>
      <c r="JX67" s="81">
        <v>95.74</v>
      </c>
      <c r="JY67" s="81">
        <v>115.48</v>
      </c>
      <c r="JZ67" s="81">
        <v>36.729999999999997</v>
      </c>
      <c r="KA67" s="81">
        <v>186.11</v>
      </c>
      <c r="KB67" s="81">
        <v>18.48</v>
      </c>
      <c r="KC67" s="81">
        <v>0.32</v>
      </c>
      <c r="KD67" s="81">
        <v>31.27</v>
      </c>
      <c r="KE67" s="81">
        <v>195.5</v>
      </c>
      <c r="KF67" s="81">
        <v>117.08</v>
      </c>
      <c r="KG67" s="81">
        <v>33.04</v>
      </c>
      <c r="KH67" s="81">
        <v>115.36</v>
      </c>
      <c r="KI67" s="81">
        <v>148.08000000000001</v>
      </c>
      <c r="KJ67" s="81">
        <v>81.28</v>
      </c>
      <c r="KK67" s="81">
        <v>69.3</v>
      </c>
      <c r="KL67" s="81">
        <v>68.75</v>
      </c>
      <c r="KM67" s="81">
        <v>32.94</v>
      </c>
      <c r="KN67" s="81">
        <v>174.77</v>
      </c>
      <c r="KO67" s="81">
        <v>65.89</v>
      </c>
      <c r="KP67" s="81">
        <v>103.15</v>
      </c>
      <c r="KQ67" s="81"/>
      <c r="KR67" s="81">
        <v>73.930000000000007</v>
      </c>
      <c r="KS67" s="81">
        <v>5.0999999999999996</v>
      </c>
      <c r="KT67" s="81">
        <v>68.98</v>
      </c>
      <c r="KU67" s="81">
        <v>6.23</v>
      </c>
      <c r="KV67" s="81">
        <v>131.32</v>
      </c>
      <c r="KW67" s="81">
        <v>171.6</v>
      </c>
      <c r="KX67" s="81">
        <v>10.02</v>
      </c>
      <c r="KY67" s="81">
        <v>535.25</v>
      </c>
      <c r="KZ67" s="81">
        <v>65.94</v>
      </c>
      <c r="LA67" s="81">
        <v>66.39</v>
      </c>
      <c r="LB67" s="81">
        <v>242.23</v>
      </c>
      <c r="LC67" s="81"/>
      <c r="LD67" s="81">
        <v>54.42</v>
      </c>
      <c r="LE67" s="81">
        <v>7.86</v>
      </c>
      <c r="LF67" s="81">
        <v>311.42</v>
      </c>
      <c r="LG67" s="81"/>
      <c r="LH67" s="81"/>
      <c r="LI67" s="81">
        <v>127.1</v>
      </c>
      <c r="LJ67" s="81">
        <v>210.11</v>
      </c>
      <c r="LK67" s="81">
        <v>97.77</v>
      </c>
      <c r="LL67" s="81">
        <v>43.85</v>
      </c>
      <c r="LM67" s="81">
        <v>23.89</v>
      </c>
      <c r="LN67" s="81">
        <v>18.670000000000002</v>
      </c>
      <c r="LO67" s="81"/>
      <c r="LP67" s="81">
        <v>121.02</v>
      </c>
      <c r="LQ67" s="81">
        <v>102.5</v>
      </c>
      <c r="LR67" s="81">
        <v>37.85</v>
      </c>
      <c r="LS67" s="81">
        <v>13.87</v>
      </c>
      <c r="LT67" s="81">
        <v>40.770000000000003</v>
      </c>
      <c r="LU67" s="81">
        <v>56.18</v>
      </c>
      <c r="LV67" s="81">
        <v>41.8</v>
      </c>
      <c r="LW67" s="81">
        <v>120.2</v>
      </c>
      <c r="LX67" s="81">
        <v>53.88</v>
      </c>
      <c r="LY67" s="81">
        <v>52.23</v>
      </c>
      <c r="LZ67" s="81">
        <v>52.32</v>
      </c>
      <c r="MA67" s="81">
        <v>70.540000000000006</v>
      </c>
      <c r="MB67" s="81">
        <v>48.53</v>
      </c>
      <c r="MC67" s="81">
        <v>42.21</v>
      </c>
      <c r="MD67" s="81">
        <v>1.07</v>
      </c>
      <c r="ME67" s="81">
        <v>129.33000000000001</v>
      </c>
      <c r="MF67" s="81">
        <v>45.7</v>
      </c>
      <c r="MG67" s="81">
        <v>6.68</v>
      </c>
      <c r="MH67" s="81">
        <v>27.53</v>
      </c>
      <c r="MI67" s="81">
        <v>22.7</v>
      </c>
      <c r="MJ67" s="81">
        <v>118.13</v>
      </c>
      <c r="MK67" s="81">
        <v>115.89</v>
      </c>
      <c r="ML67" s="81"/>
      <c r="MM67" s="81">
        <v>129.97</v>
      </c>
      <c r="MN67" s="81">
        <v>30.21</v>
      </c>
      <c r="MO67" s="81">
        <v>89.28</v>
      </c>
      <c r="MP67" s="81">
        <v>80.42</v>
      </c>
      <c r="MQ67" s="81">
        <v>-25.46</v>
      </c>
      <c r="MR67" s="81">
        <v>107.48</v>
      </c>
      <c r="MS67" s="81">
        <v>22.73</v>
      </c>
      <c r="MT67" s="81">
        <v>49.88</v>
      </c>
      <c r="MU67" s="81">
        <v>38.17</v>
      </c>
      <c r="MV67" s="81">
        <v>83.74</v>
      </c>
      <c r="MW67" s="81"/>
      <c r="MX67" s="81">
        <v>33.03</v>
      </c>
      <c r="MY67" s="81"/>
      <c r="MZ67" s="81">
        <v>22.92</v>
      </c>
      <c r="NA67" s="81">
        <v>38.6</v>
      </c>
      <c r="NB67" s="81">
        <v>34.78</v>
      </c>
      <c r="NC67" s="81">
        <v>61.39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3</v>
      </c>
      <c r="C80" s="24">
        <f t="shared" ref="C80:BA80" si="6">RANK(C84,$B$84:$BA$84,0)</f>
        <v>4</v>
      </c>
      <c r="D80" s="24">
        <f t="shared" si="6"/>
        <v>5</v>
      </c>
      <c r="E80" s="24">
        <f t="shared" si="6"/>
        <v>26</v>
      </c>
      <c r="F80" s="24">
        <f t="shared" si="6"/>
        <v>45</v>
      </c>
      <c r="G80" s="24">
        <f t="shared" si="6"/>
        <v>14</v>
      </c>
      <c r="H80" s="24">
        <f t="shared" si="6"/>
        <v>32</v>
      </c>
      <c r="I80" s="24">
        <f t="shared" si="6"/>
        <v>25</v>
      </c>
      <c r="J80" s="24">
        <f t="shared" si="6"/>
        <v>17</v>
      </c>
      <c r="K80" s="24">
        <f t="shared" si="6"/>
        <v>34</v>
      </c>
      <c r="L80" s="24">
        <f t="shared" si="6"/>
        <v>28</v>
      </c>
      <c r="M80" s="24">
        <f t="shared" si="6"/>
        <v>41</v>
      </c>
      <c r="N80" s="24">
        <f t="shared" si="6"/>
        <v>6</v>
      </c>
      <c r="O80" s="24">
        <f t="shared" si="6"/>
        <v>21</v>
      </c>
      <c r="P80" s="24">
        <f t="shared" si="6"/>
        <v>40</v>
      </c>
      <c r="Q80" s="24">
        <f t="shared" si="6"/>
        <v>18</v>
      </c>
      <c r="R80" s="24">
        <f t="shared" si="6"/>
        <v>29</v>
      </c>
      <c r="S80" s="24">
        <f t="shared" si="6"/>
        <v>33</v>
      </c>
      <c r="T80" s="24">
        <f t="shared" si="6"/>
        <v>8</v>
      </c>
      <c r="U80" s="24">
        <f t="shared" si="6"/>
        <v>23</v>
      </c>
      <c r="V80" s="24">
        <f t="shared" si="6"/>
        <v>30</v>
      </c>
      <c r="W80" s="24">
        <f t="shared" si="6"/>
        <v>48</v>
      </c>
      <c r="X80" s="24">
        <f t="shared" si="6"/>
        <v>24</v>
      </c>
      <c r="Y80" s="24">
        <f t="shared" si="6"/>
        <v>16</v>
      </c>
      <c r="Z80" s="24">
        <f t="shared" si="6"/>
        <v>43</v>
      </c>
      <c r="AA80" s="24">
        <f t="shared" si="6"/>
        <v>31</v>
      </c>
      <c r="AB80" s="24">
        <f t="shared" si="6"/>
        <v>2</v>
      </c>
      <c r="AC80" s="24">
        <f t="shared" si="6"/>
        <v>11</v>
      </c>
      <c r="AD80" s="24">
        <f t="shared" si="6"/>
        <v>37</v>
      </c>
      <c r="AE80" s="24">
        <f t="shared" si="6"/>
        <v>22</v>
      </c>
      <c r="AF80" s="24">
        <f t="shared" si="6"/>
        <v>20</v>
      </c>
      <c r="AG80" s="24">
        <f t="shared" si="6"/>
        <v>35</v>
      </c>
      <c r="AH80" s="24">
        <f t="shared" si="6"/>
        <v>51</v>
      </c>
      <c r="AI80" s="24">
        <f t="shared" si="6"/>
        <v>7</v>
      </c>
      <c r="AJ80" s="24">
        <f t="shared" si="6"/>
        <v>9</v>
      </c>
      <c r="AK80" s="24">
        <f t="shared" si="6"/>
        <v>1</v>
      </c>
      <c r="AL80" s="24">
        <f t="shared" si="6"/>
        <v>42</v>
      </c>
      <c r="AM80" s="24">
        <f t="shared" si="6"/>
        <v>44</v>
      </c>
      <c r="AN80" s="24">
        <f t="shared" si="6"/>
        <v>13</v>
      </c>
      <c r="AO80" s="24">
        <f t="shared" si="6"/>
        <v>10</v>
      </c>
      <c r="AP80" s="24">
        <f t="shared" si="6"/>
        <v>39</v>
      </c>
      <c r="AQ80" s="24">
        <f t="shared" si="6"/>
        <v>38</v>
      </c>
      <c r="AR80" s="24">
        <f t="shared" si="6"/>
        <v>49</v>
      </c>
      <c r="AS80" s="24">
        <f t="shared" si="6"/>
        <v>27</v>
      </c>
      <c r="AT80" s="24">
        <f t="shared" si="6"/>
        <v>12</v>
      </c>
      <c r="AU80" s="24">
        <f t="shared" si="6"/>
        <v>15</v>
      </c>
      <c r="AV80" s="24">
        <f t="shared" si="6"/>
        <v>46</v>
      </c>
      <c r="AW80" s="24">
        <f t="shared" si="6"/>
        <v>19</v>
      </c>
      <c r="AX80" s="24">
        <f t="shared" si="6"/>
        <v>36</v>
      </c>
      <c r="AY80" s="24">
        <f t="shared" si="6"/>
        <v>47</v>
      </c>
      <c r="AZ80" s="24">
        <f t="shared" si="6"/>
        <v>52</v>
      </c>
      <c r="BA80" s="24">
        <f t="shared" si="6"/>
        <v>50</v>
      </c>
    </row>
    <row r="81" spans="1:55" s="24" customFormat="1" ht="10.8" x14ac:dyDescent="0.4">
      <c r="A81" s="24">
        <v>53</v>
      </c>
      <c r="B81" s="24">
        <f t="shared" ref="B81:BA81" si="7">RANK(B86,$B$86:$BA$86,0)</f>
        <v>6</v>
      </c>
      <c r="C81" s="24">
        <f t="shared" si="7"/>
        <v>10</v>
      </c>
      <c r="D81" s="24">
        <f t="shared" si="7"/>
        <v>2</v>
      </c>
      <c r="E81" s="24">
        <f t="shared" si="7"/>
        <v>29</v>
      </c>
      <c r="F81" s="24">
        <f t="shared" si="7"/>
        <v>38</v>
      </c>
      <c r="G81" s="24">
        <f t="shared" si="7"/>
        <v>13</v>
      </c>
      <c r="H81" s="24">
        <f t="shared" si="7"/>
        <v>39</v>
      </c>
      <c r="I81" s="24">
        <f t="shared" si="7"/>
        <v>32</v>
      </c>
      <c r="J81" s="24">
        <f t="shared" si="7"/>
        <v>19</v>
      </c>
      <c r="K81" s="24">
        <f t="shared" si="7"/>
        <v>27</v>
      </c>
      <c r="L81" s="24">
        <f t="shared" si="7"/>
        <v>26</v>
      </c>
      <c r="M81" s="24">
        <f t="shared" si="7"/>
        <v>33</v>
      </c>
      <c r="N81" s="24">
        <f t="shared" si="7"/>
        <v>4</v>
      </c>
      <c r="O81" s="24">
        <f t="shared" si="7"/>
        <v>30</v>
      </c>
      <c r="P81" s="24">
        <f t="shared" si="7"/>
        <v>43</v>
      </c>
      <c r="Q81" s="24">
        <f t="shared" si="7"/>
        <v>22</v>
      </c>
      <c r="R81" s="24">
        <f t="shared" si="7"/>
        <v>20</v>
      </c>
      <c r="S81" s="24">
        <f t="shared" si="7"/>
        <v>31</v>
      </c>
      <c r="T81" s="24">
        <f t="shared" si="7"/>
        <v>12</v>
      </c>
      <c r="U81" s="24">
        <f t="shared" si="7"/>
        <v>25</v>
      </c>
      <c r="V81" s="24">
        <f t="shared" si="7"/>
        <v>24</v>
      </c>
      <c r="W81" s="24">
        <f t="shared" si="7"/>
        <v>28</v>
      </c>
      <c r="X81" s="24">
        <f t="shared" si="7"/>
        <v>46</v>
      </c>
      <c r="Y81" s="24">
        <f t="shared" si="7"/>
        <v>7</v>
      </c>
      <c r="Z81" s="24">
        <f t="shared" si="7"/>
        <v>47</v>
      </c>
      <c r="AA81" s="24">
        <f t="shared" si="7"/>
        <v>23</v>
      </c>
      <c r="AB81" s="24">
        <f t="shared" si="7"/>
        <v>1</v>
      </c>
      <c r="AC81" s="24">
        <f t="shared" si="7"/>
        <v>11</v>
      </c>
      <c r="AD81" s="24">
        <f t="shared" si="7"/>
        <v>36</v>
      </c>
      <c r="AE81" s="24">
        <f t="shared" si="7"/>
        <v>17</v>
      </c>
      <c r="AF81" s="24">
        <f t="shared" si="7"/>
        <v>18</v>
      </c>
      <c r="AG81" s="24">
        <f t="shared" si="7"/>
        <v>34</v>
      </c>
      <c r="AH81" s="24">
        <f t="shared" si="7"/>
        <v>51</v>
      </c>
      <c r="AI81" s="24">
        <f t="shared" si="7"/>
        <v>3</v>
      </c>
      <c r="AJ81" s="24">
        <f t="shared" si="7"/>
        <v>8</v>
      </c>
      <c r="AK81" s="24">
        <f t="shared" si="7"/>
        <v>9</v>
      </c>
      <c r="AL81" s="24">
        <f t="shared" si="7"/>
        <v>44</v>
      </c>
      <c r="AM81" s="24">
        <f t="shared" si="7"/>
        <v>49</v>
      </c>
      <c r="AN81" s="24">
        <f t="shared" si="7"/>
        <v>15</v>
      </c>
      <c r="AO81" s="24">
        <f t="shared" si="7"/>
        <v>5</v>
      </c>
      <c r="AP81" s="24">
        <f t="shared" si="7"/>
        <v>41</v>
      </c>
      <c r="AQ81" s="24">
        <f t="shared" si="7"/>
        <v>42</v>
      </c>
      <c r="AR81" s="24">
        <f t="shared" si="7"/>
        <v>40</v>
      </c>
      <c r="AS81" s="24">
        <f t="shared" si="7"/>
        <v>35</v>
      </c>
      <c r="AT81" s="24">
        <f t="shared" si="7"/>
        <v>14</v>
      </c>
      <c r="AU81" s="24">
        <f t="shared" si="7"/>
        <v>16</v>
      </c>
      <c r="AV81" s="24">
        <f t="shared" si="7"/>
        <v>45</v>
      </c>
      <c r="AW81" s="24">
        <f t="shared" si="7"/>
        <v>21</v>
      </c>
      <c r="AX81" s="24">
        <f t="shared" si="7"/>
        <v>37</v>
      </c>
      <c r="AY81" s="24">
        <f t="shared" si="7"/>
        <v>48</v>
      </c>
      <c r="AZ81" s="24">
        <f t="shared" si="7"/>
        <v>52</v>
      </c>
      <c r="BA81" s="24">
        <f t="shared" si="7"/>
        <v>50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46199</v>
      </c>
      <c r="B83" s="27">
        <f>IFERROR(B66/B62-1,"")</f>
        <v>0.1078432332857957</v>
      </c>
      <c r="C83" s="27">
        <f t="shared" ref="C83:BA84" si="9">IFERROR(C66/C62-1,"")</f>
        <v>0.10653615284759876</v>
      </c>
      <c r="D83" s="27">
        <f t="shared" si="9"/>
        <v>0.12207761009634766</v>
      </c>
      <c r="E83" s="27">
        <f t="shared" si="9"/>
        <v>1.2130779932277624E-2</v>
      </c>
      <c r="F83" s="27">
        <f t="shared" si="9"/>
        <v>1.3644255050506704E-3</v>
      </c>
      <c r="G83" s="27">
        <f t="shared" si="9"/>
        <v>3.256804841012606E-2</v>
      </c>
      <c r="H83" s="27">
        <f t="shared" si="9"/>
        <v>1.0089790312207692E-2</v>
      </c>
      <c r="I83" s="27">
        <f t="shared" si="9"/>
        <v>4.9730436203234696E-3</v>
      </c>
      <c r="J83" s="27">
        <f t="shared" si="9"/>
        <v>2.779645299640654E-2</v>
      </c>
      <c r="K83" s="27">
        <f t="shared" si="9"/>
        <v>9.3458393458392131E-3</v>
      </c>
      <c r="L83" s="27">
        <f t="shared" si="9"/>
        <v>1.1008248300660828E-2</v>
      </c>
      <c r="M83" s="27">
        <f t="shared" si="9"/>
        <v>2.297762010852189E-3</v>
      </c>
      <c r="N83" s="27">
        <f t="shared" si="9"/>
        <v>4.6175009376532516E-2</v>
      </c>
      <c r="O83" s="27">
        <f t="shared" si="9"/>
        <v>1.9495098844532155E-2</v>
      </c>
      <c r="P83" s="27">
        <f t="shared" si="9"/>
        <v>6.1193353803830064E-3</v>
      </c>
      <c r="Q83" s="27">
        <f t="shared" si="9"/>
        <v>2.5095237389383573E-2</v>
      </c>
      <c r="R83" s="27">
        <f t="shared" si="9"/>
        <v>-1.8110007643488135E-3</v>
      </c>
      <c r="S83" s="27">
        <f t="shared" si="9"/>
        <v>1.1608017500850165E-2</v>
      </c>
      <c r="T83" s="27">
        <f t="shared" si="9"/>
        <v>8.3615387920901618E-2</v>
      </c>
      <c r="U83" s="27">
        <f t="shared" si="9"/>
        <v>1.5161246343149859E-2</v>
      </c>
      <c r="V83" s="27">
        <f t="shared" si="9"/>
        <v>1.2904349593200859E-2</v>
      </c>
      <c r="W83" s="27">
        <f t="shared" si="9"/>
        <v>1.2784957022882182E-4</v>
      </c>
      <c r="X83" s="27">
        <f t="shared" si="9"/>
        <v>4.9674830496748701E-3</v>
      </c>
      <c r="Y83" s="27">
        <f t="shared" si="9"/>
        <v>6.2964248254134159E-2</v>
      </c>
      <c r="Z83" s="27">
        <f t="shared" si="9"/>
        <v>3.9382641681453556E-3</v>
      </c>
      <c r="AA83" s="27">
        <f t="shared" si="9"/>
        <v>1.0341805433830009E-2</v>
      </c>
      <c r="AB83" s="27">
        <f t="shared" si="9"/>
        <v>0.17718347310288407</v>
      </c>
      <c r="AC83" s="27">
        <f t="shared" si="9"/>
        <v>4.8568629008765685E-2</v>
      </c>
      <c r="AD83" s="27">
        <f t="shared" si="9"/>
        <v>7.2812265548352073E-3</v>
      </c>
      <c r="AE83" s="27">
        <f t="shared" si="9"/>
        <v>1.8589223087953188E-2</v>
      </c>
      <c r="AF83" s="27">
        <f t="shared" si="9"/>
        <v>2.4043279409880824E-2</v>
      </c>
      <c r="AG83" s="27">
        <f t="shared" si="9"/>
        <v>8.3132735563049565E-3</v>
      </c>
      <c r="AH83" s="27">
        <f t="shared" si="9"/>
        <v>-2.3610526624844641E-2</v>
      </c>
      <c r="AI83" s="27">
        <f t="shared" si="9"/>
        <v>6.181848683106872E-2</v>
      </c>
      <c r="AJ83" s="27">
        <f t="shared" si="9"/>
        <v>8.1994570225908614E-2</v>
      </c>
      <c r="AK83" s="27">
        <f t="shared" si="9"/>
        <v>0.1613883991011662</v>
      </c>
      <c r="AL83" s="27">
        <f t="shared" si="9"/>
        <v>5.1511458640400853E-3</v>
      </c>
      <c r="AM83" s="27">
        <f t="shared" si="9"/>
        <v>2.843520834669544E-3</v>
      </c>
      <c r="AN83" s="27">
        <f t="shared" si="9"/>
        <v>3.5041169656554239E-2</v>
      </c>
      <c r="AO83" s="27">
        <f t="shared" si="9"/>
        <v>5.6070496083550969E-2</v>
      </c>
      <c r="AP83" s="27">
        <f t="shared" si="9"/>
        <v>5.596799428769339E-3</v>
      </c>
      <c r="AQ83" s="27">
        <f t="shared" si="9"/>
        <v>7.7542825518990277E-3</v>
      </c>
      <c r="AR83" s="27">
        <f t="shared" si="9"/>
        <v>-8.5700516523851133E-3</v>
      </c>
      <c r="AS83" s="27">
        <f t="shared" si="9"/>
        <v>1.2402664276029762E-2</v>
      </c>
      <c r="AT83" s="27">
        <f t="shared" si="9"/>
        <v>4.5552053814984728E-2</v>
      </c>
      <c r="AU83" s="27">
        <f t="shared" si="9"/>
        <v>1.4387263865024202E-2</v>
      </c>
      <c r="AV83" s="27">
        <f t="shared" si="9"/>
        <v>2.1085152945041763E-3</v>
      </c>
      <c r="AW83" s="27">
        <f t="shared" si="9"/>
        <v>2.1914909695458507E-2</v>
      </c>
      <c r="AX83" s="27">
        <f t="shared" si="9"/>
        <v>6.4689249772122981E-3</v>
      </c>
      <c r="AY83" s="27">
        <f t="shared" si="9"/>
        <v>1.7479006193647839E-2</v>
      </c>
      <c r="AZ83" s="27">
        <f t="shared" si="9"/>
        <v>1.3194278124931902E-2</v>
      </c>
      <c r="BA83" s="27">
        <f t="shared" si="9"/>
        <v>-1.6275534129636671E-2</v>
      </c>
      <c r="BB83" s="26"/>
      <c r="BC83" s="26"/>
    </row>
    <row r="84" spans="1:55" s="24" customFormat="1" ht="10.8" x14ac:dyDescent="0.4">
      <c r="A84" s="30">
        <f>A67</f>
        <v>46204</v>
      </c>
      <c r="B84" s="27">
        <f>IFERROR(B67/B63-1,"")</f>
        <v>0.13561298789828347</v>
      </c>
      <c r="C84" s="27">
        <f t="shared" si="9"/>
        <v>0.11158316742682683</v>
      </c>
      <c r="D84" s="27">
        <f t="shared" si="9"/>
        <v>0.10580522535956693</v>
      </c>
      <c r="E84" s="27">
        <f t="shared" si="9"/>
        <v>1.2530009780965745E-2</v>
      </c>
      <c r="F84" s="27">
        <f t="shared" si="9"/>
        <v>1.5563714936626116E-3</v>
      </c>
      <c r="G84" s="27">
        <f t="shared" si="9"/>
        <v>3.0859942210944791E-2</v>
      </c>
      <c r="H84" s="27">
        <f t="shared" si="9"/>
        <v>9.7993748042146667E-3</v>
      </c>
      <c r="I84" s="27">
        <f t="shared" si="9"/>
        <v>1.37643743431628E-2</v>
      </c>
      <c r="J84" s="27">
        <f t="shared" si="9"/>
        <v>2.6893373065382642E-2</v>
      </c>
      <c r="K84" s="27">
        <f t="shared" si="9"/>
        <v>9.6571108431218189E-3</v>
      </c>
      <c r="L84" s="27">
        <f t="shared" si="9"/>
        <v>1.0812855225867946E-2</v>
      </c>
      <c r="M84" s="27">
        <f t="shared" si="9"/>
        <v>6.3428154181579544E-3</v>
      </c>
      <c r="N84" s="27">
        <f t="shared" si="9"/>
        <v>9.8581365193971981E-2</v>
      </c>
      <c r="O84" s="27">
        <f t="shared" si="9"/>
        <v>1.9391802556192328E-2</v>
      </c>
      <c r="P84" s="27">
        <f t="shared" si="9"/>
        <v>7.1726924348973764E-3</v>
      </c>
      <c r="Q84" s="27">
        <f t="shared" si="9"/>
        <v>2.4795108750901518E-2</v>
      </c>
      <c r="R84" s="27">
        <f t="shared" si="9"/>
        <v>1.0320912148571892E-2</v>
      </c>
      <c r="S84" s="27">
        <f t="shared" si="9"/>
        <v>9.6606620446439972E-3</v>
      </c>
      <c r="T84" s="27">
        <f t="shared" si="9"/>
        <v>8.5767812188981996E-2</v>
      </c>
      <c r="U84" s="27">
        <f t="shared" si="9"/>
        <v>1.493481591989898E-2</v>
      </c>
      <c r="V84" s="27">
        <f t="shared" si="9"/>
        <v>1.0252315326427341E-2</v>
      </c>
      <c r="W84" s="27">
        <f t="shared" si="9"/>
        <v>-8.6349083147385652E-4</v>
      </c>
      <c r="X84" s="27">
        <f t="shared" si="9"/>
        <v>1.4148077021203465E-2</v>
      </c>
      <c r="Y84" s="27">
        <f t="shared" si="9"/>
        <v>2.7759934415291676E-2</v>
      </c>
      <c r="Z84" s="27">
        <f t="shared" si="9"/>
        <v>3.181712773392853E-3</v>
      </c>
      <c r="AA84" s="27">
        <f t="shared" si="9"/>
        <v>1.0011999092551349E-2</v>
      </c>
      <c r="AB84" s="27">
        <f t="shared" si="9"/>
        <v>0.17527735556912938</v>
      </c>
      <c r="AC84" s="27">
        <f t="shared" si="9"/>
        <v>4.6318979669150329E-2</v>
      </c>
      <c r="AD84" s="27">
        <f t="shared" si="9"/>
        <v>8.0208969659947282E-3</v>
      </c>
      <c r="AE84" s="27">
        <f t="shared" si="9"/>
        <v>1.7020679592581134E-2</v>
      </c>
      <c r="AF84" s="27">
        <f t="shared" si="9"/>
        <v>2.0183593778617892E-2</v>
      </c>
      <c r="AG84" s="27">
        <f t="shared" si="9"/>
        <v>9.5998207857752593E-3</v>
      </c>
      <c r="AH84" s="27">
        <f t="shared" si="9"/>
        <v>-2.8650653990599628E-2</v>
      </c>
      <c r="AI84" s="27">
        <f t="shared" si="9"/>
        <v>8.9267162151362767E-2</v>
      </c>
      <c r="AJ84" s="27">
        <f t="shared" si="9"/>
        <v>8.4380542839533668E-2</v>
      </c>
      <c r="AK84" s="27">
        <f t="shared" si="9"/>
        <v>0.21124692955044266</v>
      </c>
      <c r="AL84" s="27">
        <f t="shared" si="9"/>
        <v>5.121724092058022E-3</v>
      </c>
      <c r="AM84" s="27">
        <f t="shared" si="9"/>
        <v>1.8474847039133824E-3</v>
      </c>
      <c r="AN84" s="27">
        <f t="shared" si="9"/>
        <v>3.3827378416215304E-2</v>
      </c>
      <c r="AO84" s="27">
        <f t="shared" si="9"/>
        <v>6.5419402800148685E-2</v>
      </c>
      <c r="AP84" s="27">
        <f t="shared" si="9"/>
        <v>7.2859887642797716E-3</v>
      </c>
      <c r="AQ84" s="27">
        <f t="shared" si="9"/>
        <v>7.8583577375090918E-3</v>
      </c>
      <c r="AR84" s="27">
        <f t="shared" si="9"/>
        <v>-7.948313643342142E-3</v>
      </c>
      <c r="AS84" s="27">
        <f t="shared" si="9"/>
        <v>1.1495743223407517E-2</v>
      </c>
      <c r="AT84" s="27">
        <f t="shared" si="9"/>
        <v>3.6707680120612762E-2</v>
      </c>
      <c r="AU84" s="27">
        <f t="shared" si="9"/>
        <v>2.9507757628665754E-2</v>
      </c>
      <c r="AV84" s="27">
        <f t="shared" si="9"/>
        <v>9.4927347465012524E-4</v>
      </c>
      <c r="AW84" s="27">
        <f t="shared" si="9"/>
        <v>2.133846528005412E-2</v>
      </c>
      <c r="AX84" s="27">
        <f t="shared" si="9"/>
        <v>8.4003715015779079E-3</v>
      </c>
      <c r="AY84" s="27">
        <f t="shared" si="9"/>
        <v>5.3427365496627743E-5</v>
      </c>
      <c r="AZ84" s="27">
        <f t="shared" si="9"/>
        <v>-0.33039647577092512</v>
      </c>
      <c r="BA84" s="27">
        <f t="shared" si="9"/>
        <v>-1.3582817413521964E-2</v>
      </c>
    </row>
    <row r="85" spans="1:55" s="24" customFormat="1" ht="10.8" x14ac:dyDescent="0.4">
      <c r="A85" s="30">
        <f>A66</f>
        <v>46199</v>
      </c>
      <c r="B85" s="27">
        <f>B66/B65-1</f>
        <v>2.4974664753565357E-2</v>
      </c>
      <c r="C85" s="27">
        <f t="shared" ref="C85:BA85" si="10">C66/C65-1</f>
        <v>3.0677326873237654E-2</v>
      </c>
      <c r="D85" s="27">
        <f t="shared" si="10"/>
        <v>2.2268772911667511E-2</v>
      </c>
      <c r="E85" s="27">
        <f t="shared" si="10"/>
        <v>0</v>
      </c>
      <c r="F85" s="27">
        <f t="shared" si="10"/>
        <v>0</v>
      </c>
      <c r="G85" s="27">
        <f t="shared" si="10"/>
        <v>0</v>
      </c>
      <c r="H85" s="27">
        <f t="shared" si="10"/>
        <v>0</v>
      </c>
      <c r="I85" s="27">
        <f t="shared" si="10"/>
        <v>9.9153614333657991E-4</v>
      </c>
      <c r="J85" s="27">
        <f t="shared" si="10"/>
        <v>0</v>
      </c>
      <c r="K85" s="27">
        <f t="shared" si="10"/>
        <v>-4.8584152992448004E-4</v>
      </c>
      <c r="L85" s="27">
        <f t="shared" si="10"/>
        <v>0</v>
      </c>
      <c r="M85" s="27">
        <f t="shared" si="10"/>
        <v>-2.3874646516155451E-3</v>
      </c>
      <c r="N85" s="27">
        <f t="shared" si="10"/>
        <v>1.5058535092054681E-2</v>
      </c>
      <c r="O85" s="27">
        <f t="shared" si="10"/>
        <v>1.0562176653363675E-3</v>
      </c>
      <c r="P85" s="27">
        <f t="shared" si="10"/>
        <v>0</v>
      </c>
      <c r="Q85" s="27">
        <f t="shared" si="10"/>
        <v>4.7258523412252451E-4</v>
      </c>
      <c r="R85" s="27">
        <f t="shared" si="10"/>
        <v>-1.0238195838174646E-2</v>
      </c>
      <c r="S85" s="27">
        <f t="shared" si="10"/>
        <v>-1.0675674998371631E-3</v>
      </c>
      <c r="T85" s="27">
        <f t="shared" si="10"/>
        <v>0</v>
      </c>
      <c r="U85" s="27">
        <f t="shared" si="10"/>
        <v>0</v>
      </c>
      <c r="V85" s="27">
        <f t="shared" si="10"/>
        <v>0</v>
      </c>
      <c r="W85" s="27">
        <f t="shared" si="10"/>
        <v>-1.3340448239060887E-2</v>
      </c>
      <c r="X85" s="27">
        <f t="shared" si="10"/>
        <v>0</v>
      </c>
      <c r="Y85" s="27">
        <f t="shared" si="10"/>
        <v>0</v>
      </c>
      <c r="Z85" s="27">
        <f t="shared" si="10"/>
        <v>0</v>
      </c>
      <c r="AA85" s="27">
        <f t="shared" si="10"/>
        <v>-8.1446668941309586E-4</v>
      </c>
      <c r="AB85" s="27">
        <f t="shared" si="10"/>
        <v>-2.43271879635516E-2</v>
      </c>
      <c r="AC85" s="27">
        <f t="shared" si="10"/>
        <v>0</v>
      </c>
      <c r="AD85" s="27">
        <f t="shared" si="10"/>
        <v>0</v>
      </c>
      <c r="AE85" s="27">
        <f t="shared" si="10"/>
        <v>-1.8734940098978914E-3</v>
      </c>
      <c r="AF85" s="27">
        <f t="shared" si="10"/>
        <v>0</v>
      </c>
      <c r="AG85" s="27">
        <f t="shared" si="10"/>
        <v>0</v>
      </c>
      <c r="AH85" s="27">
        <f t="shared" si="10"/>
        <v>0</v>
      </c>
      <c r="AI85" s="27">
        <f t="shared" si="10"/>
        <v>8.7656386963106403E-3</v>
      </c>
      <c r="AJ85" s="27">
        <f t="shared" si="10"/>
        <v>6.5433077069230183E-3</v>
      </c>
      <c r="AK85" s="27">
        <f t="shared" si="10"/>
        <v>0.14112640646023644</v>
      </c>
      <c r="AL85" s="27">
        <f t="shared" si="10"/>
        <v>0</v>
      </c>
      <c r="AM85" s="27">
        <f t="shared" si="10"/>
        <v>1.0360796984383525E-2</v>
      </c>
      <c r="AN85" s="27">
        <f t="shared" si="10"/>
        <v>0</v>
      </c>
      <c r="AO85" s="27">
        <f t="shared" si="10"/>
        <v>2.2921571056870871E-3</v>
      </c>
      <c r="AP85" s="27">
        <f t="shared" si="10"/>
        <v>0</v>
      </c>
      <c r="AQ85" s="27">
        <f t="shared" si="10"/>
        <v>0</v>
      </c>
      <c r="AR85" s="27">
        <f t="shared" si="10"/>
        <v>-1.5529159214365706E-2</v>
      </c>
      <c r="AS85" s="27">
        <f t="shared" si="10"/>
        <v>2.8745474116842473E-3</v>
      </c>
      <c r="AT85" s="27">
        <f t="shared" si="10"/>
        <v>0</v>
      </c>
      <c r="AU85" s="27">
        <f t="shared" si="10"/>
        <v>4.3897067576683657E-3</v>
      </c>
      <c r="AV85" s="27">
        <f t="shared" si="10"/>
        <v>0</v>
      </c>
      <c r="AW85" s="27">
        <f t="shared" si="10"/>
        <v>1.3222476093763813E-3</v>
      </c>
      <c r="AX85" s="27">
        <f t="shared" si="10"/>
        <v>0</v>
      </c>
      <c r="AY85" s="27">
        <f t="shared" si="10"/>
        <v>1.4478816049581233E-3</v>
      </c>
      <c r="AZ85" s="27">
        <f t="shared" si="10"/>
        <v>0</v>
      </c>
      <c r="BA85" s="27">
        <f t="shared" si="10"/>
        <v>0</v>
      </c>
    </row>
    <row r="86" spans="1:55" s="24" customFormat="1" ht="10.8" x14ac:dyDescent="0.4">
      <c r="A86" s="30">
        <f>A67</f>
        <v>46204</v>
      </c>
      <c r="B86" s="27">
        <f>(B67/B66-1)+COLUMN(B86)/1000000</f>
        <v>6.236134895518014E-2</v>
      </c>
      <c r="C86" s="27">
        <f t="shared" ref="C86:BA86" si="11">(C67/C66-1)+COLUMN(C86)/1000000</f>
        <v>4.9036072394799152E-2</v>
      </c>
      <c r="D86" s="27">
        <f t="shared" si="11"/>
        <v>9.4314553117306077E-2</v>
      </c>
      <c r="E86" s="27">
        <f t="shared" si="11"/>
        <v>1.2535009780965745E-2</v>
      </c>
      <c r="F86" s="27">
        <f t="shared" si="11"/>
        <v>8.1932193006857782E-3</v>
      </c>
      <c r="G86" s="27">
        <f t="shared" si="11"/>
        <v>2.8438372549019729E-2</v>
      </c>
      <c r="H86" s="27">
        <f t="shared" si="11"/>
        <v>8.0587404183232094E-3</v>
      </c>
      <c r="I86" s="27">
        <f t="shared" si="11"/>
        <v>1.093110387594883E-2</v>
      </c>
      <c r="J86" s="27">
        <f t="shared" si="11"/>
        <v>2.1093756771941963E-2</v>
      </c>
      <c r="K86" s="27">
        <f t="shared" si="11"/>
        <v>1.3416260123044327E-2</v>
      </c>
      <c r="L86" s="27">
        <f t="shared" si="11"/>
        <v>1.4483050100096194E-2</v>
      </c>
      <c r="M86" s="27">
        <f t="shared" si="11"/>
        <v>1.0494449641281505E-2</v>
      </c>
      <c r="N86" s="27">
        <f t="shared" si="11"/>
        <v>6.5259227772330994E-2</v>
      </c>
      <c r="O86" s="27">
        <f t="shared" si="11"/>
        <v>1.1694033755630507E-2</v>
      </c>
      <c r="P86" s="27">
        <f t="shared" si="11"/>
        <v>5.9131919469661409E-3</v>
      </c>
      <c r="Q86" s="27">
        <f t="shared" si="11"/>
        <v>2.0391226386719929E-2</v>
      </c>
      <c r="R86" s="27">
        <f t="shared" si="11"/>
        <v>2.0792469076643821E-2</v>
      </c>
      <c r="S86" s="27">
        <f t="shared" si="11"/>
        <v>1.1290612495358907E-2</v>
      </c>
      <c r="T86" s="27">
        <f t="shared" si="11"/>
        <v>3.8313584145112413E-2</v>
      </c>
      <c r="U86" s="27">
        <f t="shared" si="11"/>
        <v>1.4955815919898981E-2</v>
      </c>
      <c r="V86" s="27">
        <f t="shared" si="11"/>
        <v>1.534146603993961E-2</v>
      </c>
      <c r="W86" s="27">
        <f t="shared" si="11"/>
        <v>1.2668656128619898E-2</v>
      </c>
      <c r="X86" s="27">
        <f t="shared" si="11"/>
        <v>3.420255857394115E-3</v>
      </c>
      <c r="Y86" s="27">
        <f t="shared" si="11"/>
        <v>6.2326227756766939E-2</v>
      </c>
      <c r="Z86" s="27">
        <f t="shared" si="11"/>
        <v>3.2077127733928529E-3</v>
      </c>
      <c r="AA86" s="27">
        <f t="shared" si="11"/>
        <v>1.7629414548979261E-2</v>
      </c>
      <c r="AB86" s="27">
        <f t="shared" si="11"/>
        <v>0.19800665716809282</v>
      </c>
      <c r="AC86" s="27">
        <f t="shared" si="11"/>
        <v>4.634797966915033E-2</v>
      </c>
      <c r="AD86" s="27">
        <f t="shared" si="11"/>
        <v>8.4840486171456047E-3</v>
      </c>
      <c r="AE86" s="27">
        <f t="shared" si="11"/>
        <v>2.4630015134811219E-2</v>
      </c>
      <c r="AF86" s="27">
        <f t="shared" si="11"/>
        <v>2.4621802074902468E-2</v>
      </c>
      <c r="AG86" s="27">
        <f t="shared" si="11"/>
        <v>9.6328207857752594E-3</v>
      </c>
      <c r="AH86" s="27">
        <f t="shared" si="11"/>
        <v>-4.1402754822510525E-2</v>
      </c>
      <c r="AI86" s="27">
        <f t="shared" si="11"/>
        <v>7.6739321036416883E-2</v>
      </c>
      <c r="AJ86" s="27">
        <f t="shared" si="11"/>
        <v>6.1171793374922366E-2</v>
      </c>
      <c r="AK86" s="27">
        <f t="shared" si="11"/>
        <v>4.966330821191816E-2</v>
      </c>
      <c r="AL86" s="27">
        <f t="shared" si="11"/>
        <v>5.1597240920580219E-3</v>
      </c>
      <c r="AM86" s="27">
        <f t="shared" si="11"/>
        <v>-1.7282877798149531E-2</v>
      </c>
      <c r="AN86" s="27">
        <f t="shared" si="11"/>
        <v>2.7542816826853847E-2</v>
      </c>
      <c r="AO86" s="27">
        <f t="shared" si="11"/>
        <v>6.3023879040731853E-2</v>
      </c>
      <c r="AP86" s="27">
        <f t="shared" si="11"/>
        <v>7.327988764279772E-3</v>
      </c>
      <c r="AQ86" s="27">
        <f t="shared" si="11"/>
        <v>6.5562851861076087E-3</v>
      </c>
      <c r="AR86" s="27">
        <f t="shared" si="11"/>
        <v>7.7444267236335797E-3</v>
      </c>
      <c r="AS86" s="27">
        <f t="shared" si="11"/>
        <v>8.6414848085671174E-3</v>
      </c>
      <c r="AT86" s="27">
        <f t="shared" si="11"/>
        <v>2.7680945160718295E-2</v>
      </c>
      <c r="AU86" s="27">
        <f t="shared" si="11"/>
        <v>2.5055271890880172E-2</v>
      </c>
      <c r="AV86" s="27">
        <f t="shared" si="11"/>
        <v>4.2650169035047336E-3</v>
      </c>
      <c r="AW86" s="27">
        <f t="shared" si="11"/>
        <v>2.0416416359429847E-2</v>
      </c>
      <c r="AX86" s="27">
        <f t="shared" si="11"/>
        <v>8.4503715015779076E-3</v>
      </c>
      <c r="AY86" s="27">
        <f t="shared" si="11"/>
        <v>-1.3414381538724661E-3</v>
      </c>
      <c r="AZ86" s="27">
        <f t="shared" si="11"/>
        <v>-0.33034447577092513</v>
      </c>
      <c r="BA86" s="27">
        <f t="shared" si="11"/>
        <v>-2.4659462198039685E-2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삼성SDI</v>
      </c>
      <c r="C89" s="28" t="str">
        <f t="shared" ref="C89:BA89" si="13">HLOOKUP(C$88,$A$81:$BA$86,2,FALSE)</f>
        <v>LG에너지솔루션</v>
      </c>
      <c r="D89" s="28" t="str">
        <f t="shared" si="13"/>
        <v>포스코퓨처엠</v>
      </c>
      <c r="E89" s="28" t="str">
        <f t="shared" si="13"/>
        <v>SK스퀘어</v>
      </c>
      <c r="F89" s="28" t="str">
        <f t="shared" si="13"/>
        <v>에코프로비엠</v>
      </c>
      <c r="G89" s="28" t="str">
        <f t="shared" si="13"/>
        <v>삼성전자</v>
      </c>
      <c r="H89" s="28" t="str">
        <f t="shared" si="13"/>
        <v>LG화학</v>
      </c>
      <c r="I89" s="28" t="str">
        <f t="shared" si="13"/>
        <v>삼성전기</v>
      </c>
      <c r="J89" s="28" t="str">
        <f t="shared" si="13"/>
        <v>SK</v>
      </c>
      <c r="K89" s="28" t="str">
        <f t="shared" si="13"/>
        <v>SK하이닉스</v>
      </c>
      <c r="L89" s="28" t="str">
        <f t="shared" si="13"/>
        <v>알테오젠</v>
      </c>
      <c r="M89" s="28" t="str">
        <f t="shared" si="13"/>
        <v>삼성생명</v>
      </c>
      <c r="N89" s="28" t="str">
        <f t="shared" si="13"/>
        <v>두산에너빌리티</v>
      </c>
      <c r="O89" s="28" t="str">
        <f t="shared" si="13"/>
        <v>LS ELECTRIC</v>
      </c>
      <c r="P89" s="28" t="str">
        <f t="shared" si="13"/>
        <v>효성중공업</v>
      </c>
      <c r="Q89" s="28" t="str">
        <f t="shared" si="13"/>
        <v>두산</v>
      </c>
      <c r="R89" s="28" t="str">
        <f t="shared" si="13"/>
        <v>삼성중공업</v>
      </c>
      <c r="S89" s="28" t="str">
        <f t="shared" si="13"/>
        <v>현대로템</v>
      </c>
      <c r="T89" s="28" t="str">
        <f t="shared" si="13"/>
        <v>한화에어로스페이스</v>
      </c>
      <c r="U89" s="28" t="str">
        <f t="shared" si="13"/>
        <v>한국전력</v>
      </c>
      <c r="V89" s="28" t="str">
        <f t="shared" si="13"/>
        <v>삼성에스디에스</v>
      </c>
      <c r="W89" s="28" t="str">
        <f t="shared" si="13"/>
        <v>한화오션</v>
      </c>
      <c r="X89" s="28" t="str">
        <f t="shared" si="13"/>
        <v>POSCO홀딩스</v>
      </c>
      <c r="Y89" s="28" t="str">
        <f t="shared" si="13"/>
        <v>HD현대일렉트릭</v>
      </c>
      <c r="Z89" s="28" t="str">
        <f t="shared" si="13"/>
        <v>HD한국조선해양</v>
      </c>
      <c r="AA89" s="28" t="str">
        <f t="shared" si="13"/>
        <v>셀트리온</v>
      </c>
      <c r="AB89" s="28" t="str">
        <f t="shared" si="13"/>
        <v>HD현대중공업</v>
      </c>
      <c r="AC89" s="28" t="str">
        <f t="shared" si="13"/>
        <v>카카오</v>
      </c>
      <c r="AD89" s="28" t="str">
        <f t="shared" si="13"/>
        <v>삼성바이오로직스</v>
      </c>
      <c r="AE89" s="28" t="str">
        <f t="shared" si="13"/>
        <v>NAVER</v>
      </c>
      <c r="AF89" s="28" t="str">
        <f t="shared" si="13"/>
        <v>현대모비스</v>
      </c>
      <c r="AG89" s="28" t="str">
        <f t="shared" si="13"/>
        <v>KB금융</v>
      </c>
      <c r="AH89" s="28" t="str">
        <f t="shared" si="13"/>
        <v>삼성물산</v>
      </c>
      <c r="AI89" s="28" t="str">
        <f t="shared" si="13"/>
        <v>우리금융지주</v>
      </c>
      <c r="AJ89" s="28" t="str">
        <f t="shared" si="13"/>
        <v>LG전자</v>
      </c>
      <c r="AK89" s="28" t="str">
        <f t="shared" si="13"/>
        <v>삼성화재</v>
      </c>
      <c r="AL89" s="28" t="str">
        <f t="shared" si="13"/>
        <v>KT</v>
      </c>
      <c r="AM89" s="28" t="str">
        <f t="shared" si="13"/>
        <v>현대차</v>
      </c>
      <c r="AN89" s="28" t="str">
        <f t="shared" si="13"/>
        <v>기아</v>
      </c>
      <c r="AO89" s="28" t="str">
        <f t="shared" si="13"/>
        <v>HD현대</v>
      </c>
      <c r="AP89" s="28" t="str">
        <f t="shared" si="13"/>
        <v>기업은행</v>
      </c>
      <c r="AQ89" s="28" t="str">
        <f t="shared" si="13"/>
        <v>KT&amp;G</v>
      </c>
      <c r="AR89" s="28" t="str">
        <f t="shared" si="13"/>
        <v>신한지주</v>
      </c>
      <c r="AS89" s="28" t="str">
        <f t="shared" si="13"/>
        <v>메리츠금융지주</v>
      </c>
      <c r="AT89" s="28" t="str">
        <f t="shared" si="13"/>
        <v>현대글로비스</v>
      </c>
      <c r="AU89" s="28" t="str">
        <f t="shared" si="13"/>
        <v>고려아연</v>
      </c>
      <c r="AV89" s="28" t="str">
        <f t="shared" si="13"/>
        <v>하나금융지주</v>
      </c>
      <c r="AW89" s="28" t="str">
        <f t="shared" si="13"/>
        <v>LG</v>
      </c>
      <c r="AX89" s="28" t="str">
        <f t="shared" si="13"/>
        <v>HMM</v>
      </c>
      <c r="AY89" s="28" t="str">
        <f t="shared" si="13"/>
        <v>미래에셋증권</v>
      </c>
      <c r="AZ89" s="28" t="str">
        <f t="shared" si="13"/>
        <v>SK이노베이션</v>
      </c>
      <c r="BA89" s="28" t="str">
        <f t="shared" si="13"/>
        <v>삼성에피스홀딩스</v>
      </c>
    </row>
    <row r="90" spans="1:55" s="25" customFormat="1" x14ac:dyDescent="0.4">
      <c r="A90" s="30">
        <f t="shared" ref="A90:BA90" si="14">HLOOKUP(A$88,$A$81:$BA$86,ROW(A85)-ROW(A80),FALSE)</f>
        <v>46199</v>
      </c>
      <c r="B90" s="31">
        <f t="shared" si="14"/>
        <v>-2.43271879635516E-2</v>
      </c>
      <c r="C90" s="31">
        <f t="shared" si="14"/>
        <v>2.2268772911667511E-2</v>
      </c>
      <c r="D90" s="31">
        <f t="shared" si="14"/>
        <v>8.7656386963106403E-3</v>
      </c>
      <c r="E90" s="31">
        <f t="shared" si="14"/>
        <v>1.5058535092054681E-2</v>
      </c>
      <c r="F90" s="31">
        <f t="shared" si="14"/>
        <v>2.2921571056870871E-3</v>
      </c>
      <c r="G90" s="31">
        <f t="shared" si="14"/>
        <v>2.4974664753565357E-2</v>
      </c>
      <c r="H90" s="31">
        <f t="shared" si="14"/>
        <v>0</v>
      </c>
      <c r="I90" s="31">
        <f t="shared" si="14"/>
        <v>6.5433077069230183E-3</v>
      </c>
      <c r="J90" s="31">
        <f t="shared" si="14"/>
        <v>0.14112640646023644</v>
      </c>
      <c r="K90" s="31">
        <f t="shared" si="14"/>
        <v>3.0677326873237654E-2</v>
      </c>
      <c r="L90" s="31">
        <f t="shared" si="14"/>
        <v>0</v>
      </c>
      <c r="M90" s="31">
        <f t="shared" si="14"/>
        <v>0</v>
      </c>
      <c r="N90" s="31">
        <f t="shared" si="14"/>
        <v>0</v>
      </c>
      <c r="O90" s="31">
        <f t="shared" si="14"/>
        <v>0</v>
      </c>
      <c r="P90" s="31">
        <f t="shared" si="14"/>
        <v>0</v>
      </c>
      <c r="Q90" s="31">
        <f t="shared" si="14"/>
        <v>4.3897067576683657E-3</v>
      </c>
      <c r="R90" s="31">
        <f t="shared" si="14"/>
        <v>-1.8734940098978914E-3</v>
      </c>
      <c r="S90" s="31">
        <f t="shared" si="14"/>
        <v>0</v>
      </c>
      <c r="T90" s="31">
        <f t="shared" si="14"/>
        <v>0</v>
      </c>
      <c r="U90" s="31">
        <f t="shared" si="14"/>
        <v>-1.0238195838174646E-2</v>
      </c>
      <c r="V90" s="31">
        <f t="shared" si="14"/>
        <v>1.3222476093763813E-3</v>
      </c>
      <c r="W90" s="31">
        <f t="shared" si="14"/>
        <v>4.7258523412252451E-4</v>
      </c>
      <c r="X90" s="31">
        <f t="shared" si="14"/>
        <v>-8.1446668941309586E-4</v>
      </c>
      <c r="Y90" s="31">
        <f t="shared" si="14"/>
        <v>0</v>
      </c>
      <c r="Z90" s="31">
        <f t="shared" si="14"/>
        <v>0</v>
      </c>
      <c r="AA90" s="31">
        <f t="shared" si="14"/>
        <v>0</v>
      </c>
      <c r="AB90" s="31">
        <f t="shared" si="14"/>
        <v>-4.8584152992448004E-4</v>
      </c>
      <c r="AC90" s="31">
        <f t="shared" si="14"/>
        <v>-1.3340448239060887E-2</v>
      </c>
      <c r="AD90" s="31">
        <f t="shared" si="14"/>
        <v>0</v>
      </c>
      <c r="AE90" s="31">
        <f t="shared" si="14"/>
        <v>1.0562176653363675E-3</v>
      </c>
      <c r="AF90" s="31">
        <f t="shared" si="14"/>
        <v>-1.0675674998371631E-3</v>
      </c>
      <c r="AG90" s="31">
        <f t="shared" si="14"/>
        <v>9.9153614333657991E-4</v>
      </c>
      <c r="AH90" s="31">
        <f t="shared" si="14"/>
        <v>-2.3874646516155451E-3</v>
      </c>
      <c r="AI90" s="31">
        <f t="shared" si="14"/>
        <v>0</v>
      </c>
      <c r="AJ90" s="31">
        <f t="shared" si="14"/>
        <v>2.8745474116842473E-3</v>
      </c>
      <c r="AK90" s="31">
        <f t="shared" si="14"/>
        <v>0</v>
      </c>
      <c r="AL90" s="31">
        <f t="shared" si="14"/>
        <v>0</v>
      </c>
      <c r="AM90" s="31">
        <f t="shared" si="14"/>
        <v>0</v>
      </c>
      <c r="AN90" s="31">
        <f t="shared" si="14"/>
        <v>0</v>
      </c>
      <c r="AO90" s="31">
        <f t="shared" si="14"/>
        <v>-1.5529159214365706E-2</v>
      </c>
      <c r="AP90" s="31">
        <f t="shared" si="14"/>
        <v>0</v>
      </c>
      <c r="AQ90" s="31">
        <f t="shared" si="14"/>
        <v>0</v>
      </c>
      <c r="AR90" s="31">
        <f t="shared" si="14"/>
        <v>0</v>
      </c>
      <c r="AS90" s="31">
        <f t="shared" si="14"/>
        <v>0</v>
      </c>
      <c r="AT90" s="31">
        <f t="shared" si="14"/>
        <v>0</v>
      </c>
      <c r="AU90" s="31">
        <f t="shared" si="14"/>
        <v>0</v>
      </c>
      <c r="AV90" s="31">
        <f t="shared" si="14"/>
        <v>0</v>
      </c>
      <c r="AW90" s="31">
        <f t="shared" si="14"/>
        <v>1.4478816049581233E-3</v>
      </c>
      <c r="AX90" s="31">
        <f t="shared" si="14"/>
        <v>1.0360796984383525E-2</v>
      </c>
      <c r="AY90" s="31">
        <f t="shared" si="14"/>
        <v>0</v>
      </c>
      <c r="AZ90" s="31">
        <f t="shared" si="14"/>
        <v>0</v>
      </c>
      <c r="BA90" s="31">
        <f t="shared" si="14"/>
        <v>0</v>
      </c>
    </row>
    <row r="91" spans="1:55" s="25" customFormat="1" x14ac:dyDescent="0.4">
      <c r="A91" s="30">
        <f t="shared" ref="A91:BA91" si="15">HLOOKUP(A$88,$A$81:$BA$86,ROW(A86)-ROW(A80),FALSE)</f>
        <v>46204</v>
      </c>
      <c r="B91" s="31">
        <f t="shared" si="15"/>
        <v>0.19800665716809282</v>
      </c>
      <c r="C91" s="31">
        <f t="shared" si="15"/>
        <v>9.4314553117306077E-2</v>
      </c>
      <c r="D91" s="31">
        <f t="shared" si="15"/>
        <v>7.6739321036416883E-2</v>
      </c>
      <c r="E91" s="31">
        <f t="shared" si="15"/>
        <v>6.5259227772330994E-2</v>
      </c>
      <c r="F91" s="31">
        <f t="shared" si="15"/>
        <v>6.3023879040731853E-2</v>
      </c>
      <c r="G91" s="31">
        <f t="shared" si="15"/>
        <v>6.236134895518014E-2</v>
      </c>
      <c r="H91" s="31">
        <f t="shared" si="15"/>
        <v>6.2326227756766939E-2</v>
      </c>
      <c r="I91" s="31">
        <f t="shared" si="15"/>
        <v>6.1171793374922366E-2</v>
      </c>
      <c r="J91" s="31">
        <f t="shared" si="15"/>
        <v>4.966330821191816E-2</v>
      </c>
      <c r="K91" s="31">
        <f t="shared" si="15"/>
        <v>4.9036072394799152E-2</v>
      </c>
      <c r="L91" s="31">
        <f t="shared" si="15"/>
        <v>4.634797966915033E-2</v>
      </c>
      <c r="M91" s="31">
        <f t="shared" si="15"/>
        <v>3.8313584145112413E-2</v>
      </c>
      <c r="N91" s="31">
        <f t="shared" si="15"/>
        <v>2.8438372549019729E-2</v>
      </c>
      <c r="O91" s="31">
        <f t="shared" si="15"/>
        <v>2.7680945160718295E-2</v>
      </c>
      <c r="P91" s="31">
        <f t="shared" si="15"/>
        <v>2.7542816826853847E-2</v>
      </c>
      <c r="Q91" s="31">
        <f t="shared" si="15"/>
        <v>2.5055271890880172E-2</v>
      </c>
      <c r="R91" s="31">
        <f t="shared" si="15"/>
        <v>2.4630015134811219E-2</v>
      </c>
      <c r="S91" s="31">
        <f t="shared" si="15"/>
        <v>2.4621802074902468E-2</v>
      </c>
      <c r="T91" s="31">
        <f t="shared" si="15"/>
        <v>2.1093756771941963E-2</v>
      </c>
      <c r="U91" s="31">
        <f t="shared" si="15"/>
        <v>2.0792469076643821E-2</v>
      </c>
      <c r="V91" s="31">
        <f t="shared" si="15"/>
        <v>2.0416416359429847E-2</v>
      </c>
      <c r="W91" s="31">
        <f t="shared" si="15"/>
        <v>2.0391226386719929E-2</v>
      </c>
      <c r="X91" s="31">
        <f t="shared" si="15"/>
        <v>1.7629414548979261E-2</v>
      </c>
      <c r="Y91" s="31">
        <f t="shared" si="15"/>
        <v>1.534146603993961E-2</v>
      </c>
      <c r="Z91" s="31">
        <f t="shared" si="15"/>
        <v>1.4955815919898981E-2</v>
      </c>
      <c r="AA91" s="31">
        <f t="shared" si="15"/>
        <v>1.4483050100096194E-2</v>
      </c>
      <c r="AB91" s="31">
        <f t="shared" si="15"/>
        <v>1.3416260123044327E-2</v>
      </c>
      <c r="AC91" s="31">
        <f t="shared" si="15"/>
        <v>1.2668656128619898E-2</v>
      </c>
      <c r="AD91" s="31">
        <f t="shared" si="15"/>
        <v>1.2535009780965745E-2</v>
      </c>
      <c r="AE91" s="31">
        <f t="shared" si="15"/>
        <v>1.1694033755630507E-2</v>
      </c>
      <c r="AF91" s="31">
        <f t="shared" si="15"/>
        <v>1.1290612495358907E-2</v>
      </c>
      <c r="AG91" s="31">
        <f t="shared" si="15"/>
        <v>1.093110387594883E-2</v>
      </c>
      <c r="AH91" s="31">
        <f t="shared" si="15"/>
        <v>1.0494449641281505E-2</v>
      </c>
      <c r="AI91" s="31">
        <f t="shared" si="15"/>
        <v>9.6328207857752594E-3</v>
      </c>
      <c r="AJ91" s="31">
        <f t="shared" si="15"/>
        <v>8.6414848085671174E-3</v>
      </c>
      <c r="AK91" s="31">
        <f t="shared" si="15"/>
        <v>8.4840486171456047E-3</v>
      </c>
      <c r="AL91" s="31">
        <f t="shared" si="15"/>
        <v>8.4503715015779076E-3</v>
      </c>
      <c r="AM91" s="31">
        <f t="shared" si="15"/>
        <v>8.1932193006857782E-3</v>
      </c>
      <c r="AN91" s="31">
        <f t="shared" si="15"/>
        <v>8.0587404183232094E-3</v>
      </c>
      <c r="AO91" s="31">
        <f t="shared" si="15"/>
        <v>7.7444267236335797E-3</v>
      </c>
      <c r="AP91" s="31">
        <f t="shared" si="15"/>
        <v>7.327988764279772E-3</v>
      </c>
      <c r="AQ91" s="31">
        <f t="shared" si="15"/>
        <v>6.5562851861076087E-3</v>
      </c>
      <c r="AR91" s="31">
        <f t="shared" si="15"/>
        <v>5.9131919469661409E-3</v>
      </c>
      <c r="AS91" s="31">
        <f t="shared" si="15"/>
        <v>5.1597240920580219E-3</v>
      </c>
      <c r="AT91" s="31">
        <f t="shared" si="15"/>
        <v>4.2650169035047336E-3</v>
      </c>
      <c r="AU91" s="31">
        <f t="shared" si="15"/>
        <v>3.420255857394115E-3</v>
      </c>
      <c r="AV91" s="31">
        <f t="shared" si="15"/>
        <v>3.2077127733928529E-3</v>
      </c>
      <c r="AW91" s="31">
        <f t="shared" si="15"/>
        <v>-1.3414381538724661E-3</v>
      </c>
      <c r="AX91" s="31">
        <f t="shared" si="15"/>
        <v>-1.7282877798149531E-2</v>
      </c>
      <c r="AY91" s="31">
        <f t="shared" si="15"/>
        <v>-2.4659462198039685E-2</v>
      </c>
      <c r="AZ91" s="31">
        <f t="shared" si="15"/>
        <v>-4.1402754822510525E-2</v>
      </c>
      <c r="BA91" s="31">
        <f t="shared" si="15"/>
        <v>-0.33034447577092513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삼성SDI</v>
      </c>
      <c r="D94" s="28" t="str">
        <f t="shared" si="17"/>
        <v>삼성전자</v>
      </c>
      <c r="E94" s="28" t="str">
        <f t="shared" si="17"/>
        <v>SK하이닉스</v>
      </c>
      <c r="F94" s="28" t="str">
        <f t="shared" si="17"/>
        <v>LG에너지솔루션</v>
      </c>
      <c r="G94" s="28" t="str">
        <f t="shared" si="17"/>
        <v>SK스퀘어</v>
      </c>
      <c r="H94" s="28" t="str">
        <f t="shared" si="17"/>
        <v>포스코퓨처엠</v>
      </c>
      <c r="I94" s="28" t="str">
        <f t="shared" si="17"/>
        <v>삼성생명</v>
      </c>
      <c r="J94" s="28" t="str">
        <f t="shared" si="17"/>
        <v>삼성전기</v>
      </c>
      <c r="K94" s="28" t="str">
        <f t="shared" si="17"/>
        <v>에코프로비엠</v>
      </c>
      <c r="L94" s="28" t="str">
        <f t="shared" si="17"/>
        <v>알테오젠</v>
      </c>
      <c r="M94" s="28" t="str">
        <f t="shared" si="17"/>
        <v>LS ELECTRIC</v>
      </c>
      <c r="N94" s="28" t="str">
        <f t="shared" si="17"/>
        <v>효성중공업</v>
      </c>
      <c r="O94" s="28" t="str">
        <f t="shared" si="17"/>
        <v>두산에너빌리티</v>
      </c>
      <c r="P94" s="28" t="str">
        <f t="shared" si="17"/>
        <v>두산</v>
      </c>
      <c r="Q94" s="28" t="str">
        <f t="shared" si="17"/>
        <v>LG화학</v>
      </c>
      <c r="R94" s="28" t="str">
        <f t="shared" si="17"/>
        <v>한화에어로스페이스</v>
      </c>
      <c r="S94" s="28" t="str">
        <f t="shared" si="17"/>
        <v>한화오션</v>
      </c>
      <c r="T94" s="28" t="str">
        <f t="shared" si="17"/>
        <v>삼성에스디에스</v>
      </c>
      <c r="U94" s="28" t="str">
        <f>HLOOKUP(U$93,$A$80:$BA$84,ROW(U82)-ROW(U79),FALSE)</f>
        <v>현대로템</v>
      </c>
      <c r="V94" s="28" t="str">
        <f>HLOOKUP(V$93,$A$80:$BA$84,ROW(V82)-ROW(V79),FALSE)</f>
        <v>NAVER</v>
      </c>
      <c r="W94" s="28" t="str">
        <f t="shared" ref="W94:BA94" si="18">HLOOKUP(W$93,$A$80:$BA$84,ROW(W82)-ROW(W79),FALSE)</f>
        <v>삼성중공업</v>
      </c>
      <c r="X94" s="28" t="str">
        <f t="shared" si="18"/>
        <v>HD한국조선해양</v>
      </c>
      <c r="Y94" s="28" t="str">
        <f t="shared" si="18"/>
        <v>고려아연</v>
      </c>
      <c r="Z94" s="28" t="str">
        <f t="shared" si="18"/>
        <v>KB금융</v>
      </c>
      <c r="AA94" s="28" t="str">
        <f t="shared" si="18"/>
        <v>삼성바이오로직스</v>
      </c>
      <c r="AB94" s="28" t="str">
        <f t="shared" si="18"/>
        <v>LG전자</v>
      </c>
      <c r="AC94" s="28" t="str">
        <f t="shared" si="18"/>
        <v>셀트리온</v>
      </c>
      <c r="AD94" s="28" t="str">
        <f t="shared" si="18"/>
        <v>한국전력</v>
      </c>
      <c r="AE94" s="28" t="str">
        <f t="shared" si="18"/>
        <v>HD현대일렉트릭</v>
      </c>
      <c r="AF94" s="28" t="str">
        <f t="shared" si="18"/>
        <v>POSCO홀딩스</v>
      </c>
      <c r="AG94" s="28" t="str">
        <f t="shared" si="18"/>
        <v>기아</v>
      </c>
      <c r="AH94" s="28" t="str">
        <f t="shared" si="18"/>
        <v>현대모비스</v>
      </c>
      <c r="AI94" s="28" t="str">
        <f t="shared" si="18"/>
        <v>HD현대중공업</v>
      </c>
      <c r="AJ94" s="28" t="str">
        <f t="shared" si="18"/>
        <v>우리금융지주</v>
      </c>
      <c r="AK94" s="28" t="str">
        <f t="shared" si="18"/>
        <v>KT</v>
      </c>
      <c r="AL94" s="28" t="str">
        <f t="shared" si="18"/>
        <v>삼성화재</v>
      </c>
      <c r="AM94" s="28" t="str">
        <f t="shared" si="18"/>
        <v>KT&amp;G</v>
      </c>
      <c r="AN94" s="28" t="str">
        <f t="shared" si="18"/>
        <v>기업은행</v>
      </c>
      <c r="AO94" s="28" t="str">
        <f t="shared" si="18"/>
        <v>신한지주</v>
      </c>
      <c r="AP94" s="28" t="str">
        <f t="shared" si="18"/>
        <v>삼성물산</v>
      </c>
      <c r="AQ94" s="28" t="str">
        <f t="shared" si="18"/>
        <v>메리츠금융지주</v>
      </c>
      <c r="AR94" s="28" t="str">
        <f t="shared" si="18"/>
        <v>하나금융지주</v>
      </c>
      <c r="AS94" s="28" t="str">
        <f t="shared" si="18"/>
        <v>HMM</v>
      </c>
      <c r="AT94" s="28" t="str">
        <f t="shared" si="18"/>
        <v>현대차</v>
      </c>
      <c r="AU94" s="28" t="str">
        <f t="shared" si="18"/>
        <v>현대글로비스</v>
      </c>
      <c r="AV94" s="28" t="str">
        <f t="shared" si="18"/>
        <v>LG</v>
      </c>
      <c r="AW94" s="28" t="str">
        <f t="shared" si="18"/>
        <v>카카오</v>
      </c>
      <c r="AX94" s="28" t="str">
        <f t="shared" si="18"/>
        <v>HD현대</v>
      </c>
      <c r="AY94" s="28" t="str">
        <f t="shared" si="18"/>
        <v>미래에셋증권</v>
      </c>
      <c r="AZ94" s="28" t="str">
        <f t="shared" si="18"/>
        <v>SK이노베이션</v>
      </c>
      <c r="BA94" s="28" t="str">
        <f t="shared" si="18"/>
        <v>삼성에피스홀딩스</v>
      </c>
    </row>
    <row r="95" spans="1:55" s="25" customFormat="1" x14ac:dyDescent="0.4">
      <c r="A95" s="30">
        <f t="shared" ref="A95:BA95" si="19">HLOOKUP(A$93,$A$80:$BA$84,ROW(A83)-ROW(A79),FALSE)</f>
        <v>46199</v>
      </c>
      <c r="B95" s="31">
        <f t="shared" si="19"/>
        <v>0.1613883991011662</v>
      </c>
      <c r="C95" s="31">
        <f t="shared" si="19"/>
        <v>0.17718347310288407</v>
      </c>
      <c r="D95" s="31">
        <f t="shared" si="19"/>
        <v>0.1078432332857957</v>
      </c>
      <c r="E95" s="31">
        <f t="shared" si="19"/>
        <v>0.10653615284759876</v>
      </c>
      <c r="F95" s="31">
        <f t="shared" si="19"/>
        <v>0.12207761009634766</v>
      </c>
      <c r="G95" s="31">
        <f t="shared" si="19"/>
        <v>4.6175009376532516E-2</v>
      </c>
      <c r="H95" s="31">
        <f t="shared" si="19"/>
        <v>6.181848683106872E-2</v>
      </c>
      <c r="I95" s="31">
        <f t="shared" si="19"/>
        <v>8.3615387920901618E-2</v>
      </c>
      <c r="J95" s="31">
        <f t="shared" si="19"/>
        <v>8.1994570225908614E-2</v>
      </c>
      <c r="K95" s="31">
        <f t="shared" si="19"/>
        <v>5.6070496083550969E-2</v>
      </c>
      <c r="L95" s="31">
        <f t="shared" si="19"/>
        <v>4.8568629008765685E-2</v>
      </c>
      <c r="M95" s="31">
        <f t="shared" si="19"/>
        <v>4.5552053814984728E-2</v>
      </c>
      <c r="N95" s="31">
        <f t="shared" si="19"/>
        <v>3.5041169656554239E-2</v>
      </c>
      <c r="O95" s="31">
        <f t="shared" si="19"/>
        <v>3.256804841012606E-2</v>
      </c>
      <c r="P95" s="31">
        <f t="shared" si="19"/>
        <v>1.4387263865024202E-2</v>
      </c>
      <c r="Q95" s="31">
        <f t="shared" si="19"/>
        <v>6.2964248254134159E-2</v>
      </c>
      <c r="R95" s="31">
        <f t="shared" si="19"/>
        <v>2.779645299640654E-2</v>
      </c>
      <c r="S95" s="31">
        <f t="shared" si="19"/>
        <v>2.5095237389383573E-2</v>
      </c>
      <c r="T95" s="31">
        <f t="shared" si="19"/>
        <v>2.1914909695458507E-2</v>
      </c>
      <c r="U95" s="31">
        <f t="shared" si="19"/>
        <v>2.4043279409880824E-2</v>
      </c>
      <c r="V95" s="31">
        <f t="shared" si="19"/>
        <v>1.9495098844532155E-2</v>
      </c>
      <c r="W95" s="31">
        <f t="shared" si="19"/>
        <v>1.8589223087953188E-2</v>
      </c>
      <c r="X95" s="31">
        <f t="shared" si="19"/>
        <v>1.5161246343149859E-2</v>
      </c>
      <c r="Y95" s="31">
        <f t="shared" si="19"/>
        <v>4.9674830496748701E-3</v>
      </c>
      <c r="Z95" s="31">
        <f t="shared" si="19"/>
        <v>4.9730436203234696E-3</v>
      </c>
      <c r="AA95" s="31">
        <f t="shared" si="19"/>
        <v>1.2130779932277624E-2</v>
      </c>
      <c r="AB95" s="31">
        <f t="shared" si="19"/>
        <v>1.2402664276029762E-2</v>
      </c>
      <c r="AC95" s="31">
        <f t="shared" si="19"/>
        <v>1.1008248300660828E-2</v>
      </c>
      <c r="AD95" s="31">
        <f t="shared" si="19"/>
        <v>-1.8110007643488135E-3</v>
      </c>
      <c r="AE95" s="31">
        <f t="shared" si="19"/>
        <v>1.2904349593200859E-2</v>
      </c>
      <c r="AF95" s="31">
        <f t="shared" si="19"/>
        <v>1.0341805433830009E-2</v>
      </c>
      <c r="AG95" s="31">
        <f t="shared" si="19"/>
        <v>1.0089790312207692E-2</v>
      </c>
      <c r="AH95" s="31">
        <f t="shared" si="19"/>
        <v>1.1608017500850165E-2</v>
      </c>
      <c r="AI95" s="31">
        <f t="shared" si="19"/>
        <v>9.3458393458392131E-3</v>
      </c>
      <c r="AJ95" s="31">
        <f t="shared" si="19"/>
        <v>8.3132735563049565E-3</v>
      </c>
      <c r="AK95" s="31">
        <f t="shared" si="19"/>
        <v>6.4689249772122981E-3</v>
      </c>
      <c r="AL95" s="31">
        <f t="shared" si="19"/>
        <v>7.2812265548352073E-3</v>
      </c>
      <c r="AM95" s="31">
        <f t="shared" si="19"/>
        <v>7.7542825518990277E-3</v>
      </c>
      <c r="AN95" s="31">
        <f t="shared" si="19"/>
        <v>5.596799428769339E-3</v>
      </c>
      <c r="AO95" s="31">
        <f t="shared" si="19"/>
        <v>6.1193353803830064E-3</v>
      </c>
      <c r="AP95" s="31">
        <f t="shared" si="19"/>
        <v>2.297762010852189E-3</v>
      </c>
      <c r="AQ95" s="31">
        <f t="shared" si="19"/>
        <v>5.1511458640400853E-3</v>
      </c>
      <c r="AR95" s="31">
        <f t="shared" si="19"/>
        <v>3.9382641681453556E-3</v>
      </c>
      <c r="AS95" s="31">
        <f t="shared" si="19"/>
        <v>2.843520834669544E-3</v>
      </c>
      <c r="AT95" s="31">
        <f t="shared" si="19"/>
        <v>1.3644255050506704E-3</v>
      </c>
      <c r="AU95" s="31">
        <f t="shared" si="19"/>
        <v>2.1085152945041763E-3</v>
      </c>
      <c r="AV95" s="31">
        <f t="shared" si="19"/>
        <v>1.7479006193647839E-2</v>
      </c>
      <c r="AW95" s="31">
        <f t="shared" si="19"/>
        <v>1.2784957022882182E-4</v>
      </c>
      <c r="AX95" s="31">
        <f t="shared" si="19"/>
        <v>-8.5700516523851133E-3</v>
      </c>
      <c r="AY95" s="31">
        <f t="shared" si="19"/>
        <v>-1.6275534129636671E-2</v>
      </c>
      <c r="AZ95" s="31">
        <f t="shared" si="19"/>
        <v>-2.3610526624844641E-2</v>
      </c>
      <c r="BA95" s="31">
        <f t="shared" si="19"/>
        <v>1.3194278124931902E-2</v>
      </c>
    </row>
    <row r="96" spans="1:55" s="25" customFormat="1" x14ac:dyDescent="0.4">
      <c r="A96" s="30">
        <f t="shared" ref="A96:BA96" si="20">HLOOKUP(A$93,$A$80:$BA$84,ROW(A84)-ROW(A79),FALSE)</f>
        <v>46204</v>
      </c>
      <c r="B96" s="31">
        <f t="shared" si="20"/>
        <v>0.21124692955044266</v>
      </c>
      <c r="C96" s="31">
        <f t="shared" si="20"/>
        <v>0.17527735556912938</v>
      </c>
      <c r="D96" s="31">
        <f t="shared" si="20"/>
        <v>0.13561298789828347</v>
      </c>
      <c r="E96" s="31">
        <f t="shared" si="20"/>
        <v>0.11158316742682683</v>
      </c>
      <c r="F96" s="31">
        <f t="shared" si="20"/>
        <v>0.10580522535956693</v>
      </c>
      <c r="G96" s="31">
        <f t="shared" si="20"/>
        <v>9.8581365193971981E-2</v>
      </c>
      <c r="H96" s="31">
        <f t="shared" si="20"/>
        <v>8.9267162151362767E-2</v>
      </c>
      <c r="I96" s="31">
        <f t="shared" si="20"/>
        <v>8.5767812188981996E-2</v>
      </c>
      <c r="J96" s="31">
        <f t="shared" si="20"/>
        <v>8.4380542839533668E-2</v>
      </c>
      <c r="K96" s="31">
        <f t="shared" si="20"/>
        <v>6.5419402800148685E-2</v>
      </c>
      <c r="L96" s="31">
        <f t="shared" si="20"/>
        <v>4.6318979669150329E-2</v>
      </c>
      <c r="M96" s="31">
        <f t="shared" si="20"/>
        <v>3.6707680120612762E-2</v>
      </c>
      <c r="N96" s="31">
        <f t="shared" si="20"/>
        <v>3.3827378416215304E-2</v>
      </c>
      <c r="O96" s="31">
        <f t="shared" si="20"/>
        <v>3.0859942210944791E-2</v>
      </c>
      <c r="P96" s="31">
        <f t="shared" si="20"/>
        <v>2.9507757628665754E-2</v>
      </c>
      <c r="Q96" s="31">
        <f t="shared" si="20"/>
        <v>2.7759934415291676E-2</v>
      </c>
      <c r="R96" s="31">
        <f t="shared" si="20"/>
        <v>2.6893373065382642E-2</v>
      </c>
      <c r="S96" s="31">
        <f t="shared" si="20"/>
        <v>2.4795108750901518E-2</v>
      </c>
      <c r="T96" s="31">
        <f t="shared" si="20"/>
        <v>2.133846528005412E-2</v>
      </c>
      <c r="U96" s="31">
        <f t="shared" si="20"/>
        <v>2.0183593778617892E-2</v>
      </c>
      <c r="V96" s="31">
        <f t="shared" si="20"/>
        <v>1.9391802556192328E-2</v>
      </c>
      <c r="W96" s="31">
        <f t="shared" si="20"/>
        <v>1.7020679592581134E-2</v>
      </c>
      <c r="X96" s="31">
        <f t="shared" si="20"/>
        <v>1.493481591989898E-2</v>
      </c>
      <c r="Y96" s="31">
        <f t="shared" si="20"/>
        <v>1.4148077021203465E-2</v>
      </c>
      <c r="Z96" s="31">
        <f t="shared" si="20"/>
        <v>1.37643743431628E-2</v>
      </c>
      <c r="AA96" s="31">
        <f t="shared" si="20"/>
        <v>1.2530009780965745E-2</v>
      </c>
      <c r="AB96" s="31">
        <f t="shared" si="20"/>
        <v>1.1495743223407517E-2</v>
      </c>
      <c r="AC96" s="31">
        <f t="shared" si="20"/>
        <v>1.0812855225867946E-2</v>
      </c>
      <c r="AD96" s="31">
        <f t="shared" si="20"/>
        <v>1.0320912148571892E-2</v>
      </c>
      <c r="AE96" s="31">
        <f t="shared" si="20"/>
        <v>1.0252315326427341E-2</v>
      </c>
      <c r="AF96" s="31">
        <f t="shared" si="20"/>
        <v>1.0011999092551349E-2</v>
      </c>
      <c r="AG96" s="31">
        <f t="shared" si="20"/>
        <v>9.7993748042146667E-3</v>
      </c>
      <c r="AH96" s="31">
        <f t="shared" si="20"/>
        <v>9.6606620446439972E-3</v>
      </c>
      <c r="AI96" s="31">
        <f t="shared" si="20"/>
        <v>9.6571108431218189E-3</v>
      </c>
      <c r="AJ96" s="31">
        <f t="shared" si="20"/>
        <v>9.5998207857752593E-3</v>
      </c>
      <c r="AK96" s="31">
        <f t="shared" si="20"/>
        <v>8.4003715015779079E-3</v>
      </c>
      <c r="AL96" s="31">
        <f t="shared" si="20"/>
        <v>8.0208969659947282E-3</v>
      </c>
      <c r="AM96" s="31">
        <f t="shared" si="20"/>
        <v>7.8583577375090918E-3</v>
      </c>
      <c r="AN96" s="31">
        <f t="shared" si="20"/>
        <v>7.2859887642797716E-3</v>
      </c>
      <c r="AO96" s="31">
        <f t="shared" si="20"/>
        <v>7.1726924348973764E-3</v>
      </c>
      <c r="AP96" s="31">
        <f t="shared" si="20"/>
        <v>6.3428154181579544E-3</v>
      </c>
      <c r="AQ96" s="31">
        <f t="shared" si="20"/>
        <v>5.121724092058022E-3</v>
      </c>
      <c r="AR96" s="31">
        <f t="shared" si="20"/>
        <v>3.181712773392853E-3</v>
      </c>
      <c r="AS96" s="31">
        <f t="shared" si="20"/>
        <v>1.8474847039133824E-3</v>
      </c>
      <c r="AT96" s="31">
        <f t="shared" si="20"/>
        <v>1.5563714936626116E-3</v>
      </c>
      <c r="AU96" s="31">
        <f t="shared" si="20"/>
        <v>9.4927347465012524E-4</v>
      </c>
      <c r="AV96" s="31">
        <f t="shared" si="20"/>
        <v>5.3427365496627743E-5</v>
      </c>
      <c r="AW96" s="31">
        <f t="shared" si="20"/>
        <v>-8.6349083147385652E-4</v>
      </c>
      <c r="AX96" s="31">
        <f t="shared" si="20"/>
        <v>-7.948313643342142E-3</v>
      </c>
      <c r="AY96" s="31">
        <f t="shared" si="20"/>
        <v>-1.3582817413521964E-2</v>
      </c>
      <c r="AZ96" s="31">
        <f t="shared" si="20"/>
        <v>-2.8650653990599628E-2</v>
      </c>
      <c r="BA96" s="31">
        <f t="shared" si="20"/>
        <v>-0.33039647577092512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삼성SDI</v>
      </c>
      <c r="C100" s="28" t="str">
        <f t="shared" si="22"/>
        <v>LG에너지솔루션</v>
      </c>
      <c r="D100" s="28" t="str">
        <f t="shared" si="22"/>
        <v>포스코퓨처엠</v>
      </c>
      <c r="E100" s="28" t="str">
        <f t="shared" si="22"/>
        <v>SK스퀘어</v>
      </c>
      <c r="F100" s="28" t="str">
        <f t="shared" si="22"/>
        <v>에코프로비엠</v>
      </c>
      <c r="G100" s="28" t="str">
        <f t="shared" si="22"/>
        <v>삼성전자</v>
      </c>
      <c r="H100" s="28" t="str">
        <f t="shared" si="22"/>
        <v>LG화학</v>
      </c>
      <c r="I100" s="28" t="str">
        <f t="shared" si="22"/>
        <v>삼성전기</v>
      </c>
      <c r="J100" s="28" t="str">
        <f t="shared" si="22"/>
        <v>SK</v>
      </c>
      <c r="K100" s="28" t="str">
        <f t="shared" si="22"/>
        <v>SK하이닉스</v>
      </c>
      <c r="L100" s="28" t="str">
        <f t="shared" si="22"/>
        <v>알테오젠</v>
      </c>
      <c r="M100" s="28" t="str">
        <f t="shared" si="22"/>
        <v>삼성생명</v>
      </c>
      <c r="N100" s="28" t="str">
        <f t="shared" si="22"/>
        <v>두산에너빌리티</v>
      </c>
      <c r="O100" s="28" t="str">
        <f t="shared" si="22"/>
        <v>LS ELECTRIC</v>
      </c>
      <c r="P100" s="28" t="str">
        <f t="shared" si="22"/>
        <v>효성중공업</v>
      </c>
      <c r="Q100" s="28" t="str">
        <f t="shared" si="22"/>
        <v>두산</v>
      </c>
      <c r="R100" s="28" t="str">
        <f t="shared" si="22"/>
        <v>삼성중공업</v>
      </c>
      <c r="S100" s="28" t="str">
        <f t="shared" si="22"/>
        <v>현대로템</v>
      </c>
      <c r="T100" s="28" t="str">
        <f t="shared" si="22"/>
        <v>한화에어로스페이스</v>
      </c>
      <c r="U100" s="28" t="str">
        <f t="shared" si="22"/>
        <v>한국전력</v>
      </c>
      <c r="V100" s="28" t="str">
        <f t="shared" si="22"/>
        <v>삼성에스디에스</v>
      </c>
      <c r="W100" s="28" t="str">
        <f t="shared" si="22"/>
        <v>한화오션</v>
      </c>
      <c r="X100" s="28" t="str">
        <f t="shared" si="22"/>
        <v>POSCO홀딩스</v>
      </c>
      <c r="Y100" s="28" t="str">
        <f t="shared" si="22"/>
        <v>HD현대일렉트릭</v>
      </c>
      <c r="Z100" s="28" t="str">
        <f t="shared" si="22"/>
        <v>HD한국조선해양</v>
      </c>
      <c r="AA100" s="28" t="str">
        <f t="shared" si="22"/>
        <v>셀트리온</v>
      </c>
      <c r="AB100" s="28" t="str">
        <f t="shared" si="22"/>
        <v>HD현대중공업</v>
      </c>
      <c r="AC100" s="28" t="str">
        <f t="shared" si="22"/>
        <v>카카오</v>
      </c>
      <c r="AD100" s="28" t="str">
        <f t="shared" si="22"/>
        <v>삼성바이오로직스</v>
      </c>
      <c r="AE100" s="28" t="str">
        <f t="shared" si="22"/>
        <v>NAVER</v>
      </c>
      <c r="AF100" s="28" t="str">
        <f t="shared" si="22"/>
        <v>현대모비스</v>
      </c>
      <c r="AG100" s="28" t="str">
        <f t="shared" si="22"/>
        <v>KB금융</v>
      </c>
      <c r="AH100" s="28" t="str">
        <f t="shared" si="22"/>
        <v>삼성물산</v>
      </c>
      <c r="AI100" s="28" t="str">
        <f t="shared" si="22"/>
        <v>우리금융지주</v>
      </c>
      <c r="AJ100" s="28" t="str">
        <f t="shared" si="22"/>
        <v>LG전자</v>
      </c>
      <c r="AK100" s="28" t="str">
        <f t="shared" si="22"/>
        <v>삼성화재</v>
      </c>
      <c r="AL100" s="28" t="str">
        <f t="shared" si="22"/>
        <v>KT</v>
      </c>
      <c r="AM100" s="28" t="str">
        <f t="shared" si="22"/>
        <v>현대차</v>
      </c>
      <c r="AN100" s="28" t="str">
        <f t="shared" si="22"/>
        <v>기아</v>
      </c>
      <c r="AO100" s="28" t="str">
        <f t="shared" si="22"/>
        <v>HD현대</v>
      </c>
      <c r="AP100" s="28" t="str">
        <f t="shared" si="22"/>
        <v>기업은행</v>
      </c>
      <c r="AQ100" s="28" t="str">
        <f t="shared" si="22"/>
        <v>KT&amp;G</v>
      </c>
      <c r="AR100" s="28" t="str">
        <f t="shared" si="22"/>
        <v>신한지주</v>
      </c>
      <c r="AS100" s="28" t="str">
        <f t="shared" si="22"/>
        <v>메리츠금융지주</v>
      </c>
      <c r="AT100" s="28" t="str">
        <f t="shared" si="22"/>
        <v>현대글로비스</v>
      </c>
      <c r="AU100" s="28" t="str">
        <f t="shared" si="22"/>
        <v>고려아연</v>
      </c>
      <c r="AV100" s="28" t="str">
        <f t="shared" si="22"/>
        <v>하나금융지주</v>
      </c>
      <c r="AW100" s="28" t="str">
        <f t="shared" si="22"/>
        <v>LG</v>
      </c>
      <c r="AX100" s="28" t="str">
        <f t="shared" si="22"/>
        <v>HMM</v>
      </c>
      <c r="AY100" s="28" t="str">
        <f t="shared" si="22"/>
        <v>미래에셋증권</v>
      </c>
      <c r="AZ100" s="28" t="str">
        <f t="shared" si="22"/>
        <v>SK이노베이션</v>
      </c>
      <c r="BA100" s="28" t="str">
        <f t="shared" si="22"/>
        <v>삼성에피스홀딩스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46204</v>
      </c>
      <c r="B102" s="31">
        <f t="shared" si="23"/>
        <v>0.19800665716809282</v>
      </c>
      <c r="C102" s="31">
        <f t="shared" si="23"/>
        <v>9.4314553117306077E-2</v>
      </c>
      <c r="D102" s="31">
        <f t="shared" si="23"/>
        <v>7.6739321036416883E-2</v>
      </c>
      <c r="E102" s="31">
        <f t="shared" si="23"/>
        <v>6.5259227772330994E-2</v>
      </c>
      <c r="F102" s="31">
        <f t="shared" si="23"/>
        <v>6.3023879040731853E-2</v>
      </c>
      <c r="G102" s="31">
        <f t="shared" si="23"/>
        <v>6.236134895518014E-2</v>
      </c>
      <c r="H102" s="31">
        <f t="shared" si="23"/>
        <v>6.2326227756766939E-2</v>
      </c>
      <c r="I102" s="31">
        <f t="shared" si="23"/>
        <v>6.1171793374922366E-2</v>
      </c>
      <c r="J102" s="31">
        <f t="shared" si="23"/>
        <v>4.966330821191816E-2</v>
      </c>
      <c r="K102" s="31">
        <f t="shared" si="23"/>
        <v>4.9036072394799152E-2</v>
      </c>
      <c r="L102" s="31">
        <f t="shared" si="23"/>
        <v>4.634797966915033E-2</v>
      </c>
      <c r="M102" s="31">
        <f t="shared" si="23"/>
        <v>3.8313584145112413E-2</v>
      </c>
      <c r="N102" s="31">
        <f t="shared" si="23"/>
        <v>2.8438372549019729E-2</v>
      </c>
      <c r="O102" s="31">
        <f t="shared" si="23"/>
        <v>2.7680945160718295E-2</v>
      </c>
      <c r="P102" s="31">
        <f t="shared" si="23"/>
        <v>2.7542816826853847E-2</v>
      </c>
      <c r="Q102" s="31">
        <f t="shared" si="23"/>
        <v>2.5055271890880172E-2</v>
      </c>
      <c r="R102" s="31">
        <f t="shared" si="23"/>
        <v>2.4630015134811219E-2</v>
      </c>
      <c r="S102" s="31">
        <f t="shared" si="23"/>
        <v>2.4621802074902468E-2</v>
      </c>
      <c r="T102" s="31">
        <f t="shared" si="23"/>
        <v>2.1093756771941963E-2</v>
      </c>
      <c r="U102" s="31">
        <f t="shared" si="23"/>
        <v>2.0792469076643821E-2</v>
      </c>
      <c r="V102" s="31">
        <f t="shared" si="23"/>
        <v>2.0416416359429847E-2</v>
      </c>
      <c r="W102" s="31">
        <f t="shared" si="23"/>
        <v>2.0391226386719929E-2</v>
      </c>
      <c r="X102" s="31">
        <f t="shared" si="23"/>
        <v>1.7629414548979261E-2</v>
      </c>
      <c r="Y102" s="31">
        <f t="shared" si="23"/>
        <v>1.534146603993961E-2</v>
      </c>
      <c r="Z102" s="31">
        <f t="shared" si="23"/>
        <v>1.4955815919898981E-2</v>
      </c>
      <c r="AA102" s="31">
        <f t="shared" si="23"/>
        <v>1.4483050100096194E-2</v>
      </c>
      <c r="AB102" s="31">
        <f t="shared" si="23"/>
        <v>1.3416260123044327E-2</v>
      </c>
      <c r="AC102" s="31">
        <f t="shared" si="23"/>
        <v>1.2668656128619898E-2</v>
      </c>
      <c r="AD102" s="31">
        <f t="shared" si="23"/>
        <v>1.2535009780965745E-2</v>
      </c>
      <c r="AE102" s="31">
        <f t="shared" si="23"/>
        <v>1.1694033755630507E-2</v>
      </c>
      <c r="AF102" s="31">
        <f t="shared" si="23"/>
        <v>1.1290612495358907E-2</v>
      </c>
      <c r="AG102" s="31">
        <f t="shared" si="23"/>
        <v>1.093110387594883E-2</v>
      </c>
      <c r="AH102" s="31">
        <f t="shared" si="23"/>
        <v>1.0494449641281505E-2</v>
      </c>
      <c r="AI102" s="31">
        <f t="shared" si="23"/>
        <v>9.6328207857752594E-3</v>
      </c>
      <c r="AJ102" s="31">
        <f t="shared" si="23"/>
        <v>8.6414848085671174E-3</v>
      </c>
      <c r="AK102" s="31">
        <f t="shared" si="23"/>
        <v>8.4840486171456047E-3</v>
      </c>
      <c r="AL102" s="31">
        <f t="shared" si="23"/>
        <v>8.4503715015779076E-3</v>
      </c>
      <c r="AM102" s="31">
        <f t="shared" si="23"/>
        <v>8.1932193006857782E-3</v>
      </c>
      <c r="AN102" s="31">
        <f t="shared" si="23"/>
        <v>8.0587404183232094E-3</v>
      </c>
      <c r="AO102" s="31">
        <f t="shared" si="23"/>
        <v>7.7444267236335797E-3</v>
      </c>
      <c r="AP102" s="31">
        <f t="shared" si="23"/>
        <v>7.327988764279772E-3</v>
      </c>
      <c r="AQ102" s="31">
        <f t="shared" si="23"/>
        <v>6.5562851861076087E-3</v>
      </c>
      <c r="AR102" s="31">
        <f t="shared" si="23"/>
        <v>5.9131919469661409E-3</v>
      </c>
      <c r="AS102" s="31">
        <f t="shared" si="23"/>
        <v>5.1597240920580219E-3</v>
      </c>
      <c r="AT102" s="31">
        <f t="shared" si="23"/>
        <v>4.2650169035047336E-3</v>
      </c>
      <c r="AU102" s="31">
        <f t="shared" si="23"/>
        <v>3.420255857394115E-3</v>
      </c>
      <c r="AV102" s="31">
        <f t="shared" si="23"/>
        <v>3.2077127733928529E-3</v>
      </c>
      <c r="AW102" s="31">
        <f t="shared" si="23"/>
        <v>-1.3414381538724661E-3</v>
      </c>
      <c r="AX102" s="31">
        <f t="shared" si="23"/>
        <v>-1.7282877798149531E-2</v>
      </c>
      <c r="AY102" s="31">
        <f t="shared" si="23"/>
        <v>-2.4659462198039685E-2</v>
      </c>
      <c r="AZ102" s="31">
        <f t="shared" si="23"/>
        <v>-4.1402754822510525E-2</v>
      </c>
      <c r="BA102" s="31">
        <f t="shared" si="23"/>
        <v>-0.33034447577092513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삼성SDI</v>
      </c>
      <c r="D105" s="28" t="str">
        <f t="shared" si="25"/>
        <v>삼성전자</v>
      </c>
      <c r="E105" s="28" t="str">
        <f t="shared" si="25"/>
        <v>SK하이닉스</v>
      </c>
      <c r="F105" s="28" t="str">
        <f t="shared" si="25"/>
        <v>LG에너지솔루션</v>
      </c>
      <c r="G105" s="28" t="str">
        <f t="shared" si="25"/>
        <v>SK스퀘어</v>
      </c>
      <c r="H105" s="28" t="str">
        <f t="shared" si="25"/>
        <v>포스코퓨처엠</v>
      </c>
      <c r="I105" s="28" t="str">
        <f t="shared" si="25"/>
        <v>삼성생명</v>
      </c>
      <c r="J105" s="28" t="str">
        <f t="shared" si="25"/>
        <v>삼성전기</v>
      </c>
      <c r="K105" s="28" t="str">
        <f t="shared" si="25"/>
        <v>에코프로비엠</v>
      </c>
      <c r="L105" s="28" t="str">
        <f t="shared" si="25"/>
        <v>알테오젠</v>
      </c>
      <c r="M105" s="28" t="str">
        <f t="shared" si="25"/>
        <v>LS ELECTRIC</v>
      </c>
      <c r="N105" s="28" t="str">
        <f t="shared" si="25"/>
        <v>효성중공업</v>
      </c>
      <c r="O105" s="28" t="str">
        <f t="shared" si="25"/>
        <v>두산에너빌리티</v>
      </c>
      <c r="P105" s="28" t="str">
        <f t="shared" si="25"/>
        <v>두산</v>
      </c>
      <c r="Q105" s="28" t="str">
        <f t="shared" si="25"/>
        <v>LG화학</v>
      </c>
      <c r="R105" s="28" t="str">
        <f t="shared" si="25"/>
        <v>한화에어로스페이스</v>
      </c>
      <c r="S105" s="28" t="str">
        <f t="shared" si="25"/>
        <v>한화오션</v>
      </c>
      <c r="T105" s="28" t="str">
        <f t="shared" si="25"/>
        <v>삼성에스디에스</v>
      </c>
      <c r="U105" s="28" t="str">
        <f t="shared" si="25"/>
        <v>현대로템</v>
      </c>
      <c r="V105" s="28" t="str">
        <f>HLOOKUP(V$104,$A$80:$BA$85,3,FALSE)</f>
        <v>NAVER</v>
      </c>
      <c r="W105" s="28" t="str">
        <f t="shared" si="25"/>
        <v>삼성중공업</v>
      </c>
      <c r="X105" s="28" t="str">
        <f t="shared" si="25"/>
        <v>HD한국조선해양</v>
      </c>
      <c r="Y105" s="28" t="str">
        <f t="shared" si="25"/>
        <v>고려아연</v>
      </c>
      <c r="Z105" s="28" t="str">
        <f t="shared" si="25"/>
        <v>KB금융</v>
      </c>
      <c r="AA105" s="28" t="str">
        <f t="shared" si="25"/>
        <v>삼성바이오로직스</v>
      </c>
      <c r="AB105" s="28" t="str">
        <f t="shared" si="25"/>
        <v>LG전자</v>
      </c>
      <c r="AC105" s="28" t="str">
        <f t="shared" si="25"/>
        <v>셀트리온</v>
      </c>
      <c r="AD105" s="28" t="str">
        <f t="shared" si="25"/>
        <v>한국전력</v>
      </c>
      <c r="AE105" s="28" t="str">
        <f t="shared" si="25"/>
        <v>HD현대일렉트릭</v>
      </c>
      <c r="AF105" s="28" t="str">
        <f t="shared" si="25"/>
        <v>POSCO홀딩스</v>
      </c>
      <c r="AG105" s="28" t="str">
        <f t="shared" si="25"/>
        <v>기아</v>
      </c>
      <c r="AH105" s="28" t="str">
        <f t="shared" si="25"/>
        <v>현대모비스</v>
      </c>
      <c r="AI105" s="28" t="str">
        <f t="shared" si="25"/>
        <v>HD현대중공업</v>
      </c>
      <c r="AJ105" s="28" t="str">
        <f t="shared" si="25"/>
        <v>우리금융지주</v>
      </c>
      <c r="AK105" s="28" t="str">
        <f t="shared" si="25"/>
        <v>KT</v>
      </c>
      <c r="AL105" s="28" t="str">
        <f t="shared" si="25"/>
        <v>삼성화재</v>
      </c>
      <c r="AM105" s="28" t="str">
        <f t="shared" si="25"/>
        <v>KT&amp;G</v>
      </c>
      <c r="AN105" s="28" t="str">
        <f t="shared" si="25"/>
        <v>기업은행</v>
      </c>
      <c r="AO105" s="28" t="str">
        <f t="shared" si="25"/>
        <v>신한지주</v>
      </c>
      <c r="AP105" s="28" t="str">
        <f t="shared" si="25"/>
        <v>삼성물산</v>
      </c>
      <c r="AQ105" s="28" t="str">
        <f t="shared" si="25"/>
        <v>메리츠금융지주</v>
      </c>
      <c r="AR105" s="28" t="str">
        <f t="shared" si="25"/>
        <v>하나금융지주</v>
      </c>
      <c r="AS105" s="28" t="str">
        <f t="shared" si="25"/>
        <v>HMM</v>
      </c>
      <c r="AT105" s="28" t="str">
        <f t="shared" si="25"/>
        <v>현대차</v>
      </c>
      <c r="AU105" s="28" t="str">
        <f t="shared" si="25"/>
        <v>현대글로비스</v>
      </c>
      <c r="AV105" s="28" t="str">
        <f t="shared" si="25"/>
        <v>LG</v>
      </c>
      <c r="AW105" s="28" t="str">
        <f t="shared" si="25"/>
        <v>카카오</v>
      </c>
      <c r="AX105" s="28" t="str">
        <f t="shared" si="25"/>
        <v>HD현대</v>
      </c>
      <c r="AY105" s="28" t="str">
        <f t="shared" si="25"/>
        <v>미래에셋증권</v>
      </c>
      <c r="AZ105" s="28" t="str">
        <f t="shared" si="25"/>
        <v>SK이노베이션</v>
      </c>
      <c r="BA105" s="28" t="str">
        <f t="shared" si="25"/>
        <v>삼성에피스홀딩스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46204</v>
      </c>
      <c r="B107" s="31">
        <f t="shared" si="26"/>
        <v>0.21124692955044266</v>
      </c>
      <c r="C107" s="31">
        <f t="shared" si="26"/>
        <v>0.17527735556912938</v>
      </c>
      <c r="D107" s="31">
        <f t="shared" si="26"/>
        <v>0.13561298789828347</v>
      </c>
      <c r="E107" s="31">
        <f t="shared" si="26"/>
        <v>0.11158316742682683</v>
      </c>
      <c r="F107" s="31">
        <f t="shared" si="26"/>
        <v>0.10580522535956693</v>
      </c>
      <c r="G107" s="31">
        <f t="shared" si="26"/>
        <v>9.8581365193971981E-2</v>
      </c>
      <c r="H107" s="31">
        <f t="shared" si="26"/>
        <v>8.9267162151362767E-2</v>
      </c>
      <c r="I107" s="31">
        <f t="shared" si="26"/>
        <v>8.5767812188981996E-2</v>
      </c>
      <c r="J107" s="31">
        <f t="shared" si="26"/>
        <v>8.4380542839533668E-2</v>
      </c>
      <c r="K107" s="31">
        <f t="shared" si="26"/>
        <v>6.5419402800148685E-2</v>
      </c>
      <c r="L107" s="31">
        <f t="shared" si="26"/>
        <v>4.6318979669150329E-2</v>
      </c>
      <c r="M107" s="31">
        <f t="shared" si="26"/>
        <v>3.6707680120612762E-2</v>
      </c>
      <c r="N107" s="31">
        <f t="shared" si="26"/>
        <v>3.3827378416215304E-2</v>
      </c>
      <c r="O107" s="31">
        <f t="shared" si="26"/>
        <v>3.0859942210944791E-2</v>
      </c>
      <c r="P107" s="31">
        <f t="shared" si="26"/>
        <v>2.9507757628665754E-2</v>
      </c>
      <c r="Q107" s="31">
        <f t="shared" si="26"/>
        <v>2.7759934415291676E-2</v>
      </c>
      <c r="R107" s="31">
        <f t="shared" si="26"/>
        <v>2.6893373065382642E-2</v>
      </c>
      <c r="S107" s="31">
        <f t="shared" si="26"/>
        <v>2.4795108750901518E-2</v>
      </c>
      <c r="T107" s="31">
        <f t="shared" si="26"/>
        <v>2.133846528005412E-2</v>
      </c>
      <c r="U107" s="31">
        <f t="shared" si="26"/>
        <v>2.0183593778617892E-2</v>
      </c>
      <c r="V107" s="31">
        <f t="shared" si="26"/>
        <v>1.9391802556192328E-2</v>
      </c>
      <c r="W107" s="31">
        <f t="shared" si="26"/>
        <v>1.7020679592581134E-2</v>
      </c>
      <c r="X107" s="31">
        <f t="shared" si="26"/>
        <v>1.493481591989898E-2</v>
      </c>
      <c r="Y107" s="31">
        <f t="shared" si="26"/>
        <v>1.4148077021203465E-2</v>
      </c>
      <c r="Z107" s="31">
        <f t="shared" si="26"/>
        <v>1.37643743431628E-2</v>
      </c>
      <c r="AA107" s="31">
        <f t="shared" si="26"/>
        <v>1.2530009780965745E-2</v>
      </c>
      <c r="AB107" s="31">
        <f t="shared" si="26"/>
        <v>1.1495743223407517E-2</v>
      </c>
      <c r="AC107" s="31">
        <f t="shared" si="26"/>
        <v>1.0812855225867946E-2</v>
      </c>
      <c r="AD107" s="31">
        <f t="shared" si="26"/>
        <v>1.0320912148571892E-2</v>
      </c>
      <c r="AE107" s="31">
        <f t="shared" si="26"/>
        <v>1.0252315326427341E-2</v>
      </c>
      <c r="AF107" s="31">
        <f t="shared" si="26"/>
        <v>1.0011999092551349E-2</v>
      </c>
      <c r="AG107" s="31">
        <f t="shared" si="26"/>
        <v>9.7993748042146667E-3</v>
      </c>
      <c r="AH107" s="31">
        <f t="shared" si="26"/>
        <v>9.6606620446439972E-3</v>
      </c>
      <c r="AI107" s="31">
        <f t="shared" si="26"/>
        <v>9.6571108431218189E-3</v>
      </c>
      <c r="AJ107" s="31">
        <f t="shared" si="26"/>
        <v>9.5998207857752593E-3</v>
      </c>
      <c r="AK107" s="31">
        <f t="shared" si="26"/>
        <v>8.4003715015779079E-3</v>
      </c>
      <c r="AL107" s="31">
        <f t="shared" si="26"/>
        <v>8.0208969659947282E-3</v>
      </c>
      <c r="AM107" s="31">
        <f t="shared" si="26"/>
        <v>7.8583577375090918E-3</v>
      </c>
      <c r="AN107" s="31">
        <f t="shared" si="26"/>
        <v>7.2859887642797716E-3</v>
      </c>
      <c r="AO107" s="31">
        <f t="shared" si="26"/>
        <v>7.1726924348973764E-3</v>
      </c>
      <c r="AP107" s="31">
        <f t="shared" si="26"/>
        <v>6.3428154181579544E-3</v>
      </c>
      <c r="AQ107" s="31">
        <f t="shared" si="26"/>
        <v>5.121724092058022E-3</v>
      </c>
      <c r="AR107" s="31">
        <f t="shared" si="26"/>
        <v>3.181712773392853E-3</v>
      </c>
      <c r="AS107" s="31">
        <f t="shared" si="26"/>
        <v>1.8474847039133824E-3</v>
      </c>
      <c r="AT107" s="31">
        <f t="shared" si="26"/>
        <v>1.5563714936626116E-3</v>
      </c>
      <c r="AU107" s="31">
        <f t="shared" si="26"/>
        <v>9.4927347465012524E-4</v>
      </c>
      <c r="AV107" s="31">
        <f t="shared" si="26"/>
        <v>5.3427365496627743E-5</v>
      </c>
      <c r="AW107" s="31">
        <f t="shared" si="26"/>
        <v>-8.6349083147385652E-4</v>
      </c>
      <c r="AX107" s="31">
        <f t="shared" si="26"/>
        <v>-7.948313643342142E-3</v>
      </c>
      <c r="AY107" s="31">
        <f t="shared" si="26"/>
        <v>-1.3582817413521964E-2</v>
      </c>
      <c r="AZ107" s="31">
        <f t="shared" si="26"/>
        <v>-2.8650653990599628E-2</v>
      </c>
      <c r="BA107" s="31">
        <f t="shared" si="26"/>
        <v>-0.33039647577092512</v>
      </c>
    </row>
  </sheetData>
  <phoneticPr fontId="4" type="noConversion"/>
  <hyperlinks>
    <hyperlink ref="A1" tooltip="Quantiwise7G" display="     Refresh     " xr:uid="{00000000-0004-0000-04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NC107"/>
  <sheetViews>
    <sheetView showGridLines="0" workbookViewId="0">
      <pane xSplit="1" ySplit="14" topLeftCell="B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5569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3264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3265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3266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5562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5567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3232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3248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3254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2971</v>
      </c>
      <c r="B9" s="15" t="s">
        <v>2978</v>
      </c>
      <c r="C9" s="16" t="s">
        <v>2977</v>
      </c>
      <c r="D9" s="16" t="s">
        <v>2993</v>
      </c>
      <c r="E9" s="16" t="s">
        <v>3008</v>
      </c>
      <c r="F9" s="16" t="s">
        <v>2980</v>
      </c>
      <c r="G9" s="16" t="s">
        <v>3017</v>
      </c>
      <c r="H9" s="16" t="s">
        <v>2981</v>
      </c>
      <c r="I9" s="16" t="s">
        <v>2982</v>
      </c>
      <c r="J9" s="16" t="s">
        <v>2944</v>
      </c>
      <c r="K9" s="16" t="s">
        <v>2946</v>
      </c>
      <c r="L9" s="16" t="s">
        <v>3014</v>
      </c>
      <c r="M9" s="16" t="s">
        <v>2945</v>
      </c>
      <c r="N9" s="16" t="s">
        <v>2986</v>
      </c>
      <c r="O9" s="16" t="s">
        <v>3001</v>
      </c>
      <c r="P9" s="16" t="s">
        <v>2983</v>
      </c>
      <c r="Q9" s="16" t="s">
        <v>2947</v>
      </c>
      <c r="R9" s="16" t="s">
        <v>2979</v>
      </c>
      <c r="S9" s="16" t="s">
        <v>2991</v>
      </c>
      <c r="T9" s="16" t="s">
        <v>2999</v>
      </c>
      <c r="U9" s="16" t="s">
        <v>2987</v>
      </c>
      <c r="V9" s="16" t="s">
        <v>2948</v>
      </c>
      <c r="W9" s="16" t="s">
        <v>3044</v>
      </c>
      <c r="X9" s="16" t="s">
        <v>3027</v>
      </c>
      <c r="Y9" s="16" t="s">
        <v>2996</v>
      </c>
      <c r="Z9" s="16" t="s">
        <v>2985</v>
      </c>
      <c r="AA9" s="16" t="s">
        <v>2994</v>
      </c>
      <c r="AB9" s="16" t="s">
        <v>3022</v>
      </c>
      <c r="AC9" s="16" t="s">
        <v>2953</v>
      </c>
      <c r="AD9" s="16" t="s">
        <v>3000</v>
      </c>
      <c r="AE9" s="16" t="s">
        <v>3025</v>
      </c>
      <c r="AF9" s="16" t="s">
        <v>2949</v>
      </c>
      <c r="AG9" s="16" t="s">
        <v>2989</v>
      </c>
      <c r="AH9" s="16" t="s">
        <v>3013</v>
      </c>
      <c r="AI9" s="16" t="s">
        <v>3122</v>
      </c>
      <c r="AJ9" s="16" t="s">
        <v>3032</v>
      </c>
      <c r="AK9" s="16" t="s">
        <v>2984</v>
      </c>
      <c r="AL9" s="16" t="s">
        <v>2995</v>
      </c>
      <c r="AM9" s="16" t="s">
        <v>3038</v>
      </c>
      <c r="AN9" s="16" t="s">
        <v>2951</v>
      </c>
      <c r="AO9" s="16" t="s">
        <v>3169</v>
      </c>
      <c r="AP9" s="16" t="s">
        <v>2990</v>
      </c>
      <c r="AQ9" s="16" t="s">
        <v>3018</v>
      </c>
      <c r="AR9" s="16" t="s">
        <v>2942</v>
      </c>
      <c r="AS9" s="16" t="s">
        <v>2992</v>
      </c>
      <c r="AT9" s="16" t="s">
        <v>3049</v>
      </c>
      <c r="AU9" s="16" t="s">
        <v>3011</v>
      </c>
      <c r="AV9" s="16" t="s">
        <v>3005</v>
      </c>
      <c r="AW9" s="16" t="s">
        <v>3033</v>
      </c>
      <c r="AX9" s="16" t="s">
        <v>3006</v>
      </c>
      <c r="AY9" s="16" t="s">
        <v>3007</v>
      </c>
      <c r="AZ9" s="16" t="s">
        <v>3267</v>
      </c>
      <c r="BA9" s="16" t="s">
        <v>3020</v>
      </c>
      <c r="BB9" s="16" t="s">
        <v>3072</v>
      </c>
      <c r="BC9" s="16" t="s">
        <v>3015</v>
      </c>
      <c r="BD9" s="16" t="s">
        <v>3009</v>
      </c>
      <c r="BE9" s="16" t="s">
        <v>3055</v>
      </c>
      <c r="BF9" s="16" t="s">
        <v>3088</v>
      </c>
      <c r="BG9" s="16" t="s">
        <v>3108</v>
      </c>
      <c r="BH9" s="16" t="s">
        <v>3268</v>
      </c>
      <c r="BI9" s="16" t="s">
        <v>3089</v>
      </c>
      <c r="BJ9" s="16" t="s">
        <v>3043</v>
      </c>
      <c r="BK9" s="16" t="s">
        <v>3269</v>
      </c>
      <c r="BL9" s="16" t="s">
        <v>3121</v>
      </c>
      <c r="BM9" s="16" t="s">
        <v>3083</v>
      </c>
      <c r="BN9" s="16" t="s">
        <v>3016</v>
      </c>
      <c r="BO9" s="16" t="s">
        <v>3041</v>
      </c>
      <c r="BP9" s="16" t="s">
        <v>3066</v>
      </c>
      <c r="BQ9" s="16" t="s">
        <v>3071</v>
      </c>
      <c r="BR9" s="16" t="s">
        <v>3003</v>
      </c>
      <c r="BS9" s="16" t="s">
        <v>5511</v>
      </c>
      <c r="BT9" s="16" t="s">
        <v>3090</v>
      </c>
      <c r="BU9" s="16" t="s">
        <v>3026</v>
      </c>
      <c r="BV9" s="16" t="s">
        <v>3002</v>
      </c>
      <c r="BW9" s="16" t="s">
        <v>3028</v>
      </c>
      <c r="BX9" s="16" t="s">
        <v>3030</v>
      </c>
      <c r="BY9" s="16" t="s">
        <v>3010</v>
      </c>
      <c r="BZ9" s="16" t="s">
        <v>3023</v>
      </c>
      <c r="CA9" s="16" t="s">
        <v>3068</v>
      </c>
      <c r="CB9" s="16" t="s">
        <v>3042</v>
      </c>
      <c r="CC9" s="16" t="s">
        <v>3202</v>
      </c>
      <c r="CD9" s="16" t="s">
        <v>3223</v>
      </c>
      <c r="CE9" s="16" t="s">
        <v>3031</v>
      </c>
      <c r="CF9" s="16" t="s">
        <v>3035</v>
      </c>
      <c r="CG9" s="16" t="s">
        <v>3270</v>
      </c>
      <c r="CH9" s="16" t="s">
        <v>3034</v>
      </c>
      <c r="CI9" s="16" t="s">
        <v>2988</v>
      </c>
      <c r="CJ9" s="16" t="s">
        <v>3271</v>
      </c>
      <c r="CK9" s="16" t="s">
        <v>3021</v>
      </c>
      <c r="CL9" s="16" t="s">
        <v>3039</v>
      </c>
      <c r="CM9" s="16" t="s">
        <v>2997</v>
      </c>
      <c r="CN9" s="16" t="s">
        <v>3097</v>
      </c>
      <c r="CO9" s="16" t="s">
        <v>2998</v>
      </c>
      <c r="CP9" s="16" t="s">
        <v>3150</v>
      </c>
      <c r="CQ9" s="16" t="s">
        <v>3040</v>
      </c>
      <c r="CR9" s="16" t="s">
        <v>3133</v>
      </c>
      <c r="CS9" s="16" t="s">
        <v>3029</v>
      </c>
      <c r="CT9" s="16" t="s">
        <v>3036</v>
      </c>
      <c r="CU9" s="16" t="s">
        <v>3024</v>
      </c>
      <c r="CV9" s="16" t="s">
        <v>3114</v>
      </c>
      <c r="CW9" s="16" t="s">
        <v>5513</v>
      </c>
      <c r="CX9" s="16" t="s">
        <v>2960</v>
      </c>
      <c r="CY9" s="16" t="s">
        <v>2957</v>
      </c>
      <c r="CZ9" s="16" t="s">
        <v>3272</v>
      </c>
      <c r="DA9" s="16" t="s">
        <v>3200</v>
      </c>
      <c r="DB9" s="16" t="s">
        <v>2950</v>
      </c>
      <c r="DC9" s="16" t="s">
        <v>3273</v>
      </c>
      <c r="DD9" s="16" t="s">
        <v>3062</v>
      </c>
      <c r="DE9" s="16" t="s">
        <v>3274</v>
      </c>
      <c r="DF9" s="16" t="s">
        <v>3047</v>
      </c>
      <c r="DG9" s="16" t="s">
        <v>3104</v>
      </c>
      <c r="DH9" s="16" t="s">
        <v>3058</v>
      </c>
      <c r="DI9" s="16" t="s">
        <v>3004</v>
      </c>
      <c r="DJ9" s="16" t="s">
        <v>2955</v>
      </c>
      <c r="DK9" s="16" t="s">
        <v>3085</v>
      </c>
      <c r="DL9" s="16" t="s">
        <v>3214</v>
      </c>
      <c r="DM9" s="16" t="s">
        <v>3124</v>
      </c>
      <c r="DN9" s="16" t="s">
        <v>3275</v>
      </c>
      <c r="DO9" s="16" t="s">
        <v>3111</v>
      </c>
      <c r="DP9" s="16" t="s">
        <v>2964</v>
      </c>
      <c r="DQ9" s="16" t="s">
        <v>3012</v>
      </c>
      <c r="DR9" s="16" t="s">
        <v>3070</v>
      </c>
      <c r="DS9" s="16" t="s">
        <v>3126</v>
      </c>
      <c r="DT9" s="16" t="s">
        <v>3159</v>
      </c>
      <c r="DU9" s="16" t="s">
        <v>3064</v>
      </c>
      <c r="DV9" s="16" t="s">
        <v>3075</v>
      </c>
      <c r="DW9" s="16" t="s">
        <v>3082</v>
      </c>
      <c r="DX9" s="16" t="s">
        <v>3161</v>
      </c>
      <c r="DY9" s="16" t="s">
        <v>3168</v>
      </c>
      <c r="DZ9" s="16" t="s">
        <v>3276</v>
      </c>
      <c r="EA9" s="16" t="s">
        <v>3061</v>
      </c>
      <c r="EB9" s="16" t="s">
        <v>3069</v>
      </c>
      <c r="EC9" s="16" t="s">
        <v>3092</v>
      </c>
      <c r="ED9" s="16" t="s">
        <v>3060</v>
      </c>
      <c r="EE9" s="16" t="s">
        <v>3067</v>
      </c>
      <c r="EF9" s="16" t="s">
        <v>3134</v>
      </c>
      <c r="EG9" s="16" t="s">
        <v>3079</v>
      </c>
      <c r="EH9" s="16" t="s">
        <v>3037</v>
      </c>
      <c r="EI9" s="16" t="s">
        <v>3110</v>
      </c>
      <c r="EJ9" s="16" t="s">
        <v>3019</v>
      </c>
      <c r="EK9" s="16" t="s">
        <v>2929</v>
      </c>
      <c r="EL9" s="16" t="s">
        <v>3204</v>
      </c>
      <c r="EM9" s="16" t="s">
        <v>3095</v>
      </c>
      <c r="EN9" s="16" t="s">
        <v>3154</v>
      </c>
      <c r="EO9" s="16" t="s">
        <v>3086</v>
      </c>
      <c r="EP9" s="16" t="s">
        <v>3277</v>
      </c>
      <c r="EQ9" s="16" t="s">
        <v>3278</v>
      </c>
      <c r="ER9" s="16" t="s">
        <v>3115</v>
      </c>
      <c r="ES9" s="16" t="s">
        <v>3164</v>
      </c>
      <c r="ET9" s="16" t="s">
        <v>3195</v>
      </c>
      <c r="EU9" s="16" t="s">
        <v>3131</v>
      </c>
      <c r="EV9" s="16" t="s">
        <v>3279</v>
      </c>
      <c r="EW9" s="16" t="s">
        <v>3056</v>
      </c>
      <c r="EX9" s="16" t="s">
        <v>3051</v>
      </c>
      <c r="EY9" s="16" t="s">
        <v>3125</v>
      </c>
      <c r="EZ9" s="16" t="s">
        <v>3196</v>
      </c>
      <c r="FA9" s="16" t="s">
        <v>3145</v>
      </c>
      <c r="FB9" s="16" t="s">
        <v>2959</v>
      </c>
      <c r="FC9" s="16" t="s">
        <v>3050</v>
      </c>
      <c r="FD9" s="16" t="s">
        <v>3073</v>
      </c>
      <c r="FE9" s="16" t="s">
        <v>3057</v>
      </c>
      <c r="FF9" s="16" t="s">
        <v>2954</v>
      </c>
      <c r="FG9" s="16" t="s">
        <v>3052</v>
      </c>
      <c r="FH9" s="16" t="s">
        <v>3076</v>
      </c>
      <c r="FI9" s="16" t="s">
        <v>3113</v>
      </c>
      <c r="FJ9" s="16" t="s">
        <v>3280</v>
      </c>
      <c r="FK9" s="16" t="s">
        <v>3119</v>
      </c>
      <c r="FL9" s="16" t="s">
        <v>3192</v>
      </c>
      <c r="FM9" s="16" t="s">
        <v>3045</v>
      </c>
      <c r="FN9" s="16" t="s">
        <v>3281</v>
      </c>
      <c r="FO9" s="16" t="s">
        <v>3074</v>
      </c>
      <c r="FP9" s="16" t="s">
        <v>3282</v>
      </c>
      <c r="FQ9" s="16" t="s">
        <v>3283</v>
      </c>
      <c r="FR9" s="16" t="s">
        <v>3094</v>
      </c>
      <c r="FS9" s="16" t="s">
        <v>3091</v>
      </c>
      <c r="FT9" s="16" t="s">
        <v>3093</v>
      </c>
      <c r="FU9" s="16" t="s">
        <v>3081</v>
      </c>
      <c r="FV9" s="16" t="s">
        <v>2956</v>
      </c>
      <c r="FW9" s="16" t="s">
        <v>3099</v>
      </c>
      <c r="FX9" s="16" t="s">
        <v>3046</v>
      </c>
      <c r="FY9" s="16" t="s">
        <v>3162</v>
      </c>
      <c r="FZ9" s="16" t="s">
        <v>3284</v>
      </c>
      <c r="GA9" s="16" t="s">
        <v>3158</v>
      </c>
      <c r="GB9" s="16" t="s">
        <v>3174</v>
      </c>
      <c r="GC9" s="16" t="s">
        <v>3224</v>
      </c>
      <c r="GD9" s="16" t="s">
        <v>2952</v>
      </c>
      <c r="GE9" s="16" t="s">
        <v>3107</v>
      </c>
      <c r="GF9" s="16" t="s">
        <v>3160</v>
      </c>
      <c r="GG9" s="16" t="s">
        <v>3054</v>
      </c>
      <c r="GH9" s="16" t="s">
        <v>3048</v>
      </c>
      <c r="GI9" s="16" t="s">
        <v>3132</v>
      </c>
      <c r="GJ9" s="16" t="s">
        <v>5459</v>
      </c>
      <c r="GK9" s="16" t="s">
        <v>3117</v>
      </c>
      <c r="GL9" s="16" t="s">
        <v>3285</v>
      </c>
      <c r="GM9" s="16" t="s">
        <v>3286</v>
      </c>
      <c r="GN9" s="16" t="s">
        <v>3129</v>
      </c>
      <c r="GO9" s="16" t="s">
        <v>3186</v>
      </c>
      <c r="GP9" s="16" t="s">
        <v>3059</v>
      </c>
      <c r="GQ9" s="16" t="s">
        <v>3188</v>
      </c>
      <c r="GR9" s="16" t="s">
        <v>2963</v>
      </c>
      <c r="GS9" s="16" t="s">
        <v>3087</v>
      </c>
      <c r="GT9" s="16" t="s">
        <v>3053</v>
      </c>
      <c r="GU9" s="16" t="s">
        <v>2930</v>
      </c>
      <c r="GV9" s="16" t="s">
        <v>3287</v>
      </c>
      <c r="GW9" s="16" t="s">
        <v>3211</v>
      </c>
      <c r="GX9" s="16" t="s">
        <v>5514</v>
      </c>
      <c r="GY9" s="16" t="s">
        <v>3152</v>
      </c>
      <c r="GZ9" s="16" t="s">
        <v>3138</v>
      </c>
      <c r="HA9" s="16" t="s">
        <v>3123</v>
      </c>
      <c r="HB9" s="16" t="s">
        <v>3106</v>
      </c>
      <c r="HC9" s="16" t="s">
        <v>3105</v>
      </c>
      <c r="HD9" s="16" t="s">
        <v>5502</v>
      </c>
      <c r="HE9" s="16" t="s">
        <v>2935</v>
      </c>
      <c r="HF9" s="16" t="s">
        <v>3084</v>
      </c>
      <c r="HG9" s="16" t="s">
        <v>3288</v>
      </c>
      <c r="HH9" s="16" t="s">
        <v>3080</v>
      </c>
      <c r="HI9" s="16" t="s">
        <v>3289</v>
      </c>
      <c r="HJ9" s="16" t="s">
        <v>3151</v>
      </c>
      <c r="HK9" s="16" t="s">
        <v>3149</v>
      </c>
      <c r="HL9" s="16" t="s">
        <v>3222</v>
      </c>
      <c r="HM9" s="16" t="s">
        <v>3103</v>
      </c>
      <c r="HN9" s="16" t="s">
        <v>3155</v>
      </c>
      <c r="HO9" s="16" t="s">
        <v>3215</v>
      </c>
      <c r="HP9" s="16" t="s">
        <v>3096</v>
      </c>
      <c r="HQ9" s="16" t="s">
        <v>3078</v>
      </c>
      <c r="HR9" s="16" t="s">
        <v>2939</v>
      </c>
      <c r="HS9" s="16" t="s">
        <v>3183</v>
      </c>
      <c r="HT9" s="16" t="s">
        <v>3098</v>
      </c>
      <c r="HU9" s="16" t="s">
        <v>3172</v>
      </c>
      <c r="HV9" s="16" t="s">
        <v>3135</v>
      </c>
      <c r="HW9" s="16" t="s">
        <v>3116</v>
      </c>
      <c r="HX9" s="16" t="s">
        <v>3206</v>
      </c>
      <c r="HY9" s="16" t="s">
        <v>3120</v>
      </c>
      <c r="HZ9" s="16" t="s">
        <v>3221</v>
      </c>
      <c r="IA9" s="16" t="s">
        <v>3290</v>
      </c>
      <c r="IB9" s="16" t="s">
        <v>3291</v>
      </c>
      <c r="IC9" s="16" t="s">
        <v>3175</v>
      </c>
      <c r="ID9" s="16" t="s">
        <v>2931</v>
      </c>
      <c r="IE9" s="16" t="s">
        <v>3148</v>
      </c>
      <c r="IF9" s="16" t="s">
        <v>3180</v>
      </c>
      <c r="IG9" s="16" t="s">
        <v>3292</v>
      </c>
      <c r="IH9" s="16" t="s">
        <v>3163</v>
      </c>
      <c r="II9" s="16" t="s">
        <v>3153</v>
      </c>
      <c r="IJ9" s="16" t="s">
        <v>3077</v>
      </c>
      <c r="IK9" s="16" t="s">
        <v>3293</v>
      </c>
      <c r="IL9" s="16" t="s">
        <v>3176</v>
      </c>
      <c r="IM9" s="16" t="s">
        <v>3294</v>
      </c>
      <c r="IN9" s="16" t="s">
        <v>3295</v>
      </c>
      <c r="IO9" s="16" t="s">
        <v>3140</v>
      </c>
      <c r="IP9" s="16" t="s">
        <v>3296</v>
      </c>
      <c r="IQ9" s="16" t="s">
        <v>3191</v>
      </c>
      <c r="IR9" s="16" t="s">
        <v>3181</v>
      </c>
      <c r="IS9" s="16" t="s">
        <v>3142</v>
      </c>
      <c r="IT9" s="16" t="s">
        <v>3297</v>
      </c>
      <c r="IU9" s="16" t="s">
        <v>3173</v>
      </c>
      <c r="IV9" s="16" t="s">
        <v>3212</v>
      </c>
      <c r="IW9" s="16" t="s">
        <v>3298</v>
      </c>
      <c r="IX9" s="16" t="s">
        <v>3185</v>
      </c>
      <c r="IY9" s="16" t="s">
        <v>3197</v>
      </c>
      <c r="IZ9" s="16" t="s">
        <v>3213</v>
      </c>
      <c r="JA9" s="16" t="s">
        <v>3100</v>
      </c>
      <c r="JB9" s="16" t="s">
        <v>3299</v>
      </c>
      <c r="JC9" s="16" t="s">
        <v>5559</v>
      </c>
      <c r="JD9" s="16" t="s">
        <v>3127</v>
      </c>
      <c r="JE9" s="16" t="s">
        <v>3209</v>
      </c>
      <c r="JF9" s="16" t="s">
        <v>3166</v>
      </c>
      <c r="JG9" s="16" t="s">
        <v>3300</v>
      </c>
      <c r="JH9" s="16" t="s">
        <v>3065</v>
      </c>
      <c r="JI9" s="16" t="s">
        <v>3205</v>
      </c>
      <c r="JJ9" s="16" t="s">
        <v>3194</v>
      </c>
      <c r="JK9" s="16" t="s">
        <v>2941</v>
      </c>
      <c r="JL9" s="16" t="s">
        <v>3179</v>
      </c>
      <c r="JM9" s="16" t="s">
        <v>2962</v>
      </c>
      <c r="JN9" s="16" t="s">
        <v>2932</v>
      </c>
      <c r="JO9" s="16" t="s">
        <v>3301</v>
      </c>
      <c r="JP9" s="16" t="s">
        <v>3146</v>
      </c>
      <c r="JQ9" s="16" t="s">
        <v>3302</v>
      </c>
      <c r="JR9" s="16" t="s">
        <v>3303</v>
      </c>
      <c r="JS9" s="16" t="s">
        <v>3199</v>
      </c>
      <c r="JT9" s="16" t="s">
        <v>3208</v>
      </c>
      <c r="JU9" s="16" t="s">
        <v>3171</v>
      </c>
      <c r="JV9" s="16" t="s">
        <v>3112</v>
      </c>
      <c r="JW9" s="16" t="s">
        <v>3182</v>
      </c>
      <c r="JX9" s="16" t="s">
        <v>3304</v>
      </c>
      <c r="JY9" s="16" t="s">
        <v>2936</v>
      </c>
      <c r="JZ9" s="16" t="s">
        <v>3305</v>
      </c>
      <c r="KA9" s="16" t="s">
        <v>3130</v>
      </c>
      <c r="KB9" s="16" t="s">
        <v>3306</v>
      </c>
      <c r="KC9" s="16" t="s">
        <v>3307</v>
      </c>
      <c r="KD9" s="16" t="s">
        <v>3184</v>
      </c>
      <c r="KE9" s="16" t="s">
        <v>3109</v>
      </c>
      <c r="KF9" s="16" t="s">
        <v>3144</v>
      </c>
      <c r="KG9" s="16" t="s">
        <v>3308</v>
      </c>
      <c r="KH9" s="16" t="s">
        <v>3309</v>
      </c>
      <c r="KI9" s="16" t="s">
        <v>3118</v>
      </c>
      <c r="KJ9" s="16" t="s">
        <v>3136</v>
      </c>
      <c r="KK9" s="16" t="s">
        <v>3201</v>
      </c>
      <c r="KL9" s="16" t="s">
        <v>2938</v>
      </c>
      <c r="KM9" s="16" t="s">
        <v>3310</v>
      </c>
      <c r="KN9" s="16" t="s">
        <v>3203</v>
      </c>
      <c r="KO9" s="16" t="s">
        <v>3311</v>
      </c>
      <c r="KP9" s="16" t="s">
        <v>3312</v>
      </c>
      <c r="KQ9" s="16" t="s">
        <v>3141</v>
      </c>
      <c r="KR9" s="16" t="s">
        <v>2937</v>
      </c>
      <c r="KS9" s="16" t="s">
        <v>3313</v>
      </c>
      <c r="KT9" s="16" t="s">
        <v>3216</v>
      </c>
      <c r="KU9" s="16" t="s">
        <v>3314</v>
      </c>
      <c r="KV9" s="16" t="s">
        <v>3167</v>
      </c>
      <c r="KW9" s="16" t="s">
        <v>2958</v>
      </c>
      <c r="KX9" s="16" t="s">
        <v>3315</v>
      </c>
      <c r="KY9" s="16" t="s">
        <v>3063</v>
      </c>
      <c r="KZ9" s="16" t="s">
        <v>2933</v>
      </c>
      <c r="LA9" s="16" t="s">
        <v>3217</v>
      </c>
      <c r="LB9" s="16" t="s">
        <v>3102</v>
      </c>
      <c r="LC9" s="16" t="s">
        <v>3316</v>
      </c>
      <c r="LD9" s="16" t="s">
        <v>3198</v>
      </c>
      <c r="LE9" s="16" t="s">
        <v>3317</v>
      </c>
      <c r="LF9" s="16" t="s">
        <v>3101</v>
      </c>
      <c r="LG9" s="16" t="s">
        <v>3190</v>
      </c>
      <c r="LH9" s="16" t="s">
        <v>3318</v>
      </c>
      <c r="LI9" s="16" t="s">
        <v>3156</v>
      </c>
      <c r="LJ9" s="16" t="s">
        <v>3128</v>
      </c>
      <c r="LK9" s="16" t="s">
        <v>3165</v>
      </c>
      <c r="LL9" s="16" t="s">
        <v>2965</v>
      </c>
      <c r="LM9" s="16" t="s">
        <v>3319</v>
      </c>
      <c r="LN9" s="16" t="s">
        <v>3320</v>
      </c>
      <c r="LO9" s="16" t="s">
        <v>3321</v>
      </c>
      <c r="LP9" s="16" t="s">
        <v>3177</v>
      </c>
      <c r="LQ9" s="16" t="s">
        <v>3139</v>
      </c>
      <c r="LR9" s="16" t="s">
        <v>2940</v>
      </c>
      <c r="LS9" s="16" t="s">
        <v>3322</v>
      </c>
      <c r="LT9" s="16" t="s">
        <v>2966</v>
      </c>
      <c r="LU9" s="16" t="s">
        <v>3323</v>
      </c>
      <c r="LV9" s="16" t="s">
        <v>3193</v>
      </c>
      <c r="LW9" s="16" t="s">
        <v>3137</v>
      </c>
      <c r="LX9" s="16" t="s">
        <v>3187</v>
      </c>
      <c r="LY9" s="16" t="s">
        <v>3189</v>
      </c>
      <c r="LZ9" s="16" t="s">
        <v>3324</v>
      </c>
      <c r="MA9" s="16" t="s">
        <v>3210</v>
      </c>
      <c r="MB9" s="16" t="s">
        <v>3207</v>
      </c>
      <c r="MC9" s="16" t="s">
        <v>3325</v>
      </c>
      <c r="MD9" s="16" t="s">
        <v>3326</v>
      </c>
      <c r="ME9" s="16" t="s">
        <v>2961</v>
      </c>
      <c r="MF9" s="16" t="s">
        <v>3327</v>
      </c>
      <c r="MG9" s="16" t="s">
        <v>3328</v>
      </c>
      <c r="MH9" s="16" t="s">
        <v>3329</v>
      </c>
      <c r="MI9" s="16" t="s">
        <v>3330</v>
      </c>
      <c r="MJ9" s="16" t="s">
        <v>3147</v>
      </c>
      <c r="MK9" s="16" t="s">
        <v>3170</v>
      </c>
      <c r="ML9" s="16" t="s">
        <v>5534</v>
      </c>
      <c r="MM9" s="16" t="s">
        <v>3143</v>
      </c>
      <c r="MN9" s="16" t="s">
        <v>2934</v>
      </c>
      <c r="MO9" s="16" t="s">
        <v>3157</v>
      </c>
      <c r="MP9" s="16" t="s">
        <v>3219</v>
      </c>
      <c r="MQ9" s="16" t="s">
        <v>5518</v>
      </c>
      <c r="MR9" s="16" t="s">
        <v>3178</v>
      </c>
      <c r="MS9" s="16" t="s">
        <v>3331</v>
      </c>
      <c r="MT9" s="16" t="s">
        <v>3332</v>
      </c>
      <c r="MU9" s="16" t="s">
        <v>3333</v>
      </c>
      <c r="MV9" s="16" t="s">
        <v>3334</v>
      </c>
      <c r="MW9" s="16" t="s">
        <v>3335</v>
      </c>
      <c r="MX9" s="16" t="s">
        <v>3336</v>
      </c>
      <c r="MY9" s="16" t="s">
        <v>3337</v>
      </c>
      <c r="MZ9" s="16" t="s">
        <v>3338</v>
      </c>
      <c r="NA9" s="16" t="s">
        <v>3218</v>
      </c>
      <c r="NB9" s="16" t="s">
        <v>3339</v>
      </c>
      <c r="NC9" s="16" t="s">
        <v>3220</v>
      </c>
    </row>
    <row r="10" spans="1:367" x14ac:dyDescent="0.4">
      <c r="A10" s="17" t="s">
        <v>2976</v>
      </c>
      <c r="B10" s="3" t="s">
        <v>2925</v>
      </c>
      <c r="C10" s="3" t="s">
        <v>2925</v>
      </c>
      <c r="D10" s="3" t="s">
        <v>2925</v>
      </c>
      <c r="E10" s="3" t="s">
        <v>2925</v>
      </c>
      <c r="F10" s="3" t="s">
        <v>2925</v>
      </c>
      <c r="G10" s="3" t="s">
        <v>2925</v>
      </c>
      <c r="H10" s="3" t="s">
        <v>2925</v>
      </c>
      <c r="I10" s="3" t="s">
        <v>2925</v>
      </c>
      <c r="J10" s="3" t="s">
        <v>2925</v>
      </c>
      <c r="K10" s="3" t="s">
        <v>2925</v>
      </c>
      <c r="L10" s="3" t="s">
        <v>2925</v>
      </c>
      <c r="M10" s="3" t="s">
        <v>2925</v>
      </c>
      <c r="N10" s="3" t="s">
        <v>2925</v>
      </c>
      <c r="O10" s="3" t="s">
        <v>2925</v>
      </c>
      <c r="P10" s="3" t="s">
        <v>2925</v>
      </c>
      <c r="Q10" s="3" t="s">
        <v>2925</v>
      </c>
      <c r="R10" s="3" t="s">
        <v>2925</v>
      </c>
      <c r="S10" s="3" t="s">
        <v>2925</v>
      </c>
      <c r="T10" s="3" t="s">
        <v>2925</v>
      </c>
      <c r="U10" s="3" t="s">
        <v>2925</v>
      </c>
      <c r="V10" s="3" t="s">
        <v>2925</v>
      </c>
      <c r="W10" s="3" t="s">
        <v>2925</v>
      </c>
      <c r="X10" s="3" t="s">
        <v>2925</v>
      </c>
      <c r="Y10" s="3" t="s">
        <v>2925</v>
      </c>
      <c r="Z10" s="3" t="s">
        <v>2925</v>
      </c>
      <c r="AA10" s="3" t="s">
        <v>2925</v>
      </c>
      <c r="AB10" s="3" t="s">
        <v>2925</v>
      </c>
      <c r="AC10" s="3" t="s">
        <v>2925</v>
      </c>
      <c r="AD10" s="3" t="s">
        <v>2925</v>
      </c>
      <c r="AE10" s="3" t="s">
        <v>2925</v>
      </c>
      <c r="AF10" s="3" t="s">
        <v>2925</v>
      </c>
      <c r="AG10" s="3" t="s">
        <v>2925</v>
      </c>
      <c r="AH10" s="3" t="s">
        <v>2925</v>
      </c>
      <c r="AI10" s="3" t="s">
        <v>2925</v>
      </c>
      <c r="AJ10" s="3" t="s">
        <v>2925</v>
      </c>
      <c r="AK10" s="3" t="s">
        <v>2925</v>
      </c>
      <c r="AL10" s="3" t="s">
        <v>2925</v>
      </c>
      <c r="AM10" s="3" t="s">
        <v>2925</v>
      </c>
      <c r="AN10" s="3" t="s">
        <v>2925</v>
      </c>
      <c r="AO10" s="3" t="s">
        <v>2925</v>
      </c>
      <c r="AP10" s="3" t="s">
        <v>2925</v>
      </c>
      <c r="AQ10" s="3" t="s">
        <v>2925</v>
      </c>
      <c r="AR10" s="3" t="s">
        <v>2925</v>
      </c>
      <c r="AS10" s="3" t="s">
        <v>2925</v>
      </c>
      <c r="AT10" s="3" t="s">
        <v>2925</v>
      </c>
      <c r="AU10" s="3" t="s">
        <v>2925</v>
      </c>
      <c r="AV10" s="3" t="s">
        <v>2925</v>
      </c>
      <c r="AW10" s="3" t="s">
        <v>2925</v>
      </c>
      <c r="AX10" s="3" t="s">
        <v>2925</v>
      </c>
      <c r="AY10" s="3" t="s">
        <v>2925</v>
      </c>
      <c r="AZ10" s="3" t="s">
        <v>2925</v>
      </c>
      <c r="BA10" s="3" t="s">
        <v>2925</v>
      </c>
      <c r="BB10" s="3" t="s">
        <v>2925</v>
      </c>
      <c r="BC10" s="3" t="s">
        <v>2925</v>
      </c>
      <c r="BD10" s="3" t="s">
        <v>2925</v>
      </c>
      <c r="BE10" s="3" t="s">
        <v>2925</v>
      </c>
      <c r="BF10" s="3" t="s">
        <v>2925</v>
      </c>
      <c r="BG10" s="3" t="s">
        <v>2925</v>
      </c>
      <c r="BH10" s="3" t="s">
        <v>2925</v>
      </c>
      <c r="BI10" s="3" t="s">
        <v>2925</v>
      </c>
      <c r="BJ10" s="3" t="s">
        <v>2925</v>
      </c>
      <c r="BK10" s="3" t="s">
        <v>2925</v>
      </c>
      <c r="BL10" s="3" t="s">
        <v>2925</v>
      </c>
      <c r="BM10" s="3" t="s">
        <v>2925</v>
      </c>
      <c r="BN10" s="3" t="s">
        <v>2925</v>
      </c>
      <c r="BO10" s="3" t="s">
        <v>2925</v>
      </c>
      <c r="BP10" s="3" t="s">
        <v>2925</v>
      </c>
      <c r="BQ10" s="3" t="s">
        <v>2925</v>
      </c>
      <c r="BR10" s="3" t="s">
        <v>2925</v>
      </c>
      <c r="BS10" s="3" t="s">
        <v>2925</v>
      </c>
      <c r="BT10" s="3" t="s">
        <v>2925</v>
      </c>
      <c r="BU10" s="3" t="s">
        <v>2925</v>
      </c>
      <c r="BV10" s="3" t="s">
        <v>2925</v>
      </c>
      <c r="BW10" s="3" t="s">
        <v>2925</v>
      </c>
      <c r="BX10" s="3" t="s">
        <v>2925</v>
      </c>
      <c r="BY10" s="3" t="s">
        <v>2925</v>
      </c>
      <c r="BZ10" s="3" t="s">
        <v>2925</v>
      </c>
      <c r="CA10" s="3" t="s">
        <v>2925</v>
      </c>
      <c r="CB10" s="3" t="s">
        <v>2925</v>
      </c>
      <c r="CC10" s="3" t="s">
        <v>2925</v>
      </c>
      <c r="CD10" s="3" t="s">
        <v>2925</v>
      </c>
      <c r="CE10" s="3" t="s">
        <v>2925</v>
      </c>
      <c r="CF10" s="3" t="s">
        <v>2925</v>
      </c>
      <c r="CG10" s="3" t="s">
        <v>2925</v>
      </c>
      <c r="CH10" s="3" t="s">
        <v>2925</v>
      </c>
      <c r="CI10" s="3" t="s">
        <v>2925</v>
      </c>
      <c r="CJ10" s="3" t="s">
        <v>2925</v>
      </c>
      <c r="CK10" s="3" t="s">
        <v>2925</v>
      </c>
      <c r="CL10" s="3" t="s">
        <v>2925</v>
      </c>
      <c r="CM10" s="3" t="s">
        <v>2925</v>
      </c>
      <c r="CN10" s="3" t="s">
        <v>2925</v>
      </c>
      <c r="CO10" s="3" t="s">
        <v>2925</v>
      </c>
      <c r="CP10" s="3" t="s">
        <v>2925</v>
      </c>
      <c r="CQ10" s="3" t="s">
        <v>2925</v>
      </c>
      <c r="CR10" s="3" t="s">
        <v>2925</v>
      </c>
      <c r="CS10" s="3" t="s">
        <v>2925</v>
      </c>
      <c r="CT10" s="3" t="s">
        <v>2925</v>
      </c>
      <c r="CU10" s="3" t="s">
        <v>2925</v>
      </c>
      <c r="CV10" s="3" t="s">
        <v>2925</v>
      </c>
      <c r="CW10" s="3" t="s">
        <v>2925</v>
      </c>
      <c r="CX10" s="3" t="s">
        <v>2925</v>
      </c>
      <c r="CY10" s="3" t="s">
        <v>2925</v>
      </c>
      <c r="CZ10" s="3" t="s">
        <v>2925</v>
      </c>
      <c r="DA10" s="3" t="s">
        <v>2925</v>
      </c>
      <c r="DB10" s="3" t="s">
        <v>2925</v>
      </c>
      <c r="DC10" s="3" t="s">
        <v>2925</v>
      </c>
      <c r="DD10" s="3" t="s">
        <v>2925</v>
      </c>
      <c r="DE10" s="3" t="s">
        <v>2925</v>
      </c>
      <c r="DF10" s="3" t="s">
        <v>2925</v>
      </c>
      <c r="DG10" s="3" t="s">
        <v>2925</v>
      </c>
      <c r="DH10" s="3" t="s">
        <v>2925</v>
      </c>
      <c r="DI10" s="3" t="s">
        <v>2925</v>
      </c>
      <c r="DJ10" s="3" t="s">
        <v>2925</v>
      </c>
      <c r="DK10" s="3" t="s">
        <v>2925</v>
      </c>
      <c r="DL10" s="3" t="s">
        <v>2925</v>
      </c>
      <c r="DM10" s="3" t="s">
        <v>2925</v>
      </c>
      <c r="DN10" s="3" t="s">
        <v>2925</v>
      </c>
      <c r="DO10" s="3" t="s">
        <v>2925</v>
      </c>
      <c r="DP10" s="3" t="s">
        <v>2925</v>
      </c>
      <c r="DQ10" s="3" t="s">
        <v>2925</v>
      </c>
      <c r="DR10" s="3" t="s">
        <v>2925</v>
      </c>
      <c r="DS10" s="3" t="s">
        <v>2925</v>
      </c>
      <c r="DT10" s="3" t="s">
        <v>2925</v>
      </c>
      <c r="DU10" s="3" t="s">
        <v>2925</v>
      </c>
      <c r="DV10" s="3" t="s">
        <v>2925</v>
      </c>
      <c r="DW10" s="3" t="s">
        <v>2925</v>
      </c>
      <c r="DX10" s="3" t="s">
        <v>2925</v>
      </c>
      <c r="DY10" s="3" t="s">
        <v>2925</v>
      </c>
      <c r="DZ10" s="3" t="s">
        <v>2925</v>
      </c>
      <c r="EA10" s="3" t="s">
        <v>2925</v>
      </c>
      <c r="EB10" s="3" t="s">
        <v>2925</v>
      </c>
      <c r="EC10" s="3" t="s">
        <v>2925</v>
      </c>
      <c r="ED10" s="3" t="s">
        <v>2925</v>
      </c>
      <c r="EE10" s="3" t="s">
        <v>2925</v>
      </c>
      <c r="EF10" s="3" t="s">
        <v>2925</v>
      </c>
      <c r="EG10" s="3" t="s">
        <v>2925</v>
      </c>
      <c r="EH10" s="3" t="s">
        <v>2925</v>
      </c>
      <c r="EI10" s="3" t="s">
        <v>2925</v>
      </c>
      <c r="EJ10" s="3" t="s">
        <v>2925</v>
      </c>
      <c r="EK10" s="3" t="s">
        <v>2925</v>
      </c>
      <c r="EL10" s="3" t="s">
        <v>2925</v>
      </c>
      <c r="EM10" s="3" t="s">
        <v>2925</v>
      </c>
      <c r="EN10" s="3" t="s">
        <v>2925</v>
      </c>
      <c r="EO10" s="3" t="s">
        <v>2925</v>
      </c>
      <c r="EP10" s="3" t="s">
        <v>2925</v>
      </c>
      <c r="EQ10" s="3" t="s">
        <v>2925</v>
      </c>
      <c r="ER10" s="3" t="s">
        <v>2925</v>
      </c>
      <c r="ES10" s="3" t="s">
        <v>2925</v>
      </c>
      <c r="ET10" s="3" t="s">
        <v>2925</v>
      </c>
      <c r="EU10" s="3" t="s">
        <v>2925</v>
      </c>
      <c r="EV10" s="3" t="s">
        <v>2925</v>
      </c>
      <c r="EW10" s="3" t="s">
        <v>2925</v>
      </c>
      <c r="EX10" s="3" t="s">
        <v>2925</v>
      </c>
      <c r="EY10" s="3" t="s">
        <v>2925</v>
      </c>
      <c r="EZ10" s="3" t="s">
        <v>2925</v>
      </c>
      <c r="FA10" s="3" t="s">
        <v>2925</v>
      </c>
      <c r="FB10" s="3" t="s">
        <v>2925</v>
      </c>
      <c r="FC10" s="3" t="s">
        <v>2925</v>
      </c>
      <c r="FD10" s="3" t="s">
        <v>2925</v>
      </c>
      <c r="FE10" s="3" t="s">
        <v>2925</v>
      </c>
      <c r="FF10" s="3" t="s">
        <v>2925</v>
      </c>
      <c r="FG10" s="3" t="s">
        <v>2925</v>
      </c>
      <c r="FH10" s="3" t="s">
        <v>2925</v>
      </c>
      <c r="FI10" s="3" t="s">
        <v>2925</v>
      </c>
      <c r="FJ10" s="3" t="s">
        <v>2925</v>
      </c>
      <c r="FK10" s="3" t="s">
        <v>2925</v>
      </c>
      <c r="FL10" s="3" t="s">
        <v>2925</v>
      </c>
      <c r="FM10" s="3" t="s">
        <v>2925</v>
      </c>
      <c r="FN10" s="3" t="s">
        <v>2925</v>
      </c>
      <c r="FO10" s="3" t="s">
        <v>2925</v>
      </c>
      <c r="FP10" s="3" t="s">
        <v>2925</v>
      </c>
      <c r="FQ10" s="3" t="s">
        <v>2925</v>
      </c>
      <c r="FR10" s="3" t="s">
        <v>2925</v>
      </c>
      <c r="FS10" s="3" t="s">
        <v>2925</v>
      </c>
      <c r="FT10" s="3" t="s">
        <v>2925</v>
      </c>
      <c r="FU10" s="3" t="s">
        <v>2925</v>
      </c>
      <c r="FV10" s="3" t="s">
        <v>2925</v>
      </c>
      <c r="FW10" s="3" t="s">
        <v>2925</v>
      </c>
      <c r="FX10" s="3" t="s">
        <v>2925</v>
      </c>
      <c r="FY10" s="3" t="s">
        <v>2925</v>
      </c>
      <c r="FZ10" s="3" t="s">
        <v>2925</v>
      </c>
      <c r="GA10" s="3" t="s">
        <v>2925</v>
      </c>
      <c r="GB10" s="3" t="s">
        <v>2925</v>
      </c>
      <c r="GC10" s="3" t="s">
        <v>2925</v>
      </c>
      <c r="GD10" s="3" t="s">
        <v>2925</v>
      </c>
      <c r="GE10" s="3" t="s">
        <v>2925</v>
      </c>
      <c r="GF10" s="3" t="s">
        <v>2925</v>
      </c>
      <c r="GG10" s="3" t="s">
        <v>2925</v>
      </c>
      <c r="GH10" s="3" t="s">
        <v>2925</v>
      </c>
      <c r="GI10" s="3" t="s">
        <v>2925</v>
      </c>
      <c r="GJ10" s="3" t="s">
        <v>2925</v>
      </c>
      <c r="GK10" s="3" t="s">
        <v>2925</v>
      </c>
      <c r="GL10" s="3" t="s">
        <v>2925</v>
      </c>
      <c r="GM10" s="3" t="s">
        <v>2925</v>
      </c>
      <c r="GN10" s="3" t="s">
        <v>2925</v>
      </c>
      <c r="GO10" s="3" t="s">
        <v>2925</v>
      </c>
      <c r="GP10" s="3" t="s">
        <v>2925</v>
      </c>
      <c r="GQ10" s="3" t="s">
        <v>2925</v>
      </c>
      <c r="GR10" s="3" t="s">
        <v>2925</v>
      </c>
      <c r="GS10" s="3" t="s">
        <v>2925</v>
      </c>
      <c r="GT10" s="3" t="s">
        <v>2925</v>
      </c>
      <c r="GU10" s="3" t="s">
        <v>2925</v>
      </c>
      <c r="GV10" s="3" t="s">
        <v>2925</v>
      </c>
      <c r="GW10" s="3" t="s">
        <v>2925</v>
      </c>
      <c r="GX10" s="3" t="s">
        <v>2925</v>
      </c>
      <c r="GY10" s="3" t="s">
        <v>2925</v>
      </c>
      <c r="GZ10" s="3" t="s">
        <v>2925</v>
      </c>
      <c r="HA10" s="3" t="s">
        <v>2925</v>
      </c>
      <c r="HB10" s="3" t="s">
        <v>2925</v>
      </c>
      <c r="HC10" s="3" t="s">
        <v>2925</v>
      </c>
      <c r="HD10" s="3" t="s">
        <v>2925</v>
      </c>
      <c r="HE10" s="3" t="s">
        <v>2925</v>
      </c>
      <c r="HF10" s="3" t="s">
        <v>2925</v>
      </c>
      <c r="HG10" s="3" t="s">
        <v>2925</v>
      </c>
      <c r="HH10" s="3" t="s">
        <v>2925</v>
      </c>
      <c r="HI10" s="3" t="s">
        <v>2925</v>
      </c>
      <c r="HJ10" s="3" t="s">
        <v>2925</v>
      </c>
      <c r="HK10" s="3" t="s">
        <v>2925</v>
      </c>
      <c r="HL10" s="3" t="s">
        <v>2925</v>
      </c>
      <c r="HM10" s="3" t="s">
        <v>2925</v>
      </c>
      <c r="HN10" s="3" t="s">
        <v>2925</v>
      </c>
      <c r="HO10" s="3" t="s">
        <v>2925</v>
      </c>
      <c r="HP10" s="3" t="s">
        <v>2925</v>
      </c>
      <c r="HQ10" s="3" t="s">
        <v>2925</v>
      </c>
      <c r="HR10" s="3" t="s">
        <v>2925</v>
      </c>
      <c r="HS10" s="3" t="s">
        <v>2925</v>
      </c>
      <c r="HT10" s="3" t="s">
        <v>2925</v>
      </c>
      <c r="HU10" s="3" t="s">
        <v>2925</v>
      </c>
      <c r="HV10" s="3" t="s">
        <v>2925</v>
      </c>
      <c r="HW10" s="3" t="s">
        <v>2925</v>
      </c>
      <c r="HX10" s="3" t="s">
        <v>2925</v>
      </c>
      <c r="HY10" s="3" t="s">
        <v>2925</v>
      </c>
      <c r="HZ10" s="3" t="s">
        <v>2925</v>
      </c>
      <c r="IA10" s="3" t="s">
        <v>2925</v>
      </c>
      <c r="IB10" s="3" t="s">
        <v>2925</v>
      </c>
      <c r="IC10" s="3" t="s">
        <v>2925</v>
      </c>
      <c r="ID10" s="3" t="s">
        <v>2925</v>
      </c>
      <c r="IE10" s="3" t="s">
        <v>2925</v>
      </c>
      <c r="IF10" s="3" t="s">
        <v>2925</v>
      </c>
      <c r="IG10" s="3" t="s">
        <v>2925</v>
      </c>
      <c r="IH10" s="3" t="s">
        <v>2925</v>
      </c>
      <c r="II10" s="3" t="s">
        <v>2925</v>
      </c>
      <c r="IJ10" s="3" t="s">
        <v>2925</v>
      </c>
      <c r="IK10" s="3" t="s">
        <v>2925</v>
      </c>
      <c r="IL10" s="3" t="s">
        <v>2925</v>
      </c>
      <c r="IM10" s="3" t="s">
        <v>2925</v>
      </c>
      <c r="IN10" s="3" t="s">
        <v>2925</v>
      </c>
      <c r="IO10" s="3" t="s">
        <v>2925</v>
      </c>
      <c r="IP10" s="3" t="s">
        <v>2925</v>
      </c>
      <c r="IQ10" s="3" t="s">
        <v>2925</v>
      </c>
      <c r="IR10" s="3" t="s">
        <v>2925</v>
      </c>
      <c r="IS10" s="3" t="s">
        <v>2925</v>
      </c>
      <c r="IT10" s="3" t="s">
        <v>2925</v>
      </c>
      <c r="IU10" s="3" t="s">
        <v>2925</v>
      </c>
      <c r="IV10" s="3" t="s">
        <v>2925</v>
      </c>
      <c r="IW10" s="3" t="s">
        <v>2925</v>
      </c>
      <c r="IX10" s="3" t="s">
        <v>2925</v>
      </c>
      <c r="IY10" s="3" t="s">
        <v>2925</v>
      </c>
      <c r="IZ10" s="3" t="s">
        <v>2925</v>
      </c>
      <c r="JA10" s="3" t="s">
        <v>2925</v>
      </c>
      <c r="JB10" s="3" t="s">
        <v>2925</v>
      </c>
      <c r="JC10" s="3" t="s">
        <v>2925</v>
      </c>
      <c r="JD10" s="3" t="s">
        <v>2925</v>
      </c>
      <c r="JE10" s="3" t="s">
        <v>2925</v>
      </c>
      <c r="JF10" s="3" t="s">
        <v>2925</v>
      </c>
      <c r="JG10" s="3" t="s">
        <v>2925</v>
      </c>
      <c r="JH10" s="3" t="s">
        <v>2925</v>
      </c>
      <c r="JI10" s="3" t="s">
        <v>2925</v>
      </c>
      <c r="JJ10" s="3" t="s">
        <v>2925</v>
      </c>
      <c r="JK10" s="3" t="s">
        <v>2925</v>
      </c>
      <c r="JL10" s="3" t="s">
        <v>2925</v>
      </c>
      <c r="JM10" s="3" t="s">
        <v>2925</v>
      </c>
      <c r="JN10" s="3" t="s">
        <v>2925</v>
      </c>
      <c r="JO10" s="3" t="s">
        <v>2925</v>
      </c>
      <c r="JP10" s="3" t="s">
        <v>2925</v>
      </c>
      <c r="JQ10" s="3" t="s">
        <v>2925</v>
      </c>
      <c r="JR10" s="3" t="s">
        <v>2925</v>
      </c>
      <c r="JS10" s="3" t="s">
        <v>2925</v>
      </c>
      <c r="JT10" s="3" t="s">
        <v>2925</v>
      </c>
      <c r="JU10" s="3" t="s">
        <v>2925</v>
      </c>
      <c r="JV10" s="3" t="s">
        <v>2925</v>
      </c>
      <c r="JW10" s="3" t="s">
        <v>2925</v>
      </c>
      <c r="JX10" s="3" t="s">
        <v>2925</v>
      </c>
      <c r="JY10" s="3" t="s">
        <v>2925</v>
      </c>
      <c r="JZ10" s="3" t="s">
        <v>2925</v>
      </c>
      <c r="KA10" s="3" t="s">
        <v>2925</v>
      </c>
      <c r="KB10" s="3" t="s">
        <v>2925</v>
      </c>
      <c r="KC10" s="3" t="s">
        <v>2925</v>
      </c>
      <c r="KD10" s="3" t="s">
        <v>2925</v>
      </c>
      <c r="KE10" s="3" t="s">
        <v>2925</v>
      </c>
      <c r="KF10" s="3" t="s">
        <v>2925</v>
      </c>
      <c r="KG10" s="3" t="s">
        <v>2925</v>
      </c>
      <c r="KH10" s="3" t="s">
        <v>2925</v>
      </c>
      <c r="KI10" s="3" t="s">
        <v>2925</v>
      </c>
      <c r="KJ10" s="3" t="s">
        <v>2925</v>
      </c>
      <c r="KK10" s="3" t="s">
        <v>2925</v>
      </c>
      <c r="KL10" s="3" t="s">
        <v>2925</v>
      </c>
      <c r="KM10" s="3" t="s">
        <v>2925</v>
      </c>
      <c r="KN10" s="3" t="s">
        <v>2925</v>
      </c>
      <c r="KO10" s="3" t="s">
        <v>2925</v>
      </c>
      <c r="KP10" s="3" t="s">
        <v>2925</v>
      </c>
      <c r="KQ10" s="3" t="s">
        <v>2925</v>
      </c>
      <c r="KR10" s="3" t="s">
        <v>2925</v>
      </c>
      <c r="KS10" s="3" t="s">
        <v>2925</v>
      </c>
      <c r="KT10" s="3" t="s">
        <v>2925</v>
      </c>
      <c r="KU10" s="3" t="s">
        <v>2925</v>
      </c>
      <c r="KV10" s="3" t="s">
        <v>2925</v>
      </c>
      <c r="KW10" s="3" t="s">
        <v>2925</v>
      </c>
      <c r="KX10" s="3" t="s">
        <v>2925</v>
      </c>
      <c r="KY10" s="3" t="s">
        <v>2925</v>
      </c>
      <c r="KZ10" s="3" t="s">
        <v>2925</v>
      </c>
      <c r="LA10" s="3" t="s">
        <v>2925</v>
      </c>
      <c r="LB10" s="3" t="s">
        <v>2925</v>
      </c>
      <c r="LC10" s="3" t="s">
        <v>2925</v>
      </c>
      <c r="LD10" s="3" t="s">
        <v>2925</v>
      </c>
      <c r="LE10" s="3" t="s">
        <v>2925</v>
      </c>
      <c r="LF10" s="3" t="s">
        <v>2925</v>
      </c>
      <c r="LG10" s="3" t="s">
        <v>2925</v>
      </c>
      <c r="LH10" s="3" t="s">
        <v>2925</v>
      </c>
      <c r="LI10" s="3" t="s">
        <v>2925</v>
      </c>
      <c r="LJ10" s="3" t="s">
        <v>2925</v>
      </c>
      <c r="LK10" s="3" t="s">
        <v>2925</v>
      </c>
      <c r="LL10" s="3" t="s">
        <v>2925</v>
      </c>
      <c r="LM10" s="3" t="s">
        <v>2925</v>
      </c>
      <c r="LN10" s="3" t="s">
        <v>2925</v>
      </c>
      <c r="LO10" s="3" t="s">
        <v>2925</v>
      </c>
      <c r="LP10" s="3" t="s">
        <v>2925</v>
      </c>
      <c r="LQ10" s="3" t="s">
        <v>2925</v>
      </c>
      <c r="LR10" s="3" t="s">
        <v>2925</v>
      </c>
      <c r="LS10" s="3" t="s">
        <v>2925</v>
      </c>
      <c r="LT10" s="3" t="s">
        <v>2925</v>
      </c>
      <c r="LU10" s="3" t="s">
        <v>2925</v>
      </c>
      <c r="LV10" s="3" t="s">
        <v>2925</v>
      </c>
      <c r="LW10" s="3" t="s">
        <v>2925</v>
      </c>
      <c r="LX10" s="3" t="s">
        <v>2925</v>
      </c>
      <c r="LY10" s="3" t="s">
        <v>2925</v>
      </c>
      <c r="LZ10" s="3" t="s">
        <v>2925</v>
      </c>
      <c r="MA10" s="3" t="s">
        <v>2925</v>
      </c>
      <c r="MB10" s="3" t="s">
        <v>2925</v>
      </c>
      <c r="MC10" s="3" t="s">
        <v>2925</v>
      </c>
      <c r="MD10" s="3" t="s">
        <v>2925</v>
      </c>
      <c r="ME10" s="3" t="s">
        <v>2925</v>
      </c>
      <c r="MF10" s="3" t="s">
        <v>2925</v>
      </c>
      <c r="MG10" s="3" t="s">
        <v>2925</v>
      </c>
      <c r="MH10" s="3" t="s">
        <v>2925</v>
      </c>
      <c r="MI10" s="3" t="s">
        <v>2925</v>
      </c>
      <c r="MJ10" s="3" t="s">
        <v>2925</v>
      </c>
      <c r="MK10" s="3" t="s">
        <v>2925</v>
      </c>
      <c r="ML10" s="3" t="s">
        <v>2925</v>
      </c>
      <c r="MM10" s="3" t="s">
        <v>2925</v>
      </c>
      <c r="MN10" s="3" t="s">
        <v>2925</v>
      </c>
      <c r="MO10" s="3" t="s">
        <v>2925</v>
      </c>
      <c r="MP10" s="3" t="s">
        <v>2925</v>
      </c>
      <c r="MQ10" s="3" t="s">
        <v>2925</v>
      </c>
      <c r="MR10" s="3" t="s">
        <v>2925</v>
      </c>
      <c r="MS10" s="3" t="s">
        <v>2925</v>
      </c>
      <c r="MT10" s="3" t="s">
        <v>2925</v>
      </c>
      <c r="MU10" s="3" t="s">
        <v>2925</v>
      </c>
      <c r="MV10" s="3" t="s">
        <v>2925</v>
      </c>
      <c r="MW10" s="3" t="s">
        <v>2925</v>
      </c>
      <c r="MX10" s="3" t="s">
        <v>2925</v>
      </c>
      <c r="MY10" s="3" t="s">
        <v>2925</v>
      </c>
      <c r="MZ10" s="3" t="s">
        <v>2925</v>
      </c>
      <c r="NA10" s="3" t="s">
        <v>2925</v>
      </c>
      <c r="NB10" s="3" t="s">
        <v>2925</v>
      </c>
      <c r="NC10" s="3" t="s">
        <v>2925</v>
      </c>
    </row>
    <row r="11" spans="1:367" x14ac:dyDescent="0.4">
      <c r="A11" s="17" t="s">
        <v>2970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2972</v>
      </c>
      <c r="B12" s="3" t="s">
        <v>2926</v>
      </c>
      <c r="C12" s="3" t="s">
        <v>2926</v>
      </c>
      <c r="D12" s="3" t="s">
        <v>2926</v>
      </c>
      <c r="E12" s="3" t="s">
        <v>2926</v>
      </c>
      <c r="F12" s="3" t="s">
        <v>2926</v>
      </c>
      <c r="G12" s="3" t="s">
        <v>2926</v>
      </c>
      <c r="H12" s="3" t="s">
        <v>2926</v>
      </c>
      <c r="I12" s="3" t="s">
        <v>2926</v>
      </c>
      <c r="J12" s="3" t="s">
        <v>2926</v>
      </c>
      <c r="K12" s="3" t="s">
        <v>2926</v>
      </c>
      <c r="L12" s="3" t="s">
        <v>2926</v>
      </c>
      <c r="M12" s="3" t="s">
        <v>2926</v>
      </c>
      <c r="N12" s="3" t="s">
        <v>2926</v>
      </c>
      <c r="O12" s="3" t="s">
        <v>2926</v>
      </c>
      <c r="P12" s="3" t="s">
        <v>2926</v>
      </c>
      <c r="Q12" s="3" t="s">
        <v>2926</v>
      </c>
      <c r="R12" s="3" t="s">
        <v>2926</v>
      </c>
      <c r="S12" s="3" t="s">
        <v>2926</v>
      </c>
      <c r="T12" s="3" t="s">
        <v>2926</v>
      </c>
      <c r="U12" s="3" t="s">
        <v>2926</v>
      </c>
      <c r="V12" s="3" t="s">
        <v>2926</v>
      </c>
      <c r="W12" s="3" t="s">
        <v>2926</v>
      </c>
      <c r="X12" s="3" t="s">
        <v>2926</v>
      </c>
      <c r="Y12" s="3" t="s">
        <v>2926</v>
      </c>
      <c r="Z12" s="3" t="s">
        <v>2926</v>
      </c>
      <c r="AA12" s="3" t="s">
        <v>2926</v>
      </c>
      <c r="AB12" s="3" t="s">
        <v>2926</v>
      </c>
      <c r="AC12" s="3" t="s">
        <v>2926</v>
      </c>
      <c r="AD12" s="3" t="s">
        <v>2926</v>
      </c>
      <c r="AE12" s="3" t="s">
        <v>2926</v>
      </c>
      <c r="AF12" s="3" t="s">
        <v>2926</v>
      </c>
      <c r="AG12" s="3" t="s">
        <v>2926</v>
      </c>
      <c r="AH12" s="3" t="s">
        <v>2926</v>
      </c>
      <c r="AI12" s="3" t="s">
        <v>2926</v>
      </c>
      <c r="AJ12" s="3" t="s">
        <v>2926</v>
      </c>
      <c r="AK12" s="3" t="s">
        <v>2926</v>
      </c>
      <c r="AL12" s="3" t="s">
        <v>2926</v>
      </c>
      <c r="AM12" s="3" t="s">
        <v>2926</v>
      </c>
      <c r="AN12" s="3" t="s">
        <v>2926</v>
      </c>
      <c r="AO12" s="3" t="s">
        <v>2926</v>
      </c>
      <c r="AP12" s="3" t="s">
        <v>2926</v>
      </c>
      <c r="AQ12" s="3" t="s">
        <v>2926</v>
      </c>
      <c r="AR12" s="3" t="s">
        <v>2926</v>
      </c>
      <c r="AS12" s="3" t="s">
        <v>2926</v>
      </c>
      <c r="AT12" s="3" t="s">
        <v>2926</v>
      </c>
      <c r="AU12" s="3" t="s">
        <v>2926</v>
      </c>
      <c r="AV12" s="3" t="s">
        <v>2926</v>
      </c>
      <c r="AW12" s="3" t="s">
        <v>2926</v>
      </c>
      <c r="AX12" s="3" t="s">
        <v>2926</v>
      </c>
      <c r="AY12" s="3" t="s">
        <v>2926</v>
      </c>
      <c r="AZ12" s="3" t="s">
        <v>2926</v>
      </c>
      <c r="BA12" s="3" t="s">
        <v>2926</v>
      </c>
      <c r="BB12" s="3" t="s">
        <v>2926</v>
      </c>
      <c r="BC12" s="3" t="s">
        <v>2926</v>
      </c>
      <c r="BD12" s="3" t="s">
        <v>2926</v>
      </c>
      <c r="BE12" s="3" t="s">
        <v>2926</v>
      </c>
      <c r="BF12" s="3" t="s">
        <v>2926</v>
      </c>
      <c r="BG12" s="3" t="s">
        <v>2926</v>
      </c>
      <c r="BH12" s="3" t="s">
        <v>2926</v>
      </c>
      <c r="BI12" s="3" t="s">
        <v>2926</v>
      </c>
      <c r="BJ12" s="3" t="s">
        <v>2926</v>
      </c>
      <c r="BK12" s="3" t="s">
        <v>2926</v>
      </c>
      <c r="BL12" s="3" t="s">
        <v>2926</v>
      </c>
      <c r="BM12" s="3" t="s">
        <v>2926</v>
      </c>
      <c r="BN12" s="3" t="s">
        <v>2926</v>
      </c>
      <c r="BO12" s="3" t="s">
        <v>2926</v>
      </c>
      <c r="BP12" s="3" t="s">
        <v>2926</v>
      </c>
      <c r="BQ12" s="3" t="s">
        <v>2926</v>
      </c>
      <c r="BR12" s="3" t="s">
        <v>2926</v>
      </c>
      <c r="BS12" s="3" t="s">
        <v>2926</v>
      </c>
      <c r="BT12" s="3" t="s">
        <v>2926</v>
      </c>
      <c r="BU12" s="3" t="s">
        <v>2926</v>
      </c>
      <c r="BV12" s="3" t="s">
        <v>2926</v>
      </c>
      <c r="BW12" s="3" t="s">
        <v>2926</v>
      </c>
      <c r="BX12" s="3" t="s">
        <v>2926</v>
      </c>
      <c r="BY12" s="3" t="s">
        <v>2926</v>
      </c>
      <c r="BZ12" s="3" t="s">
        <v>2926</v>
      </c>
      <c r="CA12" s="3" t="s">
        <v>2926</v>
      </c>
      <c r="CB12" s="3" t="s">
        <v>2926</v>
      </c>
      <c r="CC12" s="3" t="s">
        <v>2926</v>
      </c>
      <c r="CD12" s="3" t="s">
        <v>2926</v>
      </c>
      <c r="CE12" s="3" t="s">
        <v>2926</v>
      </c>
      <c r="CF12" s="3" t="s">
        <v>2926</v>
      </c>
      <c r="CG12" s="3" t="s">
        <v>2926</v>
      </c>
      <c r="CH12" s="3" t="s">
        <v>2926</v>
      </c>
      <c r="CI12" s="3" t="s">
        <v>2926</v>
      </c>
      <c r="CJ12" s="3" t="s">
        <v>2926</v>
      </c>
      <c r="CK12" s="3" t="s">
        <v>2926</v>
      </c>
      <c r="CL12" s="3" t="s">
        <v>2926</v>
      </c>
      <c r="CM12" s="3" t="s">
        <v>2926</v>
      </c>
      <c r="CN12" s="3" t="s">
        <v>2926</v>
      </c>
      <c r="CO12" s="3" t="s">
        <v>2926</v>
      </c>
      <c r="CP12" s="3" t="s">
        <v>2926</v>
      </c>
      <c r="CQ12" s="3" t="s">
        <v>2926</v>
      </c>
      <c r="CR12" s="3" t="s">
        <v>2926</v>
      </c>
      <c r="CS12" s="3" t="s">
        <v>2926</v>
      </c>
      <c r="CT12" s="3" t="s">
        <v>2926</v>
      </c>
      <c r="CU12" s="3" t="s">
        <v>2926</v>
      </c>
      <c r="CV12" s="3" t="s">
        <v>2926</v>
      </c>
      <c r="CW12" s="3" t="s">
        <v>2926</v>
      </c>
      <c r="CX12" s="3" t="s">
        <v>2926</v>
      </c>
      <c r="CY12" s="3" t="s">
        <v>2926</v>
      </c>
      <c r="CZ12" s="3" t="s">
        <v>2926</v>
      </c>
      <c r="DA12" s="3" t="s">
        <v>2926</v>
      </c>
      <c r="DB12" s="3" t="s">
        <v>2926</v>
      </c>
      <c r="DC12" s="3" t="s">
        <v>2926</v>
      </c>
      <c r="DD12" s="3" t="s">
        <v>2926</v>
      </c>
      <c r="DE12" s="3" t="s">
        <v>2926</v>
      </c>
      <c r="DF12" s="3" t="s">
        <v>2926</v>
      </c>
      <c r="DG12" s="3" t="s">
        <v>2926</v>
      </c>
      <c r="DH12" s="3" t="s">
        <v>2926</v>
      </c>
      <c r="DI12" s="3" t="s">
        <v>2926</v>
      </c>
      <c r="DJ12" s="3" t="s">
        <v>2926</v>
      </c>
      <c r="DK12" s="3" t="s">
        <v>2926</v>
      </c>
      <c r="DL12" s="3" t="s">
        <v>2926</v>
      </c>
      <c r="DM12" s="3" t="s">
        <v>2926</v>
      </c>
      <c r="DN12" s="3" t="s">
        <v>2926</v>
      </c>
      <c r="DO12" s="3" t="s">
        <v>2926</v>
      </c>
      <c r="DP12" s="3" t="s">
        <v>2926</v>
      </c>
      <c r="DQ12" s="3" t="s">
        <v>2926</v>
      </c>
      <c r="DR12" s="3" t="s">
        <v>2926</v>
      </c>
      <c r="DS12" s="3" t="s">
        <v>2926</v>
      </c>
      <c r="DT12" s="3" t="s">
        <v>2926</v>
      </c>
      <c r="DU12" s="3" t="s">
        <v>2926</v>
      </c>
      <c r="DV12" s="3" t="s">
        <v>2926</v>
      </c>
      <c r="DW12" s="3" t="s">
        <v>2926</v>
      </c>
      <c r="DX12" s="3" t="s">
        <v>2926</v>
      </c>
      <c r="DY12" s="3" t="s">
        <v>2926</v>
      </c>
      <c r="DZ12" s="3" t="s">
        <v>2926</v>
      </c>
      <c r="EA12" s="3" t="s">
        <v>2926</v>
      </c>
      <c r="EB12" s="3" t="s">
        <v>2926</v>
      </c>
      <c r="EC12" s="3" t="s">
        <v>2926</v>
      </c>
      <c r="ED12" s="3" t="s">
        <v>2926</v>
      </c>
      <c r="EE12" s="3" t="s">
        <v>2926</v>
      </c>
      <c r="EF12" s="3" t="s">
        <v>2926</v>
      </c>
      <c r="EG12" s="3" t="s">
        <v>2926</v>
      </c>
      <c r="EH12" s="3" t="s">
        <v>2926</v>
      </c>
      <c r="EI12" s="3" t="s">
        <v>2926</v>
      </c>
      <c r="EJ12" s="3" t="s">
        <v>2926</v>
      </c>
      <c r="EK12" s="3" t="s">
        <v>2926</v>
      </c>
      <c r="EL12" s="3" t="s">
        <v>2926</v>
      </c>
      <c r="EM12" s="3" t="s">
        <v>2926</v>
      </c>
      <c r="EN12" s="3" t="s">
        <v>2926</v>
      </c>
      <c r="EO12" s="3" t="s">
        <v>2926</v>
      </c>
      <c r="EP12" s="3" t="s">
        <v>2926</v>
      </c>
      <c r="EQ12" s="3" t="s">
        <v>2926</v>
      </c>
      <c r="ER12" s="3" t="s">
        <v>2926</v>
      </c>
      <c r="ES12" s="3" t="s">
        <v>2926</v>
      </c>
      <c r="ET12" s="3" t="s">
        <v>2926</v>
      </c>
      <c r="EU12" s="3" t="s">
        <v>2926</v>
      </c>
      <c r="EV12" s="3" t="s">
        <v>2926</v>
      </c>
      <c r="EW12" s="3" t="s">
        <v>2926</v>
      </c>
      <c r="EX12" s="3" t="s">
        <v>2926</v>
      </c>
      <c r="EY12" s="3" t="s">
        <v>2926</v>
      </c>
      <c r="EZ12" s="3" t="s">
        <v>2926</v>
      </c>
      <c r="FA12" s="3" t="s">
        <v>2926</v>
      </c>
      <c r="FB12" s="3" t="s">
        <v>2926</v>
      </c>
      <c r="FC12" s="3" t="s">
        <v>2926</v>
      </c>
      <c r="FD12" s="3" t="s">
        <v>2926</v>
      </c>
      <c r="FE12" s="3" t="s">
        <v>2926</v>
      </c>
      <c r="FF12" s="3" t="s">
        <v>2926</v>
      </c>
      <c r="FG12" s="3" t="s">
        <v>2926</v>
      </c>
      <c r="FH12" s="3" t="s">
        <v>2926</v>
      </c>
      <c r="FI12" s="3" t="s">
        <v>2926</v>
      </c>
      <c r="FJ12" s="3" t="s">
        <v>2926</v>
      </c>
      <c r="FK12" s="3" t="s">
        <v>2926</v>
      </c>
      <c r="FL12" s="3" t="s">
        <v>2926</v>
      </c>
      <c r="FM12" s="3" t="s">
        <v>2926</v>
      </c>
      <c r="FN12" s="3" t="s">
        <v>2926</v>
      </c>
      <c r="FO12" s="3" t="s">
        <v>2926</v>
      </c>
      <c r="FP12" s="3" t="s">
        <v>2926</v>
      </c>
      <c r="FQ12" s="3" t="s">
        <v>2926</v>
      </c>
      <c r="FR12" s="3" t="s">
        <v>2926</v>
      </c>
      <c r="FS12" s="3" t="s">
        <v>2926</v>
      </c>
      <c r="FT12" s="3" t="s">
        <v>2926</v>
      </c>
      <c r="FU12" s="3" t="s">
        <v>2926</v>
      </c>
      <c r="FV12" s="3" t="s">
        <v>2926</v>
      </c>
      <c r="FW12" s="3" t="s">
        <v>2926</v>
      </c>
      <c r="FX12" s="3" t="s">
        <v>2926</v>
      </c>
      <c r="FY12" s="3" t="s">
        <v>2926</v>
      </c>
      <c r="FZ12" s="3" t="s">
        <v>2926</v>
      </c>
      <c r="GA12" s="3" t="s">
        <v>2926</v>
      </c>
      <c r="GB12" s="3" t="s">
        <v>2926</v>
      </c>
      <c r="GC12" s="3" t="s">
        <v>2926</v>
      </c>
      <c r="GD12" s="3" t="s">
        <v>2926</v>
      </c>
      <c r="GE12" s="3" t="s">
        <v>2926</v>
      </c>
      <c r="GF12" s="3" t="s">
        <v>2926</v>
      </c>
      <c r="GG12" s="3" t="s">
        <v>2926</v>
      </c>
      <c r="GH12" s="3" t="s">
        <v>2926</v>
      </c>
      <c r="GI12" s="3" t="s">
        <v>2926</v>
      </c>
      <c r="GJ12" s="3" t="s">
        <v>2926</v>
      </c>
      <c r="GK12" s="3" t="s">
        <v>2926</v>
      </c>
      <c r="GL12" s="3" t="s">
        <v>2926</v>
      </c>
      <c r="GM12" s="3" t="s">
        <v>2926</v>
      </c>
      <c r="GN12" s="3" t="s">
        <v>2926</v>
      </c>
      <c r="GO12" s="3" t="s">
        <v>2926</v>
      </c>
      <c r="GP12" s="3" t="s">
        <v>2926</v>
      </c>
      <c r="GQ12" s="3" t="s">
        <v>2926</v>
      </c>
      <c r="GR12" s="3" t="s">
        <v>2926</v>
      </c>
      <c r="GS12" s="3" t="s">
        <v>2926</v>
      </c>
      <c r="GT12" s="3" t="s">
        <v>2926</v>
      </c>
      <c r="GU12" s="3" t="s">
        <v>2926</v>
      </c>
      <c r="GV12" s="3" t="s">
        <v>2926</v>
      </c>
      <c r="GW12" s="3" t="s">
        <v>2926</v>
      </c>
      <c r="GX12" s="3" t="s">
        <v>2926</v>
      </c>
      <c r="GY12" s="3" t="s">
        <v>2926</v>
      </c>
      <c r="GZ12" s="3" t="s">
        <v>2926</v>
      </c>
      <c r="HA12" s="3" t="s">
        <v>2926</v>
      </c>
      <c r="HB12" s="3" t="s">
        <v>2926</v>
      </c>
      <c r="HC12" s="3" t="s">
        <v>2926</v>
      </c>
      <c r="HD12" s="3" t="s">
        <v>2926</v>
      </c>
      <c r="HE12" s="3" t="s">
        <v>2926</v>
      </c>
      <c r="HF12" s="3" t="s">
        <v>2926</v>
      </c>
      <c r="HG12" s="3" t="s">
        <v>2926</v>
      </c>
      <c r="HH12" s="3" t="s">
        <v>2926</v>
      </c>
      <c r="HI12" s="3" t="s">
        <v>2926</v>
      </c>
      <c r="HJ12" s="3" t="s">
        <v>2926</v>
      </c>
      <c r="HK12" s="3" t="s">
        <v>2926</v>
      </c>
      <c r="HL12" s="3" t="s">
        <v>2926</v>
      </c>
      <c r="HM12" s="3" t="s">
        <v>2926</v>
      </c>
      <c r="HN12" s="3" t="s">
        <v>2926</v>
      </c>
      <c r="HO12" s="3" t="s">
        <v>2926</v>
      </c>
      <c r="HP12" s="3" t="s">
        <v>2926</v>
      </c>
      <c r="HQ12" s="3" t="s">
        <v>2926</v>
      </c>
      <c r="HR12" s="3" t="s">
        <v>2926</v>
      </c>
      <c r="HS12" s="3" t="s">
        <v>2926</v>
      </c>
      <c r="HT12" s="3" t="s">
        <v>2926</v>
      </c>
      <c r="HU12" s="3" t="s">
        <v>2926</v>
      </c>
      <c r="HV12" s="3" t="s">
        <v>2926</v>
      </c>
      <c r="HW12" s="3" t="s">
        <v>2926</v>
      </c>
      <c r="HX12" s="3" t="s">
        <v>2926</v>
      </c>
      <c r="HY12" s="3" t="s">
        <v>2926</v>
      </c>
      <c r="HZ12" s="3" t="s">
        <v>2926</v>
      </c>
      <c r="IA12" s="3" t="s">
        <v>2926</v>
      </c>
      <c r="IB12" s="3" t="s">
        <v>2926</v>
      </c>
      <c r="IC12" s="3" t="s">
        <v>2926</v>
      </c>
      <c r="ID12" s="3" t="s">
        <v>2926</v>
      </c>
      <c r="IE12" s="3" t="s">
        <v>2926</v>
      </c>
      <c r="IF12" s="3" t="s">
        <v>2926</v>
      </c>
      <c r="IG12" s="3" t="s">
        <v>2926</v>
      </c>
      <c r="IH12" s="3" t="s">
        <v>2926</v>
      </c>
      <c r="II12" s="3" t="s">
        <v>2926</v>
      </c>
      <c r="IJ12" s="3" t="s">
        <v>2926</v>
      </c>
      <c r="IK12" s="3" t="s">
        <v>2926</v>
      </c>
      <c r="IL12" s="3" t="s">
        <v>2926</v>
      </c>
      <c r="IM12" s="3" t="s">
        <v>2926</v>
      </c>
      <c r="IN12" s="3" t="s">
        <v>2926</v>
      </c>
      <c r="IO12" s="3" t="s">
        <v>2926</v>
      </c>
      <c r="IP12" s="3" t="s">
        <v>2926</v>
      </c>
      <c r="IQ12" s="3" t="s">
        <v>2926</v>
      </c>
      <c r="IR12" s="3" t="s">
        <v>2926</v>
      </c>
      <c r="IS12" s="3" t="s">
        <v>2926</v>
      </c>
      <c r="IT12" s="3" t="s">
        <v>2926</v>
      </c>
      <c r="IU12" s="3" t="s">
        <v>2926</v>
      </c>
      <c r="IV12" s="3" t="s">
        <v>2926</v>
      </c>
      <c r="IW12" s="3" t="s">
        <v>2926</v>
      </c>
      <c r="IX12" s="3" t="s">
        <v>2926</v>
      </c>
      <c r="IY12" s="3" t="s">
        <v>2926</v>
      </c>
      <c r="IZ12" s="3" t="s">
        <v>2926</v>
      </c>
      <c r="JA12" s="3" t="s">
        <v>2926</v>
      </c>
      <c r="JB12" s="3" t="s">
        <v>2926</v>
      </c>
      <c r="JC12" s="3" t="s">
        <v>2926</v>
      </c>
      <c r="JD12" s="3" t="s">
        <v>2926</v>
      </c>
      <c r="JE12" s="3" t="s">
        <v>2926</v>
      </c>
      <c r="JF12" s="3" t="s">
        <v>2926</v>
      </c>
      <c r="JG12" s="3" t="s">
        <v>2926</v>
      </c>
      <c r="JH12" s="3" t="s">
        <v>2926</v>
      </c>
      <c r="JI12" s="3" t="s">
        <v>2926</v>
      </c>
      <c r="JJ12" s="3" t="s">
        <v>2926</v>
      </c>
      <c r="JK12" s="3" t="s">
        <v>2926</v>
      </c>
      <c r="JL12" s="3" t="s">
        <v>2926</v>
      </c>
      <c r="JM12" s="3" t="s">
        <v>2926</v>
      </c>
      <c r="JN12" s="3" t="s">
        <v>2926</v>
      </c>
      <c r="JO12" s="3" t="s">
        <v>2926</v>
      </c>
      <c r="JP12" s="3" t="s">
        <v>2926</v>
      </c>
      <c r="JQ12" s="3" t="s">
        <v>2926</v>
      </c>
      <c r="JR12" s="3" t="s">
        <v>2926</v>
      </c>
      <c r="JS12" s="3" t="s">
        <v>2926</v>
      </c>
      <c r="JT12" s="3" t="s">
        <v>2926</v>
      </c>
      <c r="JU12" s="3" t="s">
        <v>2926</v>
      </c>
      <c r="JV12" s="3" t="s">
        <v>2926</v>
      </c>
      <c r="JW12" s="3" t="s">
        <v>2926</v>
      </c>
      <c r="JX12" s="3" t="s">
        <v>2926</v>
      </c>
      <c r="JY12" s="3" t="s">
        <v>2926</v>
      </c>
      <c r="JZ12" s="3" t="s">
        <v>2926</v>
      </c>
      <c r="KA12" s="3" t="s">
        <v>2926</v>
      </c>
      <c r="KB12" s="3" t="s">
        <v>2926</v>
      </c>
      <c r="KC12" s="3" t="s">
        <v>2926</v>
      </c>
      <c r="KD12" s="3" t="s">
        <v>2926</v>
      </c>
      <c r="KE12" s="3" t="s">
        <v>2926</v>
      </c>
      <c r="KF12" s="3" t="s">
        <v>2926</v>
      </c>
      <c r="KG12" s="3" t="s">
        <v>2926</v>
      </c>
      <c r="KH12" s="3" t="s">
        <v>2926</v>
      </c>
      <c r="KI12" s="3" t="s">
        <v>2926</v>
      </c>
      <c r="KJ12" s="3" t="s">
        <v>2926</v>
      </c>
      <c r="KK12" s="3" t="s">
        <v>2926</v>
      </c>
      <c r="KL12" s="3" t="s">
        <v>2926</v>
      </c>
      <c r="KM12" s="3" t="s">
        <v>2926</v>
      </c>
      <c r="KN12" s="3" t="s">
        <v>2926</v>
      </c>
      <c r="KO12" s="3" t="s">
        <v>2926</v>
      </c>
      <c r="KP12" s="3" t="s">
        <v>2926</v>
      </c>
      <c r="KQ12" s="3" t="s">
        <v>2926</v>
      </c>
      <c r="KR12" s="3" t="s">
        <v>2926</v>
      </c>
      <c r="KS12" s="3" t="s">
        <v>2926</v>
      </c>
      <c r="KT12" s="3" t="s">
        <v>2926</v>
      </c>
      <c r="KU12" s="3" t="s">
        <v>2926</v>
      </c>
      <c r="KV12" s="3" t="s">
        <v>2926</v>
      </c>
      <c r="KW12" s="3" t="s">
        <v>2926</v>
      </c>
      <c r="KX12" s="3" t="s">
        <v>2926</v>
      </c>
      <c r="KY12" s="3" t="s">
        <v>2926</v>
      </c>
      <c r="KZ12" s="3" t="s">
        <v>2926</v>
      </c>
      <c r="LA12" s="3" t="s">
        <v>2926</v>
      </c>
      <c r="LB12" s="3" t="s">
        <v>2926</v>
      </c>
      <c r="LC12" s="3" t="s">
        <v>2926</v>
      </c>
      <c r="LD12" s="3" t="s">
        <v>2926</v>
      </c>
      <c r="LE12" s="3" t="s">
        <v>2926</v>
      </c>
      <c r="LF12" s="3" t="s">
        <v>2926</v>
      </c>
      <c r="LG12" s="3" t="s">
        <v>2926</v>
      </c>
      <c r="LH12" s="3" t="s">
        <v>2926</v>
      </c>
      <c r="LI12" s="3" t="s">
        <v>2926</v>
      </c>
      <c r="LJ12" s="3" t="s">
        <v>2926</v>
      </c>
      <c r="LK12" s="3" t="s">
        <v>2926</v>
      </c>
      <c r="LL12" s="3" t="s">
        <v>2926</v>
      </c>
      <c r="LM12" s="3" t="s">
        <v>2926</v>
      </c>
      <c r="LN12" s="3" t="s">
        <v>2926</v>
      </c>
      <c r="LO12" s="3" t="s">
        <v>2926</v>
      </c>
      <c r="LP12" s="3" t="s">
        <v>2926</v>
      </c>
      <c r="LQ12" s="3" t="s">
        <v>2926</v>
      </c>
      <c r="LR12" s="3" t="s">
        <v>2926</v>
      </c>
      <c r="LS12" s="3" t="s">
        <v>2926</v>
      </c>
      <c r="LT12" s="3" t="s">
        <v>2926</v>
      </c>
      <c r="LU12" s="3" t="s">
        <v>2926</v>
      </c>
      <c r="LV12" s="3" t="s">
        <v>2926</v>
      </c>
      <c r="LW12" s="3" t="s">
        <v>2926</v>
      </c>
      <c r="LX12" s="3" t="s">
        <v>2926</v>
      </c>
      <c r="LY12" s="3" t="s">
        <v>2926</v>
      </c>
      <c r="LZ12" s="3" t="s">
        <v>2926</v>
      </c>
      <c r="MA12" s="3" t="s">
        <v>2926</v>
      </c>
      <c r="MB12" s="3" t="s">
        <v>2926</v>
      </c>
      <c r="MC12" s="3" t="s">
        <v>2926</v>
      </c>
      <c r="MD12" s="3" t="s">
        <v>2926</v>
      </c>
      <c r="ME12" s="3" t="s">
        <v>2926</v>
      </c>
      <c r="MF12" s="3" t="s">
        <v>2926</v>
      </c>
      <c r="MG12" s="3" t="s">
        <v>2926</v>
      </c>
      <c r="MH12" s="3" t="s">
        <v>2926</v>
      </c>
      <c r="MI12" s="3" t="s">
        <v>2926</v>
      </c>
      <c r="MJ12" s="3" t="s">
        <v>2926</v>
      </c>
      <c r="MK12" s="3" t="s">
        <v>2926</v>
      </c>
      <c r="ML12" s="3" t="s">
        <v>2926</v>
      </c>
      <c r="MM12" s="3" t="s">
        <v>2926</v>
      </c>
      <c r="MN12" s="3" t="s">
        <v>2926</v>
      </c>
      <c r="MO12" s="3" t="s">
        <v>2926</v>
      </c>
      <c r="MP12" s="3" t="s">
        <v>2926</v>
      </c>
      <c r="MQ12" s="3" t="s">
        <v>2926</v>
      </c>
      <c r="MR12" s="3" t="s">
        <v>2926</v>
      </c>
      <c r="MS12" s="3" t="s">
        <v>2926</v>
      </c>
      <c r="MT12" s="3" t="s">
        <v>2926</v>
      </c>
      <c r="MU12" s="3" t="s">
        <v>2926</v>
      </c>
      <c r="MV12" s="3" t="s">
        <v>2926</v>
      </c>
      <c r="MW12" s="3" t="s">
        <v>2926</v>
      </c>
      <c r="MX12" s="3" t="s">
        <v>2926</v>
      </c>
      <c r="MY12" s="3" t="s">
        <v>2926</v>
      </c>
      <c r="MZ12" s="3" t="s">
        <v>2926</v>
      </c>
      <c r="NA12" s="3" t="s">
        <v>2926</v>
      </c>
      <c r="NB12" s="3" t="s">
        <v>2926</v>
      </c>
      <c r="NC12" s="3" t="s">
        <v>2926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2943</v>
      </c>
      <c r="C14" s="21" t="s">
        <v>2943</v>
      </c>
      <c r="D14" s="21" t="s">
        <v>2943</v>
      </c>
      <c r="E14" s="21" t="s">
        <v>2943</v>
      </c>
      <c r="F14" s="21" t="s">
        <v>2943</v>
      </c>
      <c r="G14" s="21" t="s">
        <v>2943</v>
      </c>
      <c r="H14" s="21" t="s">
        <v>2943</v>
      </c>
      <c r="I14" s="21" t="s">
        <v>2943</v>
      </c>
      <c r="J14" s="21" t="s">
        <v>2943</v>
      </c>
      <c r="K14" s="21" t="s">
        <v>2943</v>
      </c>
      <c r="L14" s="21" t="s">
        <v>2943</v>
      </c>
      <c r="M14" s="21" t="s">
        <v>2943</v>
      </c>
      <c r="N14" s="21" t="s">
        <v>2943</v>
      </c>
      <c r="O14" s="21" t="s">
        <v>2943</v>
      </c>
      <c r="P14" s="21" t="s">
        <v>2943</v>
      </c>
      <c r="Q14" s="21" t="s">
        <v>2943</v>
      </c>
      <c r="R14" s="21" t="s">
        <v>2943</v>
      </c>
      <c r="S14" s="21" t="s">
        <v>2943</v>
      </c>
      <c r="T14" s="21" t="s">
        <v>2943</v>
      </c>
      <c r="U14" s="21" t="s">
        <v>2943</v>
      </c>
      <c r="V14" s="21" t="s">
        <v>2943</v>
      </c>
      <c r="W14" s="21" t="s">
        <v>2943</v>
      </c>
      <c r="X14" s="21" t="s">
        <v>2943</v>
      </c>
      <c r="Y14" s="21" t="s">
        <v>2943</v>
      </c>
      <c r="Z14" s="21" t="s">
        <v>2943</v>
      </c>
      <c r="AA14" s="21" t="s">
        <v>2943</v>
      </c>
      <c r="AB14" s="21" t="s">
        <v>2943</v>
      </c>
      <c r="AC14" s="21" t="s">
        <v>2943</v>
      </c>
      <c r="AD14" s="21" t="s">
        <v>2943</v>
      </c>
      <c r="AE14" s="21" t="s">
        <v>2943</v>
      </c>
      <c r="AF14" s="21" t="s">
        <v>2943</v>
      </c>
      <c r="AG14" s="21" t="s">
        <v>2943</v>
      </c>
      <c r="AH14" s="21" t="s">
        <v>2943</v>
      </c>
      <c r="AI14" s="21" t="s">
        <v>2943</v>
      </c>
      <c r="AJ14" s="21" t="s">
        <v>2943</v>
      </c>
      <c r="AK14" s="21" t="s">
        <v>2943</v>
      </c>
      <c r="AL14" s="21" t="s">
        <v>2943</v>
      </c>
      <c r="AM14" s="21" t="s">
        <v>2943</v>
      </c>
      <c r="AN14" s="21" t="s">
        <v>2943</v>
      </c>
      <c r="AO14" s="21" t="s">
        <v>2943</v>
      </c>
      <c r="AP14" s="21" t="s">
        <v>2943</v>
      </c>
      <c r="AQ14" s="21" t="s">
        <v>2943</v>
      </c>
      <c r="AR14" s="21" t="s">
        <v>2943</v>
      </c>
      <c r="AS14" s="21" t="s">
        <v>2943</v>
      </c>
      <c r="AT14" s="21" t="s">
        <v>2943</v>
      </c>
      <c r="AU14" s="21" t="s">
        <v>2943</v>
      </c>
      <c r="AV14" s="21" t="s">
        <v>2943</v>
      </c>
      <c r="AW14" s="21" t="s">
        <v>2943</v>
      </c>
      <c r="AX14" s="21" t="s">
        <v>2943</v>
      </c>
      <c r="AY14" s="21" t="s">
        <v>2943</v>
      </c>
      <c r="AZ14" s="21" t="s">
        <v>2943</v>
      </c>
      <c r="BA14" s="21" t="s">
        <v>2943</v>
      </c>
      <c r="BB14" s="21" t="s">
        <v>2943</v>
      </c>
      <c r="BC14" s="21" t="s">
        <v>2943</v>
      </c>
      <c r="BD14" s="21" t="s">
        <v>2943</v>
      </c>
      <c r="BE14" s="21" t="s">
        <v>2943</v>
      </c>
      <c r="BF14" s="21" t="s">
        <v>2943</v>
      </c>
      <c r="BG14" s="21" t="s">
        <v>2943</v>
      </c>
      <c r="BH14" s="21" t="s">
        <v>2943</v>
      </c>
      <c r="BI14" s="21" t="s">
        <v>2943</v>
      </c>
      <c r="BJ14" s="21" t="s">
        <v>2943</v>
      </c>
      <c r="BK14" s="21" t="s">
        <v>2943</v>
      </c>
      <c r="BL14" s="21" t="s">
        <v>2943</v>
      </c>
      <c r="BM14" s="21" t="s">
        <v>2943</v>
      </c>
      <c r="BN14" s="21" t="s">
        <v>2943</v>
      </c>
      <c r="BO14" s="21" t="s">
        <v>2943</v>
      </c>
      <c r="BP14" s="21" t="s">
        <v>2943</v>
      </c>
      <c r="BQ14" s="21" t="s">
        <v>2943</v>
      </c>
      <c r="BR14" s="21" t="s">
        <v>2943</v>
      </c>
      <c r="BS14" s="21" t="s">
        <v>2943</v>
      </c>
      <c r="BT14" s="21" t="s">
        <v>2943</v>
      </c>
      <c r="BU14" s="21" t="s">
        <v>2943</v>
      </c>
      <c r="BV14" s="21" t="s">
        <v>2943</v>
      </c>
      <c r="BW14" s="21" t="s">
        <v>2943</v>
      </c>
      <c r="BX14" s="21" t="s">
        <v>2943</v>
      </c>
      <c r="BY14" s="21" t="s">
        <v>2943</v>
      </c>
      <c r="BZ14" s="21" t="s">
        <v>2943</v>
      </c>
      <c r="CA14" s="21" t="s">
        <v>2943</v>
      </c>
      <c r="CB14" s="21" t="s">
        <v>2943</v>
      </c>
      <c r="CC14" s="21" t="s">
        <v>2943</v>
      </c>
      <c r="CD14" s="21" t="s">
        <v>2943</v>
      </c>
      <c r="CE14" s="21" t="s">
        <v>2943</v>
      </c>
      <c r="CF14" s="21" t="s">
        <v>2943</v>
      </c>
      <c r="CG14" s="21" t="s">
        <v>2943</v>
      </c>
      <c r="CH14" s="21" t="s">
        <v>2943</v>
      </c>
      <c r="CI14" s="21" t="s">
        <v>2943</v>
      </c>
      <c r="CJ14" s="21" t="s">
        <v>2943</v>
      </c>
      <c r="CK14" s="21" t="s">
        <v>2943</v>
      </c>
      <c r="CL14" s="21" t="s">
        <v>2943</v>
      </c>
      <c r="CM14" s="21" t="s">
        <v>2943</v>
      </c>
      <c r="CN14" s="21" t="s">
        <v>2943</v>
      </c>
      <c r="CO14" s="21" t="s">
        <v>2943</v>
      </c>
      <c r="CP14" s="21" t="s">
        <v>2943</v>
      </c>
      <c r="CQ14" s="21" t="s">
        <v>2943</v>
      </c>
      <c r="CR14" s="21" t="s">
        <v>2943</v>
      </c>
      <c r="CS14" s="21" t="s">
        <v>2943</v>
      </c>
      <c r="CT14" s="21" t="s">
        <v>2943</v>
      </c>
      <c r="CU14" s="21" t="s">
        <v>2943</v>
      </c>
      <c r="CV14" s="21" t="s">
        <v>2943</v>
      </c>
      <c r="CW14" s="21" t="s">
        <v>2943</v>
      </c>
      <c r="CX14" s="21" t="s">
        <v>2943</v>
      </c>
      <c r="CY14" s="21" t="s">
        <v>2943</v>
      </c>
      <c r="CZ14" s="21" t="s">
        <v>2943</v>
      </c>
      <c r="DA14" s="21" t="s">
        <v>2943</v>
      </c>
      <c r="DB14" s="21" t="s">
        <v>2943</v>
      </c>
      <c r="DC14" s="21" t="s">
        <v>2943</v>
      </c>
      <c r="DD14" s="21" t="s">
        <v>2943</v>
      </c>
      <c r="DE14" s="21" t="s">
        <v>2943</v>
      </c>
      <c r="DF14" s="21" t="s">
        <v>2943</v>
      </c>
      <c r="DG14" s="21" t="s">
        <v>2943</v>
      </c>
      <c r="DH14" s="21" t="s">
        <v>2943</v>
      </c>
      <c r="DI14" s="21" t="s">
        <v>2943</v>
      </c>
      <c r="DJ14" s="21" t="s">
        <v>2943</v>
      </c>
      <c r="DK14" s="21" t="s">
        <v>2943</v>
      </c>
      <c r="DL14" s="21" t="s">
        <v>2943</v>
      </c>
      <c r="DM14" s="21" t="s">
        <v>2943</v>
      </c>
      <c r="DN14" s="21" t="s">
        <v>2943</v>
      </c>
      <c r="DO14" s="21" t="s">
        <v>2943</v>
      </c>
      <c r="DP14" s="21" t="s">
        <v>2943</v>
      </c>
      <c r="DQ14" s="21" t="s">
        <v>2943</v>
      </c>
      <c r="DR14" s="21" t="s">
        <v>2943</v>
      </c>
      <c r="DS14" s="21" t="s">
        <v>2943</v>
      </c>
      <c r="DT14" s="21" t="s">
        <v>2943</v>
      </c>
      <c r="DU14" s="21" t="s">
        <v>2943</v>
      </c>
      <c r="DV14" s="21" t="s">
        <v>2943</v>
      </c>
      <c r="DW14" s="21" t="s">
        <v>2943</v>
      </c>
      <c r="DX14" s="21" t="s">
        <v>2943</v>
      </c>
      <c r="DY14" s="21" t="s">
        <v>2943</v>
      </c>
      <c r="DZ14" s="21" t="s">
        <v>2943</v>
      </c>
      <c r="EA14" s="21" t="s">
        <v>2943</v>
      </c>
      <c r="EB14" s="21" t="s">
        <v>2943</v>
      </c>
      <c r="EC14" s="21" t="s">
        <v>2943</v>
      </c>
      <c r="ED14" s="21" t="s">
        <v>2943</v>
      </c>
      <c r="EE14" s="21" t="s">
        <v>2943</v>
      </c>
      <c r="EF14" s="21" t="s">
        <v>2943</v>
      </c>
      <c r="EG14" s="21" t="s">
        <v>2943</v>
      </c>
      <c r="EH14" s="21" t="s">
        <v>2943</v>
      </c>
      <c r="EI14" s="21" t="s">
        <v>2943</v>
      </c>
      <c r="EJ14" s="21" t="s">
        <v>2943</v>
      </c>
      <c r="EK14" s="21" t="s">
        <v>2943</v>
      </c>
      <c r="EL14" s="21" t="s">
        <v>2943</v>
      </c>
      <c r="EM14" s="21" t="s">
        <v>2943</v>
      </c>
      <c r="EN14" s="21" t="s">
        <v>2943</v>
      </c>
      <c r="EO14" s="21" t="s">
        <v>2943</v>
      </c>
      <c r="EP14" s="21" t="s">
        <v>2943</v>
      </c>
      <c r="EQ14" s="21" t="s">
        <v>2943</v>
      </c>
      <c r="ER14" s="21" t="s">
        <v>2943</v>
      </c>
      <c r="ES14" s="21" t="s">
        <v>2943</v>
      </c>
      <c r="ET14" s="21" t="s">
        <v>2943</v>
      </c>
      <c r="EU14" s="21" t="s">
        <v>2943</v>
      </c>
      <c r="EV14" s="21" t="s">
        <v>2943</v>
      </c>
      <c r="EW14" s="21" t="s">
        <v>2943</v>
      </c>
      <c r="EX14" s="21" t="s">
        <v>2943</v>
      </c>
      <c r="EY14" s="21" t="s">
        <v>2943</v>
      </c>
      <c r="EZ14" s="21" t="s">
        <v>2943</v>
      </c>
      <c r="FA14" s="21" t="s">
        <v>2943</v>
      </c>
      <c r="FB14" s="21" t="s">
        <v>2943</v>
      </c>
      <c r="FC14" s="21" t="s">
        <v>2943</v>
      </c>
      <c r="FD14" s="21" t="s">
        <v>2943</v>
      </c>
      <c r="FE14" s="21" t="s">
        <v>2943</v>
      </c>
      <c r="FF14" s="21" t="s">
        <v>2943</v>
      </c>
      <c r="FG14" s="21" t="s">
        <v>2943</v>
      </c>
      <c r="FH14" s="21" t="s">
        <v>2943</v>
      </c>
      <c r="FI14" s="21" t="s">
        <v>2943</v>
      </c>
      <c r="FJ14" s="21" t="s">
        <v>2943</v>
      </c>
      <c r="FK14" s="21" t="s">
        <v>2943</v>
      </c>
      <c r="FL14" s="21" t="s">
        <v>2943</v>
      </c>
      <c r="FM14" s="21" t="s">
        <v>2943</v>
      </c>
      <c r="FN14" s="21" t="s">
        <v>2943</v>
      </c>
      <c r="FO14" s="21" t="s">
        <v>2943</v>
      </c>
      <c r="FP14" s="21" t="s">
        <v>2943</v>
      </c>
      <c r="FQ14" s="21" t="s">
        <v>2943</v>
      </c>
      <c r="FR14" s="21" t="s">
        <v>2943</v>
      </c>
      <c r="FS14" s="21" t="s">
        <v>2943</v>
      </c>
      <c r="FT14" s="21" t="s">
        <v>2943</v>
      </c>
      <c r="FU14" s="21" t="s">
        <v>2943</v>
      </c>
      <c r="FV14" s="21" t="s">
        <v>2943</v>
      </c>
      <c r="FW14" s="21" t="s">
        <v>2943</v>
      </c>
      <c r="FX14" s="21" t="s">
        <v>2943</v>
      </c>
      <c r="FY14" s="21" t="s">
        <v>2943</v>
      </c>
      <c r="FZ14" s="21" t="s">
        <v>2943</v>
      </c>
      <c r="GA14" s="21" t="s">
        <v>2943</v>
      </c>
      <c r="GB14" s="21" t="s">
        <v>2943</v>
      </c>
      <c r="GC14" s="21" t="s">
        <v>2943</v>
      </c>
      <c r="GD14" s="21" t="s">
        <v>2943</v>
      </c>
      <c r="GE14" s="21" t="s">
        <v>2943</v>
      </c>
      <c r="GF14" s="21" t="s">
        <v>2943</v>
      </c>
      <c r="GG14" s="21" t="s">
        <v>2943</v>
      </c>
      <c r="GH14" s="21" t="s">
        <v>2943</v>
      </c>
      <c r="GI14" s="21" t="s">
        <v>2943</v>
      </c>
      <c r="GJ14" s="21" t="s">
        <v>2943</v>
      </c>
      <c r="GK14" s="21" t="s">
        <v>2943</v>
      </c>
      <c r="GL14" s="21" t="s">
        <v>2943</v>
      </c>
      <c r="GM14" s="21" t="s">
        <v>2943</v>
      </c>
      <c r="GN14" s="21" t="s">
        <v>2943</v>
      </c>
      <c r="GO14" s="21" t="s">
        <v>2943</v>
      </c>
      <c r="GP14" s="21" t="s">
        <v>2943</v>
      </c>
      <c r="GQ14" s="21" t="s">
        <v>2943</v>
      </c>
      <c r="GR14" s="21" t="s">
        <v>2943</v>
      </c>
      <c r="GS14" s="21" t="s">
        <v>2943</v>
      </c>
      <c r="GT14" s="21" t="s">
        <v>2943</v>
      </c>
      <c r="GU14" s="21" t="s">
        <v>2943</v>
      </c>
      <c r="GV14" s="21" t="s">
        <v>2943</v>
      </c>
      <c r="GW14" s="21" t="s">
        <v>2943</v>
      </c>
      <c r="GX14" s="21" t="s">
        <v>2943</v>
      </c>
      <c r="GY14" s="21" t="s">
        <v>2943</v>
      </c>
      <c r="GZ14" s="21" t="s">
        <v>2943</v>
      </c>
      <c r="HA14" s="21" t="s">
        <v>2943</v>
      </c>
      <c r="HB14" s="21" t="s">
        <v>2943</v>
      </c>
      <c r="HC14" s="21" t="s">
        <v>2943</v>
      </c>
      <c r="HD14" s="21" t="s">
        <v>2943</v>
      </c>
      <c r="HE14" s="21" t="s">
        <v>2943</v>
      </c>
      <c r="HF14" s="21" t="s">
        <v>2943</v>
      </c>
      <c r="HG14" s="21" t="s">
        <v>2943</v>
      </c>
      <c r="HH14" s="21" t="s">
        <v>2943</v>
      </c>
      <c r="HI14" s="21" t="s">
        <v>2943</v>
      </c>
      <c r="HJ14" s="21" t="s">
        <v>2943</v>
      </c>
      <c r="HK14" s="21" t="s">
        <v>2943</v>
      </c>
      <c r="HL14" s="21" t="s">
        <v>2943</v>
      </c>
      <c r="HM14" s="21" t="s">
        <v>2943</v>
      </c>
      <c r="HN14" s="21" t="s">
        <v>2943</v>
      </c>
      <c r="HO14" s="21" t="s">
        <v>2943</v>
      </c>
      <c r="HP14" s="21" t="s">
        <v>2943</v>
      </c>
      <c r="HQ14" s="21" t="s">
        <v>2943</v>
      </c>
      <c r="HR14" s="21" t="s">
        <v>2943</v>
      </c>
      <c r="HS14" s="21" t="s">
        <v>2943</v>
      </c>
      <c r="HT14" s="21" t="s">
        <v>2943</v>
      </c>
      <c r="HU14" s="21" t="s">
        <v>2943</v>
      </c>
      <c r="HV14" s="21" t="s">
        <v>2943</v>
      </c>
      <c r="HW14" s="21" t="s">
        <v>2943</v>
      </c>
      <c r="HX14" s="21" t="s">
        <v>2943</v>
      </c>
      <c r="HY14" s="21" t="s">
        <v>2943</v>
      </c>
      <c r="HZ14" s="21" t="s">
        <v>2943</v>
      </c>
      <c r="IA14" s="21" t="s">
        <v>2943</v>
      </c>
      <c r="IB14" s="21" t="s">
        <v>2943</v>
      </c>
      <c r="IC14" s="21" t="s">
        <v>2943</v>
      </c>
      <c r="ID14" s="21" t="s">
        <v>2943</v>
      </c>
      <c r="IE14" s="21" t="s">
        <v>2943</v>
      </c>
      <c r="IF14" s="21" t="s">
        <v>2943</v>
      </c>
      <c r="IG14" s="21" t="s">
        <v>2943</v>
      </c>
      <c r="IH14" s="21" t="s">
        <v>2943</v>
      </c>
      <c r="II14" s="21" t="s">
        <v>2943</v>
      </c>
      <c r="IJ14" s="21" t="s">
        <v>2943</v>
      </c>
      <c r="IK14" s="21" t="s">
        <v>2943</v>
      </c>
      <c r="IL14" s="21" t="s">
        <v>2943</v>
      </c>
      <c r="IM14" s="21" t="s">
        <v>2943</v>
      </c>
      <c r="IN14" s="21" t="s">
        <v>2943</v>
      </c>
      <c r="IO14" s="21" t="s">
        <v>2943</v>
      </c>
      <c r="IP14" s="21" t="s">
        <v>2943</v>
      </c>
      <c r="IQ14" s="21" t="s">
        <v>2943</v>
      </c>
      <c r="IR14" s="21" t="s">
        <v>2943</v>
      </c>
      <c r="IS14" s="21" t="s">
        <v>2943</v>
      </c>
      <c r="IT14" s="21" t="s">
        <v>2943</v>
      </c>
      <c r="IU14" s="21" t="s">
        <v>2943</v>
      </c>
      <c r="IV14" s="21" t="s">
        <v>2943</v>
      </c>
      <c r="IW14" s="21" t="s">
        <v>2943</v>
      </c>
      <c r="IX14" s="21" t="s">
        <v>2943</v>
      </c>
      <c r="IY14" s="21" t="s">
        <v>2943</v>
      </c>
      <c r="IZ14" s="21" t="s">
        <v>2943</v>
      </c>
      <c r="JA14" s="21" t="s">
        <v>2943</v>
      </c>
      <c r="JB14" s="21" t="s">
        <v>2943</v>
      </c>
      <c r="JC14" s="21" t="s">
        <v>2943</v>
      </c>
      <c r="JD14" s="21" t="s">
        <v>2943</v>
      </c>
      <c r="JE14" s="21" t="s">
        <v>2943</v>
      </c>
      <c r="JF14" s="21" t="s">
        <v>2943</v>
      </c>
      <c r="JG14" s="21" t="s">
        <v>2943</v>
      </c>
      <c r="JH14" s="21" t="s">
        <v>2943</v>
      </c>
      <c r="JI14" s="21" t="s">
        <v>2943</v>
      </c>
      <c r="JJ14" s="21" t="s">
        <v>2943</v>
      </c>
      <c r="JK14" s="21" t="s">
        <v>2943</v>
      </c>
      <c r="JL14" s="21" t="s">
        <v>2943</v>
      </c>
      <c r="JM14" s="21" t="s">
        <v>2943</v>
      </c>
      <c r="JN14" s="21" t="s">
        <v>2943</v>
      </c>
      <c r="JO14" s="21" t="s">
        <v>2943</v>
      </c>
      <c r="JP14" s="21" t="s">
        <v>2943</v>
      </c>
      <c r="JQ14" s="21" t="s">
        <v>2943</v>
      </c>
      <c r="JR14" s="21" t="s">
        <v>2943</v>
      </c>
      <c r="JS14" s="21" t="s">
        <v>2943</v>
      </c>
      <c r="JT14" s="21" t="s">
        <v>2943</v>
      </c>
      <c r="JU14" s="21" t="s">
        <v>2943</v>
      </c>
      <c r="JV14" s="21" t="s">
        <v>2943</v>
      </c>
      <c r="JW14" s="21" t="s">
        <v>2943</v>
      </c>
      <c r="JX14" s="21" t="s">
        <v>2943</v>
      </c>
      <c r="JY14" s="21" t="s">
        <v>2943</v>
      </c>
      <c r="JZ14" s="21" t="s">
        <v>2943</v>
      </c>
      <c r="KA14" s="21" t="s">
        <v>2943</v>
      </c>
      <c r="KB14" s="21" t="s">
        <v>2943</v>
      </c>
      <c r="KC14" s="21" t="s">
        <v>2943</v>
      </c>
      <c r="KD14" s="21" t="s">
        <v>2943</v>
      </c>
      <c r="KE14" s="21" t="s">
        <v>2943</v>
      </c>
      <c r="KF14" s="21" t="s">
        <v>2943</v>
      </c>
      <c r="KG14" s="21" t="s">
        <v>2943</v>
      </c>
      <c r="KH14" s="21" t="s">
        <v>2943</v>
      </c>
      <c r="KI14" s="21" t="s">
        <v>2943</v>
      </c>
      <c r="KJ14" s="21" t="s">
        <v>2943</v>
      </c>
      <c r="KK14" s="21" t="s">
        <v>2943</v>
      </c>
      <c r="KL14" s="21" t="s">
        <v>2943</v>
      </c>
      <c r="KM14" s="21" t="s">
        <v>2943</v>
      </c>
      <c r="KN14" s="21" t="s">
        <v>2943</v>
      </c>
      <c r="KO14" s="21" t="s">
        <v>2943</v>
      </c>
      <c r="KP14" s="21" t="s">
        <v>2943</v>
      </c>
      <c r="KQ14" s="21" t="s">
        <v>2943</v>
      </c>
      <c r="KR14" s="21" t="s">
        <v>2943</v>
      </c>
      <c r="KS14" s="21" t="s">
        <v>2943</v>
      </c>
      <c r="KT14" s="21" t="s">
        <v>2943</v>
      </c>
      <c r="KU14" s="21" t="s">
        <v>2943</v>
      </c>
      <c r="KV14" s="21" t="s">
        <v>2943</v>
      </c>
      <c r="KW14" s="21" t="s">
        <v>2943</v>
      </c>
      <c r="KX14" s="21" t="s">
        <v>2943</v>
      </c>
      <c r="KY14" s="21" t="s">
        <v>2943</v>
      </c>
      <c r="KZ14" s="21" t="s">
        <v>2943</v>
      </c>
      <c r="LA14" s="21" t="s">
        <v>2943</v>
      </c>
      <c r="LB14" s="21" t="s">
        <v>2943</v>
      </c>
      <c r="LC14" s="21" t="s">
        <v>2943</v>
      </c>
      <c r="LD14" s="21" t="s">
        <v>2943</v>
      </c>
      <c r="LE14" s="21" t="s">
        <v>2943</v>
      </c>
      <c r="LF14" s="21" t="s">
        <v>2943</v>
      </c>
      <c r="LG14" s="21" t="s">
        <v>2943</v>
      </c>
      <c r="LH14" s="21" t="s">
        <v>2943</v>
      </c>
      <c r="LI14" s="21" t="s">
        <v>2943</v>
      </c>
      <c r="LJ14" s="21" t="s">
        <v>2943</v>
      </c>
      <c r="LK14" s="21" t="s">
        <v>2943</v>
      </c>
      <c r="LL14" s="21" t="s">
        <v>2943</v>
      </c>
      <c r="LM14" s="21" t="s">
        <v>2943</v>
      </c>
      <c r="LN14" s="21" t="s">
        <v>2943</v>
      </c>
      <c r="LO14" s="21" t="s">
        <v>2943</v>
      </c>
      <c r="LP14" s="21" t="s">
        <v>2943</v>
      </c>
      <c r="LQ14" s="21" t="s">
        <v>2943</v>
      </c>
      <c r="LR14" s="21" t="s">
        <v>2943</v>
      </c>
      <c r="LS14" s="21" t="s">
        <v>2943</v>
      </c>
      <c r="LT14" s="21" t="s">
        <v>2943</v>
      </c>
      <c r="LU14" s="21" t="s">
        <v>2943</v>
      </c>
      <c r="LV14" s="21" t="s">
        <v>2943</v>
      </c>
      <c r="LW14" s="21" t="s">
        <v>2943</v>
      </c>
      <c r="LX14" s="21" t="s">
        <v>2943</v>
      </c>
      <c r="LY14" s="21" t="s">
        <v>2943</v>
      </c>
      <c r="LZ14" s="21" t="s">
        <v>2943</v>
      </c>
      <c r="MA14" s="21" t="s">
        <v>2943</v>
      </c>
      <c r="MB14" s="21" t="s">
        <v>2943</v>
      </c>
      <c r="MC14" s="21" t="s">
        <v>2943</v>
      </c>
      <c r="MD14" s="21" t="s">
        <v>2943</v>
      </c>
      <c r="ME14" s="21" t="s">
        <v>2943</v>
      </c>
      <c r="MF14" s="21" t="s">
        <v>2943</v>
      </c>
      <c r="MG14" s="21" t="s">
        <v>2943</v>
      </c>
      <c r="MH14" s="21" t="s">
        <v>2943</v>
      </c>
      <c r="MI14" s="21" t="s">
        <v>2943</v>
      </c>
      <c r="MJ14" s="21" t="s">
        <v>2943</v>
      </c>
      <c r="MK14" s="21" t="s">
        <v>2943</v>
      </c>
      <c r="ML14" s="21" t="s">
        <v>2943</v>
      </c>
      <c r="MM14" s="21" t="s">
        <v>2943</v>
      </c>
      <c r="MN14" s="21" t="s">
        <v>2943</v>
      </c>
      <c r="MO14" s="21" t="s">
        <v>2943</v>
      </c>
      <c r="MP14" s="21" t="s">
        <v>2943</v>
      </c>
      <c r="MQ14" s="21" t="s">
        <v>2943</v>
      </c>
      <c r="MR14" s="21" t="s">
        <v>2943</v>
      </c>
      <c r="MS14" s="21" t="s">
        <v>2943</v>
      </c>
      <c r="MT14" s="21" t="s">
        <v>2943</v>
      </c>
      <c r="MU14" s="21" t="s">
        <v>2943</v>
      </c>
      <c r="MV14" s="21" t="s">
        <v>2943</v>
      </c>
      <c r="MW14" s="21" t="s">
        <v>2943</v>
      </c>
      <c r="MX14" s="21" t="s">
        <v>2943</v>
      </c>
      <c r="MY14" s="21" t="s">
        <v>2943</v>
      </c>
      <c r="MZ14" s="21" t="s">
        <v>2943</v>
      </c>
      <c r="NA14" s="21" t="s">
        <v>2943</v>
      </c>
      <c r="NB14" s="21" t="s">
        <v>2943</v>
      </c>
      <c r="NC14" s="21" t="s">
        <v>2943</v>
      </c>
    </row>
    <row r="15" spans="1:367" x14ac:dyDescent="0.4">
      <c r="A15" s="22">
        <v>45842</v>
      </c>
      <c r="B15" s="23">
        <v>39375.39</v>
      </c>
      <c r="C15" s="23">
        <v>40806.35</v>
      </c>
      <c r="D15" s="23">
        <v>3617.08</v>
      </c>
      <c r="E15" s="23">
        <v>2042.45</v>
      </c>
      <c r="F15" s="23">
        <v>12816.32</v>
      </c>
      <c r="G15" s="23">
        <v>1416.66</v>
      </c>
      <c r="H15" s="23">
        <v>11026.04</v>
      </c>
      <c r="I15" s="23">
        <v>8022.89</v>
      </c>
      <c r="J15" s="23">
        <v>3790.52</v>
      </c>
      <c r="K15" s="23">
        <v>2373.11</v>
      </c>
      <c r="L15" s="23">
        <v>1612.53</v>
      </c>
      <c r="M15" s="23">
        <v>3492.2</v>
      </c>
      <c r="N15" s="23">
        <v>5418.56</v>
      </c>
      <c r="O15" s="23">
        <v>2616.36</v>
      </c>
      <c r="P15" s="23">
        <v>7153.13</v>
      </c>
      <c r="Q15" s="23">
        <v>1283.6300000000001</v>
      </c>
      <c r="R15" s="23">
        <v>15551.38</v>
      </c>
      <c r="S15" s="23">
        <v>3893.36</v>
      </c>
      <c r="T15" s="23">
        <v>2947.93</v>
      </c>
      <c r="U15" s="23">
        <v>4490.6899999999996</v>
      </c>
      <c r="V15" s="23">
        <v>1075.9000000000001</v>
      </c>
      <c r="W15" s="23">
        <v>690.8</v>
      </c>
      <c r="X15" s="23">
        <v>1128.3499999999999</v>
      </c>
      <c r="Y15" s="23">
        <v>3643.11</v>
      </c>
      <c r="Z15" s="23">
        <v>5369.25</v>
      </c>
      <c r="AA15" s="23">
        <v>3481.21</v>
      </c>
      <c r="AB15" s="23">
        <v>1095.45</v>
      </c>
      <c r="AC15" s="23">
        <v>541.6</v>
      </c>
      <c r="AD15" s="23">
        <v>2950.09</v>
      </c>
      <c r="AE15" s="23">
        <v>1146.03</v>
      </c>
      <c r="AF15" s="23">
        <v>1233.6500000000001</v>
      </c>
      <c r="AG15" s="23">
        <v>4436.03</v>
      </c>
      <c r="AH15" s="23">
        <v>2403.94</v>
      </c>
      <c r="AI15" s="23">
        <v>198.36</v>
      </c>
      <c r="AJ15" s="23">
        <v>998.08</v>
      </c>
      <c r="AK15" s="23">
        <v>6092.13</v>
      </c>
      <c r="AL15" s="23">
        <v>3346.6</v>
      </c>
      <c r="AM15" s="23">
        <v>1146.96</v>
      </c>
      <c r="AN15" s="23">
        <v>638.82000000000005</v>
      </c>
      <c r="AO15" s="23">
        <v>172.38</v>
      </c>
      <c r="AP15" s="23">
        <v>3868.67</v>
      </c>
      <c r="AQ15" s="23">
        <v>1403.49</v>
      </c>
      <c r="AR15" s="23">
        <v>5748.3</v>
      </c>
      <c r="AS15" s="23">
        <v>3735.8</v>
      </c>
      <c r="AT15" s="23">
        <v>584.42999999999995</v>
      </c>
      <c r="AU15" s="23">
        <v>1802.85</v>
      </c>
      <c r="AV15" s="23">
        <v>2162.3200000000002</v>
      </c>
      <c r="AW15" s="23">
        <v>1068.6500000000001</v>
      </c>
      <c r="AX15" s="23">
        <v>2178.0700000000002</v>
      </c>
      <c r="AY15" s="23">
        <v>2069.5</v>
      </c>
      <c r="AZ15" s="23"/>
      <c r="BA15" s="23">
        <v>1326.04</v>
      </c>
      <c r="BB15" s="81">
        <v>469.8</v>
      </c>
      <c r="BC15" s="81">
        <v>1581.61</v>
      </c>
      <c r="BD15" s="81">
        <v>1969.32</v>
      </c>
      <c r="BE15" s="81">
        <v>511.41</v>
      </c>
      <c r="BF15" s="81">
        <v>293.14999999999998</v>
      </c>
      <c r="BG15" s="81">
        <v>229.86</v>
      </c>
      <c r="BH15" s="81">
        <v>-10.34</v>
      </c>
      <c r="BI15" s="81">
        <v>317.58</v>
      </c>
      <c r="BJ15" s="81">
        <v>679.41</v>
      </c>
      <c r="BK15" s="81">
        <v>1292.5999999999999</v>
      </c>
      <c r="BL15" s="81">
        <v>192.8</v>
      </c>
      <c r="BM15" s="81">
        <v>335.99</v>
      </c>
      <c r="BN15" s="81">
        <v>1531.52</v>
      </c>
      <c r="BO15" s="81">
        <v>973.12</v>
      </c>
      <c r="BP15" s="81">
        <v>512.46</v>
      </c>
      <c r="BQ15" s="81">
        <v>469.3</v>
      </c>
      <c r="BR15" s="81">
        <v>2430.27</v>
      </c>
      <c r="BS15" s="81">
        <v>464.73</v>
      </c>
      <c r="BT15" s="81">
        <v>285.60000000000002</v>
      </c>
      <c r="BU15" s="81">
        <v>1250.42</v>
      </c>
      <c r="BV15" s="81">
        <v>2432.0700000000002</v>
      </c>
      <c r="BW15" s="81">
        <v>1220.25</v>
      </c>
      <c r="BX15" s="81">
        <v>1073.21</v>
      </c>
      <c r="BY15" s="81">
        <v>1785.6</v>
      </c>
      <c r="BZ15" s="81">
        <v>1277.68</v>
      </c>
      <c r="CA15" s="81">
        <v>482.16</v>
      </c>
      <c r="CB15" s="81">
        <v>771.1</v>
      </c>
      <c r="CC15" s="81">
        <v>69.05</v>
      </c>
      <c r="CD15" s="81">
        <v>52.32</v>
      </c>
      <c r="CE15" s="81">
        <v>1061.42</v>
      </c>
      <c r="CF15" s="81">
        <v>1054.73</v>
      </c>
      <c r="CG15" s="81">
        <v>-95</v>
      </c>
      <c r="CH15" s="81">
        <v>1018.67</v>
      </c>
      <c r="CI15" s="81">
        <v>4959</v>
      </c>
      <c r="CJ15" s="81">
        <v>659.7</v>
      </c>
      <c r="CK15" s="81">
        <v>1378.61</v>
      </c>
      <c r="CL15" s="81">
        <v>897.43</v>
      </c>
      <c r="CM15" s="81">
        <v>3044.71</v>
      </c>
      <c r="CN15" s="81">
        <v>269.52999999999997</v>
      </c>
      <c r="CO15" s="81">
        <v>2862.8</v>
      </c>
      <c r="CP15" s="81">
        <v>125.78</v>
      </c>
      <c r="CQ15" s="81">
        <v>821.15</v>
      </c>
      <c r="CR15" s="81">
        <v>175.04</v>
      </c>
      <c r="CS15" s="81">
        <v>1073.21</v>
      </c>
      <c r="CT15" s="81">
        <v>984.78</v>
      </c>
      <c r="CU15" s="81">
        <v>1193.73</v>
      </c>
      <c r="CV15" s="81">
        <v>209.34</v>
      </c>
      <c r="CW15" s="81">
        <v>252.18</v>
      </c>
      <c r="CX15" s="81">
        <v>173.63</v>
      </c>
      <c r="CY15" s="81">
        <v>288.23</v>
      </c>
      <c r="CZ15" s="81">
        <v>7.71</v>
      </c>
      <c r="DA15" s="81">
        <v>37.799999999999997</v>
      </c>
      <c r="DB15" s="81">
        <v>815.36</v>
      </c>
      <c r="DC15" s="81">
        <v>-90.95</v>
      </c>
      <c r="DD15" s="81">
        <v>524.88</v>
      </c>
      <c r="DE15" s="81">
        <v>-30.67</v>
      </c>
      <c r="DF15" s="81">
        <v>641.71</v>
      </c>
      <c r="DG15" s="81">
        <v>246.29</v>
      </c>
      <c r="DH15" s="81">
        <v>543.99</v>
      </c>
      <c r="DI15" s="81">
        <v>2371.39</v>
      </c>
      <c r="DJ15" s="81">
        <v>496.43</v>
      </c>
      <c r="DK15" s="81">
        <v>316.3</v>
      </c>
      <c r="DL15" s="81">
        <v>56.53</v>
      </c>
      <c r="DM15" s="81">
        <v>149.76</v>
      </c>
      <c r="DN15" s="81">
        <v>296.89999999999998</v>
      </c>
      <c r="DO15" s="81">
        <v>221.62</v>
      </c>
      <c r="DP15" s="81">
        <v>88.28</v>
      </c>
      <c r="DQ15" s="81">
        <v>1714.88</v>
      </c>
      <c r="DR15" s="81">
        <v>460.22</v>
      </c>
      <c r="DS15" s="81">
        <v>184.64</v>
      </c>
      <c r="DT15" s="81">
        <v>107.69</v>
      </c>
      <c r="DU15" s="81">
        <v>527.4</v>
      </c>
      <c r="DV15" s="81">
        <v>381.15</v>
      </c>
      <c r="DW15" s="81">
        <v>368.77</v>
      </c>
      <c r="DX15" s="81">
        <v>114.49</v>
      </c>
      <c r="DY15" s="81">
        <v>99.73</v>
      </c>
      <c r="DZ15" s="81"/>
      <c r="EA15" s="81">
        <v>520.39</v>
      </c>
      <c r="EB15" s="81">
        <v>460.46</v>
      </c>
      <c r="EC15" s="81">
        <v>274.11</v>
      </c>
      <c r="ED15" s="81">
        <v>530.57000000000005</v>
      </c>
      <c r="EE15" s="81">
        <v>499.2</v>
      </c>
      <c r="EF15" s="81">
        <v>174.1</v>
      </c>
      <c r="EG15" s="81">
        <v>371.68</v>
      </c>
      <c r="EH15" s="81">
        <v>960.21</v>
      </c>
      <c r="EI15" s="81">
        <v>224.64</v>
      </c>
      <c r="EJ15" s="81">
        <v>1363.58</v>
      </c>
      <c r="EK15" s="81">
        <v>165.33</v>
      </c>
      <c r="EL15" s="81">
        <v>61.34</v>
      </c>
      <c r="EM15" s="81">
        <v>277.10000000000002</v>
      </c>
      <c r="EN15" s="81">
        <v>121.24</v>
      </c>
      <c r="EO15" s="81">
        <v>311.91000000000003</v>
      </c>
      <c r="EP15" s="81">
        <v>10.37</v>
      </c>
      <c r="EQ15" s="81">
        <v>17.36</v>
      </c>
      <c r="ER15" s="81">
        <v>218.83</v>
      </c>
      <c r="ES15" s="81">
        <v>115.59</v>
      </c>
      <c r="ET15" s="81">
        <v>71.33</v>
      </c>
      <c r="EU15" s="81">
        <v>172.64</v>
      </c>
      <c r="EV15" s="81"/>
      <c r="EW15" s="81">
        <v>564.29</v>
      </c>
      <c r="EX15" s="81">
        <v>634.09</v>
      </c>
      <c r="EY15" s="81">
        <v>191.69</v>
      </c>
      <c r="EZ15" s="81">
        <v>69.3</v>
      </c>
      <c r="FA15" s="81">
        <v>256.5</v>
      </c>
      <c r="FB15" s="81">
        <v>175.92</v>
      </c>
      <c r="FC15" s="81">
        <v>588.85</v>
      </c>
      <c r="FD15" s="81">
        <v>441.23</v>
      </c>
      <c r="FE15" s="81">
        <v>541.44000000000005</v>
      </c>
      <c r="FF15" s="81">
        <v>508</v>
      </c>
      <c r="FG15" s="81">
        <v>578.33000000000004</v>
      </c>
      <c r="FH15" s="81">
        <v>417.01</v>
      </c>
      <c r="FI15" s="81">
        <v>206.35</v>
      </c>
      <c r="FJ15" s="81">
        <v>21.53</v>
      </c>
      <c r="FK15" s="81">
        <v>198.21</v>
      </c>
      <c r="FL15" s="81">
        <v>83.38</v>
      </c>
      <c r="FM15" s="81">
        <v>668.35</v>
      </c>
      <c r="FN15" s="81"/>
      <c r="FO15" s="81">
        <v>430.31</v>
      </c>
      <c r="FP15" s="81"/>
      <c r="FQ15" s="81">
        <v>27.86</v>
      </c>
      <c r="FR15" s="81">
        <v>271.98</v>
      </c>
      <c r="FS15" s="81">
        <v>283.33</v>
      </c>
      <c r="FT15" s="81">
        <v>281.11</v>
      </c>
      <c r="FU15" s="81">
        <v>381.32</v>
      </c>
      <c r="FV15" s="81">
        <v>355.48</v>
      </c>
      <c r="FW15" s="81">
        <v>260.02999999999997</v>
      </c>
      <c r="FX15" s="81">
        <v>600</v>
      </c>
      <c r="FY15" s="81">
        <v>132.37</v>
      </c>
      <c r="FZ15" s="81">
        <v>29.08</v>
      </c>
      <c r="GA15" s="81">
        <v>128.44</v>
      </c>
      <c r="GB15" s="81">
        <v>92.3</v>
      </c>
      <c r="GC15" s="81">
        <v>40.85</v>
      </c>
      <c r="GD15" s="81">
        <v>629.38</v>
      </c>
      <c r="GE15" s="81">
        <v>230</v>
      </c>
      <c r="GF15" s="81">
        <v>116.25</v>
      </c>
      <c r="GG15" s="81">
        <v>553</v>
      </c>
      <c r="GH15" s="81">
        <v>572.36</v>
      </c>
      <c r="GI15" s="81">
        <v>191.63</v>
      </c>
      <c r="GJ15" s="81">
        <v>224.18</v>
      </c>
      <c r="GK15" s="81">
        <v>204.8</v>
      </c>
      <c r="GL15" s="81"/>
      <c r="GM15" s="81"/>
      <c r="GN15" s="81">
        <v>178.08</v>
      </c>
      <c r="GO15" s="81">
        <v>70.73</v>
      </c>
      <c r="GP15" s="81">
        <v>568.58000000000004</v>
      </c>
      <c r="GQ15" s="81">
        <v>70.599999999999994</v>
      </c>
      <c r="GR15" s="81">
        <v>86.83</v>
      </c>
      <c r="GS15" s="81">
        <v>304.97000000000003</v>
      </c>
      <c r="GT15" s="81">
        <v>557.67999999999995</v>
      </c>
      <c r="GU15" s="81">
        <v>123.78</v>
      </c>
      <c r="GV15" s="81">
        <v>258</v>
      </c>
      <c r="GW15" s="81">
        <v>61.83</v>
      </c>
      <c r="GX15" s="81">
        <v>7.5</v>
      </c>
      <c r="GY15" s="81">
        <v>120.01</v>
      </c>
      <c r="GZ15" s="81">
        <v>137.99</v>
      </c>
      <c r="HA15" s="81">
        <v>192</v>
      </c>
      <c r="HB15" s="81">
        <v>233.66</v>
      </c>
      <c r="HC15" s="81">
        <v>241.41</v>
      </c>
      <c r="HD15" s="81">
        <v>450.91</v>
      </c>
      <c r="HE15" s="81">
        <v>90.45</v>
      </c>
      <c r="HF15" s="81">
        <v>374.98</v>
      </c>
      <c r="HG15" s="81">
        <v>83.25</v>
      </c>
      <c r="HH15" s="81">
        <v>366.3</v>
      </c>
      <c r="HI15" s="81">
        <v>421.68</v>
      </c>
      <c r="HJ15" s="81">
        <v>124.15</v>
      </c>
      <c r="HK15" s="81">
        <v>140.31</v>
      </c>
      <c r="HL15" s="81">
        <v>41.35</v>
      </c>
      <c r="HM15" s="81">
        <v>240.79</v>
      </c>
      <c r="HN15" s="81">
        <v>119</v>
      </c>
      <c r="HO15" s="81">
        <v>55.6</v>
      </c>
      <c r="HP15" s="81">
        <v>251.53</v>
      </c>
      <c r="HQ15" s="81">
        <v>371.88</v>
      </c>
      <c r="HR15" s="81">
        <v>64.010000000000005</v>
      </c>
      <c r="HS15" s="81">
        <v>81.23</v>
      </c>
      <c r="HT15" s="81">
        <v>267.94</v>
      </c>
      <c r="HU15" s="81">
        <v>96.56</v>
      </c>
      <c r="HV15" s="81">
        <v>151.81</v>
      </c>
      <c r="HW15" s="81">
        <v>206</v>
      </c>
      <c r="HX15" s="81">
        <v>58.3</v>
      </c>
      <c r="HY15" s="81">
        <v>179.4</v>
      </c>
      <c r="HZ15" s="81">
        <v>45.98</v>
      </c>
      <c r="IA15" s="81">
        <v>743</v>
      </c>
      <c r="IB15" s="81">
        <v>375</v>
      </c>
      <c r="IC15" s="81">
        <v>91.3</v>
      </c>
      <c r="ID15" s="81">
        <v>127.97</v>
      </c>
      <c r="IE15" s="81">
        <v>132.37</v>
      </c>
      <c r="IF15" s="81">
        <v>81.83</v>
      </c>
      <c r="IG15" s="81"/>
      <c r="IH15" s="81">
        <v>108.7</v>
      </c>
      <c r="II15" s="81">
        <v>117.95</v>
      </c>
      <c r="IJ15" s="81">
        <v>368.97</v>
      </c>
      <c r="IK15" s="81"/>
      <c r="IL15" s="81">
        <v>90.07</v>
      </c>
      <c r="IM15" s="81"/>
      <c r="IN15" s="81"/>
      <c r="IO15" s="81">
        <v>145.94999999999999</v>
      </c>
      <c r="IP15" s="81"/>
      <c r="IQ15" s="81">
        <v>107.37</v>
      </c>
      <c r="IR15" s="81">
        <v>82.6</v>
      </c>
      <c r="IS15" s="81">
        <v>136.30000000000001</v>
      </c>
      <c r="IT15" s="81">
        <v>97.63</v>
      </c>
      <c r="IU15" s="81">
        <v>95.15</v>
      </c>
      <c r="IV15" s="81">
        <v>65.150000000000006</v>
      </c>
      <c r="IW15" s="81">
        <v>24.9</v>
      </c>
      <c r="IX15" s="81">
        <v>74.63</v>
      </c>
      <c r="IY15" s="81">
        <v>66.900000000000006</v>
      </c>
      <c r="IZ15" s="81">
        <v>54.8</v>
      </c>
      <c r="JA15" s="81">
        <v>261.83999999999997</v>
      </c>
      <c r="JB15" s="81"/>
      <c r="JC15" s="81">
        <v>215.75</v>
      </c>
      <c r="JD15" s="81">
        <v>175.3</v>
      </c>
      <c r="JE15" s="81">
        <v>48</v>
      </c>
      <c r="JF15" s="81">
        <v>105.3</v>
      </c>
      <c r="JG15" s="81">
        <v>139.94</v>
      </c>
      <c r="JH15" s="81">
        <v>515.37</v>
      </c>
      <c r="JI15" s="81">
        <v>63.95</v>
      </c>
      <c r="JJ15" s="81">
        <v>70.95</v>
      </c>
      <c r="JK15" s="81">
        <v>66.150000000000006</v>
      </c>
      <c r="JL15" s="81">
        <v>89.25</v>
      </c>
      <c r="JM15" s="81">
        <v>130.1</v>
      </c>
      <c r="JN15" s="81">
        <v>121.8</v>
      </c>
      <c r="JO15" s="81">
        <v>31.3</v>
      </c>
      <c r="JP15" s="81">
        <v>131.19999999999999</v>
      </c>
      <c r="JQ15" s="81">
        <v>2.6</v>
      </c>
      <c r="JR15" s="81">
        <v>82.4</v>
      </c>
      <c r="JS15" s="81">
        <v>60.2</v>
      </c>
      <c r="JT15" s="81">
        <v>62.98</v>
      </c>
      <c r="JU15" s="81">
        <v>95.66</v>
      </c>
      <c r="JV15" s="81">
        <v>236.45</v>
      </c>
      <c r="JW15" s="81">
        <v>82.7</v>
      </c>
      <c r="JX15" s="81">
        <v>59</v>
      </c>
      <c r="JY15" s="81">
        <v>76.489999999999995</v>
      </c>
      <c r="JZ15" s="81"/>
      <c r="KA15" s="81">
        <v>174.23</v>
      </c>
      <c r="KB15" s="81">
        <v>18.350000000000001</v>
      </c>
      <c r="KC15" s="81">
        <v>7.2</v>
      </c>
      <c r="KD15" s="81">
        <v>81.099999999999994</v>
      </c>
      <c r="KE15" s="81">
        <v>215.47</v>
      </c>
      <c r="KF15" s="81">
        <v>150.36000000000001</v>
      </c>
      <c r="KG15" s="81">
        <v>11.6</v>
      </c>
      <c r="KH15" s="81">
        <v>34.85</v>
      </c>
      <c r="KI15" s="81">
        <v>203.55</v>
      </c>
      <c r="KJ15" s="81">
        <v>159.1</v>
      </c>
      <c r="KK15" s="81">
        <v>61.2</v>
      </c>
      <c r="KL15" s="81">
        <v>65.23</v>
      </c>
      <c r="KM15" s="81">
        <v>40.47</v>
      </c>
      <c r="KN15" s="81">
        <v>60.8</v>
      </c>
      <c r="KO15" s="81">
        <v>20.86</v>
      </c>
      <c r="KP15" s="81"/>
      <c r="KQ15" s="81">
        <v>145.99</v>
      </c>
      <c r="KR15" s="81">
        <v>72.23</v>
      </c>
      <c r="KS15" s="81">
        <v>16.600000000000001</v>
      </c>
      <c r="KT15" s="81">
        <v>57.63</v>
      </c>
      <c r="KU15" s="81"/>
      <c r="KV15" s="81">
        <v>102.58</v>
      </c>
      <c r="KW15" s="81">
        <v>215.5</v>
      </c>
      <c r="KX15" s="81"/>
      <c r="KY15" s="81">
        <v>496.86</v>
      </c>
      <c r="KZ15" s="81">
        <v>109.6</v>
      </c>
      <c r="LA15" s="81">
        <v>54.35</v>
      </c>
      <c r="LB15" s="81">
        <v>248.73</v>
      </c>
      <c r="LC15" s="81"/>
      <c r="LD15" s="81">
        <v>64.349999999999994</v>
      </c>
      <c r="LE15" s="81">
        <v>23.8</v>
      </c>
      <c r="LF15" s="81">
        <v>246.8</v>
      </c>
      <c r="LG15" s="81">
        <v>72.45</v>
      </c>
      <c r="LH15" s="81">
        <v>33.799999999999997</v>
      </c>
      <c r="LI15" s="81">
        <v>118.75</v>
      </c>
      <c r="LJ15" s="81">
        <v>175</v>
      </c>
      <c r="LK15" s="81">
        <v>108.03</v>
      </c>
      <c r="LL15" s="81">
        <v>43.1</v>
      </c>
      <c r="LM15" s="81">
        <v>17.8</v>
      </c>
      <c r="LN15" s="81">
        <v>20.7</v>
      </c>
      <c r="LO15" s="81">
        <v>6</v>
      </c>
      <c r="LP15" s="81">
        <v>89.6</v>
      </c>
      <c r="LQ15" s="81">
        <v>155.1</v>
      </c>
      <c r="LR15" s="81">
        <v>55</v>
      </c>
      <c r="LS15" s="81">
        <v>27.3</v>
      </c>
      <c r="LT15" s="81">
        <v>44.83</v>
      </c>
      <c r="LU15" s="81"/>
      <c r="LV15" s="81">
        <v>68.069999999999993</v>
      </c>
      <c r="LW15" s="81">
        <v>133.63</v>
      </c>
      <c r="LX15" s="81">
        <v>61.33</v>
      </c>
      <c r="LY15" s="81">
        <v>72.75</v>
      </c>
      <c r="LZ15" s="81">
        <v>37.08</v>
      </c>
      <c r="MA15" s="81">
        <v>60.03</v>
      </c>
      <c r="MB15" s="81">
        <v>63.4</v>
      </c>
      <c r="MC15" s="81"/>
      <c r="MD15" s="81">
        <v>1.1499999999999999</v>
      </c>
      <c r="ME15" s="81">
        <v>128.6</v>
      </c>
      <c r="MF15" s="81">
        <v>49.2</v>
      </c>
      <c r="MG15" s="81">
        <v>12.54</v>
      </c>
      <c r="MH15" s="81"/>
      <c r="MI15" s="81"/>
      <c r="MJ15" s="81">
        <v>139</v>
      </c>
      <c r="MK15" s="81">
        <v>155.5</v>
      </c>
      <c r="ML15" s="81">
        <v>101</v>
      </c>
      <c r="MM15" s="81">
        <v>137.07</v>
      </c>
      <c r="MN15" s="81">
        <v>106.59</v>
      </c>
      <c r="MO15" s="81">
        <v>117</v>
      </c>
      <c r="MP15" s="81">
        <v>49.6</v>
      </c>
      <c r="MQ15" s="81">
        <v>63.23</v>
      </c>
      <c r="MR15" s="81">
        <v>82.63</v>
      </c>
      <c r="MS15" s="81">
        <v>37.47</v>
      </c>
      <c r="MT15" s="81"/>
      <c r="MU15" s="81">
        <v>12</v>
      </c>
      <c r="MV15" s="81">
        <v>66.900000000000006</v>
      </c>
      <c r="MW15" s="81">
        <v>25.5</v>
      </c>
      <c r="MX15" s="81"/>
      <c r="MY15" s="81"/>
      <c r="MZ15" s="81">
        <v>35</v>
      </c>
      <c r="NA15" s="81">
        <v>47.24</v>
      </c>
      <c r="NB15" s="81">
        <v>19.95</v>
      </c>
      <c r="NC15" s="81">
        <v>47.68</v>
      </c>
    </row>
    <row r="16" spans="1:367" x14ac:dyDescent="0.4">
      <c r="A16" s="22">
        <v>45849</v>
      </c>
      <c r="B16" s="23">
        <v>38603.120000000003</v>
      </c>
      <c r="C16" s="23">
        <v>40806.35</v>
      </c>
      <c r="D16" s="23">
        <v>3545.67</v>
      </c>
      <c r="E16" s="23">
        <v>2044.72</v>
      </c>
      <c r="F16" s="23">
        <v>12316.8</v>
      </c>
      <c r="G16" s="23">
        <v>1416.43</v>
      </c>
      <c r="H16" s="23">
        <v>10565.94</v>
      </c>
      <c r="I16" s="23">
        <v>8054.76</v>
      </c>
      <c r="J16" s="23">
        <v>3787.46</v>
      </c>
      <c r="K16" s="23">
        <v>2389.0100000000002</v>
      </c>
      <c r="L16" s="23">
        <v>1607.39</v>
      </c>
      <c r="M16" s="23">
        <v>3492.2</v>
      </c>
      <c r="N16" s="23">
        <v>5534.93</v>
      </c>
      <c r="O16" s="23">
        <v>2593.41</v>
      </c>
      <c r="P16" s="23">
        <v>7158.2</v>
      </c>
      <c r="Q16" s="23">
        <v>1340.76</v>
      </c>
      <c r="R16" s="23">
        <v>15675.96</v>
      </c>
      <c r="S16" s="23">
        <v>3863.29</v>
      </c>
      <c r="T16" s="23">
        <v>2939.18</v>
      </c>
      <c r="U16" s="23">
        <v>4624.26</v>
      </c>
      <c r="V16" s="23">
        <v>1084.1300000000001</v>
      </c>
      <c r="W16" s="23">
        <v>703.29</v>
      </c>
      <c r="X16" s="23">
        <v>1124.23</v>
      </c>
      <c r="Y16" s="23">
        <v>3606.49</v>
      </c>
      <c r="Z16" s="23">
        <v>5378.69</v>
      </c>
      <c r="AA16" s="23">
        <v>3476.66</v>
      </c>
      <c r="AB16" s="23">
        <v>1043.57</v>
      </c>
      <c r="AC16" s="23">
        <v>538.57000000000005</v>
      </c>
      <c r="AD16" s="23">
        <v>2951.91</v>
      </c>
      <c r="AE16" s="23">
        <v>1166.99</v>
      </c>
      <c r="AF16" s="23">
        <v>1223.71</v>
      </c>
      <c r="AG16" s="23">
        <v>4446.03</v>
      </c>
      <c r="AH16" s="23">
        <v>2243.59</v>
      </c>
      <c r="AI16" s="23">
        <v>194.02</v>
      </c>
      <c r="AJ16" s="23">
        <v>998.77</v>
      </c>
      <c r="AK16" s="23">
        <v>6092.13</v>
      </c>
      <c r="AL16" s="23">
        <v>3346.6</v>
      </c>
      <c r="AM16" s="23">
        <v>1163.8800000000001</v>
      </c>
      <c r="AN16" s="23">
        <v>645.17999999999995</v>
      </c>
      <c r="AO16" s="23">
        <v>166.1</v>
      </c>
      <c r="AP16" s="23">
        <v>3835.11</v>
      </c>
      <c r="AQ16" s="23">
        <v>1420.49</v>
      </c>
      <c r="AR16" s="23">
        <v>5912.88</v>
      </c>
      <c r="AS16" s="23">
        <v>3640.13</v>
      </c>
      <c r="AT16" s="23">
        <v>584.44000000000005</v>
      </c>
      <c r="AU16" s="23">
        <v>1802.85</v>
      </c>
      <c r="AV16" s="23">
        <v>2159.34</v>
      </c>
      <c r="AW16" s="23">
        <v>1069.9000000000001</v>
      </c>
      <c r="AX16" s="23">
        <v>2208.84</v>
      </c>
      <c r="AY16" s="23">
        <v>2034.29</v>
      </c>
      <c r="AZ16" s="23"/>
      <c r="BA16" s="23">
        <v>1439.17</v>
      </c>
      <c r="BB16" s="81">
        <v>473.26</v>
      </c>
      <c r="BC16" s="81">
        <v>1584.44</v>
      </c>
      <c r="BD16" s="81">
        <v>1931.23</v>
      </c>
      <c r="BE16" s="81">
        <v>512.94000000000005</v>
      </c>
      <c r="BF16" s="81">
        <v>294.27999999999997</v>
      </c>
      <c r="BG16" s="81">
        <v>229.86</v>
      </c>
      <c r="BH16" s="81">
        <v>-15.28</v>
      </c>
      <c r="BI16" s="81">
        <v>325.64</v>
      </c>
      <c r="BJ16" s="81">
        <v>685.23</v>
      </c>
      <c r="BK16" s="81">
        <v>1292.5999999999999</v>
      </c>
      <c r="BL16" s="81">
        <v>195.61</v>
      </c>
      <c r="BM16" s="81">
        <v>338.27</v>
      </c>
      <c r="BN16" s="81">
        <v>1636.01</v>
      </c>
      <c r="BO16" s="81">
        <v>958.05</v>
      </c>
      <c r="BP16" s="81">
        <v>512.03</v>
      </c>
      <c r="BQ16" s="81">
        <v>456.47</v>
      </c>
      <c r="BR16" s="81">
        <v>2433.2600000000002</v>
      </c>
      <c r="BS16" s="81">
        <v>472.12</v>
      </c>
      <c r="BT16" s="81">
        <v>285.72000000000003</v>
      </c>
      <c r="BU16" s="81">
        <v>1244.4100000000001</v>
      </c>
      <c r="BV16" s="81">
        <v>2398.4899999999998</v>
      </c>
      <c r="BW16" s="81">
        <v>1295.55</v>
      </c>
      <c r="BX16" s="81">
        <v>1113.6400000000001</v>
      </c>
      <c r="BY16" s="81">
        <v>1796.16</v>
      </c>
      <c r="BZ16" s="81">
        <v>1302.1099999999999</v>
      </c>
      <c r="CA16" s="81">
        <v>482.81</v>
      </c>
      <c r="CB16" s="81">
        <v>763.08</v>
      </c>
      <c r="CC16" s="81">
        <v>69.05</v>
      </c>
      <c r="CD16" s="81">
        <v>52.32</v>
      </c>
      <c r="CE16" s="81">
        <v>1062.26</v>
      </c>
      <c r="CF16" s="81">
        <v>1048.97</v>
      </c>
      <c r="CG16" s="81">
        <v>-95</v>
      </c>
      <c r="CH16" s="81">
        <v>1018.67</v>
      </c>
      <c r="CI16" s="81">
        <v>4959</v>
      </c>
      <c r="CJ16" s="81">
        <v>659.7</v>
      </c>
      <c r="CK16" s="81">
        <v>1392.99</v>
      </c>
      <c r="CL16" s="81">
        <v>897.43</v>
      </c>
      <c r="CM16" s="81">
        <v>3049.58</v>
      </c>
      <c r="CN16" s="81">
        <v>271.39</v>
      </c>
      <c r="CO16" s="81">
        <v>2902.85</v>
      </c>
      <c r="CP16" s="81">
        <v>125.91</v>
      </c>
      <c r="CQ16" s="81">
        <v>822.93</v>
      </c>
      <c r="CR16" s="81">
        <v>174.24</v>
      </c>
      <c r="CS16" s="81">
        <v>1061.3599999999999</v>
      </c>
      <c r="CT16" s="81">
        <v>988.47</v>
      </c>
      <c r="CU16" s="81">
        <v>1223.03</v>
      </c>
      <c r="CV16" s="81">
        <v>210.39</v>
      </c>
      <c r="CW16" s="81">
        <v>252.72</v>
      </c>
      <c r="CX16" s="81">
        <v>173.63</v>
      </c>
      <c r="CY16" s="81">
        <v>301.94</v>
      </c>
      <c r="CZ16" s="81">
        <v>7.71</v>
      </c>
      <c r="DA16" s="81">
        <v>37.799999999999997</v>
      </c>
      <c r="DB16" s="81">
        <v>818.58</v>
      </c>
      <c r="DC16" s="81">
        <v>-98.63</v>
      </c>
      <c r="DD16" s="81">
        <v>522.14</v>
      </c>
      <c r="DE16" s="81">
        <v>-30.67</v>
      </c>
      <c r="DF16" s="81">
        <v>641.71</v>
      </c>
      <c r="DG16" s="81">
        <v>258.88</v>
      </c>
      <c r="DH16" s="81">
        <v>543.99</v>
      </c>
      <c r="DI16" s="81">
        <v>2372.9</v>
      </c>
      <c r="DJ16" s="81">
        <v>523.77</v>
      </c>
      <c r="DK16" s="81">
        <v>320.3</v>
      </c>
      <c r="DL16" s="81">
        <v>56.53</v>
      </c>
      <c r="DM16" s="81">
        <v>149.76</v>
      </c>
      <c r="DN16" s="81">
        <v>296.89999999999998</v>
      </c>
      <c r="DO16" s="81">
        <v>221.62</v>
      </c>
      <c r="DP16" s="81">
        <v>88.28</v>
      </c>
      <c r="DQ16" s="81">
        <v>1701.85</v>
      </c>
      <c r="DR16" s="81">
        <v>455.77</v>
      </c>
      <c r="DS16" s="81">
        <v>164.04</v>
      </c>
      <c r="DT16" s="81">
        <v>107.69</v>
      </c>
      <c r="DU16" s="81">
        <v>527.4</v>
      </c>
      <c r="DV16" s="81">
        <v>387.02</v>
      </c>
      <c r="DW16" s="81">
        <v>365.77</v>
      </c>
      <c r="DX16" s="81">
        <v>114.63</v>
      </c>
      <c r="DY16" s="81">
        <v>96.25</v>
      </c>
      <c r="DZ16" s="81">
        <v>298.2</v>
      </c>
      <c r="EA16" s="81">
        <v>518.29</v>
      </c>
      <c r="EB16" s="81">
        <v>458.96</v>
      </c>
      <c r="EC16" s="81">
        <v>274.60000000000002</v>
      </c>
      <c r="ED16" s="81">
        <v>524.54</v>
      </c>
      <c r="EE16" s="81">
        <v>499.2</v>
      </c>
      <c r="EF16" s="81">
        <v>174.1</v>
      </c>
      <c r="EG16" s="81">
        <v>371.78</v>
      </c>
      <c r="EH16" s="81">
        <v>956.99</v>
      </c>
      <c r="EI16" s="81">
        <v>223.75</v>
      </c>
      <c r="EJ16" s="81">
        <v>1356.28</v>
      </c>
      <c r="EK16" s="81">
        <v>160.77000000000001</v>
      </c>
      <c r="EL16" s="81">
        <v>61.34</v>
      </c>
      <c r="EM16" s="81">
        <v>281.95</v>
      </c>
      <c r="EN16" s="81">
        <v>121.5</v>
      </c>
      <c r="EO16" s="81">
        <v>288.76</v>
      </c>
      <c r="EP16" s="81">
        <v>12.9</v>
      </c>
      <c r="EQ16" s="81">
        <v>17.36</v>
      </c>
      <c r="ER16" s="81">
        <v>218.83</v>
      </c>
      <c r="ES16" s="81">
        <v>115.59</v>
      </c>
      <c r="ET16" s="81">
        <v>73.13</v>
      </c>
      <c r="EU16" s="81">
        <v>172.31</v>
      </c>
      <c r="EV16" s="81"/>
      <c r="EW16" s="81">
        <v>556.59</v>
      </c>
      <c r="EX16" s="81">
        <v>640.42999999999995</v>
      </c>
      <c r="EY16" s="81">
        <v>193.22</v>
      </c>
      <c r="EZ16" s="81">
        <v>69.3</v>
      </c>
      <c r="FA16" s="81">
        <v>256.5</v>
      </c>
      <c r="FB16" s="81">
        <v>173.66</v>
      </c>
      <c r="FC16" s="81">
        <v>586.63</v>
      </c>
      <c r="FD16" s="81">
        <v>440.63</v>
      </c>
      <c r="FE16" s="81">
        <v>543.30999999999995</v>
      </c>
      <c r="FF16" s="81">
        <v>508</v>
      </c>
      <c r="FG16" s="81">
        <v>578.41999999999996</v>
      </c>
      <c r="FH16" s="81">
        <v>416.01</v>
      </c>
      <c r="FI16" s="81">
        <v>210.77</v>
      </c>
      <c r="FJ16" s="81">
        <v>21.53</v>
      </c>
      <c r="FK16" s="81">
        <v>197.25</v>
      </c>
      <c r="FL16" s="81">
        <v>83.38</v>
      </c>
      <c r="FM16" s="81">
        <v>668.59</v>
      </c>
      <c r="FN16" s="81">
        <v>33</v>
      </c>
      <c r="FO16" s="81">
        <v>427.42</v>
      </c>
      <c r="FP16" s="81"/>
      <c r="FQ16" s="81">
        <v>27.86</v>
      </c>
      <c r="FR16" s="81">
        <v>270.70999999999998</v>
      </c>
      <c r="FS16" s="81">
        <v>285.13</v>
      </c>
      <c r="FT16" s="81">
        <v>282.55</v>
      </c>
      <c r="FU16" s="81">
        <v>381.32</v>
      </c>
      <c r="FV16" s="81">
        <v>355.48</v>
      </c>
      <c r="FW16" s="81">
        <v>255.25</v>
      </c>
      <c r="FX16" s="81">
        <v>600</v>
      </c>
      <c r="FY16" s="81">
        <v>134</v>
      </c>
      <c r="FZ16" s="81">
        <v>29.08</v>
      </c>
      <c r="GA16" s="81">
        <v>125.46</v>
      </c>
      <c r="GB16" s="81">
        <v>92.3</v>
      </c>
      <c r="GC16" s="81">
        <v>40.85</v>
      </c>
      <c r="GD16" s="81">
        <v>586.53</v>
      </c>
      <c r="GE16" s="81">
        <v>230</v>
      </c>
      <c r="GF16" s="81">
        <v>116.25</v>
      </c>
      <c r="GG16" s="81">
        <v>553</v>
      </c>
      <c r="GH16" s="81">
        <v>568</v>
      </c>
      <c r="GI16" s="81">
        <v>194.02</v>
      </c>
      <c r="GJ16" s="81">
        <v>224.18</v>
      </c>
      <c r="GK16" s="81">
        <v>204.8</v>
      </c>
      <c r="GL16" s="81"/>
      <c r="GM16" s="81"/>
      <c r="GN16" s="81">
        <v>184.12</v>
      </c>
      <c r="GO16" s="81">
        <v>70.73</v>
      </c>
      <c r="GP16" s="81">
        <v>566.08000000000004</v>
      </c>
      <c r="GQ16" s="81">
        <v>71.64</v>
      </c>
      <c r="GR16" s="81">
        <v>86.83</v>
      </c>
      <c r="GS16" s="81">
        <v>308.14</v>
      </c>
      <c r="GT16" s="81">
        <v>557.03</v>
      </c>
      <c r="GU16" s="81">
        <v>123.78</v>
      </c>
      <c r="GV16" s="81">
        <v>258</v>
      </c>
      <c r="GW16" s="81">
        <v>61.06</v>
      </c>
      <c r="GX16" s="81">
        <v>7.5</v>
      </c>
      <c r="GY16" s="81">
        <v>121.33</v>
      </c>
      <c r="GZ16" s="81">
        <v>133.51</v>
      </c>
      <c r="HA16" s="81">
        <v>192</v>
      </c>
      <c r="HB16" s="81">
        <v>232.16</v>
      </c>
      <c r="HC16" s="81">
        <v>242</v>
      </c>
      <c r="HD16" s="81">
        <v>460.28</v>
      </c>
      <c r="HE16" s="81">
        <v>90.45</v>
      </c>
      <c r="HF16" s="81">
        <v>374.98</v>
      </c>
      <c r="HG16" s="81">
        <v>83.25</v>
      </c>
      <c r="HH16" s="81">
        <v>366.3</v>
      </c>
      <c r="HI16" s="81">
        <v>414.22</v>
      </c>
      <c r="HJ16" s="81">
        <v>124.15</v>
      </c>
      <c r="HK16" s="81">
        <v>140.01</v>
      </c>
      <c r="HL16" s="81">
        <v>41.35</v>
      </c>
      <c r="HM16" s="81">
        <v>240.31</v>
      </c>
      <c r="HN16" s="81">
        <v>119</v>
      </c>
      <c r="HO16" s="81">
        <v>53.25</v>
      </c>
      <c r="HP16" s="81">
        <v>251.2</v>
      </c>
      <c r="HQ16" s="81">
        <v>371.88</v>
      </c>
      <c r="HR16" s="81">
        <v>63.64</v>
      </c>
      <c r="HS16" s="81">
        <v>80.819999999999993</v>
      </c>
      <c r="HT16" s="81">
        <v>272.87</v>
      </c>
      <c r="HU16" s="81">
        <v>96.56</v>
      </c>
      <c r="HV16" s="81">
        <v>152.18</v>
      </c>
      <c r="HW16" s="81">
        <v>203.36</v>
      </c>
      <c r="HX16" s="81">
        <v>58.3</v>
      </c>
      <c r="HY16" s="81">
        <v>179.4</v>
      </c>
      <c r="HZ16" s="81">
        <v>45.98</v>
      </c>
      <c r="IA16" s="81">
        <v>743</v>
      </c>
      <c r="IB16" s="81">
        <v>375</v>
      </c>
      <c r="IC16" s="81">
        <v>91.3</v>
      </c>
      <c r="ID16" s="81">
        <v>126.97</v>
      </c>
      <c r="IE16" s="81">
        <v>131.87</v>
      </c>
      <c r="IF16" s="81">
        <v>81.83</v>
      </c>
      <c r="IG16" s="81"/>
      <c r="IH16" s="81">
        <v>108.7</v>
      </c>
      <c r="II16" s="81">
        <v>118.57</v>
      </c>
      <c r="IJ16" s="81">
        <v>367.83</v>
      </c>
      <c r="IK16" s="81"/>
      <c r="IL16" s="81">
        <v>90.07</v>
      </c>
      <c r="IM16" s="81"/>
      <c r="IN16" s="81"/>
      <c r="IO16" s="81">
        <v>145.94999999999999</v>
      </c>
      <c r="IP16" s="81"/>
      <c r="IQ16" s="81">
        <v>79.25</v>
      </c>
      <c r="IR16" s="81">
        <v>82.6</v>
      </c>
      <c r="IS16" s="81">
        <v>136.30000000000001</v>
      </c>
      <c r="IT16" s="81">
        <v>122.8</v>
      </c>
      <c r="IU16" s="81">
        <v>95.15</v>
      </c>
      <c r="IV16" s="81">
        <v>65.150000000000006</v>
      </c>
      <c r="IW16" s="81">
        <v>24.9</v>
      </c>
      <c r="IX16" s="81">
        <v>75.209999999999994</v>
      </c>
      <c r="IY16" s="81">
        <v>64.459999999999994</v>
      </c>
      <c r="IZ16" s="81">
        <v>54.8</v>
      </c>
      <c r="JA16" s="81">
        <v>257.52</v>
      </c>
      <c r="JB16" s="81"/>
      <c r="JC16" s="81">
        <v>215.75</v>
      </c>
      <c r="JD16" s="81">
        <v>175.3</v>
      </c>
      <c r="JE16" s="81">
        <v>48</v>
      </c>
      <c r="JF16" s="81">
        <v>105.3</v>
      </c>
      <c r="JG16" s="81">
        <v>139.56</v>
      </c>
      <c r="JH16" s="81">
        <v>515.37</v>
      </c>
      <c r="JI16" s="81">
        <v>63.95</v>
      </c>
      <c r="JJ16" s="81">
        <v>69.63</v>
      </c>
      <c r="JK16" s="81">
        <v>66.150000000000006</v>
      </c>
      <c r="JL16" s="81">
        <v>89.25</v>
      </c>
      <c r="JM16" s="81">
        <v>130.1</v>
      </c>
      <c r="JN16" s="81">
        <v>121.8</v>
      </c>
      <c r="JO16" s="81">
        <v>31.3</v>
      </c>
      <c r="JP16" s="81">
        <v>131.19999999999999</v>
      </c>
      <c r="JQ16" s="81">
        <v>2.6</v>
      </c>
      <c r="JR16" s="81">
        <v>82.4</v>
      </c>
      <c r="JS16" s="81">
        <v>58.97</v>
      </c>
      <c r="JT16" s="81">
        <v>62.98</v>
      </c>
      <c r="JU16" s="81">
        <v>95.66</v>
      </c>
      <c r="JV16" s="81">
        <v>228.98</v>
      </c>
      <c r="JW16" s="81">
        <v>82.7</v>
      </c>
      <c r="JX16" s="81">
        <v>59</v>
      </c>
      <c r="JY16" s="81">
        <v>77.09</v>
      </c>
      <c r="JZ16" s="81"/>
      <c r="KA16" s="81">
        <v>174.23</v>
      </c>
      <c r="KB16" s="81">
        <v>18.350000000000001</v>
      </c>
      <c r="KC16" s="81">
        <v>7.2</v>
      </c>
      <c r="KD16" s="81">
        <v>75.8</v>
      </c>
      <c r="KE16" s="81">
        <v>217.45</v>
      </c>
      <c r="KF16" s="81">
        <v>150.36000000000001</v>
      </c>
      <c r="KG16" s="81">
        <v>11.6</v>
      </c>
      <c r="KH16" s="81">
        <v>34.85</v>
      </c>
      <c r="KI16" s="81">
        <v>203.55</v>
      </c>
      <c r="KJ16" s="81">
        <v>155</v>
      </c>
      <c r="KK16" s="81">
        <v>62.83</v>
      </c>
      <c r="KL16" s="81">
        <v>65.319999999999993</v>
      </c>
      <c r="KM16" s="81">
        <v>39.549999999999997</v>
      </c>
      <c r="KN16" s="81">
        <v>60.8</v>
      </c>
      <c r="KO16" s="81">
        <v>20.86</v>
      </c>
      <c r="KP16" s="81"/>
      <c r="KQ16" s="81">
        <v>145.99</v>
      </c>
      <c r="KR16" s="81">
        <v>72.23</v>
      </c>
      <c r="KS16" s="81">
        <v>15.28</v>
      </c>
      <c r="KT16" s="81">
        <v>57.63</v>
      </c>
      <c r="KU16" s="81"/>
      <c r="KV16" s="81">
        <v>102.83</v>
      </c>
      <c r="KW16" s="81">
        <v>215.5</v>
      </c>
      <c r="KX16" s="81"/>
      <c r="KY16" s="81">
        <v>497.96</v>
      </c>
      <c r="KZ16" s="81">
        <v>109.6</v>
      </c>
      <c r="LA16" s="81">
        <v>54.35</v>
      </c>
      <c r="LB16" s="81">
        <v>248.73</v>
      </c>
      <c r="LC16" s="81"/>
      <c r="LD16" s="81">
        <v>64.349999999999994</v>
      </c>
      <c r="LE16" s="81">
        <v>23.8</v>
      </c>
      <c r="LF16" s="81">
        <v>246.8</v>
      </c>
      <c r="LG16" s="81">
        <v>72.45</v>
      </c>
      <c r="LH16" s="81">
        <v>39.6</v>
      </c>
      <c r="LI16" s="81">
        <v>118.75</v>
      </c>
      <c r="LJ16" s="81">
        <v>175</v>
      </c>
      <c r="LK16" s="81">
        <v>103.04</v>
      </c>
      <c r="LL16" s="81">
        <v>43.53</v>
      </c>
      <c r="LM16" s="81">
        <v>17.8</v>
      </c>
      <c r="LN16" s="81">
        <v>20.7</v>
      </c>
      <c r="LO16" s="81"/>
      <c r="LP16" s="81">
        <v>88.75</v>
      </c>
      <c r="LQ16" s="81">
        <v>155.1</v>
      </c>
      <c r="LR16" s="81">
        <v>55</v>
      </c>
      <c r="LS16" s="81">
        <v>27.3</v>
      </c>
      <c r="LT16" s="81">
        <v>44.4</v>
      </c>
      <c r="LU16" s="81"/>
      <c r="LV16" s="81">
        <v>68.069999999999993</v>
      </c>
      <c r="LW16" s="81">
        <v>133.63</v>
      </c>
      <c r="LX16" s="81">
        <v>61.33</v>
      </c>
      <c r="LY16" s="81">
        <v>72.75</v>
      </c>
      <c r="LZ16" s="81">
        <v>37.08</v>
      </c>
      <c r="MA16" s="81">
        <v>60.03</v>
      </c>
      <c r="MB16" s="81">
        <v>63.4</v>
      </c>
      <c r="MC16" s="81"/>
      <c r="MD16" s="81">
        <v>1.1499999999999999</v>
      </c>
      <c r="ME16" s="81">
        <v>128.6</v>
      </c>
      <c r="MF16" s="81">
        <v>49.2</v>
      </c>
      <c r="MG16" s="81">
        <v>18.29</v>
      </c>
      <c r="MH16" s="81"/>
      <c r="MI16" s="81"/>
      <c r="MJ16" s="81">
        <v>139</v>
      </c>
      <c r="MK16" s="81">
        <v>155.5</v>
      </c>
      <c r="ML16" s="81">
        <v>101</v>
      </c>
      <c r="MM16" s="81">
        <v>136.44</v>
      </c>
      <c r="MN16" s="81">
        <v>106.59</v>
      </c>
      <c r="MO16" s="81">
        <v>117</v>
      </c>
      <c r="MP16" s="81">
        <v>49.6</v>
      </c>
      <c r="MQ16" s="81">
        <v>64.400000000000006</v>
      </c>
      <c r="MR16" s="81">
        <v>82.63</v>
      </c>
      <c r="MS16" s="81">
        <v>37.51</v>
      </c>
      <c r="MT16" s="81"/>
      <c r="MU16" s="81">
        <v>12</v>
      </c>
      <c r="MV16" s="81">
        <v>66.900000000000006</v>
      </c>
      <c r="MW16" s="81">
        <v>25.5</v>
      </c>
      <c r="MX16" s="81"/>
      <c r="MY16" s="81"/>
      <c r="MZ16" s="81">
        <v>35</v>
      </c>
      <c r="NA16" s="81">
        <v>47.11</v>
      </c>
      <c r="NB16" s="81">
        <v>19.95</v>
      </c>
      <c r="NC16" s="81">
        <v>47.18</v>
      </c>
    </row>
    <row r="17" spans="1:367" x14ac:dyDescent="0.4">
      <c r="A17" s="22">
        <v>45856</v>
      </c>
      <c r="B17" s="23">
        <v>38696.44</v>
      </c>
      <c r="C17" s="23">
        <v>40918.089999999997</v>
      </c>
      <c r="D17" s="23">
        <v>3574.15</v>
      </c>
      <c r="E17" s="23">
        <v>2044.72</v>
      </c>
      <c r="F17" s="23">
        <v>12298.58</v>
      </c>
      <c r="G17" s="23">
        <v>1416.43</v>
      </c>
      <c r="H17" s="23">
        <v>10539.99</v>
      </c>
      <c r="I17" s="23">
        <v>8074.26</v>
      </c>
      <c r="J17" s="23">
        <v>3788.28</v>
      </c>
      <c r="K17" s="23">
        <v>2394.59</v>
      </c>
      <c r="L17" s="23">
        <v>1609.87</v>
      </c>
      <c r="M17" s="23">
        <v>3495.09</v>
      </c>
      <c r="N17" s="23">
        <v>5534.93</v>
      </c>
      <c r="O17" s="23">
        <v>2602.59</v>
      </c>
      <c r="P17" s="23">
        <v>7165.67</v>
      </c>
      <c r="Q17" s="23">
        <v>1384.42</v>
      </c>
      <c r="R17" s="23">
        <v>15675.96</v>
      </c>
      <c r="S17" s="23">
        <v>3863.29</v>
      </c>
      <c r="T17" s="23">
        <v>2939.18</v>
      </c>
      <c r="U17" s="23">
        <v>4624.26</v>
      </c>
      <c r="V17" s="23">
        <v>1090.3699999999999</v>
      </c>
      <c r="W17" s="23">
        <v>707.77</v>
      </c>
      <c r="X17" s="23">
        <v>1124.23</v>
      </c>
      <c r="Y17" s="23">
        <v>3450.78</v>
      </c>
      <c r="Z17" s="23">
        <v>5401.25</v>
      </c>
      <c r="AA17" s="23">
        <v>3447.94</v>
      </c>
      <c r="AB17" s="23">
        <v>940.72</v>
      </c>
      <c r="AC17" s="23">
        <v>538.57000000000005</v>
      </c>
      <c r="AD17" s="23">
        <v>2975.03</v>
      </c>
      <c r="AE17" s="23">
        <v>1181.24</v>
      </c>
      <c r="AF17" s="23">
        <v>1239.43</v>
      </c>
      <c r="AG17" s="23">
        <v>4465.74</v>
      </c>
      <c r="AH17" s="23">
        <v>2055.3200000000002</v>
      </c>
      <c r="AI17" s="23">
        <v>192.33</v>
      </c>
      <c r="AJ17" s="23">
        <v>997.82</v>
      </c>
      <c r="AK17" s="23">
        <v>6092.13</v>
      </c>
      <c r="AL17" s="23">
        <v>3346.6</v>
      </c>
      <c r="AM17" s="23">
        <v>1133.48</v>
      </c>
      <c r="AN17" s="23">
        <v>647.38</v>
      </c>
      <c r="AO17" s="23">
        <v>166.1</v>
      </c>
      <c r="AP17" s="23">
        <v>3828.74</v>
      </c>
      <c r="AQ17" s="23">
        <v>1429.63</v>
      </c>
      <c r="AR17" s="23">
        <v>5912.88</v>
      </c>
      <c r="AS17" s="23">
        <v>3618.23</v>
      </c>
      <c r="AT17" s="23">
        <v>584.75</v>
      </c>
      <c r="AU17" s="23">
        <v>1802.85</v>
      </c>
      <c r="AV17" s="23">
        <v>2167.44</v>
      </c>
      <c r="AW17" s="23">
        <v>1069.9000000000001</v>
      </c>
      <c r="AX17" s="23">
        <v>2224.75</v>
      </c>
      <c r="AY17" s="23">
        <v>2034.29</v>
      </c>
      <c r="AZ17" s="23"/>
      <c r="BA17" s="23">
        <v>1448.95</v>
      </c>
      <c r="BB17" s="82">
        <v>474.64</v>
      </c>
      <c r="BC17" s="82">
        <v>1569.69</v>
      </c>
      <c r="BD17" s="82">
        <v>1914.21</v>
      </c>
      <c r="BE17" s="82">
        <v>521.74</v>
      </c>
      <c r="BF17" s="82">
        <v>293.33</v>
      </c>
      <c r="BG17" s="82">
        <v>231.16</v>
      </c>
      <c r="BH17" s="82">
        <v>-15.28</v>
      </c>
      <c r="BI17" s="82">
        <v>325.64</v>
      </c>
      <c r="BJ17" s="82">
        <v>699.66</v>
      </c>
      <c r="BK17" s="82">
        <v>1292.5999999999999</v>
      </c>
      <c r="BL17" s="82">
        <v>192.85</v>
      </c>
      <c r="BM17" s="82">
        <v>340.58</v>
      </c>
      <c r="BN17" s="82">
        <v>1657.16</v>
      </c>
      <c r="BO17" s="82">
        <v>968.31</v>
      </c>
      <c r="BP17" s="82">
        <v>527.03</v>
      </c>
      <c r="BQ17" s="82">
        <v>442.42</v>
      </c>
      <c r="BR17" s="82">
        <v>2442.16</v>
      </c>
      <c r="BS17" s="82">
        <v>472.12</v>
      </c>
      <c r="BT17" s="82">
        <v>287.08</v>
      </c>
      <c r="BU17" s="82">
        <v>1224.6099999999999</v>
      </c>
      <c r="BV17" s="82">
        <v>2313.5100000000002</v>
      </c>
      <c r="BW17" s="82">
        <v>1317.58</v>
      </c>
      <c r="BX17" s="82">
        <v>1129.3499999999999</v>
      </c>
      <c r="BY17" s="82">
        <v>1841.13</v>
      </c>
      <c r="BZ17" s="82">
        <v>1299.81</v>
      </c>
      <c r="CA17" s="82">
        <v>482.81</v>
      </c>
      <c r="CB17" s="82">
        <v>763.08</v>
      </c>
      <c r="CC17" s="82">
        <v>69.02</v>
      </c>
      <c r="CD17" s="82">
        <v>56.72</v>
      </c>
      <c r="CE17" s="82">
        <v>1090.1099999999999</v>
      </c>
      <c r="CF17" s="82">
        <v>1054.58</v>
      </c>
      <c r="CG17" s="82">
        <v>-95</v>
      </c>
      <c r="CH17" s="82">
        <v>1032.47</v>
      </c>
      <c r="CI17" s="82">
        <v>4959</v>
      </c>
      <c r="CJ17" s="82">
        <v>659.7</v>
      </c>
      <c r="CK17" s="82">
        <v>1377.86</v>
      </c>
      <c r="CL17" s="82">
        <v>897.43</v>
      </c>
      <c r="CM17" s="82">
        <v>3049.58</v>
      </c>
      <c r="CN17" s="82">
        <v>273.26</v>
      </c>
      <c r="CO17" s="82">
        <v>2848.68</v>
      </c>
      <c r="CP17" s="82">
        <v>125.98</v>
      </c>
      <c r="CQ17" s="82">
        <v>825.11</v>
      </c>
      <c r="CR17" s="82">
        <v>177.6</v>
      </c>
      <c r="CS17" s="82">
        <v>1061.3599999999999</v>
      </c>
      <c r="CT17" s="82">
        <v>990.01</v>
      </c>
      <c r="CU17" s="82">
        <v>1276.6600000000001</v>
      </c>
      <c r="CV17" s="82">
        <v>213.34</v>
      </c>
      <c r="CW17" s="82">
        <v>269.02999999999997</v>
      </c>
      <c r="CX17" s="82">
        <v>173.63</v>
      </c>
      <c r="CY17" s="82">
        <v>324.18</v>
      </c>
      <c r="CZ17" s="82">
        <v>7.71</v>
      </c>
      <c r="DA17" s="82">
        <v>37.799999999999997</v>
      </c>
      <c r="DB17" s="82">
        <v>843.6</v>
      </c>
      <c r="DC17" s="82">
        <v>-98.63</v>
      </c>
      <c r="DD17" s="82">
        <v>522.14</v>
      </c>
      <c r="DE17" s="82">
        <v>-30.67</v>
      </c>
      <c r="DF17" s="82">
        <v>630.4</v>
      </c>
      <c r="DG17" s="82">
        <v>258.88</v>
      </c>
      <c r="DH17" s="82">
        <v>533.42999999999995</v>
      </c>
      <c r="DI17" s="82">
        <v>2363.5</v>
      </c>
      <c r="DJ17" s="82">
        <v>530.38</v>
      </c>
      <c r="DK17" s="82">
        <v>322.08999999999997</v>
      </c>
      <c r="DL17" s="82">
        <v>56.53</v>
      </c>
      <c r="DM17" s="82">
        <v>152.36000000000001</v>
      </c>
      <c r="DN17" s="82">
        <v>284.2</v>
      </c>
      <c r="DO17" s="82">
        <v>223.29</v>
      </c>
      <c r="DP17" s="82">
        <v>88.28</v>
      </c>
      <c r="DQ17" s="82">
        <v>1702.98</v>
      </c>
      <c r="DR17" s="82">
        <v>456.15</v>
      </c>
      <c r="DS17" s="82">
        <v>74.23</v>
      </c>
      <c r="DT17" s="82">
        <v>107.69</v>
      </c>
      <c r="DU17" s="82">
        <v>527.4</v>
      </c>
      <c r="DV17" s="82">
        <v>392.05</v>
      </c>
      <c r="DW17" s="82">
        <v>327.87</v>
      </c>
      <c r="DX17" s="82">
        <v>114.89</v>
      </c>
      <c r="DY17" s="82">
        <v>96.76</v>
      </c>
      <c r="DZ17" s="82">
        <v>298.2</v>
      </c>
      <c r="EA17" s="82">
        <v>518.51</v>
      </c>
      <c r="EB17" s="82">
        <v>461.73</v>
      </c>
      <c r="EC17" s="82">
        <v>272.7</v>
      </c>
      <c r="ED17" s="82">
        <v>524.54</v>
      </c>
      <c r="EE17" s="82">
        <v>499.2</v>
      </c>
      <c r="EF17" s="82">
        <v>181.53</v>
      </c>
      <c r="EG17" s="82">
        <v>372.85</v>
      </c>
      <c r="EH17" s="82">
        <v>952.24</v>
      </c>
      <c r="EI17" s="82">
        <v>221.69</v>
      </c>
      <c r="EJ17" s="82">
        <v>1370.91</v>
      </c>
      <c r="EK17" s="82">
        <v>160.77000000000001</v>
      </c>
      <c r="EL17" s="82">
        <v>61.8</v>
      </c>
      <c r="EM17" s="82">
        <v>288.49</v>
      </c>
      <c r="EN17" s="82">
        <v>121.5</v>
      </c>
      <c r="EO17" s="82">
        <v>275.29000000000002</v>
      </c>
      <c r="EP17" s="82">
        <v>12.9</v>
      </c>
      <c r="EQ17" s="82">
        <v>17.36</v>
      </c>
      <c r="ER17" s="82">
        <v>216.83</v>
      </c>
      <c r="ES17" s="82">
        <v>111.54</v>
      </c>
      <c r="ET17" s="82">
        <v>76.84</v>
      </c>
      <c r="EU17" s="82">
        <v>172.6</v>
      </c>
      <c r="EV17" s="82"/>
      <c r="EW17" s="82">
        <v>556.36</v>
      </c>
      <c r="EX17" s="82">
        <v>640.35</v>
      </c>
      <c r="EY17" s="82">
        <v>197.48</v>
      </c>
      <c r="EZ17" s="82">
        <v>69.03</v>
      </c>
      <c r="FA17" s="82">
        <v>256.5</v>
      </c>
      <c r="FB17" s="82">
        <v>167.18</v>
      </c>
      <c r="FC17" s="82">
        <v>587.39</v>
      </c>
      <c r="FD17" s="82">
        <v>447.88</v>
      </c>
      <c r="FE17" s="82">
        <v>552.28</v>
      </c>
      <c r="FF17" s="82">
        <v>508</v>
      </c>
      <c r="FG17" s="82">
        <v>572.46</v>
      </c>
      <c r="FH17" s="82">
        <v>416.01</v>
      </c>
      <c r="FI17" s="82">
        <v>208.46</v>
      </c>
      <c r="FJ17" s="82">
        <v>21.53</v>
      </c>
      <c r="FK17" s="82">
        <v>204.83</v>
      </c>
      <c r="FL17" s="82">
        <v>91.22</v>
      </c>
      <c r="FM17" s="82">
        <v>664.75</v>
      </c>
      <c r="FN17" s="82">
        <v>33</v>
      </c>
      <c r="FO17" s="82">
        <v>425.62</v>
      </c>
      <c r="FP17" s="82"/>
      <c r="FQ17" s="82">
        <v>27.86</v>
      </c>
      <c r="FR17" s="82">
        <v>268.82</v>
      </c>
      <c r="FS17" s="82">
        <v>282.56</v>
      </c>
      <c r="FT17" s="82">
        <v>284.26</v>
      </c>
      <c r="FU17" s="82">
        <v>381.32</v>
      </c>
      <c r="FV17" s="82">
        <v>355.59</v>
      </c>
      <c r="FW17" s="82">
        <v>249.66</v>
      </c>
      <c r="FX17" s="82">
        <v>600</v>
      </c>
      <c r="FY17" s="82">
        <v>137.4</v>
      </c>
      <c r="FZ17" s="82">
        <v>29.08</v>
      </c>
      <c r="GA17" s="82">
        <v>125.26</v>
      </c>
      <c r="GB17" s="82">
        <v>92.3</v>
      </c>
      <c r="GC17" s="82">
        <v>40.85</v>
      </c>
      <c r="GD17" s="82">
        <v>545.51</v>
      </c>
      <c r="GE17" s="82">
        <v>230</v>
      </c>
      <c r="GF17" s="82">
        <v>116.25</v>
      </c>
      <c r="GG17" s="82">
        <v>553</v>
      </c>
      <c r="GH17" s="82">
        <v>563.82000000000005</v>
      </c>
      <c r="GI17" s="82">
        <v>202.43</v>
      </c>
      <c r="GJ17" s="82">
        <v>224.18</v>
      </c>
      <c r="GK17" s="82">
        <v>199.65</v>
      </c>
      <c r="GL17" s="82"/>
      <c r="GM17" s="82"/>
      <c r="GN17" s="82">
        <v>187.48</v>
      </c>
      <c r="GO17" s="82">
        <v>71.33</v>
      </c>
      <c r="GP17" s="82">
        <v>560.52</v>
      </c>
      <c r="GQ17" s="82">
        <v>70.64</v>
      </c>
      <c r="GR17" s="82">
        <v>94.28</v>
      </c>
      <c r="GS17" s="82">
        <v>309.62</v>
      </c>
      <c r="GT17" s="82">
        <v>560.96</v>
      </c>
      <c r="GU17" s="82">
        <v>123.78</v>
      </c>
      <c r="GV17" s="82">
        <v>258</v>
      </c>
      <c r="GW17" s="82">
        <v>61.06</v>
      </c>
      <c r="GX17" s="82">
        <v>17.2</v>
      </c>
      <c r="GY17" s="82">
        <v>124.33</v>
      </c>
      <c r="GZ17" s="82">
        <v>133.51</v>
      </c>
      <c r="HA17" s="82">
        <v>192</v>
      </c>
      <c r="HB17" s="82">
        <v>228.4</v>
      </c>
      <c r="HC17" s="82">
        <v>240.54</v>
      </c>
      <c r="HD17" s="82">
        <v>467.76</v>
      </c>
      <c r="HE17" s="82">
        <v>90.45</v>
      </c>
      <c r="HF17" s="82">
        <v>374.58</v>
      </c>
      <c r="HG17" s="82">
        <v>83.25</v>
      </c>
      <c r="HH17" s="82">
        <v>366.3</v>
      </c>
      <c r="HI17" s="82">
        <v>415.85</v>
      </c>
      <c r="HJ17" s="82">
        <v>125.35</v>
      </c>
      <c r="HK17" s="82">
        <v>136.12</v>
      </c>
      <c r="HL17" s="82">
        <v>41.35</v>
      </c>
      <c r="HM17" s="82">
        <v>240.7</v>
      </c>
      <c r="HN17" s="82">
        <v>119</v>
      </c>
      <c r="HO17" s="82">
        <v>53.25</v>
      </c>
      <c r="HP17" s="82">
        <v>242.05</v>
      </c>
      <c r="HQ17" s="82">
        <v>374.53</v>
      </c>
      <c r="HR17" s="82">
        <v>63.51</v>
      </c>
      <c r="HS17" s="82">
        <v>81.67</v>
      </c>
      <c r="HT17" s="82">
        <v>270.99</v>
      </c>
      <c r="HU17" s="82">
        <v>96.56</v>
      </c>
      <c r="HV17" s="82">
        <v>150.34</v>
      </c>
      <c r="HW17" s="82">
        <v>200.29</v>
      </c>
      <c r="HX17" s="82">
        <v>60.33</v>
      </c>
      <c r="HY17" s="82">
        <v>179.4</v>
      </c>
      <c r="HZ17" s="82">
        <v>43.23</v>
      </c>
      <c r="IA17" s="82">
        <v>743</v>
      </c>
      <c r="IB17" s="82"/>
      <c r="IC17" s="82">
        <v>95.03</v>
      </c>
      <c r="ID17" s="82">
        <v>126.43</v>
      </c>
      <c r="IE17" s="82">
        <v>131.87</v>
      </c>
      <c r="IF17" s="82">
        <v>81.83</v>
      </c>
      <c r="IG17" s="82"/>
      <c r="IH17" s="82">
        <v>108.7</v>
      </c>
      <c r="II17" s="82">
        <v>120.54</v>
      </c>
      <c r="IJ17" s="82">
        <v>358.33</v>
      </c>
      <c r="IK17" s="82"/>
      <c r="IL17" s="82">
        <v>90.07</v>
      </c>
      <c r="IM17" s="82"/>
      <c r="IN17" s="82">
        <v>17</v>
      </c>
      <c r="IO17" s="82">
        <v>143.44999999999999</v>
      </c>
      <c r="IP17" s="82"/>
      <c r="IQ17" s="82">
        <v>89.8</v>
      </c>
      <c r="IR17" s="82">
        <v>82.6</v>
      </c>
      <c r="IS17" s="82">
        <v>143.5</v>
      </c>
      <c r="IT17" s="82">
        <v>138.1</v>
      </c>
      <c r="IU17" s="82">
        <v>95.15</v>
      </c>
      <c r="IV17" s="82">
        <v>64.53</v>
      </c>
      <c r="IW17" s="82">
        <v>24.9</v>
      </c>
      <c r="IX17" s="82">
        <v>75.209999999999994</v>
      </c>
      <c r="IY17" s="82">
        <v>64.3</v>
      </c>
      <c r="IZ17" s="82">
        <v>54.8</v>
      </c>
      <c r="JA17" s="82">
        <v>254.81</v>
      </c>
      <c r="JB17" s="82"/>
      <c r="JC17" s="82">
        <v>215.75</v>
      </c>
      <c r="JD17" s="82">
        <v>175.3</v>
      </c>
      <c r="JE17" s="82">
        <v>62</v>
      </c>
      <c r="JF17" s="82">
        <v>105.3</v>
      </c>
      <c r="JG17" s="82">
        <v>139.83000000000001</v>
      </c>
      <c r="JH17" s="82">
        <v>515.37</v>
      </c>
      <c r="JI17" s="82">
        <v>63.95</v>
      </c>
      <c r="JJ17" s="82">
        <v>69.63</v>
      </c>
      <c r="JK17" s="82">
        <v>70.150000000000006</v>
      </c>
      <c r="JL17" s="82">
        <v>87.75</v>
      </c>
      <c r="JM17" s="82">
        <v>130.1</v>
      </c>
      <c r="JN17" s="82">
        <v>120.83</v>
      </c>
      <c r="JO17" s="82">
        <v>31.3</v>
      </c>
      <c r="JP17" s="82">
        <v>131.19999999999999</v>
      </c>
      <c r="JQ17" s="82">
        <v>2.6</v>
      </c>
      <c r="JR17" s="82">
        <v>82.4</v>
      </c>
      <c r="JS17" s="82">
        <v>58.97</v>
      </c>
      <c r="JT17" s="82">
        <v>62.55</v>
      </c>
      <c r="JU17" s="82">
        <v>95.66</v>
      </c>
      <c r="JV17" s="82">
        <v>209.51</v>
      </c>
      <c r="JW17" s="82">
        <v>82.7</v>
      </c>
      <c r="JX17" s="82">
        <v>59</v>
      </c>
      <c r="JY17" s="82">
        <v>77.84</v>
      </c>
      <c r="JZ17" s="82"/>
      <c r="KA17" s="82">
        <v>174.56</v>
      </c>
      <c r="KB17" s="82">
        <v>18.350000000000001</v>
      </c>
      <c r="KC17" s="82">
        <v>7.2</v>
      </c>
      <c r="KD17" s="82">
        <v>58.3</v>
      </c>
      <c r="KE17" s="82">
        <v>217.45</v>
      </c>
      <c r="KF17" s="82">
        <v>141.43</v>
      </c>
      <c r="KG17" s="82">
        <v>11.6</v>
      </c>
      <c r="KH17" s="82">
        <v>35.75</v>
      </c>
      <c r="KI17" s="82">
        <v>203.55</v>
      </c>
      <c r="KJ17" s="82">
        <v>155</v>
      </c>
      <c r="KK17" s="82">
        <v>62.83</v>
      </c>
      <c r="KL17" s="82">
        <v>66.2</v>
      </c>
      <c r="KM17" s="82">
        <v>40.369999999999997</v>
      </c>
      <c r="KN17" s="82">
        <v>60.8</v>
      </c>
      <c r="KO17" s="82">
        <v>20.86</v>
      </c>
      <c r="KP17" s="82"/>
      <c r="KQ17" s="82">
        <v>145.99</v>
      </c>
      <c r="KR17" s="82">
        <v>72.23</v>
      </c>
      <c r="KS17" s="82">
        <v>15.28</v>
      </c>
      <c r="KT17" s="82">
        <v>57.63</v>
      </c>
      <c r="KU17" s="82"/>
      <c r="KV17" s="82">
        <v>102.72</v>
      </c>
      <c r="KW17" s="82">
        <v>206.53</v>
      </c>
      <c r="KX17" s="82">
        <v>23.6</v>
      </c>
      <c r="KY17" s="82">
        <v>497.96</v>
      </c>
      <c r="KZ17" s="82">
        <v>109.6</v>
      </c>
      <c r="LA17" s="82">
        <v>54.35</v>
      </c>
      <c r="LB17" s="82">
        <v>245.5</v>
      </c>
      <c r="LC17" s="82"/>
      <c r="LD17" s="82">
        <v>63.8</v>
      </c>
      <c r="LE17" s="82">
        <v>15.2</v>
      </c>
      <c r="LF17" s="82">
        <v>246.8</v>
      </c>
      <c r="LG17" s="82">
        <v>72.45</v>
      </c>
      <c r="LH17" s="82">
        <v>39.6</v>
      </c>
      <c r="LI17" s="82">
        <v>118.75</v>
      </c>
      <c r="LJ17" s="82">
        <v>175</v>
      </c>
      <c r="LK17" s="82">
        <v>103.04</v>
      </c>
      <c r="LL17" s="82">
        <v>42.69</v>
      </c>
      <c r="LM17" s="82">
        <v>17.8</v>
      </c>
      <c r="LN17" s="82">
        <v>15.15</v>
      </c>
      <c r="LO17" s="82"/>
      <c r="LP17" s="82">
        <v>88.75</v>
      </c>
      <c r="LQ17" s="82">
        <v>146.51</v>
      </c>
      <c r="LR17" s="82">
        <v>55</v>
      </c>
      <c r="LS17" s="82">
        <v>27.3</v>
      </c>
      <c r="LT17" s="82">
        <v>44.46</v>
      </c>
      <c r="LU17" s="82"/>
      <c r="LV17" s="82">
        <v>71</v>
      </c>
      <c r="LW17" s="82">
        <v>133.63</v>
      </c>
      <c r="LX17" s="82">
        <v>61.33</v>
      </c>
      <c r="LY17" s="82">
        <v>73.05</v>
      </c>
      <c r="LZ17" s="82">
        <v>36.72</v>
      </c>
      <c r="MA17" s="82">
        <v>56.53</v>
      </c>
      <c r="MB17" s="82">
        <v>62.05</v>
      </c>
      <c r="MC17" s="82"/>
      <c r="MD17" s="82">
        <v>1.1499999999999999</v>
      </c>
      <c r="ME17" s="82">
        <v>128.6</v>
      </c>
      <c r="MF17" s="82">
        <v>49.2</v>
      </c>
      <c r="MG17" s="82">
        <v>18.29</v>
      </c>
      <c r="MH17" s="82"/>
      <c r="MI17" s="82"/>
      <c r="MJ17" s="82">
        <v>139</v>
      </c>
      <c r="MK17" s="82">
        <v>155.5</v>
      </c>
      <c r="ML17" s="82">
        <v>101</v>
      </c>
      <c r="MM17" s="82">
        <v>133.38999999999999</v>
      </c>
      <c r="MN17" s="82">
        <v>107.76</v>
      </c>
      <c r="MO17" s="82">
        <v>117</v>
      </c>
      <c r="MP17" s="82">
        <v>49.6</v>
      </c>
      <c r="MQ17" s="82">
        <v>65.8</v>
      </c>
      <c r="MR17" s="82">
        <v>82.63</v>
      </c>
      <c r="MS17" s="82">
        <v>37.51</v>
      </c>
      <c r="MT17" s="82"/>
      <c r="MU17" s="82">
        <v>12</v>
      </c>
      <c r="MV17" s="82">
        <v>66.900000000000006</v>
      </c>
      <c r="MW17" s="82">
        <v>25.5</v>
      </c>
      <c r="MX17" s="82"/>
      <c r="MY17" s="82"/>
      <c r="MZ17" s="82">
        <v>35</v>
      </c>
      <c r="NA17" s="82">
        <v>47.04</v>
      </c>
      <c r="NB17" s="82">
        <v>19.95</v>
      </c>
      <c r="NC17" s="82">
        <v>48.18</v>
      </c>
    </row>
    <row r="18" spans="1:367" x14ac:dyDescent="0.4">
      <c r="A18" s="22">
        <v>45863</v>
      </c>
      <c r="B18" s="23">
        <v>38774.879999999997</v>
      </c>
      <c r="C18" s="23">
        <v>41694.86</v>
      </c>
      <c r="D18" s="23">
        <v>3544.4</v>
      </c>
      <c r="E18" s="23">
        <v>2200.92</v>
      </c>
      <c r="F18" s="23">
        <v>12170.19</v>
      </c>
      <c r="G18" s="23">
        <v>1419.37</v>
      </c>
      <c r="H18" s="23">
        <v>10582.32</v>
      </c>
      <c r="I18" s="23">
        <v>7954.78</v>
      </c>
      <c r="J18" s="23">
        <v>3795.32</v>
      </c>
      <c r="K18" s="23">
        <v>2393.2600000000002</v>
      </c>
      <c r="L18" s="23">
        <v>1605.95</v>
      </c>
      <c r="M18" s="23">
        <v>3486.1</v>
      </c>
      <c r="N18" s="23">
        <v>5584.44</v>
      </c>
      <c r="O18" s="23">
        <v>2602.59</v>
      </c>
      <c r="P18" s="23">
        <v>7128.36</v>
      </c>
      <c r="Q18" s="23">
        <v>1376.7</v>
      </c>
      <c r="R18" s="23">
        <v>15942.77</v>
      </c>
      <c r="S18" s="23">
        <v>3874</v>
      </c>
      <c r="T18" s="23">
        <v>2955.18</v>
      </c>
      <c r="U18" s="23">
        <v>4622.09</v>
      </c>
      <c r="V18" s="23">
        <v>1099.31</v>
      </c>
      <c r="W18" s="23">
        <v>707.77</v>
      </c>
      <c r="X18" s="23">
        <v>1124.23</v>
      </c>
      <c r="Y18" s="23">
        <v>3442.18</v>
      </c>
      <c r="Z18" s="23">
        <v>5421</v>
      </c>
      <c r="AA18" s="23">
        <v>3460.26</v>
      </c>
      <c r="AB18" s="23">
        <v>940.72</v>
      </c>
      <c r="AC18" s="23">
        <v>538.57000000000005</v>
      </c>
      <c r="AD18" s="23">
        <v>2949.69</v>
      </c>
      <c r="AE18" s="23">
        <v>1255.68</v>
      </c>
      <c r="AF18" s="23">
        <v>1241.56</v>
      </c>
      <c r="AG18" s="23">
        <v>4468.28</v>
      </c>
      <c r="AH18" s="23">
        <v>2049.2800000000002</v>
      </c>
      <c r="AI18" s="23">
        <v>188.68</v>
      </c>
      <c r="AJ18" s="23">
        <v>990.9</v>
      </c>
      <c r="AK18" s="23">
        <v>6092.13</v>
      </c>
      <c r="AL18" s="23">
        <v>3442.2</v>
      </c>
      <c r="AM18" s="23">
        <v>1109.9100000000001</v>
      </c>
      <c r="AN18" s="23">
        <v>651.14</v>
      </c>
      <c r="AO18" s="23">
        <v>166.1</v>
      </c>
      <c r="AP18" s="23">
        <v>3773.97</v>
      </c>
      <c r="AQ18" s="23">
        <v>1433.51</v>
      </c>
      <c r="AR18" s="23">
        <v>5912.88</v>
      </c>
      <c r="AS18" s="23">
        <v>3542.55</v>
      </c>
      <c r="AT18" s="23">
        <v>565.21</v>
      </c>
      <c r="AU18" s="23">
        <v>1802.85</v>
      </c>
      <c r="AV18" s="23">
        <v>2236.7199999999998</v>
      </c>
      <c r="AW18" s="23">
        <v>1060.1199999999999</v>
      </c>
      <c r="AX18" s="23">
        <v>2225.52</v>
      </c>
      <c r="AY18" s="23">
        <v>2034.29</v>
      </c>
      <c r="AZ18" s="23"/>
      <c r="BA18" s="23">
        <v>1448.95</v>
      </c>
      <c r="BB18" s="82">
        <v>475.06</v>
      </c>
      <c r="BC18" s="82">
        <v>1569.69</v>
      </c>
      <c r="BD18" s="82">
        <v>1903.21</v>
      </c>
      <c r="BE18" s="82">
        <v>521.74</v>
      </c>
      <c r="BF18" s="82">
        <v>293.33</v>
      </c>
      <c r="BG18" s="82">
        <v>231.16</v>
      </c>
      <c r="BH18" s="82">
        <v>-15.28</v>
      </c>
      <c r="BI18" s="82">
        <v>327.96</v>
      </c>
      <c r="BJ18" s="82">
        <v>710.18</v>
      </c>
      <c r="BK18" s="82">
        <v>1265.78</v>
      </c>
      <c r="BL18" s="82">
        <v>192.85</v>
      </c>
      <c r="BM18" s="82">
        <v>340.58</v>
      </c>
      <c r="BN18" s="82">
        <v>1657.16</v>
      </c>
      <c r="BO18" s="82">
        <v>968.72</v>
      </c>
      <c r="BP18" s="82">
        <v>528.26</v>
      </c>
      <c r="BQ18" s="82">
        <v>457.87</v>
      </c>
      <c r="BR18" s="82">
        <v>2439.86</v>
      </c>
      <c r="BS18" s="82">
        <v>473.75</v>
      </c>
      <c r="BT18" s="82">
        <v>287.58</v>
      </c>
      <c r="BU18" s="82">
        <v>1227.73</v>
      </c>
      <c r="BV18" s="82">
        <v>2303.0100000000002</v>
      </c>
      <c r="BW18" s="82">
        <v>1317.58</v>
      </c>
      <c r="BX18" s="82">
        <v>1129.3499999999999</v>
      </c>
      <c r="BY18" s="82">
        <v>1846.74</v>
      </c>
      <c r="BZ18" s="82">
        <v>1299.81</v>
      </c>
      <c r="CA18" s="82">
        <v>482.81</v>
      </c>
      <c r="CB18" s="82">
        <v>743.16</v>
      </c>
      <c r="CC18" s="82">
        <v>69.02</v>
      </c>
      <c r="CD18" s="82">
        <v>56.72</v>
      </c>
      <c r="CE18" s="82">
        <v>1091.29</v>
      </c>
      <c r="CF18" s="82">
        <v>1060.92</v>
      </c>
      <c r="CG18" s="82">
        <v>-95</v>
      </c>
      <c r="CH18" s="82">
        <v>1032.47</v>
      </c>
      <c r="CI18" s="82">
        <v>5066.83</v>
      </c>
      <c r="CJ18" s="82">
        <v>654.67999999999995</v>
      </c>
      <c r="CK18" s="82">
        <v>1377.86</v>
      </c>
      <c r="CL18" s="82">
        <v>897.43</v>
      </c>
      <c r="CM18" s="82">
        <v>3049.58</v>
      </c>
      <c r="CN18" s="82">
        <v>273.26</v>
      </c>
      <c r="CO18" s="82">
        <v>2848.68</v>
      </c>
      <c r="CP18" s="82">
        <v>124.54</v>
      </c>
      <c r="CQ18" s="82">
        <v>840.51</v>
      </c>
      <c r="CR18" s="82">
        <v>177.56</v>
      </c>
      <c r="CS18" s="82">
        <v>1053.98</v>
      </c>
      <c r="CT18" s="82">
        <v>978.5</v>
      </c>
      <c r="CU18" s="82">
        <v>1357.37</v>
      </c>
      <c r="CV18" s="82">
        <v>213.34</v>
      </c>
      <c r="CW18" s="82">
        <v>270.13</v>
      </c>
      <c r="CX18" s="82">
        <v>173.63</v>
      </c>
      <c r="CY18" s="82">
        <v>324.18</v>
      </c>
      <c r="CZ18" s="82">
        <v>7.71</v>
      </c>
      <c r="DA18" s="82">
        <v>37.799999999999997</v>
      </c>
      <c r="DB18" s="82">
        <v>893.37</v>
      </c>
      <c r="DC18" s="82">
        <v>-98.63</v>
      </c>
      <c r="DD18" s="82">
        <v>522.14</v>
      </c>
      <c r="DE18" s="82">
        <v>-30.67</v>
      </c>
      <c r="DF18" s="82">
        <v>626.74</v>
      </c>
      <c r="DG18" s="82">
        <v>264.81</v>
      </c>
      <c r="DH18" s="82">
        <v>537.23</v>
      </c>
      <c r="DI18" s="82">
        <v>2363.5</v>
      </c>
      <c r="DJ18" s="82">
        <v>528.58000000000004</v>
      </c>
      <c r="DK18" s="82">
        <v>322.08999999999997</v>
      </c>
      <c r="DL18" s="82">
        <v>56.53</v>
      </c>
      <c r="DM18" s="82">
        <v>180.48</v>
      </c>
      <c r="DN18" s="82"/>
      <c r="DO18" s="82">
        <v>223.28</v>
      </c>
      <c r="DP18" s="82">
        <v>88.28</v>
      </c>
      <c r="DQ18" s="82">
        <v>1699.78</v>
      </c>
      <c r="DR18" s="82">
        <v>459.7</v>
      </c>
      <c r="DS18" s="82">
        <v>74.23</v>
      </c>
      <c r="DT18" s="82">
        <v>107.69</v>
      </c>
      <c r="DU18" s="82">
        <v>527.4</v>
      </c>
      <c r="DV18" s="82">
        <v>391.31</v>
      </c>
      <c r="DW18" s="82">
        <v>312.39999999999998</v>
      </c>
      <c r="DX18" s="82">
        <v>114.89</v>
      </c>
      <c r="DY18" s="82">
        <v>96.76</v>
      </c>
      <c r="DZ18" s="82">
        <v>298.2</v>
      </c>
      <c r="EA18" s="82">
        <v>510.03</v>
      </c>
      <c r="EB18" s="82">
        <v>461.73</v>
      </c>
      <c r="EC18" s="82">
        <v>272.82</v>
      </c>
      <c r="ED18" s="82">
        <v>524.54</v>
      </c>
      <c r="EE18" s="82">
        <v>499.2</v>
      </c>
      <c r="EF18" s="82">
        <v>186.26</v>
      </c>
      <c r="EG18" s="82">
        <v>370.7</v>
      </c>
      <c r="EH18" s="82">
        <v>948.74</v>
      </c>
      <c r="EI18" s="82">
        <v>220.71</v>
      </c>
      <c r="EJ18" s="82">
        <v>1363.71</v>
      </c>
      <c r="EK18" s="82">
        <v>160.77000000000001</v>
      </c>
      <c r="EL18" s="82">
        <v>61.93</v>
      </c>
      <c r="EM18" s="82">
        <v>293.08999999999997</v>
      </c>
      <c r="EN18" s="82">
        <v>119.63</v>
      </c>
      <c r="EO18" s="82">
        <v>275.29000000000002</v>
      </c>
      <c r="EP18" s="82">
        <v>12.9</v>
      </c>
      <c r="EQ18" s="82">
        <v>17.36</v>
      </c>
      <c r="ER18" s="82">
        <v>216.83</v>
      </c>
      <c r="ES18" s="82">
        <v>110.31</v>
      </c>
      <c r="ET18" s="82">
        <v>76.84</v>
      </c>
      <c r="EU18" s="82">
        <v>172.27</v>
      </c>
      <c r="EV18" s="82"/>
      <c r="EW18" s="82">
        <v>556.58000000000004</v>
      </c>
      <c r="EX18" s="82">
        <v>640.35</v>
      </c>
      <c r="EY18" s="82">
        <v>196.79</v>
      </c>
      <c r="EZ18" s="82">
        <v>69.69</v>
      </c>
      <c r="FA18" s="82">
        <v>243</v>
      </c>
      <c r="FB18" s="82">
        <v>162.84</v>
      </c>
      <c r="FC18" s="82">
        <v>588.94000000000005</v>
      </c>
      <c r="FD18" s="82">
        <v>447.88</v>
      </c>
      <c r="FE18" s="82">
        <v>552.28</v>
      </c>
      <c r="FF18" s="82">
        <v>508</v>
      </c>
      <c r="FG18" s="82">
        <v>572.46</v>
      </c>
      <c r="FH18" s="82">
        <v>406.44</v>
      </c>
      <c r="FI18" s="82">
        <v>207.87</v>
      </c>
      <c r="FJ18" s="82">
        <v>22.57</v>
      </c>
      <c r="FK18" s="82">
        <v>204.83</v>
      </c>
      <c r="FL18" s="82">
        <v>91.22</v>
      </c>
      <c r="FM18" s="82">
        <v>666.25</v>
      </c>
      <c r="FN18" s="82">
        <v>33</v>
      </c>
      <c r="FO18" s="82">
        <v>426.41</v>
      </c>
      <c r="FP18" s="82"/>
      <c r="FQ18" s="82">
        <v>27.11</v>
      </c>
      <c r="FR18" s="82">
        <v>268.97000000000003</v>
      </c>
      <c r="FS18" s="82">
        <v>281.5</v>
      </c>
      <c r="FT18" s="82">
        <v>284.26</v>
      </c>
      <c r="FU18" s="82">
        <v>430.04</v>
      </c>
      <c r="FV18" s="82">
        <v>340.38</v>
      </c>
      <c r="FW18" s="82">
        <v>249.66</v>
      </c>
      <c r="FX18" s="82">
        <v>600</v>
      </c>
      <c r="FY18" s="82">
        <v>140.18</v>
      </c>
      <c r="FZ18" s="82">
        <v>29.08</v>
      </c>
      <c r="GA18" s="82">
        <v>126.59</v>
      </c>
      <c r="GB18" s="82">
        <v>92.3</v>
      </c>
      <c r="GC18" s="82">
        <v>37.880000000000003</v>
      </c>
      <c r="GD18" s="82">
        <v>545.51</v>
      </c>
      <c r="GE18" s="82">
        <v>230</v>
      </c>
      <c r="GF18" s="82">
        <v>116.25</v>
      </c>
      <c r="GG18" s="82">
        <v>404</v>
      </c>
      <c r="GH18" s="82">
        <v>563.82000000000005</v>
      </c>
      <c r="GI18" s="82">
        <v>200.66</v>
      </c>
      <c r="GJ18" s="82">
        <v>238.45</v>
      </c>
      <c r="GK18" s="82">
        <v>199.65</v>
      </c>
      <c r="GL18" s="82"/>
      <c r="GM18" s="82"/>
      <c r="GN18" s="82">
        <v>188.12</v>
      </c>
      <c r="GO18" s="82">
        <v>71.33</v>
      </c>
      <c r="GP18" s="82">
        <v>560.52</v>
      </c>
      <c r="GQ18" s="82">
        <v>70.64</v>
      </c>
      <c r="GR18" s="82">
        <v>94.07</v>
      </c>
      <c r="GS18" s="82">
        <v>309.62</v>
      </c>
      <c r="GT18" s="82">
        <v>560.96</v>
      </c>
      <c r="GU18" s="82">
        <v>123.78</v>
      </c>
      <c r="GV18" s="82">
        <v>258</v>
      </c>
      <c r="GW18" s="82">
        <v>58.86</v>
      </c>
      <c r="GX18" s="82">
        <v>17.2</v>
      </c>
      <c r="GY18" s="82">
        <v>126.32</v>
      </c>
      <c r="GZ18" s="82">
        <v>133.51</v>
      </c>
      <c r="HA18" s="82">
        <v>192</v>
      </c>
      <c r="HB18" s="82">
        <v>226.4</v>
      </c>
      <c r="HC18" s="82">
        <v>240.19</v>
      </c>
      <c r="HD18" s="82">
        <v>467.76</v>
      </c>
      <c r="HE18" s="82">
        <v>90.45</v>
      </c>
      <c r="HF18" s="82">
        <v>374.58</v>
      </c>
      <c r="HG18" s="82">
        <v>83.25</v>
      </c>
      <c r="HH18" s="82">
        <v>366.3</v>
      </c>
      <c r="HI18" s="82">
        <v>415.85</v>
      </c>
      <c r="HJ18" s="82">
        <v>125.35</v>
      </c>
      <c r="HK18" s="82">
        <v>136.12</v>
      </c>
      <c r="HL18" s="82">
        <v>41.35</v>
      </c>
      <c r="HM18" s="82">
        <v>239.62</v>
      </c>
      <c r="HN18" s="82">
        <v>119</v>
      </c>
      <c r="HO18" s="82">
        <v>53.25</v>
      </c>
      <c r="HP18" s="82">
        <v>237.3</v>
      </c>
      <c r="HQ18" s="82">
        <v>374.53</v>
      </c>
      <c r="HR18" s="82">
        <v>63.56</v>
      </c>
      <c r="HS18" s="82">
        <v>81.680000000000007</v>
      </c>
      <c r="HT18" s="82">
        <v>269.52999999999997</v>
      </c>
      <c r="HU18" s="82">
        <v>96.56</v>
      </c>
      <c r="HV18" s="82">
        <v>150.34</v>
      </c>
      <c r="HW18" s="82">
        <v>199.71</v>
      </c>
      <c r="HX18" s="82">
        <v>67.400000000000006</v>
      </c>
      <c r="HY18" s="82">
        <v>179.4</v>
      </c>
      <c r="HZ18" s="82">
        <v>43.23</v>
      </c>
      <c r="IA18" s="82">
        <v>743</v>
      </c>
      <c r="IB18" s="82"/>
      <c r="IC18" s="82">
        <v>95.03</v>
      </c>
      <c r="ID18" s="82">
        <v>126.43</v>
      </c>
      <c r="IE18" s="82">
        <v>131.87</v>
      </c>
      <c r="IF18" s="82">
        <v>81.83</v>
      </c>
      <c r="IG18" s="82"/>
      <c r="IH18" s="82">
        <v>108.7</v>
      </c>
      <c r="II18" s="82">
        <v>121.71</v>
      </c>
      <c r="IJ18" s="82">
        <v>358.33</v>
      </c>
      <c r="IK18" s="82"/>
      <c r="IL18" s="82">
        <v>90.07</v>
      </c>
      <c r="IM18" s="82"/>
      <c r="IN18" s="82">
        <v>17</v>
      </c>
      <c r="IO18" s="82">
        <v>143.44999999999999</v>
      </c>
      <c r="IP18" s="82"/>
      <c r="IQ18" s="82">
        <v>89.8</v>
      </c>
      <c r="IR18" s="82">
        <v>82.6</v>
      </c>
      <c r="IS18" s="82">
        <v>143.5</v>
      </c>
      <c r="IT18" s="82">
        <v>138.1</v>
      </c>
      <c r="IU18" s="82">
        <v>95.15</v>
      </c>
      <c r="IV18" s="82">
        <v>64.53</v>
      </c>
      <c r="IW18" s="82">
        <v>24.9</v>
      </c>
      <c r="IX18" s="82">
        <v>75.12</v>
      </c>
      <c r="IY18" s="82">
        <v>65.400000000000006</v>
      </c>
      <c r="IZ18" s="82">
        <v>57.13</v>
      </c>
      <c r="JA18" s="82">
        <v>254.62</v>
      </c>
      <c r="JB18" s="82"/>
      <c r="JC18" s="82">
        <v>215.75</v>
      </c>
      <c r="JD18" s="82">
        <v>175.3</v>
      </c>
      <c r="JE18" s="82">
        <v>62</v>
      </c>
      <c r="JF18" s="82">
        <v>105.3</v>
      </c>
      <c r="JG18" s="82">
        <v>139.83000000000001</v>
      </c>
      <c r="JH18" s="82">
        <v>515.37</v>
      </c>
      <c r="JI18" s="82">
        <v>63.95</v>
      </c>
      <c r="JJ18" s="82">
        <v>92.93</v>
      </c>
      <c r="JK18" s="82">
        <v>70.150000000000006</v>
      </c>
      <c r="JL18" s="82">
        <v>87.75</v>
      </c>
      <c r="JM18" s="82">
        <v>130.1</v>
      </c>
      <c r="JN18" s="82">
        <v>120.83</v>
      </c>
      <c r="JO18" s="82">
        <v>31.3</v>
      </c>
      <c r="JP18" s="82">
        <v>131.19999999999999</v>
      </c>
      <c r="JQ18" s="82">
        <v>2.6</v>
      </c>
      <c r="JR18" s="82">
        <v>82.4</v>
      </c>
      <c r="JS18" s="82">
        <v>60.29</v>
      </c>
      <c r="JT18" s="82">
        <v>62.57</v>
      </c>
      <c r="JU18" s="82">
        <v>95.66</v>
      </c>
      <c r="JV18" s="82">
        <v>209.51</v>
      </c>
      <c r="JW18" s="82">
        <v>82.7</v>
      </c>
      <c r="JX18" s="82">
        <v>59</v>
      </c>
      <c r="JY18" s="82">
        <v>77.84</v>
      </c>
      <c r="JZ18" s="82"/>
      <c r="KA18" s="82">
        <v>174.26</v>
      </c>
      <c r="KB18" s="82">
        <v>18.350000000000001</v>
      </c>
      <c r="KC18" s="82">
        <v>6.6</v>
      </c>
      <c r="KD18" s="82">
        <v>56.07</v>
      </c>
      <c r="KE18" s="82">
        <v>217.45</v>
      </c>
      <c r="KF18" s="82">
        <v>141.43</v>
      </c>
      <c r="KG18" s="82">
        <v>11.6</v>
      </c>
      <c r="KH18" s="82">
        <v>35.75</v>
      </c>
      <c r="KI18" s="82">
        <v>189.25</v>
      </c>
      <c r="KJ18" s="82">
        <v>155</v>
      </c>
      <c r="KK18" s="82">
        <v>64.099999999999994</v>
      </c>
      <c r="KL18" s="82">
        <v>67.430000000000007</v>
      </c>
      <c r="KM18" s="82">
        <v>41.45</v>
      </c>
      <c r="KN18" s="82">
        <v>56.95</v>
      </c>
      <c r="KO18" s="82">
        <v>21.86</v>
      </c>
      <c r="KP18" s="82">
        <v>110.7</v>
      </c>
      <c r="KQ18" s="82">
        <v>145.99</v>
      </c>
      <c r="KR18" s="82">
        <v>72.23</v>
      </c>
      <c r="KS18" s="82">
        <v>15.28</v>
      </c>
      <c r="KT18" s="82">
        <v>57.63</v>
      </c>
      <c r="KU18" s="82"/>
      <c r="KV18" s="82">
        <v>102.15</v>
      </c>
      <c r="KW18" s="82">
        <v>206.53</v>
      </c>
      <c r="KX18" s="82">
        <v>23.6</v>
      </c>
      <c r="KY18" s="82">
        <v>491.95</v>
      </c>
      <c r="KZ18" s="82">
        <v>109.6</v>
      </c>
      <c r="LA18" s="82">
        <v>54.35</v>
      </c>
      <c r="LB18" s="82">
        <v>245.5</v>
      </c>
      <c r="LC18" s="82"/>
      <c r="LD18" s="82">
        <v>63.8</v>
      </c>
      <c r="LE18" s="82">
        <v>9</v>
      </c>
      <c r="LF18" s="82">
        <v>246.8</v>
      </c>
      <c r="LG18" s="82">
        <v>72.45</v>
      </c>
      <c r="LH18" s="82">
        <v>39.6</v>
      </c>
      <c r="LI18" s="82">
        <v>118.75</v>
      </c>
      <c r="LJ18" s="82">
        <v>175</v>
      </c>
      <c r="LK18" s="82">
        <v>103.04</v>
      </c>
      <c r="LL18" s="82">
        <v>44.84</v>
      </c>
      <c r="LM18" s="82">
        <v>21.4</v>
      </c>
      <c r="LN18" s="82">
        <v>15.15</v>
      </c>
      <c r="LO18" s="82"/>
      <c r="LP18" s="82">
        <v>88.75</v>
      </c>
      <c r="LQ18" s="82">
        <v>141.37</v>
      </c>
      <c r="LR18" s="82">
        <v>55</v>
      </c>
      <c r="LS18" s="82">
        <v>27.3</v>
      </c>
      <c r="LT18" s="82">
        <v>43.67</v>
      </c>
      <c r="LU18" s="82"/>
      <c r="LV18" s="82">
        <v>71</v>
      </c>
      <c r="LW18" s="82">
        <v>133.63</v>
      </c>
      <c r="LX18" s="82">
        <v>61.33</v>
      </c>
      <c r="LY18" s="82">
        <v>73.05</v>
      </c>
      <c r="LZ18" s="82">
        <v>37.26</v>
      </c>
      <c r="MA18" s="82">
        <v>55.9</v>
      </c>
      <c r="MB18" s="82">
        <v>62.05</v>
      </c>
      <c r="MC18" s="82"/>
      <c r="MD18" s="82">
        <v>1.1499999999999999</v>
      </c>
      <c r="ME18" s="82">
        <v>128.6</v>
      </c>
      <c r="MF18" s="82">
        <v>49.2</v>
      </c>
      <c r="MG18" s="82">
        <v>20.149999999999999</v>
      </c>
      <c r="MH18" s="82"/>
      <c r="MI18" s="82"/>
      <c r="MJ18" s="82">
        <v>139</v>
      </c>
      <c r="MK18" s="82">
        <v>146.66999999999999</v>
      </c>
      <c r="ML18" s="82">
        <v>101</v>
      </c>
      <c r="MM18" s="82">
        <v>134.41</v>
      </c>
      <c r="MN18" s="82">
        <v>106.89</v>
      </c>
      <c r="MO18" s="82">
        <v>117</v>
      </c>
      <c r="MP18" s="82">
        <v>49.6</v>
      </c>
      <c r="MQ18" s="82">
        <v>60.8</v>
      </c>
      <c r="MR18" s="82">
        <v>82.63</v>
      </c>
      <c r="MS18" s="82">
        <v>37.51</v>
      </c>
      <c r="MT18" s="82"/>
      <c r="MU18" s="82">
        <v>12</v>
      </c>
      <c r="MV18" s="82">
        <v>66.900000000000006</v>
      </c>
      <c r="MW18" s="82">
        <v>25.5</v>
      </c>
      <c r="MX18" s="82"/>
      <c r="MY18" s="82"/>
      <c r="MZ18" s="82">
        <v>35</v>
      </c>
      <c r="NA18" s="82">
        <v>47.04</v>
      </c>
      <c r="NB18" s="82">
        <v>19.95</v>
      </c>
      <c r="NC18" s="82">
        <v>47.69</v>
      </c>
    </row>
    <row r="19" spans="1:367" x14ac:dyDescent="0.4">
      <c r="A19" s="22">
        <v>45870</v>
      </c>
      <c r="B19" s="23">
        <v>38806.800000000003</v>
      </c>
      <c r="C19" s="23">
        <v>41857.74</v>
      </c>
      <c r="D19" s="23">
        <v>3343.34</v>
      </c>
      <c r="E19" s="23">
        <v>2200.92</v>
      </c>
      <c r="F19" s="23">
        <v>12204.02</v>
      </c>
      <c r="G19" s="23">
        <v>1434.79</v>
      </c>
      <c r="H19" s="23">
        <v>10447.01</v>
      </c>
      <c r="I19" s="23">
        <v>7954.78</v>
      </c>
      <c r="J19" s="23">
        <v>4207.82</v>
      </c>
      <c r="K19" s="23">
        <v>2461.65</v>
      </c>
      <c r="L19" s="23">
        <v>1605.94</v>
      </c>
      <c r="M19" s="23">
        <v>3472.88</v>
      </c>
      <c r="N19" s="23">
        <v>5584.44</v>
      </c>
      <c r="O19" s="23">
        <v>2598.36</v>
      </c>
      <c r="P19" s="23">
        <v>7199.77</v>
      </c>
      <c r="Q19" s="23">
        <v>1648.69</v>
      </c>
      <c r="R19" s="23">
        <v>16002.2</v>
      </c>
      <c r="S19" s="23">
        <v>3904.77</v>
      </c>
      <c r="T19" s="23">
        <v>2955.18</v>
      </c>
      <c r="U19" s="23">
        <v>4790.25</v>
      </c>
      <c r="V19" s="23">
        <v>1101.71</v>
      </c>
      <c r="W19" s="23">
        <v>708.61</v>
      </c>
      <c r="X19" s="23">
        <v>1049.05</v>
      </c>
      <c r="Y19" s="23">
        <v>3442.18</v>
      </c>
      <c r="Z19" s="23">
        <v>5442.97</v>
      </c>
      <c r="AA19" s="23">
        <v>3488.04</v>
      </c>
      <c r="AB19" s="23">
        <v>654.28</v>
      </c>
      <c r="AC19" s="23">
        <v>538.57000000000005</v>
      </c>
      <c r="AD19" s="23">
        <v>2949.69</v>
      </c>
      <c r="AE19" s="23">
        <v>1244.8</v>
      </c>
      <c r="AF19" s="23">
        <v>1241.56</v>
      </c>
      <c r="AG19" s="23">
        <v>4401.5600000000004</v>
      </c>
      <c r="AH19" s="23">
        <v>1691.84</v>
      </c>
      <c r="AI19" s="23">
        <v>184.29</v>
      </c>
      <c r="AJ19" s="23">
        <v>979.12</v>
      </c>
      <c r="AK19" s="23">
        <v>5301.13</v>
      </c>
      <c r="AL19" s="23">
        <v>3442.2</v>
      </c>
      <c r="AM19" s="23">
        <v>1109.9100000000001</v>
      </c>
      <c r="AN19" s="23">
        <v>766.95</v>
      </c>
      <c r="AO19" s="23">
        <v>134.59</v>
      </c>
      <c r="AP19" s="23">
        <v>3778.11</v>
      </c>
      <c r="AQ19" s="23">
        <v>1433.51</v>
      </c>
      <c r="AR19" s="23">
        <v>5777.57</v>
      </c>
      <c r="AS19" s="23">
        <v>3392.39</v>
      </c>
      <c r="AT19" s="23">
        <v>567.45000000000005</v>
      </c>
      <c r="AU19" s="23">
        <v>1933.61</v>
      </c>
      <c r="AV19" s="23">
        <v>2236.7199999999998</v>
      </c>
      <c r="AW19" s="23">
        <v>1060.1199999999999</v>
      </c>
      <c r="AX19" s="23">
        <v>2229.94</v>
      </c>
      <c r="AY19" s="23">
        <v>2034.29</v>
      </c>
      <c r="AZ19" s="23"/>
      <c r="BA19" s="23">
        <v>1448.95</v>
      </c>
      <c r="BB19" s="81">
        <v>473.13</v>
      </c>
      <c r="BC19" s="81">
        <v>1539.28</v>
      </c>
      <c r="BD19" s="81">
        <v>1892.64</v>
      </c>
      <c r="BE19" s="81">
        <v>504.81</v>
      </c>
      <c r="BF19" s="81">
        <v>293.33</v>
      </c>
      <c r="BG19" s="81">
        <v>230.83</v>
      </c>
      <c r="BH19" s="81">
        <v>-13.7</v>
      </c>
      <c r="BI19" s="81">
        <v>328.01</v>
      </c>
      <c r="BJ19" s="81">
        <v>712.83</v>
      </c>
      <c r="BK19" s="81">
        <v>1311.66</v>
      </c>
      <c r="BL19" s="81">
        <v>197.25</v>
      </c>
      <c r="BM19" s="81">
        <v>343.13</v>
      </c>
      <c r="BN19" s="81">
        <v>1657.16</v>
      </c>
      <c r="BO19" s="81">
        <v>1003.28</v>
      </c>
      <c r="BP19" s="81">
        <v>561.73</v>
      </c>
      <c r="BQ19" s="81">
        <v>459.26</v>
      </c>
      <c r="BR19" s="81">
        <v>2439.86</v>
      </c>
      <c r="BS19" s="81">
        <v>473.75</v>
      </c>
      <c r="BT19" s="81">
        <v>293.24</v>
      </c>
      <c r="BU19" s="81">
        <v>1210.2</v>
      </c>
      <c r="BV19" s="81">
        <v>2306.08</v>
      </c>
      <c r="BW19" s="81">
        <v>1339.44</v>
      </c>
      <c r="BX19" s="81">
        <v>1182.27</v>
      </c>
      <c r="BY19" s="81">
        <v>1846.74</v>
      </c>
      <c r="BZ19" s="81">
        <v>1299.81</v>
      </c>
      <c r="CA19" s="81">
        <v>485.09</v>
      </c>
      <c r="CB19" s="81">
        <v>742.76</v>
      </c>
      <c r="CC19" s="81">
        <v>69.02</v>
      </c>
      <c r="CD19" s="81">
        <v>60.01</v>
      </c>
      <c r="CE19" s="81">
        <v>1096.33</v>
      </c>
      <c r="CF19" s="81">
        <v>1060.92</v>
      </c>
      <c r="CG19" s="81">
        <v>-95</v>
      </c>
      <c r="CH19" s="81">
        <v>1032.47</v>
      </c>
      <c r="CI19" s="81">
        <v>5276.43</v>
      </c>
      <c r="CJ19" s="81">
        <v>656.23</v>
      </c>
      <c r="CK19" s="81">
        <v>1377.86</v>
      </c>
      <c r="CL19" s="81">
        <v>838.17</v>
      </c>
      <c r="CM19" s="81">
        <v>3065.64</v>
      </c>
      <c r="CN19" s="81">
        <v>273.89999999999998</v>
      </c>
      <c r="CO19" s="81">
        <v>2848.68</v>
      </c>
      <c r="CP19" s="81">
        <v>112.06</v>
      </c>
      <c r="CQ19" s="81">
        <v>836.99</v>
      </c>
      <c r="CR19" s="81">
        <v>177.56</v>
      </c>
      <c r="CS19" s="81">
        <v>1018.54</v>
      </c>
      <c r="CT19" s="81">
        <v>981.33</v>
      </c>
      <c r="CU19" s="81">
        <v>1038.69</v>
      </c>
      <c r="CV19" s="81">
        <v>216.64</v>
      </c>
      <c r="CW19" s="81">
        <v>271.39</v>
      </c>
      <c r="CX19" s="81">
        <v>186.93</v>
      </c>
      <c r="CY19" s="81">
        <v>331.73</v>
      </c>
      <c r="CZ19" s="81">
        <v>7.71</v>
      </c>
      <c r="DA19" s="81">
        <v>37.799999999999997</v>
      </c>
      <c r="DB19" s="81">
        <v>893.37</v>
      </c>
      <c r="DC19" s="81">
        <v>-92.63</v>
      </c>
      <c r="DD19" s="81">
        <v>442.96</v>
      </c>
      <c r="DE19" s="81">
        <v>-30.67</v>
      </c>
      <c r="DF19" s="81">
        <v>626.74</v>
      </c>
      <c r="DG19" s="81">
        <v>265.45</v>
      </c>
      <c r="DH19" s="81">
        <v>534.87</v>
      </c>
      <c r="DI19" s="81">
        <v>2363.5</v>
      </c>
      <c r="DJ19" s="81">
        <v>531.86</v>
      </c>
      <c r="DK19" s="81">
        <v>322.83</v>
      </c>
      <c r="DL19" s="81">
        <v>56.53</v>
      </c>
      <c r="DM19" s="81">
        <v>180.48</v>
      </c>
      <c r="DN19" s="81"/>
      <c r="DO19" s="81">
        <v>223.28</v>
      </c>
      <c r="DP19" s="81">
        <v>88.28</v>
      </c>
      <c r="DQ19" s="81">
        <v>1697.77</v>
      </c>
      <c r="DR19" s="81">
        <v>452.72</v>
      </c>
      <c r="DS19" s="81">
        <v>56.01</v>
      </c>
      <c r="DT19" s="81">
        <v>107.69</v>
      </c>
      <c r="DU19" s="81">
        <v>527.4</v>
      </c>
      <c r="DV19" s="81">
        <v>390.43</v>
      </c>
      <c r="DW19" s="81">
        <v>312.39999999999998</v>
      </c>
      <c r="DX19" s="81">
        <v>114.89</v>
      </c>
      <c r="DY19" s="81">
        <v>102.07</v>
      </c>
      <c r="DZ19" s="81">
        <v>298.2</v>
      </c>
      <c r="EA19" s="81">
        <v>502.72</v>
      </c>
      <c r="EB19" s="81">
        <v>456.4</v>
      </c>
      <c r="EC19" s="81">
        <v>272.5</v>
      </c>
      <c r="ED19" s="81">
        <v>524.54</v>
      </c>
      <c r="EE19" s="81">
        <v>499.2</v>
      </c>
      <c r="EF19" s="81">
        <v>189.23</v>
      </c>
      <c r="EG19" s="81">
        <v>364.48</v>
      </c>
      <c r="EH19" s="81">
        <v>948.74</v>
      </c>
      <c r="EI19" s="81">
        <v>220.71</v>
      </c>
      <c r="EJ19" s="81">
        <v>1363.71</v>
      </c>
      <c r="EK19" s="81">
        <v>160.77000000000001</v>
      </c>
      <c r="EL19" s="81">
        <v>63.22</v>
      </c>
      <c r="EM19" s="81">
        <v>293.08999999999997</v>
      </c>
      <c r="EN19" s="81">
        <v>118.88</v>
      </c>
      <c r="EO19" s="81">
        <v>275.29000000000002</v>
      </c>
      <c r="EP19" s="81">
        <v>12.9</v>
      </c>
      <c r="EQ19" s="81">
        <v>-19.059999999999999</v>
      </c>
      <c r="ER19" s="81">
        <v>216.83</v>
      </c>
      <c r="ES19" s="81">
        <v>104.35</v>
      </c>
      <c r="ET19" s="81">
        <v>80.84</v>
      </c>
      <c r="EU19" s="81">
        <v>172.96</v>
      </c>
      <c r="EV19" s="81"/>
      <c r="EW19" s="81">
        <v>556.58000000000004</v>
      </c>
      <c r="EX19" s="81">
        <v>651.57000000000005</v>
      </c>
      <c r="EY19" s="81">
        <v>196.76</v>
      </c>
      <c r="EZ19" s="81">
        <v>69.3</v>
      </c>
      <c r="FA19" s="81">
        <v>311</v>
      </c>
      <c r="FB19" s="81">
        <v>162.84</v>
      </c>
      <c r="FC19" s="81">
        <v>588.94000000000005</v>
      </c>
      <c r="FD19" s="81">
        <v>447.88</v>
      </c>
      <c r="FE19" s="81">
        <v>532.66</v>
      </c>
      <c r="FF19" s="81">
        <v>508</v>
      </c>
      <c r="FG19" s="81">
        <v>568.76</v>
      </c>
      <c r="FH19" s="81">
        <v>406.44</v>
      </c>
      <c r="FI19" s="81">
        <v>213.18</v>
      </c>
      <c r="FJ19" s="81">
        <v>18.47</v>
      </c>
      <c r="FK19" s="81">
        <v>207.1</v>
      </c>
      <c r="FL19" s="81">
        <v>91.22</v>
      </c>
      <c r="FM19" s="81">
        <v>666.25</v>
      </c>
      <c r="FN19" s="81">
        <v>33</v>
      </c>
      <c r="FO19" s="81">
        <v>426.41</v>
      </c>
      <c r="FP19" s="81"/>
      <c r="FQ19" s="81">
        <v>27.11</v>
      </c>
      <c r="FR19" s="81">
        <v>267.44</v>
      </c>
      <c r="FS19" s="81">
        <v>281.44</v>
      </c>
      <c r="FT19" s="81">
        <v>284.26</v>
      </c>
      <c r="FU19" s="81">
        <v>430.04</v>
      </c>
      <c r="FV19" s="81">
        <v>340.38</v>
      </c>
      <c r="FW19" s="81">
        <v>249.03</v>
      </c>
      <c r="FX19" s="81">
        <v>600</v>
      </c>
      <c r="FY19" s="81">
        <v>140.18</v>
      </c>
      <c r="FZ19" s="81">
        <v>29.08</v>
      </c>
      <c r="GA19" s="81">
        <v>129</v>
      </c>
      <c r="GB19" s="81">
        <v>89.45</v>
      </c>
      <c r="GC19" s="81">
        <v>37.880000000000003</v>
      </c>
      <c r="GD19" s="81">
        <v>567.54999999999995</v>
      </c>
      <c r="GE19" s="81">
        <v>230</v>
      </c>
      <c r="GF19" s="81">
        <v>115.18</v>
      </c>
      <c r="GG19" s="81">
        <v>404</v>
      </c>
      <c r="GH19" s="81">
        <v>561.9</v>
      </c>
      <c r="GI19" s="81">
        <v>200.66</v>
      </c>
      <c r="GJ19" s="81">
        <v>241.7</v>
      </c>
      <c r="GK19" s="81">
        <v>199.65</v>
      </c>
      <c r="GL19" s="81"/>
      <c r="GM19" s="81"/>
      <c r="GN19" s="81">
        <v>188.12</v>
      </c>
      <c r="GO19" s="81">
        <v>71.33</v>
      </c>
      <c r="GP19" s="81">
        <v>567.76</v>
      </c>
      <c r="GQ19" s="81">
        <v>69.52</v>
      </c>
      <c r="GR19" s="81">
        <v>94.07</v>
      </c>
      <c r="GS19" s="81">
        <v>309.62</v>
      </c>
      <c r="GT19" s="81">
        <v>542.67999999999995</v>
      </c>
      <c r="GU19" s="81">
        <v>123.78</v>
      </c>
      <c r="GV19" s="81">
        <v>258</v>
      </c>
      <c r="GW19" s="81">
        <v>59.09</v>
      </c>
      <c r="GX19" s="81">
        <v>17.2</v>
      </c>
      <c r="GY19" s="81">
        <v>127.02</v>
      </c>
      <c r="GZ19" s="81">
        <v>118.29</v>
      </c>
      <c r="HA19" s="81">
        <v>192</v>
      </c>
      <c r="HB19" s="81">
        <v>226.4</v>
      </c>
      <c r="HC19" s="81">
        <v>239.77</v>
      </c>
      <c r="HD19" s="81">
        <v>482.99</v>
      </c>
      <c r="HE19" s="81">
        <v>90.45</v>
      </c>
      <c r="HF19" s="81">
        <v>374.58</v>
      </c>
      <c r="HG19" s="81">
        <v>84.7</v>
      </c>
      <c r="HH19" s="81">
        <v>366.3</v>
      </c>
      <c r="HI19" s="81">
        <v>411.73</v>
      </c>
      <c r="HJ19" s="81">
        <v>125.35</v>
      </c>
      <c r="HK19" s="81">
        <v>140.11000000000001</v>
      </c>
      <c r="HL19" s="81">
        <v>41.35</v>
      </c>
      <c r="HM19" s="81">
        <v>239.62</v>
      </c>
      <c r="HN19" s="81">
        <v>119</v>
      </c>
      <c r="HO19" s="81">
        <v>52.46</v>
      </c>
      <c r="HP19" s="81">
        <v>237.3</v>
      </c>
      <c r="HQ19" s="81">
        <v>374.61</v>
      </c>
      <c r="HR19" s="81">
        <v>62.36</v>
      </c>
      <c r="HS19" s="81">
        <v>82.9</v>
      </c>
      <c r="HT19" s="81">
        <v>269.52999999999997</v>
      </c>
      <c r="HU19" s="81">
        <v>96.56</v>
      </c>
      <c r="HV19" s="81">
        <v>151.35</v>
      </c>
      <c r="HW19" s="81">
        <v>199.71</v>
      </c>
      <c r="HX19" s="81">
        <v>68.8</v>
      </c>
      <c r="HY19" s="81">
        <v>179.4</v>
      </c>
      <c r="HZ19" s="81">
        <v>43.23</v>
      </c>
      <c r="IA19" s="81">
        <v>743</v>
      </c>
      <c r="IB19" s="81"/>
      <c r="IC19" s="81">
        <v>95.03</v>
      </c>
      <c r="ID19" s="81">
        <v>121.78</v>
      </c>
      <c r="IE19" s="81">
        <v>131.87</v>
      </c>
      <c r="IF19" s="81">
        <v>81.83</v>
      </c>
      <c r="IG19" s="81"/>
      <c r="IH19" s="81">
        <v>108.7</v>
      </c>
      <c r="II19" s="81">
        <v>121.71</v>
      </c>
      <c r="IJ19" s="81">
        <v>348.21</v>
      </c>
      <c r="IK19" s="81"/>
      <c r="IL19" s="81">
        <v>90.07</v>
      </c>
      <c r="IM19" s="81"/>
      <c r="IN19" s="81">
        <v>17</v>
      </c>
      <c r="IO19" s="81">
        <v>143.44999999999999</v>
      </c>
      <c r="IP19" s="81"/>
      <c r="IQ19" s="81">
        <v>89.8</v>
      </c>
      <c r="IR19" s="81">
        <v>82.6</v>
      </c>
      <c r="IS19" s="81">
        <v>143.5</v>
      </c>
      <c r="IT19" s="81">
        <v>192.8</v>
      </c>
      <c r="IU19" s="81">
        <v>95.15</v>
      </c>
      <c r="IV19" s="81">
        <v>62.68</v>
      </c>
      <c r="IW19" s="81"/>
      <c r="IX19" s="81">
        <v>75.12</v>
      </c>
      <c r="IY19" s="81">
        <v>65.400000000000006</v>
      </c>
      <c r="IZ19" s="81">
        <v>57.13</v>
      </c>
      <c r="JA19" s="81">
        <v>257</v>
      </c>
      <c r="JB19" s="81"/>
      <c r="JC19" s="81">
        <v>215.75</v>
      </c>
      <c r="JD19" s="81">
        <v>175.3</v>
      </c>
      <c r="JE19" s="81">
        <v>62</v>
      </c>
      <c r="JF19" s="81">
        <v>105.3</v>
      </c>
      <c r="JG19" s="81">
        <v>135.4</v>
      </c>
      <c r="JH19" s="81">
        <v>515.37</v>
      </c>
      <c r="JI19" s="81">
        <v>63.95</v>
      </c>
      <c r="JJ19" s="81">
        <v>92.93</v>
      </c>
      <c r="JK19" s="81">
        <v>70.150000000000006</v>
      </c>
      <c r="JL19" s="81">
        <v>87.75</v>
      </c>
      <c r="JM19" s="81">
        <v>130.1</v>
      </c>
      <c r="JN19" s="81">
        <v>120.83</v>
      </c>
      <c r="JO19" s="81">
        <v>32.57</v>
      </c>
      <c r="JP19" s="81">
        <v>131.19999999999999</v>
      </c>
      <c r="JQ19" s="81">
        <v>2.6</v>
      </c>
      <c r="JR19" s="81"/>
      <c r="JS19" s="81">
        <v>60.29</v>
      </c>
      <c r="JT19" s="81">
        <v>63.19</v>
      </c>
      <c r="JU19" s="81">
        <v>96.48</v>
      </c>
      <c r="JV19" s="81">
        <v>205.42</v>
      </c>
      <c r="JW19" s="81">
        <v>82.7</v>
      </c>
      <c r="JX19" s="81">
        <v>59</v>
      </c>
      <c r="JY19" s="81">
        <v>77.84</v>
      </c>
      <c r="JZ19" s="81"/>
      <c r="KA19" s="81">
        <v>174.26</v>
      </c>
      <c r="KB19" s="81">
        <v>14.5</v>
      </c>
      <c r="KC19" s="81">
        <v>6.6</v>
      </c>
      <c r="KD19" s="81">
        <v>56.07</v>
      </c>
      <c r="KE19" s="81">
        <v>217.45</v>
      </c>
      <c r="KF19" s="81">
        <v>141.43</v>
      </c>
      <c r="KG19" s="81">
        <v>11.6</v>
      </c>
      <c r="KH19" s="81">
        <v>35.75</v>
      </c>
      <c r="KI19" s="81">
        <v>189.25</v>
      </c>
      <c r="KJ19" s="81">
        <v>155</v>
      </c>
      <c r="KK19" s="81">
        <v>64.099999999999994</v>
      </c>
      <c r="KL19" s="81">
        <v>69.650000000000006</v>
      </c>
      <c r="KM19" s="81">
        <v>41.45</v>
      </c>
      <c r="KN19" s="81">
        <v>56.95</v>
      </c>
      <c r="KO19" s="81">
        <v>21.86</v>
      </c>
      <c r="KP19" s="81">
        <v>110.7</v>
      </c>
      <c r="KQ19" s="81">
        <v>145.99</v>
      </c>
      <c r="KR19" s="81">
        <v>72.23</v>
      </c>
      <c r="KS19" s="81">
        <v>16.53</v>
      </c>
      <c r="KT19" s="81">
        <v>60.3</v>
      </c>
      <c r="KU19" s="81"/>
      <c r="KV19" s="81">
        <v>102.15</v>
      </c>
      <c r="KW19" s="81">
        <v>206.53</v>
      </c>
      <c r="KX19" s="81">
        <v>23.6</v>
      </c>
      <c r="KY19" s="81">
        <v>491.95</v>
      </c>
      <c r="KZ19" s="81">
        <v>109.6</v>
      </c>
      <c r="LA19" s="81">
        <v>54.35</v>
      </c>
      <c r="LB19" s="81">
        <v>245.5</v>
      </c>
      <c r="LC19" s="81"/>
      <c r="LD19" s="81">
        <v>63.8</v>
      </c>
      <c r="LE19" s="81">
        <v>9</v>
      </c>
      <c r="LF19" s="81">
        <v>246.8</v>
      </c>
      <c r="LG19" s="81">
        <v>72.45</v>
      </c>
      <c r="LH19" s="81">
        <v>39.6</v>
      </c>
      <c r="LI19" s="81">
        <v>118.75</v>
      </c>
      <c r="LJ19" s="81">
        <v>175</v>
      </c>
      <c r="LK19" s="81">
        <v>103.34</v>
      </c>
      <c r="LL19" s="81">
        <v>44.84</v>
      </c>
      <c r="LM19" s="81">
        <v>21.4</v>
      </c>
      <c r="LN19" s="81">
        <v>15.15</v>
      </c>
      <c r="LO19" s="81"/>
      <c r="LP19" s="81">
        <v>88.75</v>
      </c>
      <c r="LQ19" s="81">
        <v>141.37</v>
      </c>
      <c r="LR19" s="81">
        <v>55</v>
      </c>
      <c r="LS19" s="81">
        <v>27.3</v>
      </c>
      <c r="LT19" s="81">
        <v>43.13</v>
      </c>
      <c r="LU19" s="81"/>
      <c r="LV19" s="81">
        <v>71</v>
      </c>
      <c r="LW19" s="81">
        <v>133.63</v>
      </c>
      <c r="LX19" s="81">
        <v>61.33</v>
      </c>
      <c r="LY19" s="81">
        <v>73.05</v>
      </c>
      <c r="LZ19" s="81">
        <v>37.26</v>
      </c>
      <c r="MA19" s="81">
        <v>53.68</v>
      </c>
      <c r="MB19" s="81">
        <v>62.05</v>
      </c>
      <c r="MC19" s="81">
        <v>35.1</v>
      </c>
      <c r="MD19" s="81">
        <v>1.1499999999999999</v>
      </c>
      <c r="ME19" s="81">
        <v>128.6</v>
      </c>
      <c r="MF19" s="81">
        <v>49.2</v>
      </c>
      <c r="MG19" s="81">
        <v>20.149999999999999</v>
      </c>
      <c r="MH19" s="81"/>
      <c r="MI19" s="81"/>
      <c r="MJ19" s="81">
        <v>139</v>
      </c>
      <c r="MK19" s="81">
        <v>115</v>
      </c>
      <c r="ML19" s="81">
        <v>101</v>
      </c>
      <c r="MM19" s="81">
        <v>134.41</v>
      </c>
      <c r="MN19" s="81">
        <v>106.89</v>
      </c>
      <c r="MO19" s="81">
        <v>117</v>
      </c>
      <c r="MP19" s="81">
        <v>49.6</v>
      </c>
      <c r="MQ19" s="81">
        <v>60.8</v>
      </c>
      <c r="MR19" s="81">
        <v>87.25</v>
      </c>
      <c r="MS19" s="81">
        <v>37.51</v>
      </c>
      <c r="MT19" s="81"/>
      <c r="MU19" s="81">
        <v>12.1</v>
      </c>
      <c r="MV19" s="81">
        <v>66.900000000000006</v>
      </c>
      <c r="MW19" s="81">
        <v>25.5</v>
      </c>
      <c r="MX19" s="81"/>
      <c r="MY19" s="81"/>
      <c r="MZ19" s="81">
        <v>35</v>
      </c>
      <c r="NA19" s="81">
        <v>47.04</v>
      </c>
      <c r="NB19" s="81">
        <v>19.95</v>
      </c>
      <c r="NC19" s="81">
        <v>47.6</v>
      </c>
    </row>
    <row r="20" spans="1:367" x14ac:dyDescent="0.4">
      <c r="A20" s="22">
        <v>45877</v>
      </c>
      <c r="B20" s="23">
        <v>38896.44</v>
      </c>
      <c r="C20" s="23">
        <v>41857.74</v>
      </c>
      <c r="D20" s="23">
        <v>3343.34</v>
      </c>
      <c r="E20" s="23">
        <v>2200.92</v>
      </c>
      <c r="F20" s="23">
        <v>12331.58</v>
      </c>
      <c r="G20" s="23">
        <v>1434.79</v>
      </c>
      <c r="H20" s="23">
        <v>10539.22</v>
      </c>
      <c r="I20" s="23">
        <v>7954.78</v>
      </c>
      <c r="J20" s="23">
        <v>4345.26</v>
      </c>
      <c r="K20" s="23">
        <v>2474.62</v>
      </c>
      <c r="L20" s="23">
        <v>1620.79</v>
      </c>
      <c r="M20" s="23">
        <v>3449.47</v>
      </c>
      <c r="N20" s="23">
        <v>5584.44</v>
      </c>
      <c r="O20" s="23">
        <v>2577.27</v>
      </c>
      <c r="P20" s="23">
        <v>7199.77</v>
      </c>
      <c r="Q20" s="23">
        <v>1666.14</v>
      </c>
      <c r="R20" s="23">
        <v>16002.2</v>
      </c>
      <c r="S20" s="23">
        <v>3904.77</v>
      </c>
      <c r="T20" s="23">
        <v>2955.18</v>
      </c>
      <c r="U20" s="23">
        <v>4834.4399999999996</v>
      </c>
      <c r="V20" s="23">
        <v>1101.71</v>
      </c>
      <c r="W20" s="23">
        <v>802.18</v>
      </c>
      <c r="X20" s="23">
        <v>1012.94</v>
      </c>
      <c r="Y20" s="23">
        <v>3401.52</v>
      </c>
      <c r="Z20" s="23">
        <v>5438.35</v>
      </c>
      <c r="AA20" s="23">
        <v>3493.01</v>
      </c>
      <c r="AB20" s="23">
        <v>647.03</v>
      </c>
      <c r="AC20" s="23">
        <v>538.57000000000005</v>
      </c>
      <c r="AD20" s="23">
        <v>2949.69</v>
      </c>
      <c r="AE20" s="23">
        <v>1244.8</v>
      </c>
      <c r="AF20" s="23">
        <v>1274.55</v>
      </c>
      <c r="AG20" s="23">
        <v>4412.09</v>
      </c>
      <c r="AH20" s="23">
        <v>1595.59</v>
      </c>
      <c r="AI20" s="23">
        <v>184.29</v>
      </c>
      <c r="AJ20" s="23">
        <v>979.33</v>
      </c>
      <c r="AK20" s="23">
        <v>4832</v>
      </c>
      <c r="AL20" s="23">
        <v>3442.2</v>
      </c>
      <c r="AM20" s="23">
        <v>1110.9100000000001</v>
      </c>
      <c r="AN20" s="23">
        <v>766.95</v>
      </c>
      <c r="AO20" s="23">
        <v>154.94999999999999</v>
      </c>
      <c r="AP20" s="23">
        <v>3778.11</v>
      </c>
      <c r="AQ20" s="23">
        <v>1442.49</v>
      </c>
      <c r="AR20" s="23">
        <v>5777.67</v>
      </c>
      <c r="AS20" s="23">
        <v>3358.87</v>
      </c>
      <c r="AT20" s="23">
        <v>567.45000000000005</v>
      </c>
      <c r="AU20" s="23">
        <v>1933.61</v>
      </c>
      <c r="AV20" s="23">
        <v>2241.27</v>
      </c>
      <c r="AW20" s="23">
        <v>1060.1199999999999</v>
      </c>
      <c r="AX20" s="23">
        <v>2229.94</v>
      </c>
      <c r="AY20" s="23">
        <v>2034.29</v>
      </c>
      <c r="AZ20" s="23"/>
      <c r="BA20" s="23">
        <v>1454.03</v>
      </c>
      <c r="BB20" s="81">
        <v>472.01</v>
      </c>
      <c r="BC20" s="81">
        <v>1539.28</v>
      </c>
      <c r="BD20" s="81">
        <v>1853.78</v>
      </c>
      <c r="BE20" s="81">
        <v>507.62</v>
      </c>
      <c r="BF20" s="81">
        <v>303.47000000000003</v>
      </c>
      <c r="BG20" s="81">
        <v>230.83</v>
      </c>
      <c r="BH20" s="81">
        <v>-13.7</v>
      </c>
      <c r="BI20" s="81">
        <v>418.03</v>
      </c>
      <c r="BJ20" s="81">
        <v>712.83</v>
      </c>
      <c r="BK20" s="81">
        <v>1291.8499999999999</v>
      </c>
      <c r="BL20" s="81">
        <v>197.25</v>
      </c>
      <c r="BM20" s="81">
        <v>343.13</v>
      </c>
      <c r="BN20" s="81">
        <v>1824.33</v>
      </c>
      <c r="BO20" s="81">
        <v>981.3</v>
      </c>
      <c r="BP20" s="81">
        <v>572.78</v>
      </c>
      <c r="BQ20" s="81">
        <v>459.26</v>
      </c>
      <c r="BR20" s="81">
        <v>2442.36</v>
      </c>
      <c r="BS20" s="81">
        <v>472.23</v>
      </c>
      <c r="BT20" s="81">
        <v>291.27999999999997</v>
      </c>
      <c r="BU20" s="81">
        <v>1210.2</v>
      </c>
      <c r="BV20" s="81">
        <v>2306.39</v>
      </c>
      <c r="BW20" s="81">
        <v>1339.44</v>
      </c>
      <c r="BX20" s="81">
        <v>1184.94</v>
      </c>
      <c r="BY20" s="81">
        <v>1846.74</v>
      </c>
      <c r="BZ20" s="81">
        <v>1307.45</v>
      </c>
      <c r="CA20" s="81">
        <v>476.63</v>
      </c>
      <c r="CB20" s="81">
        <v>742.76</v>
      </c>
      <c r="CC20" s="81">
        <v>69.02</v>
      </c>
      <c r="CD20" s="81">
        <v>58.41</v>
      </c>
      <c r="CE20" s="81">
        <v>1100.31</v>
      </c>
      <c r="CF20" s="81">
        <v>1060.92</v>
      </c>
      <c r="CG20" s="81">
        <v>-95</v>
      </c>
      <c r="CH20" s="81">
        <v>1032.47</v>
      </c>
      <c r="CI20" s="81">
        <v>5478.71</v>
      </c>
      <c r="CJ20" s="81">
        <v>657.43</v>
      </c>
      <c r="CK20" s="81">
        <v>1378.56</v>
      </c>
      <c r="CL20" s="81">
        <v>836.81</v>
      </c>
      <c r="CM20" s="81">
        <v>3068.48</v>
      </c>
      <c r="CN20" s="81">
        <v>273.89999999999998</v>
      </c>
      <c r="CO20" s="81">
        <v>2848.68</v>
      </c>
      <c r="CP20" s="81">
        <v>108.85</v>
      </c>
      <c r="CQ20" s="81">
        <v>836.99</v>
      </c>
      <c r="CR20" s="81">
        <v>177.56</v>
      </c>
      <c r="CS20" s="81">
        <v>1028.19</v>
      </c>
      <c r="CT20" s="81">
        <v>981.33</v>
      </c>
      <c r="CU20" s="81">
        <v>1038.69</v>
      </c>
      <c r="CV20" s="81">
        <v>238.02</v>
      </c>
      <c r="CW20" s="81">
        <v>271.39</v>
      </c>
      <c r="CX20" s="81">
        <v>185.8</v>
      </c>
      <c r="CY20" s="81">
        <v>362.41</v>
      </c>
      <c r="CZ20" s="81">
        <v>7.71</v>
      </c>
      <c r="DA20" s="81">
        <v>63.4</v>
      </c>
      <c r="DB20" s="81">
        <v>893.11</v>
      </c>
      <c r="DC20" s="81">
        <v>-92.2</v>
      </c>
      <c r="DD20" s="81">
        <v>434.4</v>
      </c>
      <c r="DE20" s="81">
        <v>-30.67</v>
      </c>
      <c r="DF20" s="81">
        <v>626.74</v>
      </c>
      <c r="DG20" s="81">
        <v>270.44</v>
      </c>
      <c r="DH20" s="81">
        <v>534.87</v>
      </c>
      <c r="DI20" s="81">
        <v>2381.4</v>
      </c>
      <c r="DJ20" s="81">
        <v>562.74</v>
      </c>
      <c r="DK20" s="81">
        <v>322.83</v>
      </c>
      <c r="DL20" s="81">
        <v>53.63</v>
      </c>
      <c r="DM20" s="81">
        <v>180.48</v>
      </c>
      <c r="DN20" s="81"/>
      <c r="DO20" s="81">
        <v>223.28</v>
      </c>
      <c r="DP20" s="81">
        <v>88.28</v>
      </c>
      <c r="DQ20" s="81">
        <v>1697.77</v>
      </c>
      <c r="DR20" s="81">
        <v>439.96</v>
      </c>
      <c r="DS20" s="81">
        <v>47.1</v>
      </c>
      <c r="DT20" s="81">
        <v>122.86</v>
      </c>
      <c r="DU20" s="81">
        <v>527.4</v>
      </c>
      <c r="DV20" s="81">
        <v>402.33</v>
      </c>
      <c r="DW20" s="81">
        <v>315.5</v>
      </c>
      <c r="DX20" s="81">
        <v>115.66</v>
      </c>
      <c r="DY20" s="81">
        <v>103.23</v>
      </c>
      <c r="DZ20" s="81"/>
      <c r="EA20" s="81">
        <v>502.72</v>
      </c>
      <c r="EB20" s="81">
        <v>456.4</v>
      </c>
      <c r="EC20" s="81">
        <v>278.45999999999998</v>
      </c>
      <c r="ED20" s="81">
        <v>524.54</v>
      </c>
      <c r="EE20" s="81">
        <v>499.2</v>
      </c>
      <c r="EF20" s="81">
        <v>189.23</v>
      </c>
      <c r="EG20" s="81">
        <v>364.48</v>
      </c>
      <c r="EH20" s="81">
        <v>948.74</v>
      </c>
      <c r="EI20" s="81">
        <v>220.71</v>
      </c>
      <c r="EJ20" s="81">
        <v>1363.71</v>
      </c>
      <c r="EK20" s="81">
        <v>160.77000000000001</v>
      </c>
      <c r="EL20" s="81">
        <v>63.22</v>
      </c>
      <c r="EM20" s="81">
        <v>293.08999999999997</v>
      </c>
      <c r="EN20" s="81">
        <v>117.8</v>
      </c>
      <c r="EO20" s="81">
        <v>267.02999999999997</v>
      </c>
      <c r="EP20" s="81">
        <v>15.3</v>
      </c>
      <c r="EQ20" s="81">
        <v>-35.04</v>
      </c>
      <c r="ER20" s="81">
        <v>217.24</v>
      </c>
      <c r="ES20" s="81">
        <v>104.35</v>
      </c>
      <c r="ET20" s="81">
        <v>80.84</v>
      </c>
      <c r="EU20" s="81">
        <v>172.96</v>
      </c>
      <c r="EV20" s="81"/>
      <c r="EW20" s="81">
        <v>554.72</v>
      </c>
      <c r="EX20" s="81">
        <v>651.57000000000005</v>
      </c>
      <c r="EY20" s="81">
        <v>201.83</v>
      </c>
      <c r="EZ20" s="81">
        <v>68.98</v>
      </c>
      <c r="FA20" s="81">
        <v>311</v>
      </c>
      <c r="FB20" s="81">
        <v>162.84</v>
      </c>
      <c r="FC20" s="81">
        <v>588.94000000000005</v>
      </c>
      <c r="FD20" s="81">
        <v>462.98</v>
      </c>
      <c r="FE20" s="81">
        <v>531.79</v>
      </c>
      <c r="FF20" s="81">
        <v>508</v>
      </c>
      <c r="FG20" s="81">
        <v>567.1</v>
      </c>
      <c r="FH20" s="81">
        <v>406.44</v>
      </c>
      <c r="FI20" s="81">
        <v>213.18</v>
      </c>
      <c r="FJ20" s="81">
        <v>18.47</v>
      </c>
      <c r="FK20" s="81">
        <v>207.1</v>
      </c>
      <c r="FL20" s="81">
        <v>93.63</v>
      </c>
      <c r="FM20" s="81">
        <v>664.25</v>
      </c>
      <c r="FN20" s="81">
        <v>33</v>
      </c>
      <c r="FO20" s="81">
        <v>436.03</v>
      </c>
      <c r="FP20" s="81"/>
      <c r="FQ20" s="81">
        <v>9.2899999999999991</v>
      </c>
      <c r="FR20" s="81">
        <v>265.33999999999997</v>
      </c>
      <c r="FS20" s="81">
        <v>282.06</v>
      </c>
      <c r="FT20" s="81">
        <v>284.26</v>
      </c>
      <c r="FU20" s="81">
        <v>430.04</v>
      </c>
      <c r="FV20" s="81">
        <v>342.64</v>
      </c>
      <c r="FW20" s="81">
        <v>250.26</v>
      </c>
      <c r="FX20" s="81">
        <v>572.66999999999996</v>
      </c>
      <c r="FY20" s="81">
        <v>146.71</v>
      </c>
      <c r="FZ20" s="81">
        <v>30.1</v>
      </c>
      <c r="GA20" s="81">
        <v>129.28</v>
      </c>
      <c r="GB20" s="81">
        <v>89.45</v>
      </c>
      <c r="GC20" s="81">
        <v>35.9</v>
      </c>
      <c r="GD20" s="81">
        <v>574.66999999999996</v>
      </c>
      <c r="GE20" s="81">
        <v>230</v>
      </c>
      <c r="GF20" s="81">
        <v>112.45</v>
      </c>
      <c r="GG20" s="81">
        <v>409</v>
      </c>
      <c r="GH20" s="81">
        <v>561.9</v>
      </c>
      <c r="GI20" s="81">
        <v>200.66</v>
      </c>
      <c r="GJ20" s="81">
        <v>242.56</v>
      </c>
      <c r="GK20" s="81">
        <v>199.65</v>
      </c>
      <c r="GL20" s="81"/>
      <c r="GM20" s="81"/>
      <c r="GN20" s="81">
        <v>195.55</v>
      </c>
      <c r="GO20" s="81">
        <v>71.33</v>
      </c>
      <c r="GP20" s="81">
        <v>567.07000000000005</v>
      </c>
      <c r="GQ20" s="81">
        <v>69.95</v>
      </c>
      <c r="GR20" s="81">
        <v>94.56</v>
      </c>
      <c r="GS20" s="81">
        <v>309.36</v>
      </c>
      <c r="GT20" s="81">
        <v>541.84</v>
      </c>
      <c r="GU20" s="81">
        <v>123.78</v>
      </c>
      <c r="GV20" s="81">
        <v>265.39999999999998</v>
      </c>
      <c r="GW20" s="81">
        <v>54.18</v>
      </c>
      <c r="GX20" s="81">
        <v>17.2</v>
      </c>
      <c r="GY20" s="81">
        <v>127.02</v>
      </c>
      <c r="GZ20" s="81">
        <v>118.29</v>
      </c>
      <c r="HA20" s="81">
        <v>192</v>
      </c>
      <c r="HB20" s="81">
        <v>219.51</v>
      </c>
      <c r="HC20" s="81">
        <v>239.77</v>
      </c>
      <c r="HD20" s="81">
        <v>482.99</v>
      </c>
      <c r="HE20" s="81">
        <v>90.45</v>
      </c>
      <c r="HF20" s="81">
        <v>374.58</v>
      </c>
      <c r="HG20" s="81">
        <v>84.7</v>
      </c>
      <c r="HH20" s="81">
        <v>430.4</v>
      </c>
      <c r="HI20" s="81">
        <v>408.39</v>
      </c>
      <c r="HJ20" s="81">
        <v>130</v>
      </c>
      <c r="HK20" s="81">
        <v>144.81</v>
      </c>
      <c r="HL20" s="81">
        <v>41.35</v>
      </c>
      <c r="HM20" s="81">
        <v>241.08</v>
      </c>
      <c r="HN20" s="81">
        <v>106.5</v>
      </c>
      <c r="HO20" s="81">
        <v>52.46</v>
      </c>
      <c r="HP20" s="81">
        <v>237.3</v>
      </c>
      <c r="HQ20" s="81">
        <v>367.57</v>
      </c>
      <c r="HR20" s="81">
        <v>59.5</v>
      </c>
      <c r="HS20" s="81">
        <v>82.43</v>
      </c>
      <c r="HT20" s="81">
        <v>269.52999999999997</v>
      </c>
      <c r="HU20" s="81">
        <v>96.56</v>
      </c>
      <c r="HV20" s="81">
        <v>147.72</v>
      </c>
      <c r="HW20" s="81">
        <v>191.76</v>
      </c>
      <c r="HX20" s="81">
        <v>70.040000000000006</v>
      </c>
      <c r="HY20" s="81">
        <v>179.4</v>
      </c>
      <c r="HZ20" s="81">
        <v>43.23</v>
      </c>
      <c r="IA20" s="81">
        <v>832</v>
      </c>
      <c r="IB20" s="81"/>
      <c r="IC20" s="81">
        <v>95.21</v>
      </c>
      <c r="ID20" s="81">
        <v>121.78</v>
      </c>
      <c r="IE20" s="81">
        <v>131.87</v>
      </c>
      <c r="IF20" s="81">
        <v>81.83</v>
      </c>
      <c r="IG20" s="81"/>
      <c r="IH20" s="81">
        <v>108.7</v>
      </c>
      <c r="II20" s="81">
        <v>122.49</v>
      </c>
      <c r="IJ20" s="81">
        <v>348.21</v>
      </c>
      <c r="IK20" s="81"/>
      <c r="IL20" s="81">
        <v>90.07</v>
      </c>
      <c r="IM20" s="81"/>
      <c r="IN20" s="81">
        <v>17</v>
      </c>
      <c r="IO20" s="81">
        <v>147.30000000000001</v>
      </c>
      <c r="IP20" s="81"/>
      <c r="IQ20" s="81">
        <v>89.8</v>
      </c>
      <c r="IR20" s="81">
        <v>82.6</v>
      </c>
      <c r="IS20" s="81">
        <v>133</v>
      </c>
      <c r="IT20" s="81">
        <v>192.8</v>
      </c>
      <c r="IU20" s="81">
        <v>95.15</v>
      </c>
      <c r="IV20" s="81">
        <v>64.8</v>
      </c>
      <c r="IW20" s="81"/>
      <c r="IX20" s="81">
        <v>76.91</v>
      </c>
      <c r="IY20" s="81">
        <v>65.400000000000006</v>
      </c>
      <c r="IZ20" s="81">
        <v>57.13</v>
      </c>
      <c r="JA20" s="81">
        <v>258.5</v>
      </c>
      <c r="JB20" s="81"/>
      <c r="JC20" s="81">
        <v>215.75</v>
      </c>
      <c r="JD20" s="81">
        <v>175.3</v>
      </c>
      <c r="JE20" s="81">
        <v>62</v>
      </c>
      <c r="JF20" s="81">
        <v>105.3</v>
      </c>
      <c r="JG20" s="81">
        <v>135.4</v>
      </c>
      <c r="JH20" s="81">
        <v>515.37</v>
      </c>
      <c r="JI20" s="81">
        <v>62</v>
      </c>
      <c r="JJ20" s="81">
        <v>92.93</v>
      </c>
      <c r="JK20" s="81">
        <v>70.150000000000006</v>
      </c>
      <c r="JL20" s="81">
        <v>87.8</v>
      </c>
      <c r="JM20" s="81">
        <v>130.1</v>
      </c>
      <c r="JN20" s="81">
        <v>120.83</v>
      </c>
      <c r="JO20" s="81">
        <v>32.57</v>
      </c>
      <c r="JP20" s="81">
        <v>131.07</v>
      </c>
      <c r="JQ20" s="81">
        <v>2.6</v>
      </c>
      <c r="JR20" s="81"/>
      <c r="JS20" s="81">
        <v>60.29</v>
      </c>
      <c r="JT20" s="81">
        <v>61.2</v>
      </c>
      <c r="JU20" s="81">
        <v>95.06</v>
      </c>
      <c r="JV20" s="81">
        <v>205.42</v>
      </c>
      <c r="JW20" s="81">
        <v>82.7</v>
      </c>
      <c r="JX20" s="81">
        <v>59</v>
      </c>
      <c r="JY20" s="81">
        <v>77.84</v>
      </c>
      <c r="JZ20" s="81"/>
      <c r="KA20" s="81">
        <v>172.98</v>
      </c>
      <c r="KB20" s="81">
        <v>14.5</v>
      </c>
      <c r="KC20" s="81">
        <v>6.6</v>
      </c>
      <c r="KD20" s="81">
        <v>56.07</v>
      </c>
      <c r="KE20" s="81">
        <v>217.45</v>
      </c>
      <c r="KF20" s="81">
        <v>140.4</v>
      </c>
      <c r="KG20" s="81">
        <v>11.6</v>
      </c>
      <c r="KH20" s="81">
        <v>35.75</v>
      </c>
      <c r="KI20" s="81">
        <v>189.25</v>
      </c>
      <c r="KJ20" s="81">
        <v>155</v>
      </c>
      <c r="KK20" s="81">
        <v>64.099999999999994</v>
      </c>
      <c r="KL20" s="81">
        <v>74.16</v>
      </c>
      <c r="KM20" s="81">
        <v>41.45</v>
      </c>
      <c r="KN20" s="81">
        <v>56.95</v>
      </c>
      <c r="KO20" s="81">
        <v>21.86</v>
      </c>
      <c r="KP20" s="81">
        <v>110.7</v>
      </c>
      <c r="KQ20" s="81">
        <v>147.22</v>
      </c>
      <c r="KR20" s="81">
        <v>71.599999999999994</v>
      </c>
      <c r="KS20" s="81">
        <v>16.53</v>
      </c>
      <c r="KT20" s="81">
        <v>60.3</v>
      </c>
      <c r="KU20" s="81"/>
      <c r="KV20" s="81">
        <v>108.69</v>
      </c>
      <c r="KW20" s="81">
        <v>206.53</v>
      </c>
      <c r="KX20" s="81">
        <v>23.6</v>
      </c>
      <c r="KY20" s="81">
        <v>491.95</v>
      </c>
      <c r="KZ20" s="81">
        <v>109.6</v>
      </c>
      <c r="LA20" s="81">
        <v>54.35</v>
      </c>
      <c r="LB20" s="81">
        <v>245.5</v>
      </c>
      <c r="LC20" s="81"/>
      <c r="LD20" s="81">
        <v>62.9</v>
      </c>
      <c r="LE20" s="81">
        <v>9</v>
      </c>
      <c r="LF20" s="81">
        <v>246.8</v>
      </c>
      <c r="LG20" s="81">
        <v>72.45</v>
      </c>
      <c r="LH20" s="81">
        <v>32.4</v>
      </c>
      <c r="LI20" s="81">
        <v>118.75</v>
      </c>
      <c r="LJ20" s="81">
        <v>175</v>
      </c>
      <c r="LK20" s="81">
        <v>103.34</v>
      </c>
      <c r="LL20" s="81">
        <v>44.84</v>
      </c>
      <c r="LM20" s="81">
        <v>21.4</v>
      </c>
      <c r="LN20" s="81">
        <v>15.15</v>
      </c>
      <c r="LO20" s="81"/>
      <c r="LP20" s="81">
        <v>87.9</v>
      </c>
      <c r="LQ20" s="81">
        <v>141.37</v>
      </c>
      <c r="LR20" s="81">
        <v>55</v>
      </c>
      <c r="LS20" s="81">
        <v>27.3</v>
      </c>
      <c r="LT20" s="81">
        <v>42.56</v>
      </c>
      <c r="LU20" s="81"/>
      <c r="LV20" s="81">
        <v>71</v>
      </c>
      <c r="LW20" s="81">
        <v>133.63</v>
      </c>
      <c r="LX20" s="81">
        <v>61.33</v>
      </c>
      <c r="LY20" s="81">
        <v>74.47</v>
      </c>
      <c r="LZ20" s="81">
        <v>37.26</v>
      </c>
      <c r="MA20" s="81">
        <v>53.68</v>
      </c>
      <c r="MB20" s="81">
        <v>62</v>
      </c>
      <c r="MC20" s="81">
        <v>35.1</v>
      </c>
      <c r="MD20" s="81">
        <v>1.1499999999999999</v>
      </c>
      <c r="ME20" s="81">
        <v>128.6</v>
      </c>
      <c r="MF20" s="81">
        <v>49.2</v>
      </c>
      <c r="MG20" s="81">
        <v>20.149999999999999</v>
      </c>
      <c r="MH20" s="81">
        <v>6.9</v>
      </c>
      <c r="MI20" s="81"/>
      <c r="MJ20" s="81">
        <v>139</v>
      </c>
      <c r="MK20" s="81">
        <v>115</v>
      </c>
      <c r="ML20" s="81">
        <v>101</v>
      </c>
      <c r="MM20" s="81">
        <v>134.41</v>
      </c>
      <c r="MN20" s="81">
        <v>105.14</v>
      </c>
      <c r="MO20" s="81">
        <v>117</v>
      </c>
      <c r="MP20" s="81">
        <v>49.6</v>
      </c>
      <c r="MQ20" s="81">
        <v>62.3</v>
      </c>
      <c r="MR20" s="81">
        <v>87.25</v>
      </c>
      <c r="MS20" s="81">
        <v>37.51</v>
      </c>
      <c r="MT20" s="81"/>
      <c r="MU20" s="81">
        <v>12.1</v>
      </c>
      <c r="MV20" s="81">
        <v>66.900000000000006</v>
      </c>
      <c r="MW20" s="81">
        <v>25.5</v>
      </c>
      <c r="MX20" s="81"/>
      <c r="MY20" s="81"/>
      <c r="MZ20" s="81">
        <v>35</v>
      </c>
      <c r="NA20" s="81">
        <v>47.04</v>
      </c>
      <c r="NB20" s="81">
        <v>19.95</v>
      </c>
      <c r="NC20" s="81">
        <v>47.6</v>
      </c>
    </row>
    <row r="21" spans="1:367" x14ac:dyDescent="0.4">
      <c r="A21" s="22">
        <v>45883</v>
      </c>
      <c r="B21" s="23">
        <v>38700.32</v>
      </c>
      <c r="C21" s="23">
        <v>41796.620000000003</v>
      </c>
      <c r="D21" s="23">
        <v>3343.34</v>
      </c>
      <c r="E21" s="23">
        <v>2200.92</v>
      </c>
      <c r="F21" s="23">
        <v>12352.71</v>
      </c>
      <c r="G21" s="23">
        <v>1436.46</v>
      </c>
      <c r="H21" s="23">
        <v>10572.57</v>
      </c>
      <c r="I21" s="23">
        <v>7954.78</v>
      </c>
      <c r="J21" s="23">
        <v>4345.28</v>
      </c>
      <c r="K21" s="23">
        <v>2474.62</v>
      </c>
      <c r="L21" s="23">
        <v>1623.84</v>
      </c>
      <c r="M21" s="23">
        <v>3449.47</v>
      </c>
      <c r="N21" s="23">
        <v>5584.44</v>
      </c>
      <c r="O21" s="23">
        <v>2548.6</v>
      </c>
      <c r="P21" s="23">
        <v>7199.77</v>
      </c>
      <c r="Q21" s="23">
        <v>1666.14</v>
      </c>
      <c r="R21" s="23">
        <v>16052.15</v>
      </c>
      <c r="S21" s="23">
        <v>3904.77</v>
      </c>
      <c r="T21" s="23">
        <v>2928.41</v>
      </c>
      <c r="U21" s="23">
        <v>4802.9799999999996</v>
      </c>
      <c r="V21" s="23">
        <v>1101.71</v>
      </c>
      <c r="W21" s="23">
        <v>807.11</v>
      </c>
      <c r="X21" s="23">
        <v>1004.14</v>
      </c>
      <c r="Y21" s="23">
        <v>3402.74</v>
      </c>
      <c r="Z21" s="23">
        <v>5438.35</v>
      </c>
      <c r="AA21" s="23">
        <v>3493.01</v>
      </c>
      <c r="AB21" s="23">
        <v>647.03</v>
      </c>
      <c r="AC21" s="23">
        <v>538.57000000000005</v>
      </c>
      <c r="AD21" s="23">
        <v>2942.97</v>
      </c>
      <c r="AE21" s="23">
        <v>1244.8</v>
      </c>
      <c r="AF21" s="23">
        <v>1274.53</v>
      </c>
      <c r="AG21" s="23">
        <v>4412.09</v>
      </c>
      <c r="AH21" s="23">
        <v>1595.59</v>
      </c>
      <c r="AI21" s="23">
        <v>186.31</v>
      </c>
      <c r="AJ21" s="23">
        <v>987.01</v>
      </c>
      <c r="AK21" s="23">
        <v>4832</v>
      </c>
      <c r="AL21" s="23">
        <v>3514.23</v>
      </c>
      <c r="AM21" s="23">
        <v>859.13</v>
      </c>
      <c r="AN21" s="23">
        <v>766.95</v>
      </c>
      <c r="AO21" s="23">
        <v>155.83000000000001</v>
      </c>
      <c r="AP21" s="23">
        <v>3778.11</v>
      </c>
      <c r="AQ21" s="23">
        <v>1442.54</v>
      </c>
      <c r="AR21" s="23">
        <v>5777.67</v>
      </c>
      <c r="AS21" s="23">
        <v>3358.87</v>
      </c>
      <c r="AT21" s="23">
        <v>567.45000000000005</v>
      </c>
      <c r="AU21" s="23">
        <v>1933.61</v>
      </c>
      <c r="AV21" s="23">
        <v>2255.7399999999998</v>
      </c>
      <c r="AW21" s="23">
        <v>1060.1199999999999</v>
      </c>
      <c r="AX21" s="23">
        <v>2248.37</v>
      </c>
      <c r="AY21" s="23">
        <v>1983.7</v>
      </c>
      <c r="AZ21" s="23"/>
      <c r="BA21" s="23">
        <v>1449.9</v>
      </c>
      <c r="BB21" s="81">
        <v>476.6</v>
      </c>
      <c r="BC21" s="81">
        <v>1539.28</v>
      </c>
      <c r="BD21" s="81">
        <v>1840.89</v>
      </c>
      <c r="BE21" s="81">
        <v>509.01</v>
      </c>
      <c r="BF21" s="81">
        <v>303.47000000000003</v>
      </c>
      <c r="BG21" s="81">
        <v>232.06</v>
      </c>
      <c r="BH21" s="81">
        <v>-13.33</v>
      </c>
      <c r="BI21" s="81">
        <v>425.96</v>
      </c>
      <c r="BJ21" s="81">
        <v>712.83</v>
      </c>
      <c r="BK21" s="81">
        <v>1291.8499999999999</v>
      </c>
      <c r="BL21" s="81">
        <v>197.25</v>
      </c>
      <c r="BM21" s="81">
        <v>343.13</v>
      </c>
      <c r="BN21" s="81">
        <v>1824.33</v>
      </c>
      <c r="BO21" s="81">
        <v>981.3</v>
      </c>
      <c r="BP21" s="81">
        <v>572.78</v>
      </c>
      <c r="BQ21" s="81">
        <v>459.26</v>
      </c>
      <c r="BR21" s="81">
        <v>2437.23</v>
      </c>
      <c r="BS21" s="81">
        <v>472.97</v>
      </c>
      <c r="BT21" s="81">
        <v>291.27999999999997</v>
      </c>
      <c r="BU21" s="81">
        <v>1210.2</v>
      </c>
      <c r="BV21" s="81">
        <v>2318.35</v>
      </c>
      <c r="BW21" s="81">
        <v>1337.44</v>
      </c>
      <c r="BX21" s="81">
        <v>1182.28</v>
      </c>
      <c r="BY21" s="81">
        <v>1845.63</v>
      </c>
      <c r="BZ21" s="81">
        <v>1303.27</v>
      </c>
      <c r="CA21" s="81">
        <v>470.44</v>
      </c>
      <c r="CB21" s="81">
        <v>742.76</v>
      </c>
      <c r="CC21" s="81">
        <v>45.38</v>
      </c>
      <c r="CD21" s="81">
        <v>61</v>
      </c>
      <c r="CE21" s="81">
        <v>1144.55</v>
      </c>
      <c r="CF21" s="81">
        <v>1060.92</v>
      </c>
      <c r="CG21" s="81">
        <v>-95</v>
      </c>
      <c r="CH21" s="81">
        <v>1046.2</v>
      </c>
      <c r="CI21" s="81">
        <v>5478.71</v>
      </c>
      <c r="CJ21" s="81">
        <v>657.43</v>
      </c>
      <c r="CK21" s="81">
        <v>1378.36</v>
      </c>
      <c r="CL21" s="81">
        <v>836.81</v>
      </c>
      <c r="CM21" s="81">
        <v>3068.48</v>
      </c>
      <c r="CN21" s="81">
        <v>273.89999999999998</v>
      </c>
      <c r="CO21" s="81">
        <v>2848.68</v>
      </c>
      <c r="CP21" s="81">
        <v>108.92</v>
      </c>
      <c r="CQ21" s="81">
        <v>841.66</v>
      </c>
      <c r="CR21" s="81">
        <v>181.81</v>
      </c>
      <c r="CS21" s="81">
        <v>1028.19</v>
      </c>
      <c r="CT21" s="81">
        <v>981.33</v>
      </c>
      <c r="CU21" s="81">
        <v>1038.69</v>
      </c>
      <c r="CV21" s="81">
        <v>241.04</v>
      </c>
      <c r="CW21" s="81">
        <v>309.77999999999997</v>
      </c>
      <c r="CX21" s="81">
        <v>185.8</v>
      </c>
      <c r="CY21" s="81">
        <v>379.84</v>
      </c>
      <c r="CZ21" s="81">
        <v>7.71</v>
      </c>
      <c r="DA21" s="81">
        <v>63.4</v>
      </c>
      <c r="DB21" s="81">
        <v>893.11</v>
      </c>
      <c r="DC21" s="81">
        <v>-92.2</v>
      </c>
      <c r="DD21" s="81">
        <v>434.4</v>
      </c>
      <c r="DE21" s="81">
        <v>-24</v>
      </c>
      <c r="DF21" s="81">
        <v>626.74</v>
      </c>
      <c r="DG21" s="81">
        <v>300.19</v>
      </c>
      <c r="DH21" s="81">
        <v>534.87</v>
      </c>
      <c r="DI21" s="81">
        <v>2344.67</v>
      </c>
      <c r="DJ21" s="81">
        <v>562.74</v>
      </c>
      <c r="DK21" s="81">
        <v>322.83</v>
      </c>
      <c r="DL21" s="81">
        <v>53.63</v>
      </c>
      <c r="DM21" s="81">
        <v>180.48</v>
      </c>
      <c r="DN21" s="81"/>
      <c r="DO21" s="81">
        <v>231.6</v>
      </c>
      <c r="DP21" s="81">
        <v>89.7</v>
      </c>
      <c r="DQ21" s="81">
        <v>1612.53</v>
      </c>
      <c r="DR21" s="81">
        <v>438.76</v>
      </c>
      <c r="DS21" s="81">
        <v>-50</v>
      </c>
      <c r="DT21" s="81">
        <v>118.42</v>
      </c>
      <c r="DU21" s="81">
        <v>527.4</v>
      </c>
      <c r="DV21" s="81">
        <v>402.33</v>
      </c>
      <c r="DW21" s="81">
        <v>315.5</v>
      </c>
      <c r="DX21" s="81">
        <v>115.23</v>
      </c>
      <c r="DY21" s="81">
        <v>103.23</v>
      </c>
      <c r="DZ21" s="81"/>
      <c r="EA21" s="81">
        <v>502.72</v>
      </c>
      <c r="EB21" s="81">
        <v>456.4</v>
      </c>
      <c r="EC21" s="81">
        <v>278.48</v>
      </c>
      <c r="ED21" s="81">
        <v>524.54</v>
      </c>
      <c r="EE21" s="81">
        <v>499.2</v>
      </c>
      <c r="EF21" s="81">
        <v>197.57</v>
      </c>
      <c r="EG21" s="81">
        <v>364.48</v>
      </c>
      <c r="EH21" s="81">
        <v>927.99</v>
      </c>
      <c r="EI21" s="81">
        <v>220.71</v>
      </c>
      <c r="EJ21" s="81">
        <v>1367.49</v>
      </c>
      <c r="EK21" s="81">
        <v>175.95</v>
      </c>
      <c r="EL21" s="81">
        <v>63.22</v>
      </c>
      <c r="EM21" s="81">
        <v>278.76</v>
      </c>
      <c r="EN21" s="81">
        <v>117.8</v>
      </c>
      <c r="EO21" s="81">
        <v>269.18</v>
      </c>
      <c r="EP21" s="81">
        <v>15.3</v>
      </c>
      <c r="EQ21" s="81">
        <v>-35.04</v>
      </c>
      <c r="ER21" s="81">
        <v>217.24</v>
      </c>
      <c r="ES21" s="81">
        <v>150.9</v>
      </c>
      <c r="ET21" s="81">
        <v>84.72</v>
      </c>
      <c r="EU21" s="81">
        <v>175.28</v>
      </c>
      <c r="EV21" s="81"/>
      <c r="EW21" s="81">
        <v>546.6</v>
      </c>
      <c r="EX21" s="81">
        <v>651.57000000000005</v>
      </c>
      <c r="EY21" s="81">
        <v>203.69</v>
      </c>
      <c r="EZ21" s="81">
        <v>68.98</v>
      </c>
      <c r="FA21" s="81">
        <v>311</v>
      </c>
      <c r="FB21" s="81">
        <v>153.84</v>
      </c>
      <c r="FC21" s="81">
        <v>566.29999999999995</v>
      </c>
      <c r="FD21" s="81">
        <v>462.98</v>
      </c>
      <c r="FE21" s="81">
        <v>532.04999999999995</v>
      </c>
      <c r="FF21" s="81">
        <v>508</v>
      </c>
      <c r="FG21" s="81">
        <v>546.79</v>
      </c>
      <c r="FH21" s="81">
        <v>406.44</v>
      </c>
      <c r="FI21" s="81">
        <v>212.83</v>
      </c>
      <c r="FJ21" s="81">
        <v>18.47</v>
      </c>
      <c r="FK21" s="81">
        <v>207.1</v>
      </c>
      <c r="FL21" s="81">
        <v>93.63</v>
      </c>
      <c r="FM21" s="81">
        <v>647.08000000000004</v>
      </c>
      <c r="FN21" s="81">
        <v>33</v>
      </c>
      <c r="FO21" s="81">
        <v>435.81</v>
      </c>
      <c r="FP21" s="81"/>
      <c r="FQ21" s="81">
        <v>5.0999999999999996</v>
      </c>
      <c r="FR21" s="81">
        <v>267.3</v>
      </c>
      <c r="FS21" s="81">
        <v>289.67</v>
      </c>
      <c r="FT21" s="81">
        <v>275.64999999999998</v>
      </c>
      <c r="FU21" s="81">
        <v>430.04</v>
      </c>
      <c r="FV21" s="81">
        <v>337.74</v>
      </c>
      <c r="FW21" s="81">
        <v>250.26</v>
      </c>
      <c r="FX21" s="81">
        <v>597.5</v>
      </c>
      <c r="FY21" s="81">
        <v>144.93</v>
      </c>
      <c r="FZ21" s="81">
        <v>30.1</v>
      </c>
      <c r="GA21" s="81">
        <v>129.28</v>
      </c>
      <c r="GB21" s="81">
        <v>98.63</v>
      </c>
      <c r="GC21" s="81">
        <v>35.9</v>
      </c>
      <c r="GD21" s="81">
        <v>574.66999999999996</v>
      </c>
      <c r="GE21" s="81">
        <v>230</v>
      </c>
      <c r="GF21" s="81">
        <v>112.45</v>
      </c>
      <c r="GG21" s="81">
        <v>394</v>
      </c>
      <c r="GH21" s="81">
        <v>561.9</v>
      </c>
      <c r="GI21" s="81">
        <v>195.34</v>
      </c>
      <c r="GJ21" s="81">
        <v>242.56</v>
      </c>
      <c r="GK21" s="81">
        <v>199.65</v>
      </c>
      <c r="GL21" s="81"/>
      <c r="GM21" s="81"/>
      <c r="GN21" s="81">
        <v>202.28</v>
      </c>
      <c r="GO21" s="81">
        <v>71.33</v>
      </c>
      <c r="GP21" s="81">
        <v>561.88</v>
      </c>
      <c r="GQ21" s="81">
        <v>69.95</v>
      </c>
      <c r="GR21" s="81">
        <v>94.56</v>
      </c>
      <c r="GS21" s="81">
        <v>301.16000000000003</v>
      </c>
      <c r="GT21" s="81">
        <v>541.84</v>
      </c>
      <c r="GU21" s="81">
        <v>128</v>
      </c>
      <c r="GV21" s="81">
        <v>265.39999999999998</v>
      </c>
      <c r="GW21" s="81">
        <v>50.83</v>
      </c>
      <c r="GX21" s="81">
        <v>20.8</v>
      </c>
      <c r="GY21" s="81">
        <v>127.02</v>
      </c>
      <c r="GZ21" s="81">
        <v>118.29</v>
      </c>
      <c r="HA21" s="81">
        <v>192</v>
      </c>
      <c r="HB21" s="81">
        <v>220.3</v>
      </c>
      <c r="HC21" s="81">
        <v>237.65</v>
      </c>
      <c r="HD21" s="81">
        <v>482.99</v>
      </c>
      <c r="HE21" s="81">
        <v>76.849999999999994</v>
      </c>
      <c r="HF21" s="81">
        <v>339.98</v>
      </c>
      <c r="HG21" s="81">
        <v>84.7</v>
      </c>
      <c r="HH21" s="81">
        <v>430.4</v>
      </c>
      <c r="HI21" s="81">
        <v>408.39</v>
      </c>
      <c r="HJ21" s="81">
        <v>130</v>
      </c>
      <c r="HK21" s="81">
        <v>141.51</v>
      </c>
      <c r="HL21" s="81">
        <v>41.35</v>
      </c>
      <c r="HM21" s="81">
        <v>241.08</v>
      </c>
      <c r="HN21" s="81">
        <v>106.5</v>
      </c>
      <c r="HO21" s="81">
        <v>51.03</v>
      </c>
      <c r="HP21" s="81">
        <v>227.32</v>
      </c>
      <c r="HQ21" s="81">
        <v>368.51</v>
      </c>
      <c r="HR21" s="81">
        <v>59.5</v>
      </c>
      <c r="HS21" s="81">
        <v>86.89</v>
      </c>
      <c r="HT21" s="81">
        <v>261.91000000000003</v>
      </c>
      <c r="HU21" s="81">
        <v>92.34</v>
      </c>
      <c r="HV21" s="81">
        <v>147.72</v>
      </c>
      <c r="HW21" s="81">
        <v>191.86</v>
      </c>
      <c r="HX21" s="81">
        <v>70.040000000000006</v>
      </c>
      <c r="HY21" s="81">
        <v>179.4</v>
      </c>
      <c r="HZ21" s="81">
        <v>39.299999999999997</v>
      </c>
      <c r="IA21" s="81">
        <v>832</v>
      </c>
      <c r="IB21" s="81">
        <v>256.10000000000002</v>
      </c>
      <c r="IC21" s="81">
        <v>95.21</v>
      </c>
      <c r="ID21" s="81">
        <v>122.13</v>
      </c>
      <c r="IE21" s="81">
        <v>124.68</v>
      </c>
      <c r="IF21" s="81">
        <v>81.83</v>
      </c>
      <c r="IG21" s="81"/>
      <c r="IH21" s="81">
        <v>108.7</v>
      </c>
      <c r="II21" s="81">
        <v>122.49</v>
      </c>
      <c r="IJ21" s="81">
        <v>348.21</v>
      </c>
      <c r="IK21" s="81">
        <v>86.6</v>
      </c>
      <c r="IL21" s="81">
        <v>90.07</v>
      </c>
      <c r="IM21" s="81"/>
      <c r="IN21" s="81">
        <v>17</v>
      </c>
      <c r="IO21" s="81">
        <v>147.30000000000001</v>
      </c>
      <c r="IP21" s="81"/>
      <c r="IQ21" s="81">
        <v>88.3</v>
      </c>
      <c r="IR21" s="81">
        <v>82.6</v>
      </c>
      <c r="IS21" s="81">
        <v>137</v>
      </c>
      <c r="IT21" s="81">
        <v>192.8</v>
      </c>
      <c r="IU21" s="81">
        <v>95.15</v>
      </c>
      <c r="IV21" s="81">
        <v>64.739999999999995</v>
      </c>
      <c r="IW21" s="81"/>
      <c r="IX21" s="81">
        <v>77.8</v>
      </c>
      <c r="IY21" s="81">
        <v>59.46</v>
      </c>
      <c r="IZ21" s="81">
        <v>57.13</v>
      </c>
      <c r="JA21" s="81">
        <v>258.5</v>
      </c>
      <c r="JB21" s="81"/>
      <c r="JC21" s="81">
        <v>215.75</v>
      </c>
      <c r="JD21" s="81">
        <v>194.3</v>
      </c>
      <c r="JE21" s="81">
        <v>62</v>
      </c>
      <c r="JF21" s="81">
        <v>105.55</v>
      </c>
      <c r="JG21" s="81">
        <v>135.4</v>
      </c>
      <c r="JH21" s="81">
        <v>514.5</v>
      </c>
      <c r="JI21" s="81">
        <v>62</v>
      </c>
      <c r="JJ21" s="81">
        <v>92.93</v>
      </c>
      <c r="JK21" s="81">
        <v>71.25</v>
      </c>
      <c r="JL21" s="81">
        <v>87.8</v>
      </c>
      <c r="JM21" s="81">
        <v>130.1</v>
      </c>
      <c r="JN21" s="81">
        <v>115.83</v>
      </c>
      <c r="JO21" s="81">
        <v>32.57</v>
      </c>
      <c r="JP21" s="81">
        <v>131.07</v>
      </c>
      <c r="JQ21" s="81">
        <v>2.6</v>
      </c>
      <c r="JR21" s="81"/>
      <c r="JS21" s="81">
        <v>59</v>
      </c>
      <c r="JT21" s="81">
        <v>60.55</v>
      </c>
      <c r="JU21" s="81">
        <v>89.58</v>
      </c>
      <c r="JV21" s="81">
        <v>205.79</v>
      </c>
      <c r="JW21" s="81">
        <v>82.7</v>
      </c>
      <c r="JX21" s="81">
        <v>59</v>
      </c>
      <c r="JY21" s="81">
        <v>82.37</v>
      </c>
      <c r="JZ21" s="81"/>
      <c r="KA21" s="81">
        <v>172.99</v>
      </c>
      <c r="KB21" s="81">
        <v>14.5</v>
      </c>
      <c r="KC21" s="81">
        <v>6.6</v>
      </c>
      <c r="KD21" s="81">
        <v>56.07</v>
      </c>
      <c r="KE21" s="81">
        <v>217.45</v>
      </c>
      <c r="KF21" s="81">
        <v>140.4</v>
      </c>
      <c r="KG21" s="81">
        <v>21.1</v>
      </c>
      <c r="KH21" s="81">
        <v>34.57</v>
      </c>
      <c r="KI21" s="81">
        <v>189.25</v>
      </c>
      <c r="KJ21" s="81">
        <v>154.9</v>
      </c>
      <c r="KK21" s="81">
        <v>71</v>
      </c>
      <c r="KL21" s="81">
        <v>75.05</v>
      </c>
      <c r="KM21" s="81">
        <v>41.45</v>
      </c>
      <c r="KN21" s="81">
        <v>56.95</v>
      </c>
      <c r="KO21" s="81">
        <v>27.72</v>
      </c>
      <c r="KP21" s="81">
        <v>110.7</v>
      </c>
      <c r="KQ21" s="81">
        <v>147.22</v>
      </c>
      <c r="KR21" s="81">
        <v>73.36</v>
      </c>
      <c r="KS21" s="81">
        <v>16.53</v>
      </c>
      <c r="KT21" s="81">
        <v>57.3</v>
      </c>
      <c r="KU21" s="81"/>
      <c r="KV21" s="81">
        <v>109.26</v>
      </c>
      <c r="KW21" s="81">
        <v>206.53</v>
      </c>
      <c r="KX21" s="81">
        <v>23.6</v>
      </c>
      <c r="KY21" s="81">
        <v>491.95</v>
      </c>
      <c r="KZ21" s="81">
        <v>109.6</v>
      </c>
      <c r="LA21" s="81">
        <v>54.35</v>
      </c>
      <c r="LB21" s="81">
        <v>245.5</v>
      </c>
      <c r="LC21" s="81"/>
      <c r="LD21" s="81">
        <v>61.7</v>
      </c>
      <c r="LE21" s="81">
        <v>9</v>
      </c>
      <c r="LF21" s="81">
        <v>246.8</v>
      </c>
      <c r="LG21" s="81">
        <v>73.099999999999994</v>
      </c>
      <c r="LH21" s="81">
        <v>32.4</v>
      </c>
      <c r="LI21" s="81">
        <v>116.75</v>
      </c>
      <c r="LJ21" s="81">
        <v>175</v>
      </c>
      <c r="LK21" s="81">
        <v>111.23</v>
      </c>
      <c r="LL21" s="81">
        <v>47.26</v>
      </c>
      <c r="LM21" s="81">
        <v>19.149999999999999</v>
      </c>
      <c r="LN21" s="81">
        <v>15.15</v>
      </c>
      <c r="LO21" s="81"/>
      <c r="LP21" s="81">
        <v>87.9</v>
      </c>
      <c r="LQ21" s="81">
        <v>141.37</v>
      </c>
      <c r="LR21" s="81">
        <v>55</v>
      </c>
      <c r="LS21" s="81">
        <v>27.1</v>
      </c>
      <c r="LT21" s="81">
        <v>42.56</v>
      </c>
      <c r="LU21" s="81"/>
      <c r="LV21" s="81">
        <v>63.03</v>
      </c>
      <c r="LW21" s="81">
        <v>133.63</v>
      </c>
      <c r="LX21" s="81">
        <v>61.33</v>
      </c>
      <c r="LY21" s="81">
        <v>74.47</v>
      </c>
      <c r="LZ21" s="81">
        <v>36.96</v>
      </c>
      <c r="MA21" s="81">
        <v>53.68</v>
      </c>
      <c r="MB21" s="81">
        <v>62</v>
      </c>
      <c r="MC21" s="81">
        <v>35.1</v>
      </c>
      <c r="MD21" s="81">
        <v>1.1499999999999999</v>
      </c>
      <c r="ME21" s="81">
        <v>136.80000000000001</v>
      </c>
      <c r="MF21" s="81">
        <v>49.2</v>
      </c>
      <c r="MG21" s="81">
        <v>20.149999999999999</v>
      </c>
      <c r="MH21" s="81">
        <v>6.9</v>
      </c>
      <c r="MI21" s="81"/>
      <c r="MJ21" s="81">
        <v>132.9</v>
      </c>
      <c r="MK21" s="81">
        <v>115</v>
      </c>
      <c r="ML21" s="81">
        <v>101</v>
      </c>
      <c r="MM21" s="81">
        <v>134.41</v>
      </c>
      <c r="MN21" s="81">
        <v>105.14</v>
      </c>
      <c r="MO21" s="81">
        <v>117</v>
      </c>
      <c r="MP21" s="81">
        <v>49.6</v>
      </c>
      <c r="MQ21" s="81">
        <v>62.3</v>
      </c>
      <c r="MR21" s="81">
        <v>87.25</v>
      </c>
      <c r="MS21" s="81">
        <v>38.93</v>
      </c>
      <c r="MT21" s="81"/>
      <c r="MU21" s="81">
        <v>12.1</v>
      </c>
      <c r="MV21" s="81">
        <v>66.900000000000006</v>
      </c>
      <c r="MW21" s="81">
        <v>22</v>
      </c>
      <c r="MX21" s="81"/>
      <c r="MY21" s="81"/>
      <c r="MZ21" s="81">
        <v>35</v>
      </c>
      <c r="NA21" s="81">
        <v>44.16</v>
      </c>
      <c r="NB21" s="81">
        <v>20.2</v>
      </c>
      <c r="NC21" s="81">
        <v>43.57</v>
      </c>
    </row>
    <row r="22" spans="1:367" x14ac:dyDescent="0.4">
      <c r="A22" s="22">
        <v>45891</v>
      </c>
      <c r="B22" s="23">
        <v>38572.76</v>
      </c>
      <c r="C22" s="23">
        <v>41796.620000000003</v>
      </c>
      <c r="D22" s="23">
        <v>3331.07</v>
      </c>
      <c r="E22" s="23">
        <v>2200.92</v>
      </c>
      <c r="F22" s="23">
        <v>12353</v>
      </c>
      <c r="G22" s="23">
        <v>1436.46</v>
      </c>
      <c r="H22" s="23">
        <v>10572.57</v>
      </c>
      <c r="I22" s="23">
        <v>7954.78</v>
      </c>
      <c r="J22" s="23">
        <v>4345.28</v>
      </c>
      <c r="K22" s="23">
        <v>2474.62</v>
      </c>
      <c r="L22" s="23">
        <v>1623.84</v>
      </c>
      <c r="M22" s="23">
        <v>3449.47</v>
      </c>
      <c r="N22" s="23">
        <v>5932.6</v>
      </c>
      <c r="O22" s="23">
        <v>2548.6</v>
      </c>
      <c r="P22" s="23">
        <v>7199.77</v>
      </c>
      <c r="Q22" s="23">
        <v>1666.14</v>
      </c>
      <c r="R22" s="23">
        <v>16052.15</v>
      </c>
      <c r="S22" s="23">
        <v>3904.77</v>
      </c>
      <c r="T22" s="23">
        <v>2927.74</v>
      </c>
      <c r="U22" s="23">
        <v>4802.9799999999996</v>
      </c>
      <c r="V22" s="23">
        <v>1101.71</v>
      </c>
      <c r="W22" s="23">
        <v>807.11</v>
      </c>
      <c r="X22" s="23">
        <v>1004.14</v>
      </c>
      <c r="Y22" s="23">
        <v>3402.74</v>
      </c>
      <c r="Z22" s="23">
        <v>5438.35</v>
      </c>
      <c r="AA22" s="23">
        <v>3493.01</v>
      </c>
      <c r="AB22" s="23">
        <v>647.03</v>
      </c>
      <c r="AC22" s="23">
        <v>538.57000000000005</v>
      </c>
      <c r="AD22" s="23">
        <v>2857.01</v>
      </c>
      <c r="AE22" s="23">
        <v>1244.8</v>
      </c>
      <c r="AF22" s="23">
        <v>1274.53</v>
      </c>
      <c r="AG22" s="23">
        <v>4412.09</v>
      </c>
      <c r="AH22" s="23">
        <v>1595.59</v>
      </c>
      <c r="AI22" s="23">
        <v>186.31</v>
      </c>
      <c r="AJ22" s="23">
        <v>987.01</v>
      </c>
      <c r="AK22" s="23">
        <v>4532.1000000000004</v>
      </c>
      <c r="AL22" s="23">
        <v>3514.23</v>
      </c>
      <c r="AM22" s="23">
        <v>848.84</v>
      </c>
      <c r="AN22" s="23">
        <v>766.95</v>
      </c>
      <c r="AO22" s="23">
        <v>155.83000000000001</v>
      </c>
      <c r="AP22" s="23">
        <v>3778.11</v>
      </c>
      <c r="AQ22" s="23">
        <v>1442.54</v>
      </c>
      <c r="AR22" s="23">
        <v>5777.67</v>
      </c>
      <c r="AS22" s="23">
        <v>3358.87</v>
      </c>
      <c r="AT22" s="23">
        <v>567.45000000000005</v>
      </c>
      <c r="AU22" s="23">
        <v>1933.61</v>
      </c>
      <c r="AV22" s="23">
        <v>2256.87</v>
      </c>
      <c r="AW22" s="23">
        <v>1060.1199999999999</v>
      </c>
      <c r="AX22" s="23">
        <v>2248.37</v>
      </c>
      <c r="AY22" s="23">
        <v>1925.46</v>
      </c>
      <c r="AZ22" s="23"/>
      <c r="BA22" s="23">
        <v>1466.58</v>
      </c>
      <c r="BB22" s="81">
        <v>478.43</v>
      </c>
      <c r="BC22" s="81">
        <v>1539.45</v>
      </c>
      <c r="BD22" s="81">
        <v>1840.89</v>
      </c>
      <c r="BE22" s="81">
        <v>504.57</v>
      </c>
      <c r="BF22" s="81">
        <v>303.47000000000003</v>
      </c>
      <c r="BG22" s="81">
        <v>236.54</v>
      </c>
      <c r="BH22" s="81">
        <v>-13.33</v>
      </c>
      <c r="BI22" s="81">
        <v>432.29</v>
      </c>
      <c r="BJ22" s="81">
        <v>707.94</v>
      </c>
      <c r="BK22" s="81">
        <v>1291.8499999999999</v>
      </c>
      <c r="BL22" s="81">
        <v>197.25</v>
      </c>
      <c r="BM22" s="81">
        <v>342.2</v>
      </c>
      <c r="BN22" s="81">
        <v>1824.33</v>
      </c>
      <c r="BO22" s="81">
        <v>981.3</v>
      </c>
      <c r="BP22" s="81">
        <v>572.78</v>
      </c>
      <c r="BQ22" s="81">
        <v>459.26</v>
      </c>
      <c r="BR22" s="81">
        <v>2423.66</v>
      </c>
      <c r="BS22" s="81">
        <v>476.39</v>
      </c>
      <c r="BT22" s="81">
        <v>296.25</v>
      </c>
      <c r="BU22" s="81">
        <v>1210.2</v>
      </c>
      <c r="BV22" s="81">
        <v>2309.85</v>
      </c>
      <c r="BW22" s="81">
        <v>1337.44</v>
      </c>
      <c r="BX22" s="81">
        <v>1182.28</v>
      </c>
      <c r="BY22" s="81">
        <v>1869.45</v>
      </c>
      <c r="BZ22" s="81">
        <v>1301.43</v>
      </c>
      <c r="CA22" s="81">
        <v>470.44</v>
      </c>
      <c r="CB22" s="81">
        <v>742.76</v>
      </c>
      <c r="CC22" s="81">
        <v>53.63</v>
      </c>
      <c r="CD22" s="81">
        <v>61</v>
      </c>
      <c r="CE22" s="81">
        <v>1144.55</v>
      </c>
      <c r="CF22" s="81">
        <v>1060.92</v>
      </c>
      <c r="CG22" s="81">
        <v>-95</v>
      </c>
      <c r="CH22" s="81">
        <v>1046.2</v>
      </c>
      <c r="CI22" s="81">
        <v>5478.71</v>
      </c>
      <c r="CJ22" s="81">
        <v>657.43</v>
      </c>
      <c r="CK22" s="81">
        <v>1396.06</v>
      </c>
      <c r="CL22" s="81">
        <v>836.81</v>
      </c>
      <c r="CM22" s="81">
        <v>2903.14</v>
      </c>
      <c r="CN22" s="81">
        <v>275.39999999999998</v>
      </c>
      <c r="CO22" s="81">
        <v>2841.23</v>
      </c>
      <c r="CP22" s="81">
        <v>109.25</v>
      </c>
      <c r="CQ22" s="81">
        <v>841.66</v>
      </c>
      <c r="CR22" s="81">
        <v>184.39</v>
      </c>
      <c r="CS22" s="81">
        <v>1028.19</v>
      </c>
      <c r="CT22" s="81">
        <v>981.33</v>
      </c>
      <c r="CU22" s="81">
        <v>1038.69</v>
      </c>
      <c r="CV22" s="81">
        <v>239.04</v>
      </c>
      <c r="CW22" s="81">
        <v>324.83</v>
      </c>
      <c r="CX22" s="81">
        <v>185.8</v>
      </c>
      <c r="CY22" s="81">
        <v>379.84</v>
      </c>
      <c r="CZ22" s="81">
        <v>8.81</v>
      </c>
      <c r="DA22" s="81"/>
      <c r="DB22" s="81">
        <v>893.11</v>
      </c>
      <c r="DC22" s="81">
        <v>-94.3</v>
      </c>
      <c r="DD22" s="81">
        <v>426.94</v>
      </c>
      <c r="DE22" s="81">
        <v>-8</v>
      </c>
      <c r="DF22" s="81">
        <v>623.14</v>
      </c>
      <c r="DG22" s="81">
        <v>300.45999999999998</v>
      </c>
      <c r="DH22" s="81">
        <v>501.62</v>
      </c>
      <c r="DI22" s="81">
        <v>2344.67</v>
      </c>
      <c r="DJ22" s="81">
        <v>562.74</v>
      </c>
      <c r="DK22" s="81">
        <v>322.83</v>
      </c>
      <c r="DL22" s="81">
        <v>53.63</v>
      </c>
      <c r="DM22" s="81">
        <v>180.48</v>
      </c>
      <c r="DN22" s="81"/>
      <c r="DO22" s="81">
        <v>231.6</v>
      </c>
      <c r="DP22" s="81">
        <v>99.87</v>
      </c>
      <c r="DQ22" s="81">
        <v>1612.53</v>
      </c>
      <c r="DR22" s="81">
        <v>440.87</v>
      </c>
      <c r="DS22" s="81">
        <v>-85.82</v>
      </c>
      <c r="DT22" s="81">
        <v>118.42</v>
      </c>
      <c r="DU22" s="81">
        <v>527.4</v>
      </c>
      <c r="DV22" s="81">
        <v>402.33</v>
      </c>
      <c r="DW22" s="81">
        <v>315.5</v>
      </c>
      <c r="DX22" s="81">
        <v>115.18</v>
      </c>
      <c r="DY22" s="81">
        <v>107.48</v>
      </c>
      <c r="DZ22" s="81"/>
      <c r="EA22" s="81">
        <v>502.72</v>
      </c>
      <c r="EB22" s="81">
        <v>455.32</v>
      </c>
      <c r="EC22" s="81">
        <v>278.48</v>
      </c>
      <c r="ED22" s="81">
        <v>556</v>
      </c>
      <c r="EE22" s="81">
        <v>499.2</v>
      </c>
      <c r="EF22" s="81">
        <v>196.94</v>
      </c>
      <c r="EG22" s="81">
        <v>364.48</v>
      </c>
      <c r="EH22" s="81">
        <v>908.51</v>
      </c>
      <c r="EI22" s="81">
        <v>207.55</v>
      </c>
      <c r="EJ22" s="81">
        <v>1327.28</v>
      </c>
      <c r="EK22" s="81">
        <v>176.58</v>
      </c>
      <c r="EL22" s="81">
        <v>63.22</v>
      </c>
      <c r="EM22" s="81">
        <v>278.76</v>
      </c>
      <c r="EN22" s="81">
        <v>117.58</v>
      </c>
      <c r="EO22" s="81">
        <v>289.64999999999998</v>
      </c>
      <c r="EP22" s="81">
        <v>15.3</v>
      </c>
      <c r="EQ22" s="81">
        <v>-46.24</v>
      </c>
      <c r="ER22" s="81">
        <v>213.4</v>
      </c>
      <c r="ES22" s="81">
        <v>150.9</v>
      </c>
      <c r="ET22" s="81">
        <v>84.72</v>
      </c>
      <c r="EU22" s="81">
        <v>176.43</v>
      </c>
      <c r="EV22" s="81"/>
      <c r="EW22" s="81">
        <v>546.6</v>
      </c>
      <c r="EX22" s="81">
        <v>651.57000000000005</v>
      </c>
      <c r="EY22" s="81">
        <v>205.33</v>
      </c>
      <c r="EZ22" s="81">
        <v>69.06</v>
      </c>
      <c r="FA22" s="81">
        <v>311</v>
      </c>
      <c r="FB22" s="81">
        <v>153.84</v>
      </c>
      <c r="FC22" s="81">
        <v>566.29999999999995</v>
      </c>
      <c r="FD22" s="81">
        <v>462.98</v>
      </c>
      <c r="FE22" s="81">
        <v>532.04999999999995</v>
      </c>
      <c r="FF22" s="81"/>
      <c r="FG22" s="81">
        <v>543.98</v>
      </c>
      <c r="FH22" s="81">
        <v>396.34</v>
      </c>
      <c r="FI22" s="81">
        <v>209.7</v>
      </c>
      <c r="FJ22" s="81">
        <v>18.47</v>
      </c>
      <c r="FK22" s="81">
        <v>204.56</v>
      </c>
      <c r="FL22" s="81">
        <v>93.63</v>
      </c>
      <c r="FM22" s="81">
        <v>647.08000000000004</v>
      </c>
      <c r="FN22" s="81">
        <v>33</v>
      </c>
      <c r="FO22" s="81">
        <v>435.81</v>
      </c>
      <c r="FP22" s="81"/>
      <c r="FQ22" s="81">
        <v>5.0999999999999996</v>
      </c>
      <c r="FR22" s="81">
        <v>267.3</v>
      </c>
      <c r="FS22" s="81">
        <v>289.67</v>
      </c>
      <c r="FT22" s="81">
        <v>275.81</v>
      </c>
      <c r="FU22" s="81">
        <v>422.3</v>
      </c>
      <c r="FV22" s="81">
        <v>337.74</v>
      </c>
      <c r="FW22" s="81">
        <v>250.92</v>
      </c>
      <c r="FX22" s="81">
        <v>597.5</v>
      </c>
      <c r="FY22" s="81">
        <v>145.1</v>
      </c>
      <c r="FZ22" s="81">
        <v>30.1</v>
      </c>
      <c r="GA22" s="81">
        <v>129.28</v>
      </c>
      <c r="GB22" s="81">
        <v>101.8</v>
      </c>
      <c r="GC22" s="81">
        <v>32.85</v>
      </c>
      <c r="GD22" s="81">
        <v>566.75</v>
      </c>
      <c r="GE22" s="81"/>
      <c r="GF22" s="81">
        <v>112.45</v>
      </c>
      <c r="GG22" s="81">
        <v>300</v>
      </c>
      <c r="GH22" s="81">
        <v>560.55999999999995</v>
      </c>
      <c r="GI22" s="81">
        <v>191.51</v>
      </c>
      <c r="GJ22" s="81">
        <v>242.56</v>
      </c>
      <c r="GK22" s="81">
        <v>194.5</v>
      </c>
      <c r="GL22" s="81"/>
      <c r="GM22" s="81"/>
      <c r="GN22" s="81">
        <v>199.89</v>
      </c>
      <c r="GO22" s="81">
        <v>76.97</v>
      </c>
      <c r="GP22" s="81">
        <v>561.88</v>
      </c>
      <c r="GQ22" s="81">
        <v>68.63</v>
      </c>
      <c r="GR22" s="81">
        <v>94.56</v>
      </c>
      <c r="GS22" s="81">
        <v>301.16000000000003</v>
      </c>
      <c r="GT22" s="81">
        <v>541.84</v>
      </c>
      <c r="GU22" s="81">
        <v>126.5</v>
      </c>
      <c r="GV22" s="81">
        <v>265.39999999999998</v>
      </c>
      <c r="GW22" s="81">
        <v>50.83</v>
      </c>
      <c r="GX22" s="81">
        <v>20.8</v>
      </c>
      <c r="GY22" s="81">
        <v>127.02</v>
      </c>
      <c r="GZ22" s="81">
        <v>118.29</v>
      </c>
      <c r="HA22" s="81">
        <v>192</v>
      </c>
      <c r="HB22" s="81">
        <v>220.3</v>
      </c>
      <c r="HC22" s="81">
        <v>234.93</v>
      </c>
      <c r="HD22" s="81">
        <v>482.99</v>
      </c>
      <c r="HE22" s="81">
        <v>76.849999999999994</v>
      </c>
      <c r="HF22" s="81">
        <v>337.25</v>
      </c>
      <c r="HG22" s="81">
        <v>84.7</v>
      </c>
      <c r="HH22" s="81">
        <v>430.4</v>
      </c>
      <c r="HI22" s="81">
        <v>408.39</v>
      </c>
      <c r="HJ22" s="81">
        <v>130</v>
      </c>
      <c r="HK22" s="81">
        <v>141.97</v>
      </c>
      <c r="HL22" s="81">
        <v>38.03</v>
      </c>
      <c r="HM22" s="81">
        <v>241.08</v>
      </c>
      <c r="HN22" s="81">
        <v>94</v>
      </c>
      <c r="HO22" s="81">
        <v>44</v>
      </c>
      <c r="HP22" s="81">
        <v>227.32</v>
      </c>
      <c r="HQ22" s="81">
        <v>367.93</v>
      </c>
      <c r="HR22" s="81">
        <v>59.5</v>
      </c>
      <c r="HS22" s="81">
        <v>88.12</v>
      </c>
      <c r="HT22" s="81">
        <v>261.83</v>
      </c>
      <c r="HU22" s="81">
        <v>97.04</v>
      </c>
      <c r="HV22" s="81">
        <v>147.72</v>
      </c>
      <c r="HW22" s="81">
        <v>191.86</v>
      </c>
      <c r="HX22" s="81">
        <v>70.040000000000006</v>
      </c>
      <c r="HY22" s="81">
        <v>158.1</v>
      </c>
      <c r="HZ22" s="81">
        <v>36.93</v>
      </c>
      <c r="IA22" s="81">
        <v>832</v>
      </c>
      <c r="IB22" s="81">
        <v>246.05</v>
      </c>
      <c r="IC22" s="81">
        <v>90.41</v>
      </c>
      <c r="ID22" s="81">
        <v>125.5</v>
      </c>
      <c r="IE22" s="81">
        <v>124.68</v>
      </c>
      <c r="IF22" s="81">
        <v>89.75</v>
      </c>
      <c r="IG22" s="81"/>
      <c r="IH22" s="81">
        <v>109.1</v>
      </c>
      <c r="II22" s="81">
        <v>122.49</v>
      </c>
      <c r="IJ22" s="81">
        <v>348.21</v>
      </c>
      <c r="IK22" s="81">
        <v>86.6</v>
      </c>
      <c r="IL22" s="81">
        <v>76.2</v>
      </c>
      <c r="IM22" s="81"/>
      <c r="IN22" s="81">
        <v>17</v>
      </c>
      <c r="IO22" s="81">
        <v>147.30000000000001</v>
      </c>
      <c r="IP22" s="81">
        <v>245</v>
      </c>
      <c r="IQ22" s="81">
        <v>88.3</v>
      </c>
      <c r="IR22" s="81">
        <v>76.599999999999994</v>
      </c>
      <c r="IS22" s="81">
        <v>112.8</v>
      </c>
      <c r="IT22" s="81">
        <v>192.8</v>
      </c>
      <c r="IU22" s="81">
        <v>96.3</v>
      </c>
      <c r="IV22" s="81">
        <v>65.459999999999994</v>
      </c>
      <c r="IW22" s="81">
        <v>36.700000000000003</v>
      </c>
      <c r="IX22" s="81">
        <v>76.650000000000006</v>
      </c>
      <c r="IY22" s="81">
        <v>59.46</v>
      </c>
      <c r="IZ22" s="81">
        <v>57.23</v>
      </c>
      <c r="JA22" s="81">
        <v>258.5</v>
      </c>
      <c r="JB22" s="81"/>
      <c r="JC22" s="81">
        <v>201</v>
      </c>
      <c r="JD22" s="81">
        <v>194.3</v>
      </c>
      <c r="JE22" s="81">
        <v>54.12</v>
      </c>
      <c r="JF22" s="81">
        <v>105.55</v>
      </c>
      <c r="JG22" s="81">
        <v>135.4</v>
      </c>
      <c r="JH22" s="81">
        <v>561</v>
      </c>
      <c r="JI22" s="81">
        <v>62</v>
      </c>
      <c r="JJ22" s="81">
        <v>92.93</v>
      </c>
      <c r="JK22" s="81">
        <v>71.25</v>
      </c>
      <c r="JL22" s="81">
        <v>87.8</v>
      </c>
      <c r="JM22" s="81">
        <v>121.6</v>
      </c>
      <c r="JN22" s="81">
        <v>108.28</v>
      </c>
      <c r="JO22" s="81">
        <v>32.57</v>
      </c>
      <c r="JP22" s="81">
        <v>122.4</v>
      </c>
      <c r="JQ22" s="81">
        <v>2.6</v>
      </c>
      <c r="JR22" s="81"/>
      <c r="JS22" s="81">
        <v>68.48</v>
      </c>
      <c r="JT22" s="81">
        <v>60.55</v>
      </c>
      <c r="JU22" s="81">
        <v>89.58</v>
      </c>
      <c r="JV22" s="81">
        <v>203.41</v>
      </c>
      <c r="JW22" s="81">
        <v>93.7</v>
      </c>
      <c r="JX22" s="81">
        <v>59</v>
      </c>
      <c r="JY22" s="81">
        <v>82.37</v>
      </c>
      <c r="JZ22" s="81"/>
      <c r="KA22" s="81">
        <v>172.99</v>
      </c>
      <c r="KB22" s="81">
        <v>17.55</v>
      </c>
      <c r="KC22" s="81">
        <v>6.6</v>
      </c>
      <c r="KD22" s="81">
        <v>49</v>
      </c>
      <c r="KE22" s="81">
        <v>211.4</v>
      </c>
      <c r="KF22" s="81">
        <v>122.78</v>
      </c>
      <c r="KG22" s="81">
        <v>21.1</v>
      </c>
      <c r="KH22" s="81">
        <v>38.15</v>
      </c>
      <c r="KI22" s="81">
        <v>169.95</v>
      </c>
      <c r="KJ22" s="81">
        <v>154.9</v>
      </c>
      <c r="KK22" s="81">
        <v>69.92</v>
      </c>
      <c r="KL22" s="81">
        <v>76.73</v>
      </c>
      <c r="KM22" s="81">
        <v>41.45</v>
      </c>
      <c r="KN22" s="81">
        <v>52.95</v>
      </c>
      <c r="KO22" s="81">
        <v>30.12</v>
      </c>
      <c r="KP22" s="81">
        <v>110.4</v>
      </c>
      <c r="KQ22" s="81">
        <v>152.85</v>
      </c>
      <c r="KR22" s="81">
        <v>73.36</v>
      </c>
      <c r="KS22" s="81">
        <v>14.6</v>
      </c>
      <c r="KT22" s="81">
        <v>57.3</v>
      </c>
      <c r="KU22" s="81">
        <v>21.5</v>
      </c>
      <c r="KV22" s="81">
        <v>109.26</v>
      </c>
      <c r="KW22" s="81">
        <v>212</v>
      </c>
      <c r="KX22" s="81">
        <v>26.8</v>
      </c>
      <c r="KY22" s="81">
        <v>511.5</v>
      </c>
      <c r="KZ22" s="81">
        <v>109.6</v>
      </c>
      <c r="LA22" s="81">
        <v>57.7</v>
      </c>
      <c r="LB22" s="81">
        <v>228.2</v>
      </c>
      <c r="LC22" s="81"/>
      <c r="LD22" s="81">
        <v>62.15</v>
      </c>
      <c r="LE22" s="81">
        <v>9</v>
      </c>
      <c r="LF22" s="81"/>
      <c r="LG22" s="81">
        <v>89.3</v>
      </c>
      <c r="LH22" s="81">
        <v>32.4</v>
      </c>
      <c r="LI22" s="81">
        <v>98.65</v>
      </c>
      <c r="LJ22" s="81">
        <v>207.43</v>
      </c>
      <c r="LK22" s="81">
        <v>101.46</v>
      </c>
      <c r="LL22" s="81">
        <v>47.26</v>
      </c>
      <c r="LM22" s="81">
        <v>20.5</v>
      </c>
      <c r="LN22" s="81">
        <v>10.45</v>
      </c>
      <c r="LO22" s="81"/>
      <c r="LP22" s="81">
        <v>96.27</v>
      </c>
      <c r="LQ22" s="81">
        <v>107.26</v>
      </c>
      <c r="LR22" s="81">
        <v>55.25</v>
      </c>
      <c r="LS22" s="81">
        <v>25.05</v>
      </c>
      <c r="LT22" s="81">
        <v>42.56</v>
      </c>
      <c r="LU22" s="81"/>
      <c r="LV22" s="81">
        <v>56.55</v>
      </c>
      <c r="LW22" s="81">
        <v>132.30000000000001</v>
      </c>
      <c r="LX22" s="81">
        <v>59</v>
      </c>
      <c r="LY22" s="81">
        <v>79.05</v>
      </c>
      <c r="LZ22" s="81">
        <v>37.32</v>
      </c>
      <c r="MA22" s="81">
        <v>53.68</v>
      </c>
      <c r="MB22" s="81">
        <v>55.5</v>
      </c>
      <c r="MC22" s="81">
        <v>31.15</v>
      </c>
      <c r="MD22" s="81">
        <v>2.5</v>
      </c>
      <c r="ME22" s="81">
        <v>136.80000000000001</v>
      </c>
      <c r="MF22" s="81">
        <v>49.2</v>
      </c>
      <c r="MG22" s="81">
        <v>20.399999999999999</v>
      </c>
      <c r="MH22" s="81">
        <v>11.15</v>
      </c>
      <c r="MI22" s="81"/>
      <c r="MJ22" s="81">
        <v>132.9</v>
      </c>
      <c r="MK22" s="81">
        <v>129</v>
      </c>
      <c r="ML22" s="81">
        <v>101</v>
      </c>
      <c r="MM22" s="81">
        <v>133.71</v>
      </c>
      <c r="MN22" s="81">
        <v>106.71</v>
      </c>
      <c r="MO22" s="81">
        <v>117</v>
      </c>
      <c r="MP22" s="81">
        <v>56.2</v>
      </c>
      <c r="MQ22" s="81">
        <v>60.67</v>
      </c>
      <c r="MR22" s="81">
        <v>76.95</v>
      </c>
      <c r="MS22" s="81">
        <v>38.93</v>
      </c>
      <c r="MT22" s="81"/>
      <c r="MU22" s="81">
        <v>13.85</v>
      </c>
      <c r="MV22" s="81">
        <v>66.900000000000006</v>
      </c>
      <c r="MW22" s="81">
        <v>22</v>
      </c>
      <c r="MX22" s="81"/>
      <c r="MY22" s="81"/>
      <c r="MZ22" s="81">
        <v>34.75</v>
      </c>
      <c r="NA22" s="81">
        <v>44.01</v>
      </c>
      <c r="NB22" s="81"/>
      <c r="NC22" s="81">
        <v>41.95</v>
      </c>
    </row>
    <row r="23" spans="1:367" x14ac:dyDescent="0.4">
      <c r="A23" s="22">
        <v>45898</v>
      </c>
      <c r="B23" s="23">
        <v>38796.79</v>
      </c>
      <c r="C23" s="23">
        <v>41701.69</v>
      </c>
      <c r="D23" s="23">
        <v>3331.07</v>
      </c>
      <c r="E23" s="23">
        <v>2212.12</v>
      </c>
      <c r="F23" s="23">
        <v>12352.98</v>
      </c>
      <c r="G23" s="23">
        <v>1434.79</v>
      </c>
      <c r="H23" s="23">
        <v>10572.57</v>
      </c>
      <c r="I23" s="23">
        <v>7954.78</v>
      </c>
      <c r="J23" s="23">
        <v>4345.28</v>
      </c>
      <c r="K23" s="23">
        <v>2473.44</v>
      </c>
      <c r="L23" s="23">
        <v>1615.78</v>
      </c>
      <c r="M23" s="23">
        <v>3449.47</v>
      </c>
      <c r="N23" s="23">
        <v>5717.83</v>
      </c>
      <c r="O23" s="23">
        <v>2548.6</v>
      </c>
      <c r="P23" s="23">
        <v>7199.77</v>
      </c>
      <c r="Q23" s="23">
        <v>1666.14</v>
      </c>
      <c r="R23" s="23">
        <v>16052.15</v>
      </c>
      <c r="S23" s="23">
        <v>3916.99</v>
      </c>
      <c r="T23" s="23">
        <v>2927.74</v>
      </c>
      <c r="U23" s="23">
        <v>4802.9799999999996</v>
      </c>
      <c r="V23" s="23">
        <v>1101.71</v>
      </c>
      <c r="W23" s="23">
        <v>811.52</v>
      </c>
      <c r="X23" s="23">
        <v>1004.14</v>
      </c>
      <c r="Y23" s="23">
        <v>3299.96</v>
      </c>
      <c r="Z23" s="23">
        <v>5438.35</v>
      </c>
      <c r="AA23" s="23">
        <v>3491.56</v>
      </c>
      <c r="AB23" s="23">
        <v>646.53</v>
      </c>
      <c r="AC23" s="23">
        <v>602.85</v>
      </c>
      <c r="AD23" s="23">
        <v>2857.01</v>
      </c>
      <c r="AE23" s="23">
        <v>1244.8</v>
      </c>
      <c r="AF23" s="23">
        <v>1274.53</v>
      </c>
      <c r="AG23" s="23">
        <v>4412.09</v>
      </c>
      <c r="AH23" s="23">
        <v>1595.59</v>
      </c>
      <c r="AI23" s="23">
        <v>184.86</v>
      </c>
      <c r="AJ23" s="23">
        <v>990.95</v>
      </c>
      <c r="AK23" s="23">
        <v>4368.8900000000003</v>
      </c>
      <c r="AL23" s="23">
        <v>3514.23</v>
      </c>
      <c r="AM23" s="23">
        <v>848.84</v>
      </c>
      <c r="AN23" s="23">
        <v>766.95</v>
      </c>
      <c r="AO23" s="23">
        <v>155.83000000000001</v>
      </c>
      <c r="AP23" s="23">
        <v>3778.11</v>
      </c>
      <c r="AQ23" s="23">
        <v>1442.54</v>
      </c>
      <c r="AR23" s="23">
        <v>5777.67</v>
      </c>
      <c r="AS23" s="23">
        <v>3350.5</v>
      </c>
      <c r="AT23" s="23">
        <v>567.45000000000005</v>
      </c>
      <c r="AU23" s="23">
        <v>1933.61</v>
      </c>
      <c r="AV23" s="23">
        <v>2256.87</v>
      </c>
      <c r="AW23" s="23">
        <v>1060.1199999999999</v>
      </c>
      <c r="AX23" s="23">
        <v>2250.58</v>
      </c>
      <c r="AY23" s="23">
        <v>1878.7</v>
      </c>
      <c r="AZ23" s="23"/>
      <c r="BA23" s="23">
        <v>1466.58</v>
      </c>
      <c r="BB23" s="81">
        <v>478.43</v>
      </c>
      <c r="BC23" s="81">
        <v>1564.21</v>
      </c>
      <c r="BD23" s="81">
        <v>1840.89</v>
      </c>
      <c r="BE23" s="81">
        <v>504.57</v>
      </c>
      <c r="BF23" s="81">
        <v>303.47000000000003</v>
      </c>
      <c r="BG23" s="81">
        <v>235.94</v>
      </c>
      <c r="BH23" s="81">
        <v>-8.73</v>
      </c>
      <c r="BI23" s="81">
        <v>432.29</v>
      </c>
      <c r="BJ23" s="81">
        <v>706.89</v>
      </c>
      <c r="BK23" s="81">
        <v>1289.23</v>
      </c>
      <c r="BL23" s="81">
        <v>188.8</v>
      </c>
      <c r="BM23" s="81">
        <v>343.52</v>
      </c>
      <c r="BN23" s="81">
        <v>1822.11</v>
      </c>
      <c r="BO23" s="81">
        <v>1033.07</v>
      </c>
      <c r="BP23" s="81">
        <v>573.36</v>
      </c>
      <c r="BQ23" s="81">
        <v>459.26</v>
      </c>
      <c r="BR23" s="81">
        <v>2423.66</v>
      </c>
      <c r="BS23" s="81">
        <v>476.39</v>
      </c>
      <c r="BT23" s="81">
        <v>296.25</v>
      </c>
      <c r="BU23" s="81">
        <v>1210.2</v>
      </c>
      <c r="BV23" s="81">
        <v>2334.14</v>
      </c>
      <c r="BW23" s="81">
        <v>1337.44</v>
      </c>
      <c r="BX23" s="81">
        <v>1182.28</v>
      </c>
      <c r="BY23" s="81">
        <v>1838.05</v>
      </c>
      <c r="BZ23" s="81">
        <v>1301.43</v>
      </c>
      <c r="CA23" s="81">
        <v>470.44</v>
      </c>
      <c r="CB23" s="81">
        <v>742.18</v>
      </c>
      <c r="CC23" s="81">
        <v>-6</v>
      </c>
      <c r="CD23" s="81">
        <v>61</v>
      </c>
      <c r="CE23" s="81">
        <v>1148.6099999999999</v>
      </c>
      <c r="CF23" s="81">
        <v>1060.92</v>
      </c>
      <c r="CG23" s="81">
        <v>-95</v>
      </c>
      <c r="CH23" s="81">
        <v>1046.2</v>
      </c>
      <c r="CI23" s="81">
        <v>5284.13</v>
      </c>
      <c r="CJ23" s="81">
        <v>659.55</v>
      </c>
      <c r="CK23" s="81">
        <v>1386.2</v>
      </c>
      <c r="CL23" s="81">
        <v>836.81</v>
      </c>
      <c r="CM23" s="81">
        <v>2884.64</v>
      </c>
      <c r="CN23" s="81">
        <v>275.69</v>
      </c>
      <c r="CO23" s="81">
        <v>2841.23</v>
      </c>
      <c r="CP23" s="81">
        <v>109.7</v>
      </c>
      <c r="CQ23" s="81">
        <v>841.68</v>
      </c>
      <c r="CR23" s="81">
        <v>184.39</v>
      </c>
      <c r="CS23" s="81">
        <v>1028.19</v>
      </c>
      <c r="CT23" s="81">
        <v>981.33</v>
      </c>
      <c r="CU23" s="81">
        <v>994.31</v>
      </c>
      <c r="CV23" s="81">
        <v>239.04</v>
      </c>
      <c r="CW23" s="81">
        <v>314.04000000000002</v>
      </c>
      <c r="CX23" s="81">
        <v>177.24</v>
      </c>
      <c r="CY23" s="81">
        <v>381.51</v>
      </c>
      <c r="CZ23" s="81">
        <v>10.46</v>
      </c>
      <c r="DA23" s="81">
        <v>64.8</v>
      </c>
      <c r="DB23" s="81">
        <v>893.11</v>
      </c>
      <c r="DC23" s="81">
        <v>-94.3</v>
      </c>
      <c r="DD23" s="81">
        <v>420.44</v>
      </c>
      <c r="DE23" s="81">
        <v>-8</v>
      </c>
      <c r="DF23" s="81">
        <v>622.47</v>
      </c>
      <c r="DG23" s="81">
        <v>300.45999999999998</v>
      </c>
      <c r="DH23" s="81">
        <v>501.62</v>
      </c>
      <c r="DI23" s="81">
        <v>2343</v>
      </c>
      <c r="DJ23" s="81">
        <v>562.74</v>
      </c>
      <c r="DK23" s="81">
        <v>322.83</v>
      </c>
      <c r="DL23" s="81">
        <v>53.63</v>
      </c>
      <c r="DM23" s="81">
        <v>180.48</v>
      </c>
      <c r="DN23" s="81"/>
      <c r="DO23" s="81">
        <v>231.6</v>
      </c>
      <c r="DP23" s="81">
        <v>99.87</v>
      </c>
      <c r="DQ23" s="81">
        <v>1612.53</v>
      </c>
      <c r="DR23" s="81">
        <v>434.86</v>
      </c>
      <c r="DS23" s="81">
        <v>-85.82</v>
      </c>
      <c r="DT23" s="81">
        <v>117.77</v>
      </c>
      <c r="DU23" s="81">
        <v>567</v>
      </c>
      <c r="DV23" s="81">
        <v>402.33</v>
      </c>
      <c r="DW23" s="81">
        <v>315.5</v>
      </c>
      <c r="DX23" s="81">
        <v>115.18</v>
      </c>
      <c r="DY23" s="81">
        <v>107.48</v>
      </c>
      <c r="DZ23" s="81"/>
      <c r="EA23" s="81">
        <v>502.72</v>
      </c>
      <c r="EB23" s="81">
        <v>456.62</v>
      </c>
      <c r="EC23" s="81">
        <v>278.48</v>
      </c>
      <c r="ED23" s="81">
        <v>556</v>
      </c>
      <c r="EE23" s="81"/>
      <c r="EF23" s="81">
        <v>205.43</v>
      </c>
      <c r="EG23" s="81">
        <v>364.48</v>
      </c>
      <c r="EH23" s="81">
        <v>908.51</v>
      </c>
      <c r="EI23" s="81">
        <v>206.64</v>
      </c>
      <c r="EJ23" s="81">
        <v>1327.28</v>
      </c>
      <c r="EK23" s="81">
        <v>183.77</v>
      </c>
      <c r="EL23" s="81">
        <v>63.22</v>
      </c>
      <c r="EM23" s="81">
        <v>289.04000000000002</v>
      </c>
      <c r="EN23" s="81">
        <v>117.58</v>
      </c>
      <c r="EO23" s="81">
        <v>289.20999999999998</v>
      </c>
      <c r="EP23" s="81">
        <v>15.3</v>
      </c>
      <c r="EQ23" s="81">
        <v>-46.24</v>
      </c>
      <c r="ER23" s="81">
        <v>213.4</v>
      </c>
      <c r="ES23" s="81">
        <v>155.54</v>
      </c>
      <c r="ET23" s="81">
        <v>85.53</v>
      </c>
      <c r="EU23" s="81">
        <v>176.43</v>
      </c>
      <c r="EV23" s="81"/>
      <c r="EW23" s="81">
        <v>546.59</v>
      </c>
      <c r="EX23" s="81">
        <v>651.57000000000005</v>
      </c>
      <c r="EY23" s="81">
        <v>205.56</v>
      </c>
      <c r="EZ23" s="81">
        <v>69.569999999999993</v>
      </c>
      <c r="FA23" s="81">
        <v>311</v>
      </c>
      <c r="FB23" s="81">
        <v>153.84</v>
      </c>
      <c r="FC23" s="81">
        <v>565.5</v>
      </c>
      <c r="FD23" s="81">
        <v>469.4</v>
      </c>
      <c r="FE23" s="81">
        <v>532.62</v>
      </c>
      <c r="FF23" s="81"/>
      <c r="FG23" s="81">
        <v>543.98</v>
      </c>
      <c r="FH23" s="81">
        <v>396.3</v>
      </c>
      <c r="FI23" s="81">
        <v>203.84</v>
      </c>
      <c r="FJ23" s="81">
        <v>15.6</v>
      </c>
      <c r="FK23" s="81">
        <v>204.56</v>
      </c>
      <c r="FL23" s="81">
        <v>93.63</v>
      </c>
      <c r="FM23" s="81">
        <v>647.08000000000004</v>
      </c>
      <c r="FN23" s="81">
        <v>33</v>
      </c>
      <c r="FO23" s="81">
        <v>435.81</v>
      </c>
      <c r="FP23" s="81"/>
      <c r="FQ23" s="81">
        <v>5.0999999999999996</v>
      </c>
      <c r="FR23" s="81">
        <v>267.3</v>
      </c>
      <c r="FS23" s="81">
        <v>291.56</v>
      </c>
      <c r="FT23" s="81">
        <v>275.81</v>
      </c>
      <c r="FU23" s="81">
        <v>409.3</v>
      </c>
      <c r="FV23" s="81">
        <v>337.74</v>
      </c>
      <c r="FW23" s="81">
        <v>250.75</v>
      </c>
      <c r="FX23" s="81">
        <v>598.5</v>
      </c>
      <c r="FY23" s="81">
        <v>148.22999999999999</v>
      </c>
      <c r="FZ23" s="81">
        <v>30.1</v>
      </c>
      <c r="GA23" s="81">
        <v>132.4</v>
      </c>
      <c r="GB23" s="81">
        <v>101.8</v>
      </c>
      <c r="GC23" s="81">
        <v>32.85</v>
      </c>
      <c r="GD23" s="81">
        <v>566.75</v>
      </c>
      <c r="GE23" s="81"/>
      <c r="GF23" s="81">
        <v>111.8</v>
      </c>
      <c r="GG23" s="81">
        <v>300</v>
      </c>
      <c r="GH23" s="81">
        <v>560.55999999999995</v>
      </c>
      <c r="GI23" s="81">
        <v>191.51</v>
      </c>
      <c r="GJ23" s="81">
        <v>242.56</v>
      </c>
      <c r="GK23" s="81">
        <v>190.2</v>
      </c>
      <c r="GL23" s="81">
        <v>7.1</v>
      </c>
      <c r="GM23" s="81"/>
      <c r="GN23" s="81">
        <v>207.21</v>
      </c>
      <c r="GO23" s="81">
        <v>76.97</v>
      </c>
      <c r="GP23" s="81">
        <v>564.97</v>
      </c>
      <c r="GQ23" s="81">
        <v>68.63</v>
      </c>
      <c r="GR23" s="81">
        <v>94.56</v>
      </c>
      <c r="GS23" s="81">
        <v>301.16000000000003</v>
      </c>
      <c r="GT23" s="81">
        <v>542.57000000000005</v>
      </c>
      <c r="GU23" s="81">
        <v>126.5</v>
      </c>
      <c r="GV23" s="81">
        <v>265.39999999999998</v>
      </c>
      <c r="GW23" s="81">
        <v>50.83</v>
      </c>
      <c r="GX23" s="81">
        <v>20.8</v>
      </c>
      <c r="GY23" s="81">
        <v>127.02</v>
      </c>
      <c r="GZ23" s="81">
        <v>115.29</v>
      </c>
      <c r="HA23" s="81"/>
      <c r="HB23" s="81">
        <v>220.3</v>
      </c>
      <c r="HC23" s="81">
        <v>231.95</v>
      </c>
      <c r="HD23" s="81">
        <v>482.99</v>
      </c>
      <c r="HE23" s="81">
        <v>76.849999999999994</v>
      </c>
      <c r="HF23" s="81">
        <v>337.25</v>
      </c>
      <c r="HG23" s="81">
        <v>84.7</v>
      </c>
      <c r="HH23" s="81">
        <v>430.4</v>
      </c>
      <c r="HI23" s="81">
        <v>408.39</v>
      </c>
      <c r="HJ23" s="81">
        <v>130</v>
      </c>
      <c r="HK23" s="81">
        <v>142.16</v>
      </c>
      <c r="HL23" s="81">
        <v>38.03</v>
      </c>
      <c r="HM23" s="81">
        <v>241.08</v>
      </c>
      <c r="HN23" s="81">
        <v>94</v>
      </c>
      <c r="HO23" s="81">
        <v>44</v>
      </c>
      <c r="HP23" s="81">
        <v>227.32</v>
      </c>
      <c r="HQ23" s="81">
        <v>367.93</v>
      </c>
      <c r="HR23" s="81">
        <v>59.5</v>
      </c>
      <c r="HS23" s="81">
        <v>88.12</v>
      </c>
      <c r="HT23" s="81">
        <v>261.83</v>
      </c>
      <c r="HU23" s="81">
        <v>97.04</v>
      </c>
      <c r="HV23" s="81">
        <v>145.49</v>
      </c>
      <c r="HW23" s="81">
        <v>191.86</v>
      </c>
      <c r="HX23" s="81">
        <v>70.040000000000006</v>
      </c>
      <c r="HY23" s="81">
        <v>158.1</v>
      </c>
      <c r="HZ23" s="81">
        <v>36.93</v>
      </c>
      <c r="IA23" s="81">
        <v>832</v>
      </c>
      <c r="IB23" s="81">
        <v>246.05</v>
      </c>
      <c r="IC23" s="81">
        <v>90.41</v>
      </c>
      <c r="ID23" s="81">
        <v>128.68</v>
      </c>
      <c r="IE23" s="81">
        <v>123.77</v>
      </c>
      <c r="IF23" s="81">
        <v>89.75</v>
      </c>
      <c r="IG23" s="81"/>
      <c r="IH23" s="81">
        <v>109.1</v>
      </c>
      <c r="II23" s="81">
        <v>122.49</v>
      </c>
      <c r="IJ23" s="81">
        <v>348.21</v>
      </c>
      <c r="IK23" s="81">
        <v>86.6</v>
      </c>
      <c r="IL23" s="81">
        <v>76.2</v>
      </c>
      <c r="IM23" s="81"/>
      <c r="IN23" s="81">
        <v>17</v>
      </c>
      <c r="IO23" s="81">
        <v>153.19999999999999</v>
      </c>
      <c r="IP23" s="81">
        <v>245</v>
      </c>
      <c r="IQ23" s="81">
        <v>88.3</v>
      </c>
      <c r="IR23" s="81">
        <v>76.599999999999994</v>
      </c>
      <c r="IS23" s="81">
        <v>112.8</v>
      </c>
      <c r="IT23" s="81">
        <v>157.58000000000001</v>
      </c>
      <c r="IU23" s="81">
        <v>98.22</v>
      </c>
      <c r="IV23" s="81">
        <v>62.53</v>
      </c>
      <c r="IW23" s="81">
        <v>36.700000000000003</v>
      </c>
      <c r="IX23" s="81">
        <v>76.83</v>
      </c>
      <c r="IY23" s="81">
        <v>59.46</v>
      </c>
      <c r="IZ23" s="81">
        <v>57.23</v>
      </c>
      <c r="JA23" s="81">
        <v>258.5</v>
      </c>
      <c r="JB23" s="81"/>
      <c r="JC23" s="81">
        <v>201</v>
      </c>
      <c r="JD23" s="81">
        <v>194.3</v>
      </c>
      <c r="JE23" s="81">
        <v>55.65</v>
      </c>
      <c r="JF23" s="81">
        <v>105.55</v>
      </c>
      <c r="JG23" s="81">
        <v>135.4</v>
      </c>
      <c r="JH23" s="81">
        <v>561</v>
      </c>
      <c r="JI23" s="81">
        <v>62</v>
      </c>
      <c r="JJ23" s="81">
        <v>92.93</v>
      </c>
      <c r="JK23" s="81">
        <v>71.25</v>
      </c>
      <c r="JL23" s="81">
        <v>87.8</v>
      </c>
      <c r="JM23" s="81">
        <v>121.6</v>
      </c>
      <c r="JN23" s="81">
        <v>88.88</v>
      </c>
      <c r="JO23" s="81">
        <v>33.33</v>
      </c>
      <c r="JP23" s="81">
        <v>122.5</v>
      </c>
      <c r="JQ23" s="81"/>
      <c r="JR23" s="81"/>
      <c r="JS23" s="81">
        <v>68.48</v>
      </c>
      <c r="JT23" s="81">
        <v>60.55</v>
      </c>
      <c r="JU23" s="81">
        <v>89.58</v>
      </c>
      <c r="JV23" s="81">
        <v>203.41</v>
      </c>
      <c r="JW23" s="81">
        <v>93.7</v>
      </c>
      <c r="JX23" s="81">
        <v>59</v>
      </c>
      <c r="JY23" s="81">
        <v>82.37</v>
      </c>
      <c r="JZ23" s="81"/>
      <c r="KA23" s="81">
        <v>172.99</v>
      </c>
      <c r="KB23" s="81">
        <v>20.6</v>
      </c>
      <c r="KC23" s="81">
        <v>6.9</v>
      </c>
      <c r="KD23" s="81">
        <v>49.14</v>
      </c>
      <c r="KE23" s="81">
        <v>211.4</v>
      </c>
      <c r="KF23" s="81">
        <v>122.78</v>
      </c>
      <c r="KG23" s="81">
        <v>21.1</v>
      </c>
      <c r="KH23" s="81">
        <v>38.15</v>
      </c>
      <c r="KI23" s="81">
        <v>169.95</v>
      </c>
      <c r="KJ23" s="81">
        <v>154.9</v>
      </c>
      <c r="KK23" s="81">
        <v>71.52</v>
      </c>
      <c r="KL23" s="81">
        <v>76.760000000000005</v>
      </c>
      <c r="KM23" s="81">
        <v>43.35</v>
      </c>
      <c r="KN23" s="81">
        <v>52.95</v>
      </c>
      <c r="KO23" s="81">
        <v>32.520000000000003</v>
      </c>
      <c r="KP23" s="81">
        <v>110.4</v>
      </c>
      <c r="KQ23" s="81">
        <v>152.85</v>
      </c>
      <c r="KR23" s="81">
        <v>73.36</v>
      </c>
      <c r="KS23" s="81">
        <v>15.33</v>
      </c>
      <c r="KT23" s="81">
        <v>55.78</v>
      </c>
      <c r="KU23" s="81">
        <v>21.5</v>
      </c>
      <c r="KV23" s="81">
        <v>108.21</v>
      </c>
      <c r="KW23" s="81">
        <v>212</v>
      </c>
      <c r="KX23" s="81">
        <v>26.8</v>
      </c>
      <c r="KY23" s="81">
        <v>511.5</v>
      </c>
      <c r="KZ23" s="81">
        <v>55.25</v>
      </c>
      <c r="LA23" s="81">
        <v>57.7</v>
      </c>
      <c r="LB23" s="81">
        <v>228.2</v>
      </c>
      <c r="LC23" s="81">
        <v>2.1</v>
      </c>
      <c r="LD23" s="81">
        <v>62.15</v>
      </c>
      <c r="LE23" s="81">
        <v>9</v>
      </c>
      <c r="LF23" s="81"/>
      <c r="LG23" s="81">
        <v>89.3</v>
      </c>
      <c r="LH23" s="81">
        <v>32.4</v>
      </c>
      <c r="LI23" s="81">
        <v>98.65</v>
      </c>
      <c r="LJ23" s="81">
        <v>205.43</v>
      </c>
      <c r="LK23" s="81">
        <v>101.46</v>
      </c>
      <c r="LL23" s="81">
        <v>51.41</v>
      </c>
      <c r="LM23" s="81">
        <v>18.5</v>
      </c>
      <c r="LN23" s="81">
        <v>10.45</v>
      </c>
      <c r="LO23" s="81"/>
      <c r="LP23" s="81">
        <v>96.27</v>
      </c>
      <c r="LQ23" s="81">
        <v>102.93</v>
      </c>
      <c r="LR23" s="81">
        <v>55.25</v>
      </c>
      <c r="LS23" s="81">
        <v>25.07</v>
      </c>
      <c r="LT23" s="81">
        <v>42.56</v>
      </c>
      <c r="LU23" s="81"/>
      <c r="LV23" s="81">
        <v>51.97</v>
      </c>
      <c r="LW23" s="81">
        <v>132.30000000000001</v>
      </c>
      <c r="LX23" s="81">
        <v>59</v>
      </c>
      <c r="LY23" s="81">
        <v>79.05</v>
      </c>
      <c r="LZ23" s="81">
        <v>37.32</v>
      </c>
      <c r="MA23" s="81">
        <v>53.68</v>
      </c>
      <c r="MB23" s="81">
        <v>55.5</v>
      </c>
      <c r="MC23" s="81">
        <v>29.25</v>
      </c>
      <c r="MD23" s="81">
        <v>2.5</v>
      </c>
      <c r="ME23" s="81">
        <v>136.80000000000001</v>
      </c>
      <c r="MF23" s="81">
        <v>39.799999999999997</v>
      </c>
      <c r="MG23" s="81">
        <v>20.399999999999999</v>
      </c>
      <c r="MH23" s="81">
        <v>11.15</v>
      </c>
      <c r="MI23" s="81"/>
      <c r="MJ23" s="81">
        <v>132.9</v>
      </c>
      <c r="MK23" s="81">
        <v>118.25</v>
      </c>
      <c r="ML23" s="81"/>
      <c r="MM23" s="81">
        <v>133.71</v>
      </c>
      <c r="MN23" s="81">
        <v>108.33</v>
      </c>
      <c r="MO23" s="81">
        <v>117</v>
      </c>
      <c r="MP23" s="81">
        <v>56.2</v>
      </c>
      <c r="MQ23" s="81">
        <v>56.5</v>
      </c>
      <c r="MR23" s="81">
        <v>76.95</v>
      </c>
      <c r="MS23" s="81">
        <v>39.520000000000003</v>
      </c>
      <c r="MT23" s="81"/>
      <c r="MU23" s="81">
        <v>13.85</v>
      </c>
      <c r="MV23" s="81">
        <v>65.150000000000006</v>
      </c>
      <c r="MW23" s="81">
        <v>22</v>
      </c>
      <c r="MX23" s="81"/>
      <c r="MY23" s="81"/>
      <c r="MZ23" s="81">
        <v>34.75</v>
      </c>
      <c r="NA23" s="81">
        <v>44.18</v>
      </c>
      <c r="NB23" s="81">
        <v>18.7</v>
      </c>
      <c r="NC23" s="81">
        <v>38.54</v>
      </c>
    </row>
    <row r="24" spans="1:367" x14ac:dyDescent="0.4">
      <c r="A24" s="22">
        <v>45905</v>
      </c>
      <c r="B24" s="23">
        <v>38796.79</v>
      </c>
      <c r="C24" s="23">
        <v>41701.69</v>
      </c>
      <c r="D24" s="23">
        <v>3259.37</v>
      </c>
      <c r="E24" s="23">
        <v>2212.12</v>
      </c>
      <c r="F24" s="23">
        <v>12443.98</v>
      </c>
      <c r="G24" s="23">
        <v>1434.79</v>
      </c>
      <c r="H24" s="23">
        <v>10589.01</v>
      </c>
      <c r="I24" s="23">
        <v>7954.78</v>
      </c>
      <c r="J24" s="23">
        <v>4344.8599999999997</v>
      </c>
      <c r="K24" s="23">
        <v>2473.44</v>
      </c>
      <c r="L24" s="23">
        <v>1617.44</v>
      </c>
      <c r="M24" s="23">
        <v>3449.47</v>
      </c>
      <c r="N24" s="23">
        <v>5717.83</v>
      </c>
      <c r="O24" s="23">
        <v>2543.84</v>
      </c>
      <c r="P24" s="23">
        <v>7199.77</v>
      </c>
      <c r="Q24" s="23">
        <v>1666.14</v>
      </c>
      <c r="R24" s="23">
        <v>16125.61</v>
      </c>
      <c r="S24" s="23">
        <v>3917.87</v>
      </c>
      <c r="T24" s="23">
        <v>2927.74</v>
      </c>
      <c r="U24" s="23">
        <v>4802.9799999999996</v>
      </c>
      <c r="V24" s="23">
        <v>1101.71</v>
      </c>
      <c r="W24" s="23">
        <v>818.78</v>
      </c>
      <c r="X24" s="23">
        <v>1004.14</v>
      </c>
      <c r="Y24" s="23">
        <v>3299.96</v>
      </c>
      <c r="Z24" s="23">
        <v>5438.35</v>
      </c>
      <c r="AA24" s="23">
        <v>3453.06</v>
      </c>
      <c r="AB24" s="23">
        <v>646.53</v>
      </c>
      <c r="AC24" s="23">
        <v>602.85</v>
      </c>
      <c r="AD24" s="23">
        <v>2857.01</v>
      </c>
      <c r="AE24" s="23">
        <v>1244.8</v>
      </c>
      <c r="AF24" s="23">
        <v>1274.53</v>
      </c>
      <c r="AG24" s="23">
        <v>4412.09</v>
      </c>
      <c r="AH24" s="23">
        <v>1595.59</v>
      </c>
      <c r="AI24" s="23">
        <v>184.86</v>
      </c>
      <c r="AJ24" s="23">
        <v>1010</v>
      </c>
      <c r="AK24" s="23">
        <v>4368.8900000000003</v>
      </c>
      <c r="AL24" s="23">
        <v>3514.23</v>
      </c>
      <c r="AM24" s="23">
        <v>848.84</v>
      </c>
      <c r="AN24" s="23">
        <v>769.87</v>
      </c>
      <c r="AO24" s="23">
        <v>155.83000000000001</v>
      </c>
      <c r="AP24" s="23">
        <v>3778.11</v>
      </c>
      <c r="AQ24" s="23">
        <v>1442.54</v>
      </c>
      <c r="AR24" s="23">
        <v>5777.67</v>
      </c>
      <c r="AS24" s="23">
        <v>3350.5</v>
      </c>
      <c r="AT24" s="23">
        <v>567.76</v>
      </c>
      <c r="AU24" s="23">
        <v>1934.51</v>
      </c>
      <c r="AV24" s="23">
        <v>2258.56</v>
      </c>
      <c r="AW24" s="23">
        <v>1060.1199999999999</v>
      </c>
      <c r="AX24" s="23">
        <v>2250.58</v>
      </c>
      <c r="AY24" s="23">
        <v>1878.7</v>
      </c>
      <c r="AZ24" s="23"/>
      <c r="BA24" s="23">
        <v>1466.58</v>
      </c>
      <c r="BB24" s="81">
        <v>478.43</v>
      </c>
      <c r="BC24" s="81">
        <v>1567</v>
      </c>
      <c r="BD24" s="81">
        <v>1840.89</v>
      </c>
      <c r="BE24" s="81">
        <v>504.57</v>
      </c>
      <c r="BF24" s="81">
        <v>303.47000000000003</v>
      </c>
      <c r="BG24" s="81">
        <v>236.56</v>
      </c>
      <c r="BH24" s="81">
        <v>-11.82</v>
      </c>
      <c r="BI24" s="81">
        <v>432.29</v>
      </c>
      <c r="BJ24" s="81">
        <v>706.24</v>
      </c>
      <c r="BK24" s="81">
        <v>1289.23</v>
      </c>
      <c r="BL24" s="81">
        <v>188.8</v>
      </c>
      <c r="BM24" s="81">
        <v>343.52</v>
      </c>
      <c r="BN24" s="81">
        <v>1822.11</v>
      </c>
      <c r="BO24" s="81">
        <v>1033.07</v>
      </c>
      <c r="BP24" s="81">
        <v>573.36</v>
      </c>
      <c r="BQ24" s="81">
        <v>459.26</v>
      </c>
      <c r="BR24" s="81">
        <v>2423.66</v>
      </c>
      <c r="BS24" s="81">
        <v>476.39</v>
      </c>
      <c r="BT24" s="81">
        <v>296.25</v>
      </c>
      <c r="BU24" s="81">
        <v>1196.9000000000001</v>
      </c>
      <c r="BV24" s="81">
        <v>2320.58</v>
      </c>
      <c r="BW24" s="81">
        <v>1337.44</v>
      </c>
      <c r="BX24" s="81">
        <v>1182.28</v>
      </c>
      <c r="BY24" s="81">
        <v>1838.05</v>
      </c>
      <c r="BZ24" s="81">
        <v>1301.43</v>
      </c>
      <c r="CA24" s="81">
        <v>470.44</v>
      </c>
      <c r="CB24" s="81">
        <v>741.92</v>
      </c>
      <c r="CC24" s="81">
        <v>18.5</v>
      </c>
      <c r="CD24" s="81">
        <v>61</v>
      </c>
      <c r="CE24" s="81">
        <v>1148.6099999999999</v>
      </c>
      <c r="CF24" s="81">
        <v>1060.92</v>
      </c>
      <c r="CG24" s="81">
        <v>-95</v>
      </c>
      <c r="CH24" s="81">
        <v>1046.2</v>
      </c>
      <c r="CI24" s="81">
        <v>4947.1400000000003</v>
      </c>
      <c r="CJ24" s="81">
        <v>659.55</v>
      </c>
      <c r="CK24" s="81">
        <v>1386.2</v>
      </c>
      <c r="CL24" s="81">
        <v>836.81</v>
      </c>
      <c r="CM24" s="81">
        <v>2884.64</v>
      </c>
      <c r="CN24" s="81">
        <v>275.69</v>
      </c>
      <c r="CO24" s="81">
        <v>2841.23</v>
      </c>
      <c r="CP24" s="81">
        <v>109.7</v>
      </c>
      <c r="CQ24" s="81">
        <v>840.83</v>
      </c>
      <c r="CR24" s="81">
        <v>187.01</v>
      </c>
      <c r="CS24" s="81">
        <v>1028.19</v>
      </c>
      <c r="CT24" s="81">
        <v>981.33</v>
      </c>
      <c r="CU24" s="81">
        <v>994.31</v>
      </c>
      <c r="CV24" s="81">
        <v>242.24</v>
      </c>
      <c r="CW24" s="81">
        <v>314.04000000000002</v>
      </c>
      <c r="CX24" s="81">
        <v>177.24</v>
      </c>
      <c r="CY24" s="81">
        <v>381.51</v>
      </c>
      <c r="CZ24" s="81">
        <v>11.13</v>
      </c>
      <c r="DA24" s="81">
        <v>64.8</v>
      </c>
      <c r="DB24" s="81">
        <v>893.11</v>
      </c>
      <c r="DC24" s="81">
        <v>-94.3</v>
      </c>
      <c r="DD24" s="81">
        <v>420.44</v>
      </c>
      <c r="DE24" s="81">
        <v>-8</v>
      </c>
      <c r="DF24" s="81">
        <v>622.38</v>
      </c>
      <c r="DG24" s="81">
        <v>301.13</v>
      </c>
      <c r="DH24" s="81">
        <v>501.62</v>
      </c>
      <c r="DI24" s="81">
        <v>2343</v>
      </c>
      <c r="DJ24" s="81">
        <v>562.74</v>
      </c>
      <c r="DK24" s="81">
        <v>322.83</v>
      </c>
      <c r="DL24" s="81">
        <v>50.88</v>
      </c>
      <c r="DM24" s="81">
        <v>180.48</v>
      </c>
      <c r="DN24" s="81"/>
      <c r="DO24" s="81">
        <v>231.88</v>
      </c>
      <c r="DP24" s="81">
        <v>107.53</v>
      </c>
      <c r="DQ24" s="81">
        <v>1612.11</v>
      </c>
      <c r="DR24" s="81">
        <v>434.86</v>
      </c>
      <c r="DS24" s="81">
        <v>-63.5</v>
      </c>
      <c r="DT24" s="81">
        <v>124.34</v>
      </c>
      <c r="DU24" s="81">
        <v>567</v>
      </c>
      <c r="DV24" s="81">
        <v>402.33</v>
      </c>
      <c r="DW24" s="81">
        <v>315.5</v>
      </c>
      <c r="DX24" s="81">
        <v>115.18</v>
      </c>
      <c r="DY24" s="81">
        <v>107.48</v>
      </c>
      <c r="DZ24" s="81"/>
      <c r="EA24" s="81">
        <v>502.72</v>
      </c>
      <c r="EB24" s="81">
        <v>453.94</v>
      </c>
      <c r="EC24" s="81">
        <v>278.48</v>
      </c>
      <c r="ED24" s="81">
        <v>556</v>
      </c>
      <c r="EE24" s="81"/>
      <c r="EF24" s="81">
        <v>201.14</v>
      </c>
      <c r="EG24" s="81">
        <v>364.48</v>
      </c>
      <c r="EH24" s="81">
        <v>908.51</v>
      </c>
      <c r="EI24" s="81">
        <v>204.58</v>
      </c>
      <c r="EJ24" s="81">
        <v>1327.28</v>
      </c>
      <c r="EK24" s="81">
        <v>183.77</v>
      </c>
      <c r="EL24" s="81">
        <v>64.03</v>
      </c>
      <c r="EM24" s="81">
        <v>289.04000000000002</v>
      </c>
      <c r="EN24" s="81">
        <v>117.2</v>
      </c>
      <c r="EO24" s="81">
        <v>284.08</v>
      </c>
      <c r="EP24" s="81">
        <v>9.15</v>
      </c>
      <c r="EQ24" s="81">
        <v>-46.24</v>
      </c>
      <c r="ER24" s="81">
        <v>211.24</v>
      </c>
      <c r="ES24" s="81">
        <v>155.54</v>
      </c>
      <c r="ET24" s="81">
        <v>85.66</v>
      </c>
      <c r="EU24" s="81">
        <v>176.43</v>
      </c>
      <c r="EV24" s="81"/>
      <c r="EW24" s="81">
        <v>546.59</v>
      </c>
      <c r="EX24" s="81">
        <v>655.11</v>
      </c>
      <c r="EY24" s="81">
        <v>205.56</v>
      </c>
      <c r="EZ24" s="81">
        <v>69.569999999999993</v>
      </c>
      <c r="FA24" s="81">
        <v>311</v>
      </c>
      <c r="FB24" s="81">
        <v>153.84</v>
      </c>
      <c r="FC24" s="81">
        <v>564.41</v>
      </c>
      <c r="FD24" s="81">
        <v>469.4</v>
      </c>
      <c r="FE24" s="81">
        <v>532.62</v>
      </c>
      <c r="FF24" s="81"/>
      <c r="FG24" s="81">
        <v>543.98</v>
      </c>
      <c r="FH24" s="81">
        <v>396.69</v>
      </c>
      <c r="FI24" s="81">
        <v>203.84</v>
      </c>
      <c r="FJ24" s="81">
        <v>18.079999999999998</v>
      </c>
      <c r="FK24" s="81">
        <v>204.56</v>
      </c>
      <c r="FL24" s="81">
        <v>93.57</v>
      </c>
      <c r="FM24" s="81">
        <v>647.08000000000004</v>
      </c>
      <c r="FN24" s="81">
        <v>33</v>
      </c>
      <c r="FO24" s="81">
        <v>435.59</v>
      </c>
      <c r="FP24" s="81"/>
      <c r="FQ24" s="81">
        <v>5.0999999999999996</v>
      </c>
      <c r="FR24" s="81">
        <v>267.31</v>
      </c>
      <c r="FS24" s="81">
        <v>291.56</v>
      </c>
      <c r="FT24" s="81">
        <v>275.81</v>
      </c>
      <c r="FU24" s="81">
        <v>409.3</v>
      </c>
      <c r="FV24" s="81">
        <v>337.74</v>
      </c>
      <c r="FW24" s="81">
        <v>250.75</v>
      </c>
      <c r="FX24" s="81">
        <v>591.23</v>
      </c>
      <c r="FY24" s="81">
        <v>148.79</v>
      </c>
      <c r="FZ24" s="81">
        <v>30.1</v>
      </c>
      <c r="GA24" s="81">
        <v>132.4</v>
      </c>
      <c r="GB24" s="81">
        <v>101.8</v>
      </c>
      <c r="GC24" s="81">
        <v>32.85</v>
      </c>
      <c r="GD24" s="81">
        <v>566.75</v>
      </c>
      <c r="GE24" s="81"/>
      <c r="GF24" s="81">
        <v>110.3</v>
      </c>
      <c r="GG24" s="81">
        <v>300</v>
      </c>
      <c r="GH24" s="81">
        <v>560.55999999999995</v>
      </c>
      <c r="GI24" s="81">
        <v>191.51</v>
      </c>
      <c r="GJ24" s="81">
        <v>242.56</v>
      </c>
      <c r="GK24" s="81">
        <v>190.2</v>
      </c>
      <c r="GL24" s="81">
        <v>7.1</v>
      </c>
      <c r="GM24" s="81"/>
      <c r="GN24" s="81">
        <v>206.61</v>
      </c>
      <c r="GO24" s="81">
        <v>89.25</v>
      </c>
      <c r="GP24" s="81">
        <v>564.97</v>
      </c>
      <c r="GQ24" s="81">
        <v>66.42</v>
      </c>
      <c r="GR24" s="81">
        <v>94.56</v>
      </c>
      <c r="GS24" s="81">
        <v>301.16000000000003</v>
      </c>
      <c r="GT24" s="81">
        <v>542.57000000000005</v>
      </c>
      <c r="GU24" s="81">
        <v>129.27000000000001</v>
      </c>
      <c r="GV24" s="81"/>
      <c r="GW24" s="81">
        <v>50.83</v>
      </c>
      <c r="GX24" s="81">
        <v>20.8</v>
      </c>
      <c r="GY24" s="81">
        <v>127.02</v>
      </c>
      <c r="GZ24" s="81">
        <v>115.29</v>
      </c>
      <c r="HA24" s="81"/>
      <c r="HB24" s="81">
        <v>220.3</v>
      </c>
      <c r="HC24" s="81">
        <v>231.95</v>
      </c>
      <c r="HD24" s="81">
        <v>482.99</v>
      </c>
      <c r="HE24" s="81">
        <v>76.849999999999994</v>
      </c>
      <c r="HF24" s="81">
        <v>337.25</v>
      </c>
      <c r="HG24" s="81">
        <v>84.7</v>
      </c>
      <c r="HH24" s="81">
        <v>430.4</v>
      </c>
      <c r="HI24" s="81">
        <v>408.39</v>
      </c>
      <c r="HJ24" s="81">
        <v>130</v>
      </c>
      <c r="HK24" s="81">
        <v>142.16</v>
      </c>
      <c r="HL24" s="81">
        <v>34.5</v>
      </c>
      <c r="HM24" s="81">
        <v>241.08</v>
      </c>
      <c r="HN24" s="81">
        <v>94</v>
      </c>
      <c r="HO24" s="81">
        <v>44</v>
      </c>
      <c r="HP24" s="81">
        <v>227.32</v>
      </c>
      <c r="HQ24" s="81">
        <v>367.93</v>
      </c>
      <c r="HR24" s="81">
        <v>59.59</v>
      </c>
      <c r="HS24" s="81">
        <v>88.12</v>
      </c>
      <c r="HT24" s="81">
        <v>261.83</v>
      </c>
      <c r="HU24" s="81">
        <v>97.04</v>
      </c>
      <c r="HV24" s="81">
        <v>145.49</v>
      </c>
      <c r="HW24" s="81">
        <v>191.86</v>
      </c>
      <c r="HX24" s="81">
        <v>70.040000000000006</v>
      </c>
      <c r="HY24" s="81">
        <v>158.1</v>
      </c>
      <c r="HZ24" s="81">
        <v>37.32</v>
      </c>
      <c r="IA24" s="81">
        <v>832</v>
      </c>
      <c r="IB24" s="81">
        <v>246.05</v>
      </c>
      <c r="IC24" s="81">
        <v>90.41</v>
      </c>
      <c r="ID24" s="81">
        <v>128.68</v>
      </c>
      <c r="IE24" s="81">
        <v>124.8</v>
      </c>
      <c r="IF24" s="81">
        <v>90.4</v>
      </c>
      <c r="IG24" s="81"/>
      <c r="IH24" s="81">
        <v>109.1</v>
      </c>
      <c r="II24" s="81">
        <v>122.89</v>
      </c>
      <c r="IJ24" s="81">
        <v>348.21</v>
      </c>
      <c r="IK24" s="81">
        <v>108.55</v>
      </c>
      <c r="IL24" s="81">
        <v>76.2</v>
      </c>
      <c r="IM24" s="81"/>
      <c r="IN24" s="81">
        <v>17</v>
      </c>
      <c r="IO24" s="81">
        <v>151.47999999999999</v>
      </c>
      <c r="IP24" s="81">
        <v>245</v>
      </c>
      <c r="IQ24" s="81">
        <v>88.3</v>
      </c>
      <c r="IR24" s="81">
        <v>76.599999999999994</v>
      </c>
      <c r="IS24" s="81">
        <v>112.8</v>
      </c>
      <c r="IT24" s="81">
        <v>157.58000000000001</v>
      </c>
      <c r="IU24" s="81">
        <v>98.22</v>
      </c>
      <c r="IV24" s="81">
        <v>62.53</v>
      </c>
      <c r="IW24" s="81">
        <v>36.700000000000003</v>
      </c>
      <c r="IX24" s="81">
        <v>75.83</v>
      </c>
      <c r="IY24" s="81">
        <v>54.13</v>
      </c>
      <c r="IZ24" s="81">
        <v>57.23</v>
      </c>
      <c r="JA24" s="81">
        <v>258.5</v>
      </c>
      <c r="JB24" s="81"/>
      <c r="JC24" s="81">
        <v>201</v>
      </c>
      <c r="JD24" s="81">
        <v>194.3</v>
      </c>
      <c r="JE24" s="81">
        <v>55.65</v>
      </c>
      <c r="JF24" s="81">
        <v>105.55</v>
      </c>
      <c r="JG24" s="81">
        <v>135.4</v>
      </c>
      <c r="JH24" s="81">
        <v>561</v>
      </c>
      <c r="JI24" s="81">
        <v>62</v>
      </c>
      <c r="JJ24" s="81">
        <v>94.58</v>
      </c>
      <c r="JK24" s="81">
        <v>71.25</v>
      </c>
      <c r="JL24" s="81">
        <v>87.8</v>
      </c>
      <c r="JM24" s="81">
        <v>121.6</v>
      </c>
      <c r="JN24" s="81">
        <v>88.88</v>
      </c>
      <c r="JO24" s="81">
        <v>33.33</v>
      </c>
      <c r="JP24" s="81">
        <v>122.5</v>
      </c>
      <c r="JQ24" s="81"/>
      <c r="JR24" s="81"/>
      <c r="JS24" s="81">
        <v>69.73</v>
      </c>
      <c r="JT24" s="81">
        <v>60.55</v>
      </c>
      <c r="JU24" s="81">
        <v>89.58</v>
      </c>
      <c r="JV24" s="81">
        <v>203.41</v>
      </c>
      <c r="JW24" s="81">
        <v>94.2</v>
      </c>
      <c r="JX24" s="81">
        <v>64.2</v>
      </c>
      <c r="JY24" s="81">
        <v>82.37</v>
      </c>
      <c r="JZ24" s="81"/>
      <c r="KA24" s="81">
        <v>172.99</v>
      </c>
      <c r="KB24" s="81">
        <v>20.6</v>
      </c>
      <c r="KC24" s="81">
        <v>6.9</v>
      </c>
      <c r="KD24" s="81">
        <v>49.14</v>
      </c>
      <c r="KE24" s="81">
        <v>211.4</v>
      </c>
      <c r="KF24" s="81">
        <v>122.78</v>
      </c>
      <c r="KG24" s="81">
        <v>21.1</v>
      </c>
      <c r="KH24" s="81">
        <v>38.15</v>
      </c>
      <c r="KI24" s="81">
        <v>169.95</v>
      </c>
      <c r="KJ24" s="81">
        <v>154.9</v>
      </c>
      <c r="KK24" s="81">
        <v>71.52</v>
      </c>
      <c r="KL24" s="81">
        <v>76.760000000000005</v>
      </c>
      <c r="KM24" s="81">
        <v>43.35</v>
      </c>
      <c r="KN24" s="81">
        <v>52.95</v>
      </c>
      <c r="KO24" s="81">
        <v>32.56</v>
      </c>
      <c r="KP24" s="81">
        <v>110.4</v>
      </c>
      <c r="KQ24" s="81">
        <v>152.85</v>
      </c>
      <c r="KR24" s="81">
        <v>71.77</v>
      </c>
      <c r="KS24" s="81">
        <v>11.45</v>
      </c>
      <c r="KT24" s="81">
        <v>55.78</v>
      </c>
      <c r="KU24" s="81">
        <v>27.6</v>
      </c>
      <c r="KV24" s="81">
        <v>108.5</v>
      </c>
      <c r="KW24" s="81">
        <v>212</v>
      </c>
      <c r="KX24" s="81">
        <v>26.8</v>
      </c>
      <c r="KY24" s="81">
        <v>511.5</v>
      </c>
      <c r="KZ24" s="81">
        <v>55.25</v>
      </c>
      <c r="LA24" s="81">
        <v>57.7</v>
      </c>
      <c r="LB24" s="81">
        <v>228.2</v>
      </c>
      <c r="LC24" s="81">
        <v>2.1</v>
      </c>
      <c r="LD24" s="81">
        <v>62.15</v>
      </c>
      <c r="LE24" s="81">
        <v>9</v>
      </c>
      <c r="LF24" s="81">
        <v>264.60000000000002</v>
      </c>
      <c r="LG24" s="81">
        <v>89.3</v>
      </c>
      <c r="LH24" s="81">
        <v>32.4</v>
      </c>
      <c r="LI24" s="81">
        <v>98.65</v>
      </c>
      <c r="LJ24" s="81">
        <v>205.43</v>
      </c>
      <c r="LK24" s="81">
        <v>98.78</v>
      </c>
      <c r="LL24" s="81">
        <v>51.55</v>
      </c>
      <c r="LM24" s="81">
        <v>18.25</v>
      </c>
      <c r="LN24" s="81">
        <v>10.45</v>
      </c>
      <c r="LO24" s="81"/>
      <c r="LP24" s="81">
        <v>96.27</v>
      </c>
      <c r="LQ24" s="81">
        <v>102.93</v>
      </c>
      <c r="LR24" s="81">
        <v>55.25</v>
      </c>
      <c r="LS24" s="81">
        <v>25.07</v>
      </c>
      <c r="LT24" s="81">
        <v>43.15</v>
      </c>
      <c r="LU24" s="81"/>
      <c r="LV24" s="81">
        <v>51.97</v>
      </c>
      <c r="LW24" s="81">
        <v>132.30000000000001</v>
      </c>
      <c r="LX24" s="81">
        <v>57.8</v>
      </c>
      <c r="LY24" s="81">
        <v>79.05</v>
      </c>
      <c r="LZ24" s="81">
        <v>37.32</v>
      </c>
      <c r="MA24" s="81">
        <v>53.68</v>
      </c>
      <c r="MB24" s="81">
        <v>56</v>
      </c>
      <c r="MC24" s="81">
        <v>29.25</v>
      </c>
      <c r="MD24" s="81">
        <v>2.5</v>
      </c>
      <c r="ME24" s="81">
        <v>136.80000000000001</v>
      </c>
      <c r="MF24" s="81">
        <v>39.799999999999997</v>
      </c>
      <c r="MG24" s="81">
        <v>20.399999999999999</v>
      </c>
      <c r="MH24" s="81">
        <v>11.15</v>
      </c>
      <c r="MI24" s="81">
        <v>23.8</v>
      </c>
      <c r="MJ24" s="81">
        <v>132.9</v>
      </c>
      <c r="MK24" s="81">
        <v>118.25</v>
      </c>
      <c r="ML24" s="81"/>
      <c r="MM24" s="81">
        <v>133.71</v>
      </c>
      <c r="MN24" s="81">
        <v>68.67</v>
      </c>
      <c r="MO24" s="81">
        <v>117</v>
      </c>
      <c r="MP24" s="81">
        <v>56.2</v>
      </c>
      <c r="MQ24" s="81">
        <v>56.5</v>
      </c>
      <c r="MR24" s="81">
        <v>76.95</v>
      </c>
      <c r="MS24" s="81">
        <v>39.520000000000003</v>
      </c>
      <c r="MT24" s="81"/>
      <c r="MU24" s="81">
        <v>13.85</v>
      </c>
      <c r="MV24" s="81">
        <v>65.150000000000006</v>
      </c>
      <c r="MW24" s="81">
        <v>22</v>
      </c>
      <c r="MX24" s="81"/>
      <c r="MY24" s="81"/>
      <c r="MZ24" s="81">
        <v>34.75</v>
      </c>
      <c r="NA24" s="81">
        <v>44.18</v>
      </c>
      <c r="NB24" s="81">
        <v>18.7</v>
      </c>
      <c r="NC24" s="81">
        <v>38.54</v>
      </c>
    </row>
    <row r="25" spans="1:367" x14ac:dyDescent="0.4">
      <c r="A25" s="22">
        <v>45912</v>
      </c>
      <c r="B25" s="23">
        <v>39806.660000000003</v>
      </c>
      <c r="C25" s="23">
        <v>42536.5</v>
      </c>
      <c r="D25" s="23">
        <v>3291.88</v>
      </c>
      <c r="E25" s="23">
        <v>2212.12</v>
      </c>
      <c r="F25" s="23">
        <v>12430.9</v>
      </c>
      <c r="G25" s="23">
        <v>1427.46</v>
      </c>
      <c r="H25" s="23">
        <v>10589.01</v>
      </c>
      <c r="I25" s="23">
        <v>7954.78</v>
      </c>
      <c r="J25" s="23">
        <v>4344.8599999999997</v>
      </c>
      <c r="K25" s="23">
        <v>2493.0500000000002</v>
      </c>
      <c r="L25" s="23">
        <v>1617.44</v>
      </c>
      <c r="M25" s="23">
        <v>3480.07</v>
      </c>
      <c r="N25" s="23">
        <v>5717.83</v>
      </c>
      <c r="O25" s="23">
        <v>2543.84</v>
      </c>
      <c r="P25" s="23">
        <v>7199.77</v>
      </c>
      <c r="Q25" s="23">
        <v>1717.57</v>
      </c>
      <c r="R25" s="23">
        <v>16125.61</v>
      </c>
      <c r="S25" s="23">
        <v>3917.87</v>
      </c>
      <c r="T25" s="23">
        <v>2948.68</v>
      </c>
      <c r="U25" s="23">
        <v>4902.21</v>
      </c>
      <c r="V25" s="23">
        <v>1112.1500000000001</v>
      </c>
      <c r="W25" s="23">
        <v>819.27</v>
      </c>
      <c r="X25" s="23">
        <v>1004.14</v>
      </c>
      <c r="Y25" s="23">
        <v>3346.5</v>
      </c>
      <c r="Z25" s="23">
        <v>5438.35</v>
      </c>
      <c r="AA25" s="23">
        <v>3450.34</v>
      </c>
      <c r="AB25" s="23">
        <v>605.69000000000005</v>
      </c>
      <c r="AC25" s="23">
        <v>602.85</v>
      </c>
      <c r="AD25" s="23">
        <v>2857.01</v>
      </c>
      <c r="AE25" s="23">
        <v>1276.75</v>
      </c>
      <c r="AF25" s="23">
        <v>1286.29</v>
      </c>
      <c r="AG25" s="23">
        <v>4412.09</v>
      </c>
      <c r="AH25" s="23">
        <v>1595.59</v>
      </c>
      <c r="AI25" s="23">
        <v>183.39</v>
      </c>
      <c r="AJ25" s="23">
        <v>1016.72</v>
      </c>
      <c r="AK25" s="23">
        <v>4392.33</v>
      </c>
      <c r="AL25" s="23">
        <v>3514.23</v>
      </c>
      <c r="AM25" s="23">
        <v>846.99</v>
      </c>
      <c r="AN25" s="23">
        <v>769.88</v>
      </c>
      <c r="AO25" s="23">
        <v>153.76</v>
      </c>
      <c r="AP25" s="23">
        <v>3778.11</v>
      </c>
      <c r="AQ25" s="23">
        <v>1442.54</v>
      </c>
      <c r="AR25" s="23">
        <v>6182</v>
      </c>
      <c r="AS25" s="23">
        <v>3350.5</v>
      </c>
      <c r="AT25" s="23">
        <v>567.74</v>
      </c>
      <c r="AU25" s="23">
        <v>1944.31</v>
      </c>
      <c r="AV25" s="23">
        <v>2259.86</v>
      </c>
      <c r="AW25" s="23">
        <v>1064.3800000000001</v>
      </c>
      <c r="AX25" s="23">
        <v>2250.5500000000002</v>
      </c>
      <c r="AY25" s="23">
        <v>1901.04</v>
      </c>
      <c r="AZ25" s="23"/>
      <c r="BA25" s="23">
        <v>1466.58</v>
      </c>
      <c r="BB25" s="81">
        <v>479.78</v>
      </c>
      <c r="BC25" s="81">
        <v>1567</v>
      </c>
      <c r="BD25" s="81">
        <v>1840.89</v>
      </c>
      <c r="BE25" s="81">
        <v>504.57</v>
      </c>
      <c r="BF25" s="81">
        <v>303.47000000000003</v>
      </c>
      <c r="BG25" s="81">
        <v>245.61</v>
      </c>
      <c r="BH25" s="81">
        <v>-11.82</v>
      </c>
      <c r="BI25" s="81">
        <v>432.29</v>
      </c>
      <c r="BJ25" s="81">
        <v>706.82</v>
      </c>
      <c r="BK25" s="81">
        <v>1289.23</v>
      </c>
      <c r="BL25" s="81">
        <v>188.8</v>
      </c>
      <c r="BM25" s="81">
        <v>343.52</v>
      </c>
      <c r="BN25" s="81">
        <v>1822.11</v>
      </c>
      <c r="BO25" s="81">
        <v>1028.1300000000001</v>
      </c>
      <c r="BP25" s="81">
        <v>579.75</v>
      </c>
      <c r="BQ25" s="81">
        <v>463.73</v>
      </c>
      <c r="BR25" s="81">
        <v>2423.66</v>
      </c>
      <c r="BS25" s="81">
        <v>476.39</v>
      </c>
      <c r="BT25" s="81">
        <v>296.25</v>
      </c>
      <c r="BU25" s="81">
        <v>1190.0999999999999</v>
      </c>
      <c r="BV25" s="81">
        <v>2326.2199999999998</v>
      </c>
      <c r="BW25" s="81">
        <v>1337.44</v>
      </c>
      <c r="BX25" s="81">
        <v>1182.28</v>
      </c>
      <c r="BY25" s="81">
        <v>1838.05</v>
      </c>
      <c r="BZ25" s="81">
        <v>1301.43</v>
      </c>
      <c r="CA25" s="81">
        <v>470.44</v>
      </c>
      <c r="CB25" s="81">
        <v>742.35</v>
      </c>
      <c r="CC25" s="81">
        <v>18.5</v>
      </c>
      <c r="CD25" s="81">
        <v>61</v>
      </c>
      <c r="CE25" s="81">
        <v>1148.6099999999999</v>
      </c>
      <c r="CF25" s="81">
        <v>1060.92</v>
      </c>
      <c r="CG25" s="81">
        <v>-28</v>
      </c>
      <c r="CH25" s="81">
        <v>1046.2</v>
      </c>
      <c r="CI25" s="81">
        <v>5041.83</v>
      </c>
      <c r="CJ25" s="81">
        <v>659.55</v>
      </c>
      <c r="CK25" s="81">
        <v>1386.2</v>
      </c>
      <c r="CL25" s="81">
        <v>836.81</v>
      </c>
      <c r="CM25" s="81">
        <v>2906.03</v>
      </c>
      <c r="CN25" s="81">
        <v>275.69</v>
      </c>
      <c r="CO25" s="81">
        <v>2873.75</v>
      </c>
      <c r="CP25" s="81">
        <v>108.65</v>
      </c>
      <c r="CQ25" s="81">
        <v>840.83</v>
      </c>
      <c r="CR25" s="81">
        <v>187.01</v>
      </c>
      <c r="CS25" s="81">
        <v>1026.7</v>
      </c>
      <c r="CT25" s="81">
        <v>981.33</v>
      </c>
      <c r="CU25" s="81">
        <v>994.31</v>
      </c>
      <c r="CV25" s="81">
        <v>242.24</v>
      </c>
      <c r="CW25" s="81">
        <v>314.04000000000002</v>
      </c>
      <c r="CX25" s="81">
        <v>172.55</v>
      </c>
      <c r="CY25" s="81">
        <v>384.01</v>
      </c>
      <c r="CZ25" s="81">
        <v>11.13</v>
      </c>
      <c r="DA25" s="81">
        <v>64.8</v>
      </c>
      <c r="DB25" s="81">
        <v>890.11</v>
      </c>
      <c r="DC25" s="81">
        <v>-94.3</v>
      </c>
      <c r="DD25" s="81">
        <v>420.44</v>
      </c>
      <c r="DE25" s="81">
        <v>-8</v>
      </c>
      <c r="DF25" s="81">
        <v>622.38</v>
      </c>
      <c r="DG25" s="81">
        <v>301.13</v>
      </c>
      <c r="DH25" s="81">
        <v>501.62</v>
      </c>
      <c r="DI25" s="81">
        <v>2343</v>
      </c>
      <c r="DJ25" s="81">
        <v>562.74</v>
      </c>
      <c r="DK25" s="81">
        <v>322.83</v>
      </c>
      <c r="DL25" s="81">
        <v>50.88</v>
      </c>
      <c r="DM25" s="81">
        <v>180.48</v>
      </c>
      <c r="DN25" s="81"/>
      <c r="DO25" s="81">
        <v>231.88</v>
      </c>
      <c r="DP25" s="81">
        <v>107.53</v>
      </c>
      <c r="DQ25" s="81">
        <v>1612.11</v>
      </c>
      <c r="DR25" s="81">
        <v>434.86</v>
      </c>
      <c r="DS25" s="81">
        <v>-37.18</v>
      </c>
      <c r="DT25" s="81">
        <v>124.34</v>
      </c>
      <c r="DU25" s="81">
        <v>555</v>
      </c>
      <c r="DV25" s="81">
        <v>402.33</v>
      </c>
      <c r="DW25" s="81">
        <v>315.5</v>
      </c>
      <c r="DX25" s="81">
        <v>115.18</v>
      </c>
      <c r="DY25" s="81">
        <v>107.48</v>
      </c>
      <c r="DZ25" s="81"/>
      <c r="EA25" s="81">
        <v>502.72</v>
      </c>
      <c r="EB25" s="81">
        <v>453.94</v>
      </c>
      <c r="EC25" s="81">
        <v>278.49</v>
      </c>
      <c r="ED25" s="81">
        <v>556</v>
      </c>
      <c r="EE25" s="81"/>
      <c r="EF25" s="81">
        <v>201.14</v>
      </c>
      <c r="EG25" s="81">
        <v>364.48</v>
      </c>
      <c r="EH25" s="81">
        <v>887.47</v>
      </c>
      <c r="EI25" s="81">
        <v>204.58</v>
      </c>
      <c r="EJ25" s="81">
        <v>1327.28</v>
      </c>
      <c r="EK25" s="81">
        <v>183.77</v>
      </c>
      <c r="EL25" s="81">
        <v>64.13</v>
      </c>
      <c r="EM25" s="81">
        <v>289.04000000000002</v>
      </c>
      <c r="EN25" s="81">
        <v>117.2</v>
      </c>
      <c r="EO25" s="81">
        <v>284.08</v>
      </c>
      <c r="EP25" s="81">
        <v>9.15</v>
      </c>
      <c r="EQ25" s="81">
        <v>-55.89</v>
      </c>
      <c r="ER25" s="81">
        <v>211.24</v>
      </c>
      <c r="ES25" s="81">
        <v>155.54</v>
      </c>
      <c r="ET25" s="81">
        <v>86.56</v>
      </c>
      <c r="EU25" s="81">
        <v>176.85</v>
      </c>
      <c r="EV25" s="81"/>
      <c r="EW25" s="81">
        <v>546.59</v>
      </c>
      <c r="EX25" s="81">
        <v>655.11</v>
      </c>
      <c r="EY25" s="81">
        <v>205.33</v>
      </c>
      <c r="EZ25" s="81">
        <v>70.17</v>
      </c>
      <c r="FA25" s="81">
        <v>311</v>
      </c>
      <c r="FB25" s="81">
        <v>153.84</v>
      </c>
      <c r="FC25" s="81">
        <v>564.41</v>
      </c>
      <c r="FD25" s="81">
        <v>469.4</v>
      </c>
      <c r="FE25" s="81">
        <v>529.62</v>
      </c>
      <c r="FF25" s="81"/>
      <c r="FG25" s="81">
        <v>543.98</v>
      </c>
      <c r="FH25" s="81">
        <v>408.25</v>
      </c>
      <c r="FI25" s="81">
        <v>203.84</v>
      </c>
      <c r="FJ25" s="81">
        <v>18.079999999999998</v>
      </c>
      <c r="FK25" s="81">
        <v>204.56</v>
      </c>
      <c r="FL25" s="81">
        <v>93.57</v>
      </c>
      <c r="FM25" s="81">
        <v>647.08000000000004</v>
      </c>
      <c r="FN25" s="81">
        <v>33</v>
      </c>
      <c r="FO25" s="81">
        <v>435.99</v>
      </c>
      <c r="FP25" s="81"/>
      <c r="FQ25" s="81">
        <v>3.96</v>
      </c>
      <c r="FR25" s="81">
        <v>267.31</v>
      </c>
      <c r="FS25" s="81">
        <v>291.56</v>
      </c>
      <c r="FT25" s="81">
        <v>276.14</v>
      </c>
      <c r="FU25" s="81">
        <v>409.3</v>
      </c>
      <c r="FV25" s="81">
        <v>337.74</v>
      </c>
      <c r="FW25" s="81">
        <v>250.75</v>
      </c>
      <c r="FX25" s="81">
        <v>576.97</v>
      </c>
      <c r="FY25" s="81">
        <v>154.37</v>
      </c>
      <c r="FZ25" s="81">
        <v>30.1</v>
      </c>
      <c r="GA25" s="81">
        <v>132.38</v>
      </c>
      <c r="GB25" s="81">
        <v>101.8</v>
      </c>
      <c r="GC25" s="81">
        <v>32.85</v>
      </c>
      <c r="GD25" s="81">
        <v>566.75</v>
      </c>
      <c r="GE25" s="81"/>
      <c r="GF25" s="81">
        <v>110.3</v>
      </c>
      <c r="GG25" s="81">
        <v>300</v>
      </c>
      <c r="GH25" s="81">
        <v>560.55999999999995</v>
      </c>
      <c r="GI25" s="81">
        <v>191.51</v>
      </c>
      <c r="GJ25" s="81">
        <v>242.56</v>
      </c>
      <c r="GK25" s="81">
        <v>205.3</v>
      </c>
      <c r="GL25" s="81">
        <v>12.5</v>
      </c>
      <c r="GM25" s="81"/>
      <c r="GN25" s="81">
        <v>211.2</v>
      </c>
      <c r="GO25" s="81">
        <v>89.25</v>
      </c>
      <c r="GP25" s="81">
        <v>564.97</v>
      </c>
      <c r="GQ25" s="81">
        <v>66.42</v>
      </c>
      <c r="GR25" s="81">
        <v>94.56</v>
      </c>
      <c r="GS25" s="81">
        <v>301.16000000000003</v>
      </c>
      <c r="GT25" s="81">
        <v>542.57000000000005</v>
      </c>
      <c r="GU25" s="81">
        <v>129.27000000000001</v>
      </c>
      <c r="GV25" s="81"/>
      <c r="GW25" s="81">
        <v>52.91</v>
      </c>
      <c r="GX25" s="81">
        <v>17.5</v>
      </c>
      <c r="GY25" s="81">
        <v>127.02</v>
      </c>
      <c r="GZ25" s="81">
        <v>115.29</v>
      </c>
      <c r="HA25" s="81"/>
      <c r="HB25" s="81">
        <v>220.55</v>
      </c>
      <c r="HC25" s="81">
        <v>231.95</v>
      </c>
      <c r="HD25" s="81">
        <v>482.99</v>
      </c>
      <c r="HE25" s="81">
        <v>76.849999999999994</v>
      </c>
      <c r="HF25" s="81">
        <v>335.6</v>
      </c>
      <c r="HG25" s="81">
        <v>84.7</v>
      </c>
      <c r="HH25" s="81">
        <v>430.4</v>
      </c>
      <c r="HI25" s="81">
        <v>408.39</v>
      </c>
      <c r="HJ25" s="81">
        <v>130</v>
      </c>
      <c r="HK25" s="81">
        <v>142.16</v>
      </c>
      <c r="HL25" s="81">
        <v>34.5</v>
      </c>
      <c r="HM25" s="81">
        <v>240.78</v>
      </c>
      <c r="HN25" s="81">
        <v>94</v>
      </c>
      <c r="HO25" s="81">
        <v>44</v>
      </c>
      <c r="HP25" s="81">
        <v>227.32</v>
      </c>
      <c r="HQ25" s="81">
        <v>367.93</v>
      </c>
      <c r="HR25" s="81">
        <v>59.57</v>
      </c>
      <c r="HS25" s="81">
        <v>87.36</v>
      </c>
      <c r="HT25" s="81">
        <v>261.83</v>
      </c>
      <c r="HU25" s="81">
        <v>97.04</v>
      </c>
      <c r="HV25" s="81">
        <v>145.49</v>
      </c>
      <c r="HW25" s="81">
        <v>191.86</v>
      </c>
      <c r="HX25" s="81">
        <v>69.37</v>
      </c>
      <c r="HY25" s="81">
        <v>158.1</v>
      </c>
      <c r="HZ25" s="81">
        <v>37.32</v>
      </c>
      <c r="IA25" s="81">
        <v>832</v>
      </c>
      <c r="IB25" s="81">
        <v>246.05</v>
      </c>
      <c r="IC25" s="81">
        <v>90.59</v>
      </c>
      <c r="ID25" s="81">
        <v>128.68</v>
      </c>
      <c r="IE25" s="81">
        <v>125.49</v>
      </c>
      <c r="IF25" s="81">
        <v>90.4</v>
      </c>
      <c r="IG25" s="81">
        <v>-5</v>
      </c>
      <c r="IH25" s="81">
        <v>109.1</v>
      </c>
      <c r="II25" s="81">
        <v>123.57</v>
      </c>
      <c r="IJ25" s="81">
        <v>348.21</v>
      </c>
      <c r="IK25" s="81">
        <v>108.55</v>
      </c>
      <c r="IL25" s="81">
        <v>76.2</v>
      </c>
      <c r="IM25" s="81"/>
      <c r="IN25" s="81">
        <v>17</v>
      </c>
      <c r="IO25" s="81">
        <v>151.47999999999999</v>
      </c>
      <c r="IP25" s="81">
        <v>245</v>
      </c>
      <c r="IQ25" s="81">
        <v>88.3</v>
      </c>
      <c r="IR25" s="81">
        <v>76.599999999999994</v>
      </c>
      <c r="IS25" s="81">
        <v>112.8</v>
      </c>
      <c r="IT25" s="81">
        <v>157.58000000000001</v>
      </c>
      <c r="IU25" s="81">
        <v>98.22</v>
      </c>
      <c r="IV25" s="81">
        <v>62.53</v>
      </c>
      <c r="IW25" s="81">
        <v>36.700000000000003</v>
      </c>
      <c r="IX25" s="81">
        <v>75.83</v>
      </c>
      <c r="IY25" s="81">
        <v>54.13</v>
      </c>
      <c r="IZ25" s="81">
        <v>57.23</v>
      </c>
      <c r="JA25" s="81">
        <v>258.5</v>
      </c>
      <c r="JB25" s="81"/>
      <c r="JC25" s="81">
        <v>201</v>
      </c>
      <c r="JD25" s="81">
        <v>194.3</v>
      </c>
      <c r="JE25" s="81">
        <v>55.65</v>
      </c>
      <c r="JF25" s="81">
        <v>111</v>
      </c>
      <c r="JG25" s="81">
        <v>135.4</v>
      </c>
      <c r="JH25" s="81">
        <v>561</v>
      </c>
      <c r="JI25" s="81">
        <v>44.9</v>
      </c>
      <c r="JJ25" s="81">
        <v>94.58</v>
      </c>
      <c r="JK25" s="81">
        <v>71.25</v>
      </c>
      <c r="JL25" s="81">
        <v>87.8</v>
      </c>
      <c r="JM25" s="81">
        <v>121.6</v>
      </c>
      <c r="JN25" s="81">
        <v>88.88</v>
      </c>
      <c r="JO25" s="81">
        <v>34.1</v>
      </c>
      <c r="JP25" s="81">
        <v>122.5</v>
      </c>
      <c r="JQ25" s="81"/>
      <c r="JR25" s="81"/>
      <c r="JS25" s="81">
        <v>75.680000000000007</v>
      </c>
      <c r="JT25" s="81">
        <v>60.55</v>
      </c>
      <c r="JU25" s="81">
        <v>89.58</v>
      </c>
      <c r="JV25" s="81">
        <v>203.41</v>
      </c>
      <c r="JW25" s="81">
        <v>94.2</v>
      </c>
      <c r="JX25" s="81">
        <v>64.7</v>
      </c>
      <c r="JY25" s="81">
        <v>83.09</v>
      </c>
      <c r="JZ25" s="81"/>
      <c r="KA25" s="81">
        <v>172.99</v>
      </c>
      <c r="KB25" s="81">
        <v>20.6</v>
      </c>
      <c r="KC25" s="81">
        <v>6.9</v>
      </c>
      <c r="KD25" s="81">
        <v>49.14</v>
      </c>
      <c r="KE25" s="81">
        <v>211.4</v>
      </c>
      <c r="KF25" s="81">
        <v>122.78</v>
      </c>
      <c r="KG25" s="81">
        <v>21.1</v>
      </c>
      <c r="KH25" s="81">
        <v>38.15</v>
      </c>
      <c r="KI25" s="81">
        <v>169.95</v>
      </c>
      <c r="KJ25" s="81">
        <v>154.9</v>
      </c>
      <c r="KK25" s="81">
        <v>71.52</v>
      </c>
      <c r="KL25" s="81">
        <v>76.760000000000005</v>
      </c>
      <c r="KM25" s="81">
        <v>43.35</v>
      </c>
      <c r="KN25" s="81">
        <v>52.95</v>
      </c>
      <c r="KO25" s="81">
        <v>33.700000000000003</v>
      </c>
      <c r="KP25" s="81">
        <v>111.7</v>
      </c>
      <c r="KQ25" s="81">
        <v>152.85</v>
      </c>
      <c r="KR25" s="81">
        <v>71.77</v>
      </c>
      <c r="KS25" s="81">
        <v>11.45</v>
      </c>
      <c r="KT25" s="81">
        <v>55.23</v>
      </c>
      <c r="KU25" s="81">
        <v>27.6</v>
      </c>
      <c r="KV25" s="81">
        <v>108.5</v>
      </c>
      <c r="KW25" s="81">
        <v>231</v>
      </c>
      <c r="KX25" s="81">
        <v>26.8</v>
      </c>
      <c r="KY25" s="81">
        <v>511.5</v>
      </c>
      <c r="KZ25" s="81">
        <v>34.93</v>
      </c>
      <c r="LA25" s="81">
        <v>57.7</v>
      </c>
      <c r="LB25" s="81">
        <v>228.2</v>
      </c>
      <c r="LC25" s="81">
        <v>2.1</v>
      </c>
      <c r="LD25" s="81">
        <v>63.18</v>
      </c>
      <c r="LE25" s="81">
        <v>9</v>
      </c>
      <c r="LF25" s="81">
        <v>264.60000000000002</v>
      </c>
      <c r="LG25" s="81">
        <v>89.3</v>
      </c>
      <c r="LH25" s="81">
        <v>32.4</v>
      </c>
      <c r="LI25" s="81">
        <v>98.65</v>
      </c>
      <c r="LJ25" s="81">
        <v>205.43</v>
      </c>
      <c r="LK25" s="81">
        <v>98.78</v>
      </c>
      <c r="LL25" s="81">
        <v>51.75</v>
      </c>
      <c r="LM25" s="81">
        <v>16.98</v>
      </c>
      <c r="LN25" s="81">
        <v>10.45</v>
      </c>
      <c r="LO25" s="81"/>
      <c r="LP25" s="81">
        <v>96.27</v>
      </c>
      <c r="LQ25" s="81">
        <v>102.93</v>
      </c>
      <c r="LR25" s="81">
        <v>55.25</v>
      </c>
      <c r="LS25" s="81">
        <v>25.07</v>
      </c>
      <c r="LT25" s="81">
        <v>43.15</v>
      </c>
      <c r="LU25" s="81"/>
      <c r="LV25" s="81">
        <v>51.97</v>
      </c>
      <c r="LW25" s="81">
        <v>143.44999999999999</v>
      </c>
      <c r="LX25" s="81">
        <v>57.8</v>
      </c>
      <c r="LY25" s="81">
        <v>79.05</v>
      </c>
      <c r="LZ25" s="81">
        <v>37.32</v>
      </c>
      <c r="MA25" s="81">
        <v>53.68</v>
      </c>
      <c r="MB25" s="81">
        <v>56</v>
      </c>
      <c r="MC25" s="81">
        <v>29.25</v>
      </c>
      <c r="MD25" s="81">
        <v>-1.1299999999999999</v>
      </c>
      <c r="ME25" s="81">
        <v>136.80000000000001</v>
      </c>
      <c r="MF25" s="81">
        <v>39.799999999999997</v>
      </c>
      <c r="MG25" s="81">
        <v>20.399999999999999</v>
      </c>
      <c r="MH25" s="81">
        <v>11.15</v>
      </c>
      <c r="MI25" s="81">
        <v>23.8</v>
      </c>
      <c r="MJ25" s="81">
        <v>132.9</v>
      </c>
      <c r="MK25" s="81">
        <v>118.25</v>
      </c>
      <c r="ML25" s="81"/>
      <c r="MM25" s="81">
        <v>133.71</v>
      </c>
      <c r="MN25" s="81">
        <v>68.67</v>
      </c>
      <c r="MO25" s="81">
        <v>117</v>
      </c>
      <c r="MP25" s="81">
        <v>56.2</v>
      </c>
      <c r="MQ25" s="81">
        <v>56.5</v>
      </c>
      <c r="MR25" s="81">
        <v>76.95</v>
      </c>
      <c r="MS25" s="81">
        <v>39.520000000000003</v>
      </c>
      <c r="MT25" s="81"/>
      <c r="MU25" s="81">
        <v>13.85</v>
      </c>
      <c r="MV25" s="81">
        <v>65.150000000000006</v>
      </c>
      <c r="MW25" s="81">
        <v>22</v>
      </c>
      <c r="MX25" s="81"/>
      <c r="MY25" s="81"/>
      <c r="MZ25" s="81">
        <v>34.75</v>
      </c>
      <c r="NA25" s="81">
        <v>44.18</v>
      </c>
      <c r="NB25" s="81">
        <v>18.7</v>
      </c>
      <c r="NC25" s="81">
        <v>38.54</v>
      </c>
    </row>
    <row r="26" spans="1:367" x14ac:dyDescent="0.4">
      <c r="A26" s="22">
        <v>45919</v>
      </c>
      <c r="B26" s="23">
        <v>42136.28</v>
      </c>
      <c r="C26" s="23">
        <v>44457.760000000002</v>
      </c>
      <c r="D26" s="23">
        <v>3276.65</v>
      </c>
      <c r="E26" s="23">
        <v>2212.12</v>
      </c>
      <c r="F26" s="23">
        <v>12430.8</v>
      </c>
      <c r="G26" s="23">
        <v>1427.46</v>
      </c>
      <c r="H26" s="23">
        <v>10589.01</v>
      </c>
      <c r="I26" s="23">
        <v>7954.78</v>
      </c>
      <c r="J26" s="23">
        <v>4344.8599999999997</v>
      </c>
      <c r="K26" s="23">
        <v>2493.0500000000002</v>
      </c>
      <c r="L26" s="23">
        <v>1617.44</v>
      </c>
      <c r="M26" s="23">
        <v>3487.03</v>
      </c>
      <c r="N26" s="23">
        <v>5598.6</v>
      </c>
      <c r="O26" s="23">
        <v>2547.1999999999998</v>
      </c>
      <c r="P26" s="23">
        <v>7199.77</v>
      </c>
      <c r="Q26" s="23">
        <v>1717.57</v>
      </c>
      <c r="R26" s="23">
        <v>16289.81</v>
      </c>
      <c r="S26" s="23">
        <v>3917.87</v>
      </c>
      <c r="T26" s="23">
        <v>2982.79</v>
      </c>
      <c r="U26" s="23">
        <v>4914.9399999999996</v>
      </c>
      <c r="V26" s="23">
        <v>1112.1500000000001</v>
      </c>
      <c r="W26" s="23">
        <v>824.7</v>
      </c>
      <c r="X26" s="23">
        <v>1004.14</v>
      </c>
      <c r="Y26" s="23">
        <v>3379.07</v>
      </c>
      <c r="Z26" s="23">
        <v>5438.35</v>
      </c>
      <c r="AA26" s="23">
        <v>3450.34</v>
      </c>
      <c r="AB26" s="23">
        <v>573.19000000000005</v>
      </c>
      <c r="AC26" s="23">
        <v>602.85</v>
      </c>
      <c r="AD26" s="23">
        <v>2857.01</v>
      </c>
      <c r="AE26" s="23">
        <v>1275.45</v>
      </c>
      <c r="AF26" s="23">
        <v>1304.73</v>
      </c>
      <c r="AG26" s="23">
        <v>4412.09</v>
      </c>
      <c r="AH26" s="23">
        <v>1595.59</v>
      </c>
      <c r="AI26" s="23">
        <v>181.41</v>
      </c>
      <c r="AJ26" s="23">
        <v>1016.74</v>
      </c>
      <c r="AK26" s="23">
        <v>4226.33</v>
      </c>
      <c r="AL26" s="23">
        <v>3475.18</v>
      </c>
      <c r="AM26" s="23">
        <v>846.99</v>
      </c>
      <c r="AN26" s="23">
        <v>769.88</v>
      </c>
      <c r="AO26" s="23">
        <v>151.31</v>
      </c>
      <c r="AP26" s="23">
        <v>3778.11</v>
      </c>
      <c r="AQ26" s="23">
        <v>1442.59</v>
      </c>
      <c r="AR26" s="23">
        <v>6274.75</v>
      </c>
      <c r="AS26" s="23">
        <v>3386.64</v>
      </c>
      <c r="AT26" s="23">
        <v>567.74</v>
      </c>
      <c r="AU26" s="23">
        <v>1941.8</v>
      </c>
      <c r="AV26" s="23">
        <v>2259.36</v>
      </c>
      <c r="AW26" s="23">
        <v>1064.3800000000001</v>
      </c>
      <c r="AX26" s="23">
        <v>2253.42</v>
      </c>
      <c r="AY26" s="23">
        <v>1866.01</v>
      </c>
      <c r="AZ26" s="23"/>
      <c r="BA26" s="23">
        <v>1464.12</v>
      </c>
      <c r="BB26" s="81">
        <v>476.55</v>
      </c>
      <c r="BC26" s="81">
        <v>1566.05</v>
      </c>
      <c r="BD26" s="81">
        <v>1840.89</v>
      </c>
      <c r="BE26" s="81">
        <v>504.57</v>
      </c>
      <c r="BF26" s="81">
        <v>303.47000000000003</v>
      </c>
      <c r="BG26" s="81">
        <v>245.61</v>
      </c>
      <c r="BH26" s="81">
        <v>-11.82</v>
      </c>
      <c r="BI26" s="81">
        <v>438.84</v>
      </c>
      <c r="BJ26" s="81">
        <v>707.77</v>
      </c>
      <c r="BK26" s="81">
        <v>1290.1500000000001</v>
      </c>
      <c r="BL26" s="81">
        <v>194.25</v>
      </c>
      <c r="BM26" s="81">
        <v>343.52</v>
      </c>
      <c r="BN26" s="81">
        <v>1826.61</v>
      </c>
      <c r="BO26" s="81">
        <v>1039.6300000000001</v>
      </c>
      <c r="BP26" s="81">
        <v>579.75</v>
      </c>
      <c r="BQ26" s="81">
        <v>464.98</v>
      </c>
      <c r="BR26" s="81">
        <v>2424.9699999999998</v>
      </c>
      <c r="BS26" s="81">
        <v>476.39</v>
      </c>
      <c r="BT26" s="81">
        <v>296.25</v>
      </c>
      <c r="BU26" s="81">
        <v>1187.32</v>
      </c>
      <c r="BV26" s="81">
        <v>2322.0100000000002</v>
      </c>
      <c r="BW26" s="81">
        <v>1336.81</v>
      </c>
      <c r="BX26" s="81">
        <v>1182.28</v>
      </c>
      <c r="BY26" s="81">
        <v>1838.05</v>
      </c>
      <c r="BZ26" s="81">
        <v>1299.1400000000001</v>
      </c>
      <c r="CA26" s="81">
        <v>470.44</v>
      </c>
      <c r="CB26" s="81">
        <v>742.35</v>
      </c>
      <c r="CC26" s="81">
        <v>18.5</v>
      </c>
      <c r="CD26" s="81">
        <v>61</v>
      </c>
      <c r="CE26" s="81">
        <v>1148.6099999999999</v>
      </c>
      <c r="CF26" s="81">
        <v>1145.7</v>
      </c>
      <c r="CG26" s="81">
        <v>-28</v>
      </c>
      <c r="CH26" s="81">
        <v>1046.2</v>
      </c>
      <c r="CI26" s="81">
        <v>5131.57</v>
      </c>
      <c r="CJ26" s="81">
        <v>659.84</v>
      </c>
      <c r="CK26" s="81">
        <v>1349.48</v>
      </c>
      <c r="CL26" s="81">
        <v>836.81</v>
      </c>
      <c r="CM26" s="81">
        <v>2906.03</v>
      </c>
      <c r="CN26" s="81">
        <v>275.47000000000003</v>
      </c>
      <c r="CO26" s="81">
        <v>2873.75</v>
      </c>
      <c r="CP26" s="81">
        <v>103.72</v>
      </c>
      <c r="CQ26" s="81">
        <v>842.93</v>
      </c>
      <c r="CR26" s="81">
        <v>187.01</v>
      </c>
      <c r="CS26" s="81">
        <v>1030.55</v>
      </c>
      <c r="CT26" s="81">
        <v>981.33</v>
      </c>
      <c r="CU26" s="81">
        <v>994.31</v>
      </c>
      <c r="CV26" s="81">
        <v>242.24</v>
      </c>
      <c r="CW26" s="81">
        <v>315.11</v>
      </c>
      <c r="CX26" s="81">
        <v>168.21</v>
      </c>
      <c r="CY26" s="81">
        <v>384.01</v>
      </c>
      <c r="CZ26" s="81">
        <v>11.13</v>
      </c>
      <c r="DA26" s="81">
        <v>64.8</v>
      </c>
      <c r="DB26" s="81">
        <v>890.11</v>
      </c>
      <c r="DC26" s="81">
        <v>-94.3</v>
      </c>
      <c r="DD26" s="81">
        <v>420.44</v>
      </c>
      <c r="DE26" s="81">
        <v>-8</v>
      </c>
      <c r="DF26" s="81">
        <v>619.02</v>
      </c>
      <c r="DG26" s="81">
        <v>308.23</v>
      </c>
      <c r="DH26" s="81">
        <v>501.62</v>
      </c>
      <c r="DI26" s="81">
        <v>2343</v>
      </c>
      <c r="DJ26" s="81">
        <v>562.74</v>
      </c>
      <c r="DK26" s="81">
        <v>318.39999999999998</v>
      </c>
      <c r="DL26" s="81">
        <v>50.88</v>
      </c>
      <c r="DM26" s="81">
        <v>180.48</v>
      </c>
      <c r="DN26" s="81"/>
      <c r="DO26" s="81">
        <v>231.88</v>
      </c>
      <c r="DP26" s="81">
        <v>107.53</v>
      </c>
      <c r="DQ26" s="81">
        <v>1612.11</v>
      </c>
      <c r="DR26" s="81">
        <v>434.86</v>
      </c>
      <c r="DS26" s="81">
        <v>-38.24</v>
      </c>
      <c r="DT26" s="81">
        <v>124.97</v>
      </c>
      <c r="DU26" s="81">
        <v>555</v>
      </c>
      <c r="DV26" s="81">
        <v>404.96</v>
      </c>
      <c r="DW26" s="81">
        <v>315.5</v>
      </c>
      <c r="DX26" s="81">
        <v>115.18</v>
      </c>
      <c r="DY26" s="81">
        <v>107.48</v>
      </c>
      <c r="DZ26" s="81"/>
      <c r="EA26" s="81">
        <v>502.72</v>
      </c>
      <c r="EB26" s="81">
        <v>454.03</v>
      </c>
      <c r="EC26" s="81">
        <v>278.49</v>
      </c>
      <c r="ED26" s="81">
        <v>552.41999999999996</v>
      </c>
      <c r="EE26" s="81"/>
      <c r="EF26" s="81">
        <v>201.14</v>
      </c>
      <c r="EG26" s="81">
        <v>362.13</v>
      </c>
      <c r="EH26" s="81">
        <v>908.51</v>
      </c>
      <c r="EI26" s="81">
        <v>204.58</v>
      </c>
      <c r="EJ26" s="81">
        <v>1332.42</v>
      </c>
      <c r="EK26" s="81">
        <v>183.77</v>
      </c>
      <c r="EL26" s="81">
        <v>64.13</v>
      </c>
      <c r="EM26" s="81">
        <v>289.04000000000002</v>
      </c>
      <c r="EN26" s="81">
        <v>117.2</v>
      </c>
      <c r="EO26" s="81">
        <v>284.08</v>
      </c>
      <c r="EP26" s="81">
        <v>9.15</v>
      </c>
      <c r="EQ26" s="81">
        <v>-68.150000000000006</v>
      </c>
      <c r="ER26" s="81">
        <v>211.24</v>
      </c>
      <c r="ES26" s="81">
        <v>155.54</v>
      </c>
      <c r="ET26" s="81">
        <v>87.19</v>
      </c>
      <c r="EU26" s="81">
        <v>178.06</v>
      </c>
      <c r="EV26" s="81"/>
      <c r="EW26" s="81">
        <v>551.59</v>
      </c>
      <c r="EX26" s="81">
        <v>655.11</v>
      </c>
      <c r="EY26" s="81">
        <v>206.69</v>
      </c>
      <c r="EZ26" s="81">
        <v>70.17</v>
      </c>
      <c r="FA26" s="81">
        <v>311</v>
      </c>
      <c r="FB26" s="81">
        <v>153.84</v>
      </c>
      <c r="FC26" s="81">
        <v>559.26</v>
      </c>
      <c r="FD26" s="81">
        <v>471.52</v>
      </c>
      <c r="FE26" s="81">
        <v>529.62</v>
      </c>
      <c r="FF26" s="81"/>
      <c r="FG26" s="81">
        <v>543.98</v>
      </c>
      <c r="FH26" s="81">
        <v>408.25</v>
      </c>
      <c r="FI26" s="81">
        <v>204.92</v>
      </c>
      <c r="FJ26" s="81">
        <v>20.38</v>
      </c>
      <c r="FK26" s="81">
        <v>204.56</v>
      </c>
      <c r="FL26" s="81">
        <v>93.57</v>
      </c>
      <c r="FM26" s="81">
        <v>643.35</v>
      </c>
      <c r="FN26" s="81">
        <v>33</v>
      </c>
      <c r="FO26" s="81">
        <v>431.88</v>
      </c>
      <c r="FP26" s="81"/>
      <c r="FQ26" s="81">
        <v>-0.2</v>
      </c>
      <c r="FR26" s="81">
        <v>267.31</v>
      </c>
      <c r="FS26" s="81">
        <v>290.57</v>
      </c>
      <c r="FT26" s="81">
        <v>275.56</v>
      </c>
      <c r="FU26" s="81">
        <v>409.3</v>
      </c>
      <c r="FV26" s="81">
        <v>337.74</v>
      </c>
      <c r="FW26" s="81">
        <v>250.75</v>
      </c>
      <c r="FX26" s="81">
        <v>576.97</v>
      </c>
      <c r="FY26" s="81">
        <v>149.06</v>
      </c>
      <c r="FZ26" s="81">
        <v>31.27</v>
      </c>
      <c r="GA26" s="81">
        <v>138.18</v>
      </c>
      <c r="GB26" s="81">
        <v>101.8</v>
      </c>
      <c r="GC26" s="81">
        <v>31.35</v>
      </c>
      <c r="GD26" s="81">
        <v>566.75</v>
      </c>
      <c r="GE26" s="81"/>
      <c r="GF26" s="81">
        <v>112.4</v>
      </c>
      <c r="GG26" s="81">
        <v>317</v>
      </c>
      <c r="GH26" s="81">
        <v>558.55999999999995</v>
      </c>
      <c r="GI26" s="81">
        <v>191.39</v>
      </c>
      <c r="GJ26" s="81">
        <v>242.56</v>
      </c>
      <c r="GK26" s="81">
        <v>205.3</v>
      </c>
      <c r="GL26" s="81">
        <v>12.5</v>
      </c>
      <c r="GM26" s="81"/>
      <c r="GN26" s="81">
        <v>211.2</v>
      </c>
      <c r="GO26" s="81">
        <v>89.25</v>
      </c>
      <c r="GP26" s="81">
        <v>562.96</v>
      </c>
      <c r="GQ26" s="81">
        <v>66.81</v>
      </c>
      <c r="GR26" s="81">
        <v>94.52</v>
      </c>
      <c r="GS26" s="81">
        <v>301.11</v>
      </c>
      <c r="GT26" s="81">
        <v>538.36</v>
      </c>
      <c r="GU26" s="81">
        <v>129.27000000000001</v>
      </c>
      <c r="GV26" s="81">
        <v>190</v>
      </c>
      <c r="GW26" s="81">
        <v>52.91</v>
      </c>
      <c r="GX26" s="81">
        <v>17.5</v>
      </c>
      <c r="GY26" s="81">
        <v>127.02</v>
      </c>
      <c r="GZ26" s="81">
        <v>115.29</v>
      </c>
      <c r="HA26" s="81">
        <v>198.3</v>
      </c>
      <c r="HB26" s="81">
        <v>220.55</v>
      </c>
      <c r="HC26" s="81">
        <v>229.83</v>
      </c>
      <c r="HD26" s="81">
        <v>479.63</v>
      </c>
      <c r="HE26" s="81">
        <v>76.849999999999994</v>
      </c>
      <c r="HF26" s="81">
        <v>335.6</v>
      </c>
      <c r="HG26" s="81">
        <v>84.7</v>
      </c>
      <c r="HH26" s="81">
        <v>402.53</v>
      </c>
      <c r="HI26" s="81">
        <v>408.39</v>
      </c>
      <c r="HJ26" s="81">
        <v>130</v>
      </c>
      <c r="HK26" s="81">
        <v>146.79</v>
      </c>
      <c r="HL26" s="81">
        <v>34.5</v>
      </c>
      <c r="HM26" s="81">
        <v>240.78</v>
      </c>
      <c r="HN26" s="81">
        <v>94</v>
      </c>
      <c r="HO26" s="81">
        <v>44</v>
      </c>
      <c r="HP26" s="81">
        <v>227.32</v>
      </c>
      <c r="HQ26" s="81">
        <v>367.93</v>
      </c>
      <c r="HR26" s="81">
        <v>59.57</v>
      </c>
      <c r="HS26" s="81">
        <v>86.92</v>
      </c>
      <c r="HT26" s="81">
        <v>261.83</v>
      </c>
      <c r="HU26" s="81">
        <v>92.59</v>
      </c>
      <c r="HV26" s="81">
        <v>147.09</v>
      </c>
      <c r="HW26" s="81">
        <v>191.86</v>
      </c>
      <c r="HX26" s="81">
        <v>70.790000000000006</v>
      </c>
      <c r="HY26" s="81">
        <v>158.1</v>
      </c>
      <c r="HZ26" s="81">
        <v>37.32</v>
      </c>
      <c r="IA26" s="81">
        <v>832</v>
      </c>
      <c r="IB26" s="81">
        <v>246.05</v>
      </c>
      <c r="IC26" s="81">
        <v>90.59</v>
      </c>
      <c r="ID26" s="81">
        <v>128.68</v>
      </c>
      <c r="IE26" s="81">
        <v>125.49</v>
      </c>
      <c r="IF26" s="81">
        <v>90.4</v>
      </c>
      <c r="IG26" s="81">
        <v>-3.55</v>
      </c>
      <c r="IH26" s="81">
        <v>109.1</v>
      </c>
      <c r="II26" s="81">
        <v>123.57</v>
      </c>
      <c r="IJ26" s="81">
        <v>346.04</v>
      </c>
      <c r="IK26" s="81">
        <v>108.55</v>
      </c>
      <c r="IL26" s="81">
        <v>76.2</v>
      </c>
      <c r="IM26" s="81"/>
      <c r="IN26" s="81">
        <v>17</v>
      </c>
      <c r="IO26" s="81">
        <v>151.47999999999999</v>
      </c>
      <c r="IP26" s="81">
        <v>245</v>
      </c>
      <c r="IQ26" s="81">
        <v>88.3</v>
      </c>
      <c r="IR26" s="81">
        <v>76.599999999999994</v>
      </c>
      <c r="IS26" s="81">
        <v>112.8</v>
      </c>
      <c r="IT26" s="81">
        <v>157.58000000000001</v>
      </c>
      <c r="IU26" s="81">
        <v>98.22</v>
      </c>
      <c r="IV26" s="81">
        <v>62.53</v>
      </c>
      <c r="IW26" s="81">
        <v>36.700000000000003</v>
      </c>
      <c r="IX26" s="81">
        <v>76.739999999999995</v>
      </c>
      <c r="IY26" s="81">
        <v>54.13</v>
      </c>
      <c r="IZ26" s="81">
        <v>56.8</v>
      </c>
      <c r="JA26" s="81">
        <v>258.5</v>
      </c>
      <c r="JB26" s="81"/>
      <c r="JC26" s="81">
        <v>201</v>
      </c>
      <c r="JD26" s="81">
        <v>194.3</v>
      </c>
      <c r="JE26" s="81">
        <v>55.65</v>
      </c>
      <c r="JF26" s="81">
        <v>111</v>
      </c>
      <c r="JG26" s="81">
        <v>135.4</v>
      </c>
      <c r="JH26" s="81">
        <v>561</v>
      </c>
      <c r="JI26" s="81">
        <v>58.65</v>
      </c>
      <c r="JJ26" s="81">
        <v>94.58</v>
      </c>
      <c r="JK26" s="81">
        <v>71.25</v>
      </c>
      <c r="JL26" s="81">
        <v>85.37</v>
      </c>
      <c r="JM26" s="81">
        <v>121.6</v>
      </c>
      <c r="JN26" s="81">
        <v>88.88</v>
      </c>
      <c r="JO26" s="81">
        <v>34.07</v>
      </c>
      <c r="JP26" s="81">
        <v>122.5</v>
      </c>
      <c r="JQ26" s="81"/>
      <c r="JR26" s="81"/>
      <c r="JS26" s="81">
        <v>76.569999999999993</v>
      </c>
      <c r="JT26" s="81">
        <v>60.55</v>
      </c>
      <c r="JU26" s="81">
        <v>86.8</v>
      </c>
      <c r="JV26" s="81">
        <v>202.84</v>
      </c>
      <c r="JW26" s="81">
        <v>94.2</v>
      </c>
      <c r="JX26" s="81">
        <v>64.7</v>
      </c>
      <c r="JY26" s="81">
        <v>84.3</v>
      </c>
      <c r="JZ26" s="81">
        <v>37.53</v>
      </c>
      <c r="KA26" s="81">
        <v>172.99</v>
      </c>
      <c r="KB26" s="81">
        <v>20.6</v>
      </c>
      <c r="KC26" s="81">
        <v>6.9</v>
      </c>
      <c r="KD26" s="81">
        <v>49.14</v>
      </c>
      <c r="KE26" s="81">
        <v>211.4</v>
      </c>
      <c r="KF26" s="81">
        <v>122.78</v>
      </c>
      <c r="KG26" s="81">
        <v>21.1</v>
      </c>
      <c r="KH26" s="81">
        <v>38.15</v>
      </c>
      <c r="KI26" s="81">
        <v>169.95</v>
      </c>
      <c r="KJ26" s="81">
        <v>154.9</v>
      </c>
      <c r="KK26" s="81">
        <v>71.52</v>
      </c>
      <c r="KL26" s="81">
        <v>76.41</v>
      </c>
      <c r="KM26" s="81">
        <v>43.35</v>
      </c>
      <c r="KN26" s="81">
        <v>52.95</v>
      </c>
      <c r="KO26" s="81">
        <v>33.700000000000003</v>
      </c>
      <c r="KP26" s="81">
        <v>112.25</v>
      </c>
      <c r="KQ26" s="81">
        <v>152.85</v>
      </c>
      <c r="KR26" s="81">
        <v>71.77</v>
      </c>
      <c r="KS26" s="81">
        <v>11.45</v>
      </c>
      <c r="KT26" s="81">
        <v>55.23</v>
      </c>
      <c r="KU26" s="81">
        <v>27.6</v>
      </c>
      <c r="KV26" s="81">
        <v>108.5</v>
      </c>
      <c r="KW26" s="81">
        <v>205</v>
      </c>
      <c r="KX26" s="81">
        <v>26.8</v>
      </c>
      <c r="KY26" s="81">
        <v>511.5</v>
      </c>
      <c r="KZ26" s="81">
        <v>34.93</v>
      </c>
      <c r="LA26" s="81"/>
      <c r="LB26" s="81">
        <v>228.2</v>
      </c>
      <c r="LC26" s="81">
        <v>2.1</v>
      </c>
      <c r="LD26" s="81">
        <v>63.18</v>
      </c>
      <c r="LE26" s="81">
        <v>9</v>
      </c>
      <c r="LF26" s="81">
        <v>264.60000000000002</v>
      </c>
      <c r="LG26" s="81">
        <v>89.3</v>
      </c>
      <c r="LH26" s="81">
        <v>32.4</v>
      </c>
      <c r="LI26" s="81">
        <v>98.65</v>
      </c>
      <c r="LJ26" s="81">
        <v>205.43</v>
      </c>
      <c r="LK26" s="81">
        <v>98.78</v>
      </c>
      <c r="LL26" s="81">
        <v>51.75</v>
      </c>
      <c r="LM26" s="81">
        <v>16.98</v>
      </c>
      <c r="LN26" s="81">
        <v>10.45</v>
      </c>
      <c r="LO26" s="81"/>
      <c r="LP26" s="81">
        <v>96.27</v>
      </c>
      <c r="LQ26" s="81">
        <v>102.93</v>
      </c>
      <c r="LR26" s="81">
        <v>55.25</v>
      </c>
      <c r="LS26" s="81">
        <v>25.07</v>
      </c>
      <c r="LT26" s="81">
        <v>43.15</v>
      </c>
      <c r="LU26" s="81">
        <v>62.45</v>
      </c>
      <c r="LV26" s="81">
        <v>51.97</v>
      </c>
      <c r="LW26" s="81">
        <v>143.44999999999999</v>
      </c>
      <c r="LX26" s="81">
        <v>67</v>
      </c>
      <c r="LY26" s="81">
        <v>79.05</v>
      </c>
      <c r="LZ26" s="81">
        <v>37.32</v>
      </c>
      <c r="MA26" s="81">
        <v>53.68</v>
      </c>
      <c r="MB26" s="81">
        <v>56</v>
      </c>
      <c r="MC26" s="81">
        <v>29.25</v>
      </c>
      <c r="MD26" s="81">
        <v>-2.95</v>
      </c>
      <c r="ME26" s="81">
        <v>136.80000000000001</v>
      </c>
      <c r="MF26" s="81">
        <v>39.799999999999997</v>
      </c>
      <c r="MG26" s="81">
        <v>20.399999999999999</v>
      </c>
      <c r="MH26" s="81">
        <v>11.15</v>
      </c>
      <c r="MI26" s="81">
        <v>23.8</v>
      </c>
      <c r="MJ26" s="81">
        <v>132.9</v>
      </c>
      <c r="MK26" s="81">
        <v>121.63</v>
      </c>
      <c r="ML26" s="81"/>
      <c r="MM26" s="81">
        <v>133.71</v>
      </c>
      <c r="MN26" s="81">
        <v>68.67</v>
      </c>
      <c r="MO26" s="81">
        <v>118.55</v>
      </c>
      <c r="MP26" s="81">
        <v>56.2</v>
      </c>
      <c r="MQ26" s="81">
        <v>56.5</v>
      </c>
      <c r="MR26" s="81">
        <v>76.95</v>
      </c>
      <c r="MS26" s="81">
        <v>39.520000000000003</v>
      </c>
      <c r="MT26" s="81"/>
      <c r="MU26" s="81">
        <v>13.85</v>
      </c>
      <c r="MV26" s="81">
        <v>65.150000000000006</v>
      </c>
      <c r="MW26" s="81">
        <v>22</v>
      </c>
      <c r="MX26" s="81"/>
      <c r="MY26" s="81"/>
      <c r="MZ26" s="81">
        <v>34.75</v>
      </c>
      <c r="NA26" s="81">
        <v>44.18</v>
      </c>
      <c r="NB26" s="81">
        <v>18.7</v>
      </c>
      <c r="NC26" s="81">
        <v>38.26</v>
      </c>
    </row>
    <row r="27" spans="1:367" x14ac:dyDescent="0.4">
      <c r="A27" s="22">
        <v>45926</v>
      </c>
      <c r="B27" s="23">
        <v>46206.28</v>
      </c>
      <c r="C27" s="23">
        <v>47816.46</v>
      </c>
      <c r="D27" s="23">
        <v>3164.37</v>
      </c>
      <c r="E27" s="23">
        <v>2212.12</v>
      </c>
      <c r="F27" s="23">
        <v>12421.08</v>
      </c>
      <c r="G27" s="23">
        <v>1427.46</v>
      </c>
      <c r="H27" s="23">
        <v>10589.01</v>
      </c>
      <c r="I27" s="23">
        <v>7954.78</v>
      </c>
      <c r="J27" s="23">
        <v>4329.59</v>
      </c>
      <c r="K27" s="23">
        <v>2493.0500000000002</v>
      </c>
      <c r="L27" s="23">
        <v>1617.43</v>
      </c>
      <c r="M27" s="23">
        <v>3513.63</v>
      </c>
      <c r="N27" s="23">
        <v>6003.67</v>
      </c>
      <c r="O27" s="23">
        <v>2545.92</v>
      </c>
      <c r="P27" s="23">
        <v>7199.77</v>
      </c>
      <c r="Q27" s="23">
        <v>1717.57</v>
      </c>
      <c r="R27" s="23">
        <v>16322.39</v>
      </c>
      <c r="S27" s="23">
        <v>3917.87</v>
      </c>
      <c r="T27" s="23">
        <v>2982.79</v>
      </c>
      <c r="U27" s="23">
        <v>4914.9399999999996</v>
      </c>
      <c r="V27" s="23">
        <v>1117.1500000000001</v>
      </c>
      <c r="W27" s="23">
        <v>831.25</v>
      </c>
      <c r="X27" s="23">
        <v>1004.14</v>
      </c>
      <c r="Y27" s="23">
        <v>3327.81</v>
      </c>
      <c r="Z27" s="23">
        <v>5439.41</v>
      </c>
      <c r="AA27" s="23">
        <v>3450.34</v>
      </c>
      <c r="AB27" s="23">
        <v>562.1</v>
      </c>
      <c r="AC27" s="23">
        <v>602.85</v>
      </c>
      <c r="AD27" s="23">
        <v>2857.01</v>
      </c>
      <c r="AE27" s="23">
        <v>1279.57</v>
      </c>
      <c r="AF27" s="23">
        <v>1290.6099999999999</v>
      </c>
      <c r="AG27" s="23">
        <v>4416.92</v>
      </c>
      <c r="AH27" s="23">
        <v>1617.28</v>
      </c>
      <c r="AI27" s="23">
        <v>181.51</v>
      </c>
      <c r="AJ27" s="23">
        <v>1026.8</v>
      </c>
      <c r="AK27" s="23">
        <v>3855.57</v>
      </c>
      <c r="AL27" s="23">
        <v>3475.18</v>
      </c>
      <c r="AM27" s="23">
        <v>838.36</v>
      </c>
      <c r="AN27" s="23">
        <v>773.18</v>
      </c>
      <c r="AO27" s="23">
        <v>151.31</v>
      </c>
      <c r="AP27" s="23">
        <v>3761.11</v>
      </c>
      <c r="AQ27" s="23">
        <v>1443.95</v>
      </c>
      <c r="AR27" s="23">
        <v>6226.2</v>
      </c>
      <c r="AS27" s="23">
        <v>3386.64</v>
      </c>
      <c r="AT27" s="23">
        <v>567.73</v>
      </c>
      <c r="AU27" s="23">
        <v>1941.8</v>
      </c>
      <c r="AV27" s="23">
        <v>2259.7199999999998</v>
      </c>
      <c r="AW27" s="23">
        <v>1061.42</v>
      </c>
      <c r="AX27" s="23">
        <v>2253.42</v>
      </c>
      <c r="AY27" s="23">
        <v>1839.51</v>
      </c>
      <c r="AZ27" s="23"/>
      <c r="BA27" s="23">
        <v>1464.12</v>
      </c>
      <c r="BB27" s="81">
        <v>476.55</v>
      </c>
      <c r="BC27" s="81">
        <v>1566.05</v>
      </c>
      <c r="BD27" s="81">
        <v>1840.89</v>
      </c>
      <c r="BE27" s="81">
        <v>500.06</v>
      </c>
      <c r="BF27" s="81">
        <v>303.47000000000003</v>
      </c>
      <c r="BG27" s="81">
        <v>245.69</v>
      </c>
      <c r="BH27" s="81">
        <v>-11.82</v>
      </c>
      <c r="BI27" s="81">
        <v>439.64</v>
      </c>
      <c r="BJ27" s="81">
        <v>707.77</v>
      </c>
      <c r="BK27" s="81">
        <v>1287.6600000000001</v>
      </c>
      <c r="BL27" s="81">
        <v>191.75</v>
      </c>
      <c r="BM27" s="81">
        <v>343.52</v>
      </c>
      <c r="BN27" s="81">
        <v>1826.61</v>
      </c>
      <c r="BO27" s="81">
        <v>980.09</v>
      </c>
      <c r="BP27" s="81">
        <v>579.75</v>
      </c>
      <c r="BQ27" s="81">
        <v>464.98</v>
      </c>
      <c r="BR27" s="81">
        <v>2424.9699999999998</v>
      </c>
      <c r="BS27" s="81">
        <v>475.61</v>
      </c>
      <c r="BT27" s="81">
        <v>296.25</v>
      </c>
      <c r="BU27" s="81">
        <v>1187.32</v>
      </c>
      <c r="BV27" s="81">
        <v>2239.09</v>
      </c>
      <c r="BW27" s="81">
        <v>1336.81</v>
      </c>
      <c r="BX27" s="81">
        <v>1182.28</v>
      </c>
      <c r="BY27" s="81">
        <v>1836.55</v>
      </c>
      <c r="BZ27" s="81">
        <v>1299.1400000000001</v>
      </c>
      <c r="CA27" s="81">
        <v>472.58</v>
      </c>
      <c r="CB27" s="81">
        <v>747.45</v>
      </c>
      <c r="CC27" s="81">
        <v>18.5</v>
      </c>
      <c r="CD27" s="81">
        <v>59.54</v>
      </c>
      <c r="CE27" s="81">
        <v>1156.01</v>
      </c>
      <c r="CF27" s="81">
        <v>1216.04</v>
      </c>
      <c r="CG27" s="81">
        <v>-28</v>
      </c>
      <c r="CH27" s="81">
        <v>1046.2</v>
      </c>
      <c r="CI27" s="81">
        <v>5131.57</v>
      </c>
      <c r="CJ27" s="81">
        <v>659.84</v>
      </c>
      <c r="CK27" s="81">
        <v>1323.59</v>
      </c>
      <c r="CL27" s="81">
        <v>820</v>
      </c>
      <c r="CM27" s="81">
        <v>2901.03</v>
      </c>
      <c r="CN27" s="81">
        <v>274.88</v>
      </c>
      <c r="CO27" s="81">
        <v>2841.38</v>
      </c>
      <c r="CP27" s="81">
        <v>103.72</v>
      </c>
      <c r="CQ27" s="81">
        <v>842.93</v>
      </c>
      <c r="CR27" s="81">
        <v>187.01</v>
      </c>
      <c r="CS27" s="81">
        <v>1030.55</v>
      </c>
      <c r="CT27" s="81">
        <v>981.33</v>
      </c>
      <c r="CU27" s="81">
        <v>994.31</v>
      </c>
      <c r="CV27" s="81">
        <v>242.24</v>
      </c>
      <c r="CW27" s="81">
        <v>315.11</v>
      </c>
      <c r="CX27" s="81">
        <v>168.07</v>
      </c>
      <c r="CY27" s="81">
        <v>385.4</v>
      </c>
      <c r="CZ27" s="81">
        <v>11.13</v>
      </c>
      <c r="DA27" s="81">
        <v>64.8</v>
      </c>
      <c r="DB27" s="81">
        <v>890.11</v>
      </c>
      <c r="DC27" s="81">
        <v>-94.3</v>
      </c>
      <c r="DD27" s="81">
        <v>416.78</v>
      </c>
      <c r="DE27" s="81">
        <v>-8</v>
      </c>
      <c r="DF27" s="81">
        <v>617.29</v>
      </c>
      <c r="DG27" s="81">
        <v>308.23</v>
      </c>
      <c r="DH27" s="81">
        <v>501.62</v>
      </c>
      <c r="DI27" s="81">
        <v>2361.61</v>
      </c>
      <c r="DJ27" s="81">
        <v>562.74</v>
      </c>
      <c r="DK27" s="81">
        <v>318.39999999999998</v>
      </c>
      <c r="DL27" s="81">
        <v>50.88</v>
      </c>
      <c r="DM27" s="81">
        <v>180.48</v>
      </c>
      <c r="DN27" s="81"/>
      <c r="DO27" s="81">
        <v>231.88</v>
      </c>
      <c r="DP27" s="81">
        <v>111.6</v>
      </c>
      <c r="DQ27" s="81">
        <v>1612.11</v>
      </c>
      <c r="DR27" s="81">
        <v>434.86</v>
      </c>
      <c r="DS27" s="81">
        <v>-30.62</v>
      </c>
      <c r="DT27" s="81">
        <v>124.97</v>
      </c>
      <c r="DU27" s="81">
        <v>555</v>
      </c>
      <c r="DV27" s="81">
        <v>403.83</v>
      </c>
      <c r="DW27" s="81">
        <v>315.5</v>
      </c>
      <c r="DX27" s="81">
        <v>115.18</v>
      </c>
      <c r="DY27" s="81">
        <v>107.48</v>
      </c>
      <c r="DZ27" s="81"/>
      <c r="EA27" s="81">
        <v>502.72</v>
      </c>
      <c r="EB27" s="81">
        <v>455.14</v>
      </c>
      <c r="EC27" s="81">
        <v>278.49</v>
      </c>
      <c r="ED27" s="81">
        <v>552.41999999999996</v>
      </c>
      <c r="EE27" s="81"/>
      <c r="EF27" s="81">
        <v>202.67</v>
      </c>
      <c r="EG27" s="81">
        <v>360.51</v>
      </c>
      <c r="EH27" s="81">
        <v>908.51</v>
      </c>
      <c r="EI27" s="81">
        <v>202.85</v>
      </c>
      <c r="EJ27" s="81">
        <v>1332.42</v>
      </c>
      <c r="EK27" s="81">
        <v>183.77</v>
      </c>
      <c r="EL27" s="81">
        <v>64.13</v>
      </c>
      <c r="EM27" s="81">
        <v>285.58999999999997</v>
      </c>
      <c r="EN27" s="81">
        <v>115.9</v>
      </c>
      <c r="EO27" s="81">
        <v>283.49</v>
      </c>
      <c r="EP27" s="81">
        <v>8.4700000000000006</v>
      </c>
      <c r="EQ27" s="81">
        <v>-76.400000000000006</v>
      </c>
      <c r="ER27" s="81">
        <v>211.36</v>
      </c>
      <c r="ES27" s="81">
        <v>155.54</v>
      </c>
      <c r="ET27" s="81">
        <v>87.19</v>
      </c>
      <c r="EU27" s="81">
        <v>178.06</v>
      </c>
      <c r="EV27" s="81"/>
      <c r="EW27" s="81">
        <v>549.30999999999995</v>
      </c>
      <c r="EX27" s="81">
        <v>655.88</v>
      </c>
      <c r="EY27" s="81">
        <v>206.69</v>
      </c>
      <c r="EZ27" s="81">
        <v>71.38</v>
      </c>
      <c r="FA27" s="81">
        <v>281</v>
      </c>
      <c r="FB27" s="81">
        <v>153.84</v>
      </c>
      <c r="FC27" s="81">
        <v>559.63</v>
      </c>
      <c r="FD27" s="81">
        <v>480.8</v>
      </c>
      <c r="FE27" s="81">
        <v>529.73</v>
      </c>
      <c r="FF27" s="81"/>
      <c r="FG27" s="81">
        <v>550.98</v>
      </c>
      <c r="FH27" s="81">
        <v>408.25</v>
      </c>
      <c r="FI27" s="81">
        <v>208.82</v>
      </c>
      <c r="FJ27" s="81">
        <v>20.38</v>
      </c>
      <c r="FK27" s="81">
        <v>204.56</v>
      </c>
      <c r="FL27" s="81">
        <v>93.57</v>
      </c>
      <c r="FM27" s="81">
        <v>644.07000000000005</v>
      </c>
      <c r="FN27" s="81">
        <v>33</v>
      </c>
      <c r="FO27" s="81">
        <v>433.1</v>
      </c>
      <c r="FP27" s="81"/>
      <c r="FQ27" s="81">
        <v>-0.2</v>
      </c>
      <c r="FR27" s="81">
        <v>267.44</v>
      </c>
      <c r="FS27" s="81">
        <v>290.8</v>
      </c>
      <c r="FT27" s="81">
        <v>275.29000000000002</v>
      </c>
      <c r="FU27" s="81">
        <v>409.3</v>
      </c>
      <c r="FV27" s="81">
        <v>337.74</v>
      </c>
      <c r="FW27" s="81">
        <v>250.75</v>
      </c>
      <c r="FX27" s="81">
        <v>576.97</v>
      </c>
      <c r="FY27" s="81">
        <v>149.06</v>
      </c>
      <c r="FZ27" s="81">
        <v>31.27</v>
      </c>
      <c r="GA27" s="81">
        <v>142.22</v>
      </c>
      <c r="GB27" s="81">
        <v>101.8</v>
      </c>
      <c r="GC27" s="81">
        <v>31.35</v>
      </c>
      <c r="GD27" s="81">
        <v>566.75</v>
      </c>
      <c r="GE27" s="81"/>
      <c r="GF27" s="81">
        <v>113.4</v>
      </c>
      <c r="GG27" s="81">
        <v>317</v>
      </c>
      <c r="GH27" s="81">
        <v>558.55999999999995</v>
      </c>
      <c r="GI27" s="81">
        <v>189.57</v>
      </c>
      <c r="GJ27" s="81">
        <v>242.56</v>
      </c>
      <c r="GK27" s="81">
        <v>206.65</v>
      </c>
      <c r="GL27" s="81">
        <v>12.5</v>
      </c>
      <c r="GM27" s="81"/>
      <c r="GN27" s="81">
        <v>215.57</v>
      </c>
      <c r="GO27" s="81">
        <v>89.25</v>
      </c>
      <c r="GP27" s="81">
        <v>562.96</v>
      </c>
      <c r="GQ27" s="81">
        <v>67.12</v>
      </c>
      <c r="GR27" s="81">
        <v>95.56</v>
      </c>
      <c r="GS27" s="81">
        <v>301.27999999999997</v>
      </c>
      <c r="GT27" s="81">
        <v>538.36</v>
      </c>
      <c r="GU27" s="81">
        <v>129.27000000000001</v>
      </c>
      <c r="GV27" s="81">
        <v>190</v>
      </c>
      <c r="GW27" s="81">
        <v>52.91</v>
      </c>
      <c r="GX27" s="81">
        <v>17.5</v>
      </c>
      <c r="GY27" s="81">
        <v>127.02</v>
      </c>
      <c r="GZ27" s="81">
        <v>115.29</v>
      </c>
      <c r="HA27" s="81">
        <v>198.3</v>
      </c>
      <c r="HB27" s="81">
        <v>220.55</v>
      </c>
      <c r="HC27" s="81">
        <v>229.83</v>
      </c>
      <c r="HD27" s="81">
        <v>479.63</v>
      </c>
      <c r="HE27" s="81">
        <v>76.849999999999994</v>
      </c>
      <c r="HF27" s="81">
        <v>335.6</v>
      </c>
      <c r="HG27" s="81">
        <v>84.7</v>
      </c>
      <c r="HH27" s="81">
        <v>402.53</v>
      </c>
      <c r="HI27" s="81">
        <v>408.39</v>
      </c>
      <c r="HJ27" s="81">
        <v>120.3</v>
      </c>
      <c r="HK27" s="81">
        <v>147.61000000000001</v>
      </c>
      <c r="HL27" s="81">
        <v>34.5</v>
      </c>
      <c r="HM27" s="81">
        <v>240.78</v>
      </c>
      <c r="HN27" s="81">
        <v>94</v>
      </c>
      <c r="HO27" s="81">
        <v>44</v>
      </c>
      <c r="HP27" s="81">
        <v>229.98</v>
      </c>
      <c r="HQ27" s="81">
        <v>367.93</v>
      </c>
      <c r="HR27" s="81">
        <v>59.57</v>
      </c>
      <c r="HS27" s="81">
        <v>86.83</v>
      </c>
      <c r="HT27" s="81">
        <v>261.83</v>
      </c>
      <c r="HU27" s="81">
        <v>92.01</v>
      </c>
      <c r="HV27" s="81">
        <v>146.63</v>
      </c>
      <c r="HW27" s="81">
        <v>191.86</v>
      </c>
      <c r="HX27" s="81">
        <v>70.790000000000006</v>
      </c>
      <c r="HY27" s="81">
        <v>158.1</v>
      </c>
      <c r="HZ27" s="81">
        <v>38.270000000000003</v>
      </c>
      <c r="IA27" s="81">
        <v>832</v>
      </c>
      <c r="IB27" s="81">
        <v>246.05</v>
      </c>
      <c r="IC27" s="81">
        <v>90.59</v>
      </c>
      <c r="ID27" s="81">
        <v>128.68</v>
      </c>
      <c r="IE27" s="81">
        <v>124.35</v>
      </c>
      <c r="IF27" s="81">
        <v>90.4</v>
      </c>
      <c r="IG27" s="81">
        <v>-3.55</v>
      </c>
      <c r="IH27" s="81">
        <v>109.1</v>
      </c>
      <c r="II27" s="81">
        <v>123.57</v>
      </c>
      <c r="IJ27" s="81">
        <v>346.04</v>
      </c>
      <c r="IK27" s="81">
        <v>108.55</v>
      </c>
      <c r="IL27" s="81">
        <v>74</v>
      </c>
      <c r="IM27" s="81"/>
      <c r="IN27" s="81">
        <v>17</v>
      </c>
      <c r="IO27" s="81">
        <v>151.47999999999999</v>
      </c>
      <c r="IP27" s="81">
        <v>245</v>
      </c>
      <c r="IQ27" s="81">
        <v>88.3</v>
      </c>
      <c r="IR27" s="81">
        <v>76.599999999999994</v>
      </c>
      <c r="IS27" s="81">
        <v>112.8</v>
      </c>
      <c r="IT27" s="81">
        <v>157.58000000000001</v>
      </c>
      <c r="IU27" s="81">
        <v>98.28</v>
      </c>
      <c r="IV27" s="81">
        <v>64.03</v>
      </c>
      <c r="IW27" s="81">
        <v>36.700000000000003</v>
      </c>
      <c r="IX27" s="81">
        <v>76.739999999999995</v>
      </c>
      <c r="IY27" s="81">
        <v>54.13</v>
      </c>
      <c r="IZ27" s="81">
        <v>56.8</v>
      </c>
      <c r="JA27" s="81">
        <v>258.5</v>
      </c>
      <c r="JB27" s="81"/>
      <c r="JC27" s="81">
        <v>201</v>
      </c>
      <c r="JD27" s="81">
        <v>194.3</v>
      </c>
      <c r="JE27" s="81">
        <v>55.65</v>
      </c>
      <c r="JF27" s="81">
        <v>111</v>
      </c>
      <c r="JG27" s="81">
        <v>135.4</v>
      </c>
      <c r="JH27" s="81">
        <v>561</v>
      </c>
      <c r="JI27" s="81">
        <v>58.65</v>
      </c>
      <c r="JJ27" s="81">
        <v>94.58</v>
      </c>
      <c r="JK27" s="81">
        <v>76.17</v>
      </c>
      <c r="JL27" s="81">
        <v>85.37</v>
      </c>
      <c r="JM27" s="81">
        <v>121.6</v>
      </c>
      <c r="JN27" s="81">
        <v>88.88</v>
      </c>
      <c r="JO27" s="81">
        <v>34.07</v>
      </c>
      <c r="JP27" s="81">
        <v>124</v>
      </c>
      <c r="JQ27" s="81"/>
      <c r="JR27" s="81"/>
      <c r="JS27" s="81">
        <v>79</v>
      </c>
      <c r="JT27" s="81">
        <v>60.55</v>
      </c>
      <c r="JU27" s="81">
        <v>86.8</v>
      </c>
      <c r="JV27" s="81">
        <v>202.84</v>
      </c>
      <c r="JW27" s="81">
        <v>94.2</v>
      </c>
      <c r="JX27" s="81">
        <v>64.7</v>
      </c>
      <c r="JY27" s="81">
        <v>86</v>
      </c>
      <c r="JZ27" s="81">
        <v>37.53</v>
      </c>
      <c r="KA27" s="81">
        <v>172.99</v>
      </c>
      <c r="KB27" s="81">
        <v>20.6</v>
      </c>
      <c r="KC27" s="81">
        <v>4.87</v>
      </c>
      <c r="KD27" s="81">
        <v>49.14</v>
      </c>
      <c r="KE27" s="81">
        <v>211.4</v>
      </c>
      <c r="KF27" s="81">
        <v>122.78</v>
      </c>
      <c r="KG27" s="81">
        <v>21.1</v>
      </c>
      <c r="KH27" s="81">
        <v>38.15</v>
      </c>
      <c r="KI27" s="81">
        <v>169.95</v>
      </c>
      <c r="KJ27" s="81">
        <v>154.9</v>
      </c>
      <c r="KK27" s="81">
        <v>71.52</v>
      </c>
      <c r="KL27" s="81">
        <v>76.41</v>
      </c>
      <c r="KM27" s="81">
        <v>43.35</v>
      </c>
      <c r="KN27" s="81">
        <v>53.5</v>
      </c>
      <c r="KO27" s="81">
        <v>34.44</v>
      </c>
      <c r="KP27" s="81">
        <v>112.25</v>
      </c>
      <c r="KQ27" s="81">
        <v>152.22999999999999</v>
      </c>
      <c r="KR27" s="81">
        <v>74.53</v>
      </c>
      <c r="KS27" s="81">
        <v>11.45</v>
      </c>
      <c r="KT27" s="81">
        <v>55.23</v>
      </c>
      <c r="KU27" s="81">
        <v>27.6</v>
      </c>
      <c r="KV27" s="81">
        <v>108.5</v>
      </c>
      <c r="KW27" s="81">
        <v>205</v>
      </c>
      <c r="KX27" s="81">
        <v>26.8</v>
      </c>
      <c r="KY27" s="81">
        <v>511.5</v>
      </c>
      <c r="KZ27" s="81">
        <v>34.93</v>
      </c>
      <c r="LA27" s="81"/>
      <c r="LB27" s="81">
        <v>228.2</v>
      </c>
      <c r="LC27" s="81">
        <v>2.1</v>
      </c>
      <c r="LD27" s="81">
        <v>63.18</v>
      </c>
      <c r="LE27" s="81">
        <v>9</v>
      </c>
      <c r="LF27" s="81">
        <v>264.60000000000002</v>
      </c>
      <c r="LG27" s="81">
        <v>89.3</v>
      </c>
      <c r="LH27" s="81">
        <v>32.4</v>
      </c>
      <c r="LI27" s="81">
        <v>98.65</v>
      </c>
      <c r="LJ27" s="81">
        <v>205.43</v>
      </c>
      <c r="LK27" s="81">
        <v>98.78</v>
      </c>
      <c r="LL27" s="81">
        <v>51.75</v>
      </c>
      <c r="LM27" s="81">
        <v>17.489999999999998</v>
      </c>
      <c r="LN27" s="81">
        <v>7.73</v>
      </c>
      <c r="LO27" s="81"/>
      <c r="LP27" s="81">
        <v>96.27</v>
      </c>
      <c r="LQ27" s="81">
        <v>102.93</v>
      </c>
      <c r="LR27" s="81">
        <v>67</v>
      </c>
      <c r="LS27" s="81">
        <v>25.07</v>
      </c>
      <c r="LT27" s="81">
        <v>43.15</v>
      </c>
      <c r="LU27" s="81">
        <v>62.45</v>
      </c>
      <c r="LV27" s="81">
        <v>51.97</v>
      </c>
      <c r="LW27" s="81">
        <v>143.44999999999999</v>
      </c>
      <c r="LX27" s="81">
        <v>67</v>
      </c>
      <c r="LY27" s="81">
        <v>79.05</v>
      </c>
      <c r="LZ27" s="81">
        <v>31.8</v>
      </c>
      <c r="MA27" s="81">
        <v>53.68</v>
      </c>
      <c r="MB27" s="81">
        <v>54.9</v>
      </c>
      <c r="MC27" s="81">
        <v>29.25</v>
      </c>
      <c r="MD27" s="81">
        <v>-2.95</v>
      </c>
      <c r="ME27" s="81">
        <v>136.80000000000001</v>
      </c>
      <c r="MF27" s="81">
        <v>39.799999999999997</v>
      </c>
      <c r="MG27" s="81">
        <v>20.399999999999999</v>
      </c>
      <c r="MH27" s="81">
        <v>11.15</v>
      </c>
      <c r="MI27" s="81">
        <v>23.8</v>
      </c>
      <c r="MJ27" s="81">
        <v>132.9</v>
      </c>
      <c r="MK27" s="81">
        <v>121.63</v>
      </c>
      <c r="ML27" s="81"/>
      <c r="MM27" s="81">
        <v>133.71</v>
      </c>
      <c r="MN27" s="81">
        <v>68.67</v>
      </c>
      <c r="MO27" s="81">
        <v>118.55</v>
      </c>
      <c r="MP27" s="81">
        <v>65.099999999999994</v>
      </c>
      <c r="MQ27" s="81">
        <v>56.5</v>
      </c>
      <c r="MR27" s="81">
        <v>76.95</v>
      </c>
      <c r="MS27" s="81">
        <v>39.520000000000003</v>
      </c>
      <c r="MT27" s="81"/>
      <c r="MU27" s="81">
        <v>13.85</v>
      </c>
      <c r="MV27" s="81">
        <v>63.4</v>
      </c>
      <c r="MW27" s="81">
        <v>22</v>
      </c>
      <c r="MX27" s="81"/>
      <c r="MY27" s="81"/>
      <c r="MZ27" s="81">
        <v>34.75</v>
      </c>
      <c r="NA27" s="81">
        <v>44.18</v>
      </c>
      <c r="NB27" s="81">
        <v>18.7</v>
      </c>
      <c r="NC27" s="81">
        <v>38.26</v>
      </c>
    </row>
    <row r="28" spans="1:367" x14ac:dyDescent="0.4">
      <c r="A28" s="22">
        <v>45932</v>
      </c>
      <c r="B28" s="23">
        <v>47420.61</v>
      </c>
      <c r="C28" s="23">
        <v>49328.29</v>
      </c>
      <c r="D28" s="23">
        <v>3161.81</v>
      </c>
      <c r="E28" s="23">
        <v>2212.12</v>
      </c>
      <c r="F28" s="23">
        <v>12352.04</v>
      </c>
      <c r="G28" s="23">
        <v>1429.01</v>
      </c>
      <c r="H28" s="23">
        <v>10517.27</v>
      </c>
      <c r="I28" s="23">
        <v>7952.25</v>
      </c>
      <c r="J28" s="23">
        <v>4329.59</v>
      </c>
      <c r="K28" s="23">
        <v>2544.67</v>
      </c>
      <c r="L28" s="23">
        <v>1617.43</v>
      </c>
      <c r="M28" s="23">
        <v>3513.63</v>
      </c>
      <c r="N28" s="23">
        <v>6003.67</v>
      </c>
      <c r="O28" s="23">
        <v>2545.92</v>
      </c>
      <c r="P28" s="23">
        <v>7204.42</v>
      </c>
      <c r="Q28" s="23">
        <v>1721.36</v>
      </c>
      <c r="R28" s="23">
        <v>16330.81</v>
      </c>
      <c r="S28" s="23">
        <v>3927.65</v>
      </c>
      <c r="T28" s="23">
        <v>2982.79</v>
      </c>
      <c r="U28" s="23">
        <v>4914.9399999999996</v>
      </c>
      <c r="V28" s="23">
        <v>1117.1500000000001</v>
      </c>
      <c r="W28" s="23">
        <v>831.25</v>
      </c>
      <c r="X28" s="23">
        <v>1004.14</v>
      </c>
      <c r="Y28" s="23">
        <v>3323.23</v>
      </c>
      <c r="Z28" s="23">
        <v>5445.41</v>
      </c>
      <c r="AA28" s="23">
        <v>3459.91</v>
      </c>
      <c r="AB28" s="23">
        <v>562.1</v>
      </c>
      <c r="AC28" s="23">
        <v>602.85</v>
      </c>
      <c r="AD28" s="23">
        <v>2857.01</v>
      </c>
      <c r="AE28" s="23">
        <v>1290.5</v>
      </c>
      <c r="AF28" s="23">
        <v>1290.6099999999999</v>
      </c>
      <c r="AG28" s="23">
        <v>4417.3100000000004</v>
      </c>
      <c r="AH28" s="23">
        <v>1596.17</v>
      </c>
      <c r="AI28" s="23">
        <v>177.18</v>
      </c>
      <c r="AJ28" s="23">
        <v>1053.4000000000001</v>
      </c>
      <c r="AK28" s="23">
        <v>3855.57</v>
      </c>
      <c r="AL28" s="23">
        <v>3475.18</v>
      </c>
      <c r="AM28" s="23">
        <v>812.79</v>
      </c>
      <c r="AN28" s="23">
        <v>774.35</v>
      </c>
      <c r="AO28" s="23">
        <v>147.03</v>
      </c>
      <c r="AP28" s="23">
        <v>3765.5</v>
      </c>
      <c r="AQ28" s="23">
        <v>1443.95</v>
      </c>
      <c r="AR28" s="23">
        <v>6447.97</v>
      </c>
      <c r="AS28" s="23">
        <v>3350.35</v>
      </c>
      <c r="AT28" s="23">
        <v>567.16999999999996</v>
      </c>
      <c r="AU28" s="23">
        <v>1949.83</v>
      </c>
      <c r="AV28" s="23">
        <v>2266.21</v>
      </c>
      <c r="AW28" s="23">
        <v>1061.42</v>
      </c>
      <c r="AX28" s="23">
        <v>2253.42</v>
      </c>
      <c r="AY28" s="23">
        <v>1839.51</v>
      </c>
      <c r="AZ28" s="23"/>
      <c r="BA28" s="23">
        <v>1457.74</v>
      </c>
      <c r="BB28" s="81">
        <v>473.5</v>
      </c>
      <c r="BC28" s="81">
        <v>1557.73</v>
      </c>
      <c r="BD28" s="81">
        <v>1840.89</v>
      </c>
      <c r="BE28" s="81">
        <v>498</v>
      </c>
      <c r="BF28" s="81">
        <v>303.47000000000003</v>
      </c>
      <c r="BG28" s="81">
        <v>245.8</v>
      </c>
      <c r="BH28" s="81">
        <v>-11.82</v>
      </c>
      <c r="BI28" s="81">
        <v>436.92</v>
      </c>
      <c r="BJ28" s="81">
        <v>707.41</v>
      </c>
      <c r="BK28" s="81">
        <v>1291.1600000000001</v>
      </c>
      <c r="BL28" s="81">
        <v>191.75</v>
      </c>
      <c r="BM28" s="81">
        <v>343.52</v>
      </c>
      <c r="BN28" s="81">
        <v>1832.54</v>
      </c>
      <c r="BO28" s="81">
        <v>997.08</v>
      </c>
      <c r="BP28" s="81">
        <v>578.80999999999995</v>
      </c>
      <c r="BQ28" s="81">
        <v>466.53</v>
      </c>
      <c r="BR28" s="81">
        <v>2422.1999999999998</v>
      </c>
      <c r="BS28" s="81">
        <v>475.61</v>
      </c>
      <c r="BT28" s="81">
        <v>296.25</v>
      </c>
      <c r="BU28" s="81">
        <v>1186.69</v>
      </c>
      <c r="BV28" s="81">
        <v>2159.31</v>
      </c>
      <c r="BW28" s="81">
        <v>1337.44</v>
      </c>
      <c r="BX28" s="81">
        <v>1183.21</v>
      </c>
      <c r="BY28" s="81">
        <v>1831.36</v>
      </c>
      <c r="BZ28" s="81">
        <v>1301</v>
      </c>
      <c r="CA28" s="81">
        <v>468.25</v>
      </c>
      <c r="CB28" s="81">
        <v>744.4</v>
      </c>
      <c r="CC28" s="81">
        <v>18.5</v>
      </c>
      <c r="CD28" s="81">
        <v>59.54</v>
      </c>
      <c r="CE28" s="81">
        <v>1156.01</v>
      </c>
      <c r="CF28" s="81">
        <v>1292.8399999999999</v>
      </c>
      <c r="CG28" s="81">
        <v>-28</v>
      </c>
      <c r="CH28" s="81">
        <v>1046.2</v>
      </c>
      <c r="CI28" s="81">
        <v>5175.13</v>
      </c>
      <c r="CJ28" s="81">
        <v>659.84</v>
      </c>
      <c r="CK28" s="81">
        <v>1323.59</v>
      </c>
      <c r="CL28" s="81">
        <v>820</v>
      </c>
      <c r="CM28" s="81">
        <v>2901.03</v>
      </c>
      <c r="CN28" s="81">
        <v>274.86</v>
      </c>
      <c r="CO28" s="81">
        <v>2814.04</v>
      </c>
      <c r="CP28" s="81">
        <v>108.79</v>
      </c>
      <c r="CQ28" s="81">
        <v>842.8</v>
      </c>
      <c r="CR28" s="81">
        <v>188.61</v>
      </c>
      <c r="CS28" s="81">
        <v>1028.8399999999999</v>
      </c>
      <c r="CT28" s="81">
        <v>985.67</v>
      </c>
      <c r="CU28" s="81">
        <v>994.31</v>
      </c>
      <c r="CV28" s="81">
        <v>242.24</v>
      </c>
      <c r="CW28" s="81">
        <v>314.45</v>
      </c>
      <c r="CX28" s="81">
        <v>168.07</v>
      </c>
      <c r="CY28" s="81">
        <v>386.65</v>
      </c>
      <c r="CZ28" s="81">
        <v>11.13</v>
      </c>
      <c r="DA28" s="81">
        <v>64.8</v>
      </c>
      <c r="DB28" s="81">
        <v>881.62</v>
      </c>
      <c r="DC28" s="81">
        <v>-94.3</v>
      </c>
      <c r="DD28" s="81">
        <v>408.73</v>
      </c>
      <c r="DE28" s="81">
        <v>-8</v>
      </c>
      <c r="DF28" s="81">
        <v>616.74</v>
      </c>
      <c r="DG28" s="81">
        <v>308.12</v>
      </c>
      <c r="DH28" s="81">
        <v>494.82</v>
      </c>
      <c r="DI28" s="81">
        <v>2361.61</v>
      </c>
      <c r="DJ28" s="81">
        <v>554.78</v>
      </c>
      <c r="DK28" s="81">
        <v>318.39999999999998</v>
      </c>
      <c r="DL28" s="81">
        <v>50.88</v>
      </c>
      <c r="DM28" s="81">
        <v>188.94</v>
      </c>
      <c r="DN28" s="81"/>
      <c r="DO28" s="81">
        <v>231.88</v>
      </c>
      <c r="DP28" s="81">
        <v>114.98</v>
      </c>
      <c r="DQ28" s="81">
        <v>1603.3</v>
      </c>
      <c r="DR28" s="81">
        <v>435.16</v>
      </c>
      <c r="DS28" s="81">
        <v>-55.58</v>
      </c>
      <c r="DT28" s="81">
        <v>124.97</v>
      </c>
      <c r="DU28" s="81">
        <v>545</v>
      </c>
      <c r="DV28" s="81">
        <v>404.71</v>
      </c>
      <c r="DW28" s="81">
        <v>315.5</v>
      </c>
      <c r="DX28" s="81">
        <v>115.18</v>
      </c>
      <c r="DY28" s="81">
        <v>106.4</v>
      </c>
      <c r="DZ28" s="81">
        <v>298.2</v>
      </c>
      <c r="EA28" s="81">
        <v>501.04</v>
      </c>
      <c r="EB28" s="81">
        <v>456.07</v>
      </c>
      <c r="EC28" s="81">
        <v>276.52999999999997</v>
      </c>
      <c r="ED28" s="81">
        <v>552.41999999999996</v>
      </c>
      <c r="EE28" s="81"/>
      <c r="EF28" s="81">
        <v>202.67</v>
      </c>
      <c r="EG28" s="81">
        <v>360.51</v>
      </c>
      <c r="EH28" s="81">
        <v>908.51</v>
      </c>
      <c r="EI28" s="81">
        <v>202.78</v>
      </c>
      <c r="EJ28" s="81">
        <v>1332.42</v>
      </c>
      <c r="EK28" s="81">
        <v>183.77</v>
      </c>
      <c r="EL28" s="81">
        <v>64.13</v>
      </c>
      <c r="EM28" s="81">
        <v>287.13</v>
      </c>
      <c r="EN28" s="81">
        <v>116.32</v>
      </c>
      <c r="EO28" s="81">
        <v>288.66000000000003</v>
      </c>
      <c r="EP28" s="81">
        <v>8.98</v>
      </c>
      <c r="EQ28" s="81">
        <v>-76.400000000000006</v>
      </c>
      <c r="ER28" s="81">
        <v>211.36</v>
      </c>
      <c r="ES28" s="81">
        <v>155.54</v>
      </c>
      <c r="ET28" s="81">
        <v>88.81</v>
      </c>
      <c r="EU28" s="81">
        <v>177.91</v>
      </c>
      <c r="EV28" s="81"/>
      <c r="EW28" s="81">
        <v>546.85</v>
      </c>
      <c r="EX28" s="81">
        <v>665.12</v>
      </c>
      <c r="EY28" s="81">
        <v>209.09</v>
      </c>
      <c r="EZ28" s="81">
        <v>71.92</v>
      </c>
      <c r="FA28" s="81">
        <v>281</v>
      </c>
      <c r="FB28" s="81">
        <v>151.99</v>
      </c>
      <c r="FC28" s="81">
        <v>559.63</v>
      </c>
      <c r="FD28" s="81">
        <v>480.8</v>
      </c>
      <c r="FE28" s="81">
        <v>534.29999999999995</v>
      </c>
      <c r="FF28" s="81"/>
      <c r="FG28" s="81">
        <v>551.48</v>
      </c>
      <c r="FH28" s="81">
        <v>408</v>
      </c>
      <c r="FI28" s="81">
        <v>205.72</v>
      </c>
      <c r="FJ28" s="81">
        <v>18.97</v>
      </c>
      <c r="FK28" s="81">
        <v>204.56</v>
      </c>
      <c r="FL28" s="81">
        <v>97.51</v>
      </c>
      <c r="FM28" s="81">
        <v>643.98</v>
      </c>
      <c r="FN28" s="81">
        <v>33</v>
      </c>
      <c r="FO28" s="81">
        <v>429.45</v>
      </c>
      <c r="FP28" s="81"/>
      <c r="FQ28" s="81">
        <v>-0.2</v>
      </c>
      <c r="FR28" s="81">
        <v>267.45999999999998</v>
      </c>
      <c r="FS28" s="81">
        <v>292.22000000000003</v>
      </c>
      <c r="FT28" s="81">
        <v>274.36</v>
      </c>
      <c r="FU28" s="81">
        <v>375.08</v>
      </c>
      <c r="FV28" s="81">
        <v>337.74</v>
      </c>
      <c r="FW28" s="81">
        <v>247.08</v>
      </c>
      <c r="FX28" s="81">
        <v>576.97</v>
      </c>
      <c r="FY28" s="81">
        <v>153.22999999999999</v>
      </c>
      <c r="FZ28" s="81">
        <v>30.1</v>
      </c>
      <c r="GA28" s="81">
        <v>142.16</v>
      </c>
      <c r="GB28" s="81">
        <v>101.8</v>
      </c>
      <c r="GC28" s="81">
        <v>31.35</v>
      </c>
      <c r="GD28" s="81">
        <v>543.11</v>
      </c>
      <c r="GE28" s="81">
        <v>136.9</v>
      </c>
      <c r="GF28" s="81">
        <v>113.4</v>
      </c>
      <c r="GG28" s="81">
        <v>317</v>
      </c>
      <c r="GH28" s="81">
        <v>552.72</v>
      </c>
      <c r="GI28" s="81">
        <v>189.11</v>
      </c>
      <c r="GJ28" s="81">
        <v>242.56</v>
      </c>
      <c r="GK28" s="81">
        <v>206.65</v>
      </c>
      <c r="GL28" s="81">
        <v>12.5</v>
      </c>
      <c r="GM28" s="81"/>
      <c r="GN28" s="81">
        <v>215.57</v>
      </c>
      <c r="GO28" s="81">
        <v>89.25</v>
      </c>
      <c r="GP28" s="81">
        <v>558.55999999999995</v>
      </c>
      <c r="GQ28" s="81">
        <v>67.12</v>
      </c>
      <c r="GR28" s="81">
        <v>95.56</v>
      </c>
      <c r="GS28" s="81">
        <v>301.27999999999997</v>
      </c>
      <c r="GT28" s="81">
        <v>538.36</v>
      </c>
      <c r="GU28" s="81">
        <v>129.27000000000001</v>
      </c>
      <c r="GV28" s="81">
        <v>190</v>
      </c>
      <c r="GW28" s="81">
        <v>52.91</v>
      </c>
      <c r="GX28" s="81">
        <v>13.96</v>
      </c>
      <c r="GY28" s="81">
        <v>128.91</v>
      </c>
      <c r="GZ28" s="81">
        <v>113.9</v>
      </c>
      <c r="HA28" s="81">
        <v>198.3</v>
      </c>
      <c r="HB28" s="81">
        <v>205.64</v>
      </c>
      <c r="HC28" s="81">
        <v>229.4</v>
      </c>
      <c r="HD28" s="81">
        <v>479.63</v>
      </c>
      <c r="HE28" s="81">
        <v>76.849999999999994</v>
      </c>
      <c r="HF28" s="81">
        <v>335.6</v>
      </c>
      <c r="HG28" s="81">
        <v>84.6</v>
      </c>
      <c r="HH28" s="81">
        <v>402.53</v>
      </c>
      <c r="HI28" s="81">
        <v>399.7</v>
      </c>
      <c r="HJ28" s="81">
        <v>116.87</v>
      </c>
      <c r="HK28" s="81">
        <v>148.01</v>
      </c>
      <c r="HL28" s="81">
        <v>34.5</v>
      </c>
      <c r="HM28" s="81">
        <v>240.78</v>
      </c>
      <c r="HN28" s="81">
        <v>85.28</v>
      </c>
      <c r="HO28" s="81">
        <v>44</v>
      </c>
      <c r="HP28" s="81">
        <v>229.98</v>
      </c>
      <c r="HQ28" s="81">
        <v>367.93</v>
      </c>
      <c r="HR28" s="81">
        <v>59.15</v>
      </c>
      <c r="HS28" s="81">
        <v>87.25</v>
      </c>
      <c r="HT28" s="81">
        <v>262.52</v>
      </c>
      <c r="HU28" s="81">
        <v>92.01</v>
      </c>
      <c r="HV28" s="81">
        <v>150.99</v>
      </c>
      <c r="HW28" s="81">
        <v>190.72</v>
      </c>
      <c r="HX28" s="81">
        <v>70.790000000000006</v>
      </c>
      <c r="HY28" s="81">
        <v>158.1</v>
      </c>
      <c r="HZ28" s="81">
        <v>38.229999999999997</v>
      </c>
      <c r="IA28" s="81">
        <v>832</v>
      </c>
      <c r="IB28" s="81">
        <v>246.05</v>
      </c>
      <c r="IC28" s="81">
        <v>90.59</v>
      </c>
      <c r="ID28" s="81">
        <v>128.68</v>
      </c>
      <c r="IE28" s="81">
        <v>124.35</v>
      </c>
      <c r="IF28" s="81">
        <v>90.4</v>
      </c>
      <c r="IG28" s="81">
        <v>-3.55</v>
      </c>
      <c r="IH28" s="81">
        <v>109.1</v>
      </c>
      <c r="II28" s="81">
        <v>123.46</v>
      </c>
      <c r="IJ28" s="81">
        <v>339.9</v>
      </c>
      <c r="IK28" s="81">
        <v>108.55</v>
      </c>
      <c r="IL28" s="81">
        <v>74</v>
      </c>
      <c r="IM28" s="81"/>
      <c r="IN28" s="81">
        <v>17</v>
      </c>
      <c r="IO28" s="81">
        <v>151.47999999999999</v>
      </c>
      <c r="IP28" s="81">
        <v>245</v>
      </c>
      <c r="IQ28" s="81">
        <v>88.3</v>
      </c>
      <c r="IR28" s="81">
        <v>76.599999999999994</v>
      </c>
      <c r="IS28" s="81">
        <v>112.8</v>
      </c>
      <c r="IT28" s="81">
        <v>157.58000000000001</v>
      </c>
      <c r="IU28" s="81">
        <v>98.4</v>
      </c>
      <c r="IV28" s="81">
        <v>66.19</v>
      </c>
      <c r="IW28" s="81">
        <v>36.700000000000003</v>
      </c>
      <c r="IX28" s="81">
        <v>76.739999999999995</v>
      </c>
      <c r="IY28" s="81">
        <v>54.13</v>
      </c>
      <c r="IZ28" s="81">
        <v>57.33</v>
      </c>
      <c r="JA28" s="81">
        <v>257</v>
      </c>
      <c r="JB28" s="81"/>
      <c r="JC28" s="81">
        <v>201</v>
      </c>
      <c r="JD28" s="81">
        <v>194.3</v>
      </c>
      <c r="JE28" s="81">
        <v>61.03</v>
      </c>
      <c r="JF28" s="81">
        <v>111</v>
      </c>
      <c r="JG28" s="81">
        <v>135.4</v>
      </c>
      <c r="JH28" s="81">
        <v>521.1</v>
      </c>
      <c r="JI28" s="81">
        <v>58.65</v>
      </c>
      <c r="JJ28" s="81">
        <v>94.58</v>
      </c>
      <c r="JK28" s="81">
        <v>76.17</v>
      </c>
      <c r="JL28" s="81">
        <v>85.37</v>
      </c>
      <c r="JM28" s="81">
        <v>121.6</v>
      </c>
      <c r="JN28" s="81">
        <v>88.88</v>
      </c>
      <c r="JO28" s="81">
        <v>34.07</v>
      </c>
      <c r="JP28" s="81">
        <v>124</v>
      </c>
      <c r="JQ28" s="81"/>
      <c r="JR28" s="81"/>
      <c r="JS28" s="81">
        <v>79</v>
      </c>
      <c r="JT28" s="81">
        <v>60.55</v>
      </c>
      <c r="JU28" s="81">
        <v>86.8</v>
      </c>
      <c r="JV28" s="81">
        <v>203.07</v>
      </c>
      <c r="JW28" s="81">
        <v>94.2</v>
      </c>
      <c r="JX28" s="81">
        <v>64.7</v>
      </c>
      <c r="JY28" s="81">
        <v>86.86</v>
      </c>
      <c r="JZ28" s="81">
        <v>37.53</v>
      </c>
      <c r="KA28" s="81">
        <v>172.99</v>
      </c>
      <c r="KB28" s="81">
        <v>20.6</v>
      </c>
      <c r="KC28" s="81">
        <v>4.87</v>
      </c>
      <c r="KD28" s="81">
        <v>49.14</v>
      </c>
      <c r="KE28" s="81">
        <v>223.4</v>
      </c>
      <c r="KF28" s="81">
        <v>122.78</v>
      </c>
      <c r="KG28" s="81">
        <v>21.1</v>
      </c>
      <c r="KH28" s="81">
        <v>38.15</v>
      </c>
      <c r="KI28" s="81">
        <v>169.95</v>
      </c>
      <c r="KJ28" s="81">
        <v>152.4</v>
      </c>
      <c r="KK28" s="81">
        <v>72.64</v>
      </c>
      <c r="KL28" s="81">
        <v>76.41</v>
      </c>
      <c r="KM28" s="81">
        <v>43.35</v>
      </c>
      <c r="KN28" s="81">
        <v>53.5</v>
      </c>
      <c r="KO28" s="81">
        <v>36.15</v>
      </c>
      <c r="KP28" s="81">
        <v>112.25</v>
      </c>
      <c r="KQ28" s="81">
        <v>152.22999999999999</v>
      </c>
      <c r="KR28" s="81">
        <v>74.53</v>
      </c>
      <c r="KS28" s="81">
        <v>11.45</v>
      </c>
      <c r="KT28" s="81">
        <v>55.23</v>
      </c>
      <c r="KU28" s="81">
        <v>27.6</v>
      </c>
      <c r="KV28" s="81">
        <v>108.5</v>
      </c>
      <c r="KW28" s="81">
        <v>205</v>
      </c>
      <c r="KX28" s="81">
        <v>26.8</v>
      </c>
      <c r="KY28" s="81">
        <v>511.5</v>
      </c>
      <c r="KZ28" s="81">
        <v>34.93</v>
      </c>
      <c r="LA28" s="81"/>
      <c r="LB28" s="81">
        <v>223.1</v>
      </c>
      <c r="LC28" s="81">
        <v>2.1</v>
      </c>
      <c r="LD28" s="81">
        <v>63.18</v>
      </c>
      <c r="LE28" s="81">
        <v>9</v>
      </c>
      <c r="LF28" s="81">
        <v>264.60000000000002</v>
      </c>
      <c r="LG28" s="81">
        <v>89.3</v>
      </c>
      <c r="LH28" s="81">
        <v>32.4</v>
      </c>
      <c r="LI28" s="81">
        <v>98.65</v>
      </c>
      <c r="LJ28" s="81">
        <v>205.43</v>
      </c>
      <c r="LK28" s="81">
        <v>98.78</v>
      </c>
      <c r="LL28" s="81">
        <v>51.75</v>
      </c>
      <c r="LM28" s="81">
        <v>17.79</v>
      </c>
      <c r="LN28" s="81">
        <v>7.73</v>
      </c>
      <c r="LO28" s="81">
        <v>8.3000000000000007</v>
      </c>
      <c r="LP28" s="81">
        <v>96.27</v>
      </c>
      <c r="LQ28" s="81">
        <v>95.6</v>
      </c>
      <c r="LR28" s="81">
        <v>67</v>
      </c>
      <c r="LS28" s="81">
        <v>25.23</v>
      </c>
      <c r="LT28" s="81">
        <v>43.15</v>
      </c>
      <c r="LU28" s="81">
        <v>62.45</v>
      </c>
      <c r="LV28" s="81">
        <v>51.97</v>
      </c>
      <c r="LW28" s="81">
        <v>143.44999999999999</v>
      </c>
      <c r="LX28" s="81">
        <v>67</v>
      </c>
      <c r="LY28" s="81">
        <v>76.099999999999994</v>
      </c>
      <c r="LZ28" s="81">
        <v>31.8</v>
      </c>
      <c r="MA28" s="81">
        <v>53.68</v>
      </c>
      <c r="MB28" s="81">
        <v>54.9</v>
      </c>
      <c r="MC28" s="81">
        <v>29.25</v>
      </c>
      <c r="MD28" s="81">
        <v>-2.95</v>
      </c>
      <c r="ME28" s="81">
        <v>136.80000000000001</v>
      </c>
      <c r="MF28" s="81">
        <v>39.799999999999997</v>
      </c>
      <c r="MG28" s="81">
        <v>20.399999999999999</v>
      </c>
      <c r="MH28" s="81">
        <v>11.15</v>
      </c>
      <c r="MI28" s="81">
        <v>23.8</v>
      </c>
      <c r="MJ28" s="81">
        <v>132.9</v>
      </c>
      <c r="MK28" s="81">
        <v>121.63</v>
      </c>
      <c r="ML28" s="81"/>
      <c r="MM28" s="81">
        <v>132.61000000000001</v>
      </c>
      <c r="MN28" s="81">
        <v>68.67</v>
      </c>
      <c r="MO28" s="81">
        <v>118.55</v>
      </c>
      <c r="MP28" s="81">
        <v>65.099999999999994</v>
      </c>
      <c r="MQ28" s="81">
        <v>56.5</v>
      </c>
      <c r="MR28" s="81">
        <v>76.95</v>
      </c>
      <c r="MS28" s="81">
        <v>39.520000000000003</v>
      </c>
      <c r="MT28" s="81">
        <v>20.6</v>
      </c>
      <c r="MU28" s="81">
        <v>14.2</v>
      </c>
      <c r="MV28" s="81">
        <v>63.4</v>
      </c>
      <c r="MW28" s="81">
        <v>22</v>
      </c>
      <c r="MX28" s="81"/>
      <c r="MY28" s="81"/>
      <c r="MZ28" s="81">
        <v>34.75</v>
      </c>
      <c r="NA28" s="81">
        <v>43.56</v>
      </c>
      <c r="NB28" s="81">
        <v>18.7</v>
      </c>
      <c r="NC28" s="81">
        <v>38.26</v>
      </c>
    </row>
    <row r="29" spans="1:367" x14ac:dyDescent="0.4">
      <c r="A29" s="22">
        <v>45940</v>
      </c>
      <c r="B29" s="23">
        <v>50312.42</v>
      </c>
      <c r="C29" s="23">
        <v>50245.95</v>
      </c>
      <c r="D29" s="23">
        <v>3161.81</v>
      </c>
      <c r="E29" s="23">
        <v>2209.84</v>
      </c>
      <c r="F29" s="23">
        <v>12352.04</v>
      </c>
      <c r="G29" s="23">
        <v>1422.23</v>
      </c>
      <c r="H29" s="23">
        <v>10532.95</v>
      </c>
      <c r="I29" s="23">
        <v>7960.54</v>
      </c>
      <c r="J29" s="23">
        <v>4329.59</v>
      </c>
      <c r="K29" s="23">
        <v>2581.4899999999998</v>
      </c>
      <c r="L29" s="23">
        <v>1617.43</v>
      </c>
      <c r="M29" s="23">
        <v>3513.63</v>
      </c>
      <c r="N29" s="23">
        <v>6003.67</v>
      </c>
      <c r="O29" s="23">
        <v>2527.4899999999998</v>
      </c>
      <c r="P29" s="23">
        <v>7204.83</v>
      </c>
      <c r="Q29" s="23">
        <v>1731.2</v>
      </c>
      <c r="R29" s="23">
        <v>16330.81</v>
      </c>
      <c r="S29" s="23">
        <v>3907.46</v>
      </c>
      <c r="T29" s="23">
        <v>2982.79</v>
      </c>
      <c r="U29" s="23">
        <v>4914.9399999999996</v>
      </c>
      <c r="V29" s="23">
        <v>1123.9000000000001</v>
      </c>
      <c r="W29" s="23">
        <v>837.34</v>
      </c>
      <c r="X29" s="23">
        <v>1004.14</v>
      </c>
      <c r="Y29" s="23">
        <v>3246.44</v>
      </c>
      <c r="Z29" s="23">
        <v>5461.73</v>
      </c>
      <c r="AA29" s="23">
        <v>3480.23</v>
      </c>
      <c r="AB29" s="23">
        <v>607</v>
      </c>
      <c r="AC29" s="23">
        <v>602.85</v>
      </c>
      <c r="AD29" s="23">
        <v>2847.92</v>
      </c>
      <c r="AE29" s="23">
        <v>1296.74</v>
      </c>
      <c r="AF29" s="23">
        <v>1290.6099999999999</v>
      </c>
      <c r="AG29" s="23">
        <v>4417.03</v>
      </c>
      <c r="AH29" s="23">
        <v>1662.38</v>
      </c>
      <c r="AI29" s="23">
        <v>177.18</v>
      </c>
      <c r="AJ29" s="23">
        <v>1060.24</v>
      </c>
      <c r="AK29" s="23">
        <v>3855.57</v>
      </c>
      <c r="AL29" s="23">
        <v>3475.18</v>
      </c>
      <c r="AM29" s="23">
        <v>812.79</v>
      </c>
      <c r="AN29" s="23">
        <v>780.21</v>
      </c>
      <c r="AO29" s="23">
        <v>147.03</v>
      </c>
      <c r="AP29" s="23">
        <v>3761.12</v>
      </c>
      <c r="AQ29" s="23">
        <v>1443.95</v>
      </c>
      <c r="AR29" s="23">
        <v>6447.97</v>
      </c>
      <c r="AS29" s="23">
        <v>3330.19</v>
      </c>
      <c r="AT29" s="23">
        <v>567.71</v>
      </c>
      <c r="AU29" s="23">
        <v>1949.83</v>
      </c>
      <c r="AV29" s="23">
        <v>2266.21</v>
      </c>
      <c r="AW29" s="23">
        <v>1061.42</v>
      </c>
      <c r="AX29" s="23">
        <v>2241.4699999999998</v>
      </c>
      <c r="AY29" s="23">
        <v>1841.87</v>
      </c>
      <c r="AZ29" s="23"/>
      <c r="BA29" s="23">
        <v>1457.74</v>
      </c>
      <c r="BB29" s="81">
        <v>472.79</v>
      </c>
      <c r="BC29" s="81">
        <v>1557.73</v>
      </c>
      <c r="BD29" s="81">
        <v>1839.46</v>
      </c>
      <c r="BE29" s="81">
        <v>498</v>
      </c>
      <c r="BF29" s="81">
        <v>306.41000000000003</v>
      </c>
      <c r="BG29" s="81">
        <v>245.8</v>
      </c>
      <c r="BH29" s="81">
        <v>-11.82</v>
      </c>
      <c r="BI29" s="81">
        <v>442.12</v>
      </c>
      <c r="BJ29" s="81">
        <v>707.41</v>
      </c>
      <c r="BK29" s="81">
        <v>1291.1600000000001</v>
      </c>
      <c r="BL29" s="81">
        <v>197.15</v>
      </c>
      <c r="BM29" s="81">
        <v>343.52</v>
      </c>
      <c r="BN29" s="81">
        <v>1832.54</v>
      </c>
      <c r="BO29" s="81">
        <v>997.08</v>
      </c>
      <c r="BP29" s="81">
        <v>578.80999999999995</v>
      </c>
      <c r="BQ29" s="81">
        <v>466.53</v>
      </c>
      <c r="BR29" s="81">
        <v>2422.1999999999998</v>
      </c>
      <c r="BS29" s="81">
        <v>475.61</v>
      </c>
      <c r="BT29" s="81">
        <v>294.98</v>
      </c>
      <c r="BU29" s="81">
        <v>1172.82</v>
      </c>
      <c r="BV29" s="81">
        <v>2159.31</v>
      </c>
      <c r="BW29" s="81">
        <v>1337.44</v>
      </c>
      <c r="BX29" s="81">
        <v>1189.03</v>
      </c>
      <c r="BY29" s="81">
        <v>1831.36</v>
      </c>
      <c r="BZ29" s="81">
        <v>1300.08</v>
      </c>
      <c r="CA29" s="81">
        <v>468.25</v>
      </c>
      <c r="CB29" s="81">
        <v>746.15</v>
      </c>
      <c r="CC29" s="81">
        <v>18.5</v>
      </c>
      <c r="CD29" s="81">
        <v>59.54</v>
      </c>
      <c r="CE29" s="81">
        <v>1156.01</v>
      </c>
      <c r="CF29" s="81">
        <v>1292.8399999999999</v>
      </c>
      <c r="CG29" s="81">
        <v>-28</v>
      </c>
      <c r="CH29" s="81">
        <v>1046.2</v>
      </c>
      <c r="CI29" s="81">
        <v>5175.13</v>
      </c>
      <c r="CJ29" s="81">
        <v>659.84</v>
      </c>
      <c r="CK29" s="81">
        <v>1303.54</v>
      </c>
      <c r="CL29" s="81">
        <v>820</v>
      </c>
      <c r="CM29" s="81">
        <v>2901.03</v>
      </c>
      <c r="CN29" s="81">
        <v>274.79000000000002</v>
      </c>
      <c r="CO29" s="81">
        <v>2782.38</v>
      </c>
      <c r="CP29" s="81">
        <v>108.79</v>
      </c>
      <c r="CQ29" s="81">
        <v>842.8</v>
      </c>
      <c r="CR29" s="81">
        <v>191.31</v>
      </c>
      <c r="CS29" s="81">
        <v>1029.26</v>
      </c>
      <c r="CT29" s="81">
        <v>986.67</v>
      </c>
      <c r="CU29" s="81">
        <v>994.31</v>
      </c>
      <c r="CV29" s="81">
        <v>242.24</v>
      </c>
      <c r="CW29" s="81">
        <v>314.45</v>
      </c>
      <c r="CX29" s="81">
        <v>168.07</v>
      </c>
      <c r="CY29" s="81">
        <v>393.86</v>
      </c>
      <c r="CZ29" s="81">
        <v>11.13</v>
      </c>
      <c r="DA29" s="81">
        <v>64.8</v>
      </c>
      <c r="DB29" s="81">
        <v>882.08</v>
      </c>
      <c r="DC29" s="81">
        <v>-94.3</v>
      </c>
      <c r="DD29" s="81">
        <v>408.73</v>
      </c>
      <c r="DE29" s="81"/>
      <c r="DF29" s="81">
        <v>616.74</v>
      </c>
      <c r="DG29" s="81">
        <v>308.12</v>
      </c>
      <c r="DH29" s="81">
        <v>494.82</v>
      </c>
      <c r="DI29" s="81">
        <v>2359.0100000000002</v>
      </c>
      <c r="DJ29" s="81">
        <v>554.78</v>
      </c>
      <c r="DK29" s="81">
        <v>309.89999999999998</v>
      </c>
      <c r="DL29" s="81">
        <v>50.88</v>
      </c>
      <c r="DM29" s="81">
        <v>186.53</v>
      </c>
      <c r="DN29" s="81"/>
      <c r="DO29" s="81">
        <v>231.88</v>
      </c>
      <c r="DP29" s="81">
        <v>114.98</v>
      </c>
      <c r="DQ29" s="81">
        <v>1600.19</v>
      </c>
      <c r="DR29" s="81">
        <v>441.01</v>
      </c>
      <c r="DS29" s="81">
        <v>-55.58</v>
      </c>
      <c r="DT29" s="81">
        <v>124.97</v>
      </c>
      <c r="DU29" s="81">
        <v>535</v>
      </c>
      <c r="DV29" s="81">
        <v>404.71</v>
      </c>
      <c r="DW29" s="81">
        <v>304.37</v>
      </c>
      <c r="DX29" s="81">
        <v>115.18</v>
      </c>
      <c r="DY29" s="81">
        <v>106.4</v>
      </c>
      <c r="DZ29" s="81">
        <v>298.2</v>
      </c>
      <c r="EA29" s="81">
        <v>500.95</v>
      </c>
      <c r="EB29" s="81">
        <v>456.71</v>
      </c>
      <c r="EC29" s="81">
        <v>278.16000000000003</v>
      </c>
      <c r="ED29" s="81">
        <v>552.41999999999996</v>
      </c>
      <c r="EE29" s="81"/>
      <c r="EF29" s="81">
        <v>202.67</v>
      </c>
      <c r="EG29" s="81">
        <v>360.51</v>
      </c>
      <c r="EH29" s="81">
        <v>908.96</v>
      </c>
      <c r="EI29" s="81">
        <v>202.76</v>
      </c>
      <c r="EJ29" s="81">
        <v>1332.42</v>
      </c>
      <c r="EK29" s="81">
        <v>183.77</v>
      </c>
      <c r="EL29" s="81">
        <v>64.13</v>
      </c>
      <c r="EM29" s="81">
        <v>287.13</v>
      </c>
      <c r="EN29" s="81">
        <v>116.32</v>
      </c>
      <c r="EO29" s="81">
        <v>288.66000000000003</v>
      </c>
      <c r="EP29" s="81">
        <v>8.98</v>
      </c>
      <c r="EQ29" s="81">
        <v>-76.400000000000006</v>
      </c>
      <c r="ER29" s="81">
        <v>210.24</v>
      </c>
      <c r="ES29" s="81">
        <v>155.54</v>
      </c>
      <c r="ET29" s="81">
        <v>88.81</v>
      </c>
      <c r="EU29" s="81">
        <v>178.4</v>
      </c>
      <c r="EV29" s="81"/>
      <c r="EW29" s="81">
        <v>545.69000000000005</v>
      </c>
      <c r="EX29" s="81">
        <v>666.53</v>
      </c>
      <c r="EY29" s="81">
        <v>209.4</v>
      </c>
      <c r="EZ29" s="81">
        <v>71.92</v>
      </c>
      <c r="FA29" s="81">
        <v>281</v>
      </c>
      <c r="FB29" s="81">
        <v>144.22999999999999</v>
      </c>
      <c r="FC29" s="81">
        <v>559.63</v>
      </c>
      <c r="FD29" s="81">
        <v>480.8</v>
      </c>
      <c r="FE29" s="81">
        <v>534.29999999999995</v>
      </c>
      <c r="FF29" s="81"/>
      <c r="FG29" s="81">
        <v>551.48</v>
      </c>
      <c r="FH29" s="81">
        <v>408.14</v>
      </c>
      <c r="FI29" s="81">
        <v>203.28</v>
      </c>
      <c r="FJ29" s="81">
        <v>18.18</v>
      </c>
      <c r="FK29" s="81">
        <v>204.57</v>
      </c>
      <c r="FL29" s="81">
        <v>107.94</v>
      </c>
      <c r="FM29" s="81">
        <v>643.98</v>
      </c>
      <c r="FN29" s="81">
        <v>33</v>
      </c>
      <c r="FO29" s="81">
        <v>428.34</v>
      </c>
      <c r="FP29" s="81"/>
      <c r="FQ29" s="81">
        <v>-0.2</v>
      </c>
      <c r="FR29" s="81">
        <v>267.45999999999998</v>
      </c>
      <c r="FS29" s="81">
        <v>292.22000000000003</v>
      </c>
      <c r="FT29" s="81">
        <v>274.11</v>
      </c>
      <c r="FU29" s="81">
        <v>375.08</v>
      </c>
      <c r="FV29" s="81">
        <v>337.74</v>
      </c>
      <c r="FW29" s="81">
        <v>244.41</v>
      </c>
      <c r="FX29" s="81">
        <v>576.97</v>
      </c>
      <c r="FY29" s="81">
        <v>158.16999999999999</v>
      </c>
      <c r="FZ29" s="81">
        <v>30.1</v>
      </c>
      <c r="GA29" s="81">
        <v>142.16</v>
      </c>
      <c r="GB29" s="81">
        <v>101.8</v>
      </c>
      <c r="GC29" s="81">
        <v>31.35</v>
      </c>
      <c r="GD29" s="81">
        <v>543.11</v>
      </c>
      <c r="GE29" s="81">
        <v>136.9</v>
      </c>
      <c r="GF29" s="81">
        <v>113.4</v>
      </c>
      <c r="GG29" s="81">
        <v>317</v>
      </c>
      <c r="GH29" s="81">
        <v>552.72</v>
      </c>
      <c r="GI29" s="81">
        <v>187.81</v>
      </c>
      <c r="GJ29" s="81">
        <v>242.56</v>
      </c>
      <c r="GK29" s="81">
        <v>206.65</v>
      </c>
      <c r="GL29" s="81">
        <v>12.5</v>
      </c>
      <c r="GM29" s="81"/>
      <c r="GN29" s="81">
        <v>218.71</v>
      </c>
      <c r="GO29" s="81">
        <v>89.25</v>
      </c>
      <c r="GP29" s="81">
        <v>559.64</v>
      </c>
      <c r="GQ29" s="81">
        <v>67.12</v>
      </c>
      <c r="GR29" s="81">
        <v>95.56</v>
      </c>
      <c r="GS29" s="81">
        <v>300.88</v>
      </c>
      <c r="GT29" s="81">
        <v>538.36</v>
      </c>
      <c r="GU29" s="81">
        <v>129.27000000000001</v>
      </c>
      <c r="GV29" s="81">
        <v>190</v>
      </c>
      <c r="GW29" s="81">
        <v>52.91</v>
      </c>
      <c r="GX29" s="81">
        <v>13.96</v>
      </c>
      <c r="GY29" s="81">
        <v>129.24</v>
      </c>
      <c r="GZ29" s="81">
        <v>113.9</v>
      </c>
      <c r="HA29" s="81">
        <v>198.3</v>
      </c>
      <c r="HB29" s="81">
        <v>195.91</v>
      </c>
      <c r="HC29" s="81">
        <v>229.4</v>
      </c>
      <c r="HD29" s="81">
        <v>479.63</v>
      </c>
      <c r="HE29" s="81">
        <v>76.849999999999994</v>
      </c>
      <c r="HF29" s="81">
        <v>339.25</v>
      </c>
      <c r="HG29" s="81">
        <v>99.5</v>
      </c>
      <c r="HH29" s="81">
        <v>402.53</v>
      </c>
      <c r="HI29" s="81">
        <v>399.7</v>
      </c>
      <c r="HJ29" s="81">
        <v>116.87</v>
      </c>
      <c r="HK29" s="81">
        <v>148.01</v>
      </c>
      <c r="HL29" s="81">
        <v>34.5</v>
      </c>
      <c r="HM29" s="81">
        <v>240.78</v>
      </c>
      <c r="HN29" s="81">
        <v>92.34</v>
      </c>
      <c r="HO29" s="81">
        <v>44</v>
      </c>
      <c r="HP29" s="81">
        <v>223.33</v>
      </c>
      <c r="HQ29" s="81">
        <v>367.93</v>
      </c>
      <c r="HR29" s="81">
        <v>59.15</v>
      </c>
      <c r="HS29" s="81">
        <v>86.98</v>
      </c>
      <c r="HT29" s="81">
        <v>260.02999999999997</v>
      </c>
      <c r="HU29" s="81">
        <v>92.01</v>
      </c>
      <c r="HV29" s="81">
        <v>152.22999999999999</v>
      </c>
      <c r="HW29" s="81">
        <v>190.72</v>
      </c>
      <c r="HX29" s="81">
        <v>70.39</v>
      </c>
      <c r="HY29" s="81">
        <v>158.1</v>
      </c>
      <c r="HZ29" s="81">
        <v>38.229999999999997</v>
      </c>
      <c r="IA29" s="81">
        <v>832</v>
      </c>
      <c r="IB29" s="81">
        <v>246.05</v>
      </c>
      <c r="IC29" s="81">
        <v>90.59</v>
      </c>
      <c r="ID29" s="81">
        <v>130.62</v>
      </c>
      <c r="IE29" s="81">
        <v>124.35</v>
      </c>
      <c r="IF29" s="81">
        <v>90.4</v>
      </c>
      <c r="IG29" s="81">
        <v>-3.55</v>
      </c>
      <c r="IH29" s="81">
        <v>109.1</v>
      </c>
      <c r="II29" s="81">
        <v>124.89</v>
      </c>
      <c r="IJ29" s="81">
        <v>336.38</v>
      </c>
      <c r="IK29" s="81">
        <v>108.55</v>
      </c>
      <c r="IL29" s="81">
        <v>74</v>
      </c>
      <c r="IM29" s="81"/>
      <c r="IN29" s="81">
        <v>17</v>
      </c>
      <c r="IO29" s="81">
        <v>151.47999999999999</v>
      </c>
      <c r="IP29" s="81">
        <v>245</v>
      </c>
      <c r="IQ29" s="81">
        <v>88.3</v>
      </c>
      <c r="IR29" s="81">
        <v>76.599999999999994</v>
      </c>
      <c r="IS29" s="81">
        <v>112.8</v>
      </c>
      <c r="IT29" s="81">
        <v>157.58000000000001</v>
      </c>
      <c r="IU29" s="81">
        <v>98.4</v>
      </c>
      <c r="IV29" s="81">
        <v>66.19</v>
      </c>
      <c r="IW29" s="81">
        <v>36.700000000000003</v>
      </c>
      <c r="IX29" s="81">
        <v>76.930000000000007</v>
      </c>
      <c r="IY29" s="81">
        <v>54.13</v>
      </c>
      <c r="IZ29" s="81">
        <v>57.33</v>
      </c>
      <c r="JA29" s="81">
        <v>261.14</v>
      </c>
      <c r="JB29" s="81"/>
      <c r="JC29" s="81">
        <v>201</v>
      </c>
      <c r="JD29" s="81">
        <v>194.3</v>
      </c>
      <c r="JE29" s="81">
        <v>61.03</v>
      </c>
      <c r="JF29" s="81">
        <v>111</v>
      </c>
      <c r="JG29" s="81">
        <v>133.99</v>
      </c>
      <c r="JH29" s="81">
        <v>521.1</v>
      </c>
      <c r="JI29" s="81">
        <v>58.65</v>
      </c>
      <c r="JJ29" s="81">
        <v>94.58</v>
      </c>
      <c r="JK29" s="81">
        <v>76.17</v>
      </c>
      <c r="JL29" s="81">
        <v>85.37</v>
      </c>
      <c r="JM29" s="81">
        <v>121.6</v>
      </c>
      <c r="JN29" s="81">
        <v>88.88</v>
      </c>
      <c r="JO29" s="81">
        <v>34.07</v>
      </c>
      <c r="JP29" s="81">
        <v>124</v>
      </c>
      <c r="JQ29" s="81"/>
      <c r="JR29" s="81"/>
      <c r="JS29" s="81">
        <v>79</v>
      </c>
      <c r="JT29" s="81">
        <v>60.55</v>
      </c>
      <c r="JU29" s="81">
        <v>86.8</v>
      </c>
      <c r="JV29" s="81">
        <v>201.69</v>
      </c>
      <c r="JW29" s="81">
        <v>94.2</v>
      </c>
      <c r="JX29" s="81">
        <v>64.7</v>
      </c>
      <c r="JY29" s="81">
        <v>86.86</v>
      </c>
      <c r="JZ29" s="81">
        <v>37.53</v>
      </c>
      <c r="KA29" s="81">
        <v>172.99</v>
      </c>
      <c r="KB29" s="81">
        <v>20.6</v>
      </c>
      <c r="KC29" s="81">
        <v>4.87</v>
      </c>
      <c r="KD29" s="81">
        <v>49.14</v>
      </c>
      <c r="KE29" s="81"/>
      <c r="KF29" s="81">
        <v>122.78</v>
      </c>
      <c r="KG29" s="81">
        <v>21.1</v>
      </c>
      <c r="KH29" s="81">
        <v>38.15</v>
      </c>
      <c r="KI29" s="81">
        <v>169.95</v>
      </c>
      <c r="KJ29" s="81">
        <v>148.9</v>
      </c>
      <c r="KK29" s="81">
        <v>72.64</v>
      </c>
      <c r="KL29" s="81">
        <v>76.010000000000005</v>
      </c>
      <c r="KM29" s="81">
        <v>43.35</v>
      </c>
      <c r="KN29" s="81">
        <v>53.5</v>
      </c>
      <c r="KO29" s="81">
        <v>36.979999999999997</v>
      </c>
      <c r="KP29" s="81">
        <v>112.25</v>
      </c>
      <c r="KQ29" s="81">
        <v>154.35</v>
      </c>
      <c r="KR29" s="81">
        <v>74.53</v>
      </c>
      <c r="KS29" s="81">
        <v>12.9</v>
      </c>
      <c r="KT29" s="81">
        <v>55.23</v>
      </c>
      <c r="KU29" s="81">
        <v>27.6</v>
      </c>
      <c r="KV29" s="81">
        <v>111.63</v>
      </c>
      <c r="KW29" s="81">
        <v>205</v>
      </c>
      <c r="KX29" s="81">
        <v>26.8</v>
      </c>
      <c r="KY29" s="81">
        <v>519</v>
      </c>
      <c r="KZ29" s="81">
        <v>34.93</v>
      </c>
      <c r="LA29" s="81"/>
      <c r="LB29" s="81">
        <v>223.1</v>
      </c>
      <c r="LC29" s="81">
        <v>2.1</v>
      </c>
      <c r="LD29" s="81">
        <v>63.18</v>
      </c>
      <c r="LE29" s="81">
        <v>9</v>
      </c>
      <c r="LF29" s="81">
        <v>264.60000000000002</v>
      </c>
      <c r="LG29" s="81">
        <v>89.3</v>
      </c>
      <c r="LH29" s="81">
        <v>32.4</v>
      </c>
      <c r="LI29" s="81">
        <v>98.65</v>
      </c>
      <c r="LJ29" s="81">
        <v>205.43</v>
      </c>
      <c r="LK29" s="81">
        <v>98.78</v>
      </c>
      <c r="LL29" s="81">
        <v>51.75</v>
      </c>
      <c r="LM29" s="81">
        <v>17.79</v>
      </c>
      <c r="LN29" s="81">
        <v>7.73</v>
      </c>
      <c r="LO29" s="81">
        <v>8.3000000000000007</v>
      </c>
      <c r="LP29" s="81">
        <v>96.27</v>
      </c>
      <c r="LQ29" s="81">
        <v>95.6</v>
      </c>
      <c r="LR29" s="81">
        <v>67</v>
      </c>
      <c r="LS29" s="81">
        <v>25.23</v>
      </c>
      <c r="LT29" s="81">
        <v>43.15</v>
      </c>
      <c r="LU29" s="81">
        <v>62.45</v>
      </c>
      <c r="LV29" s="81">
        <v>51.97</v>
      </c>
      <c r="LW29" s="81">
        <v>143.44999999999999</v>
      </c>
      <c r="LX29" s="81">
        <v>67</v>
      </c>
      <c r="LY29" s="81">
        <v>76.099999999999994</v>
      </c>
      <c r="LZ29" s="81">
        <v>32.159999999999997</v>
      </c>
      <c r="MA29" s="81">
        <v>53.68</v>
      </c>
      <c r="MB29" s="81">
        <v>54.9</v>
      </c>
      <c r="MC29" s="81">
        <v>29.25</v>
      </c>
      <c r="MD29" s="81">
        <v>-2.95</v>
      </c>
      <c r="ME29" s="81">
        <v>136.80000000000001</v>
      </c>
      <c r="MF29" s="81">
        <v>39.799999999999997</v>
      </c>
      <c r="MG29" s="81">
        <v>20.399999999999999</v>
      </c>
      <c r="MH29" s="81">
        <v>15.25</v>
      </c>
      <c r="MI29" s="81">
        <v>23.8</v>
      </c>
      <c r="MJ29" s="81">
        <v>132.9</v>
      </c>
      <c r="MK29" s="81">
        <v>121.63</v>
      </c>
      <c r="ML29" s="81"/>
      <c r="MM29" s="81">
        <v>132.61000000000001</v>
      </c>
      <c r="MN29" s="81">
        <v>68.67</v>
      </c>
      <c r="MO29" s="81">
        <v>118.55</v>
      </c>
      <c r="MP29" s="81">
        <v>65.099999999999994</v>
      </c>
      <c r="MQ29" s="81">
        <v>56.5</v>
      </c>
      <c r="MR29" s="81">
        <v>76.95</v>
      </c>
      <c r="MS29" s="81">
        <v>40.9</v>
      </c>
      <c r="MT29" s="81">
        <v>20.6</v>
      </c>
      <c r="MU29" s="81">
        <v>14.2</v>
      </c>
      <c r="MV29" s="81">
        <v>63.4</v>
      </c>
      <c r="MW29" s="81">
        <v>22</v>
      </c>
      <c r="MX29" s="81"/>
      <c r="MY29" s="81"/>
      <c r="MZ29" s="81">
        <v>34.75</v>
      </c>
      <c r="NA29" s="81">
        <v>42.69</v>
      </c>
      <c r="NB29" s="81">
        <v>18.7</v>
      </c>
      <c r="NC29" s="81">
        <v>38.26</v>
      </c>
    </row>
    <row r="30" spans="1:367" x14ac:dyDescent="0.4">
      <c r="A30" s="22">
        <v>45947</v>
      </c>
      <c r="B30" s="23">
        <v>59692.68</v>
      </c>
      <c r="C30" s="23">
        <v>55049.93</v>
      </c>
      <c r="D30" s="23">
        <v>3116.54</v>
      </c>
      <c r="E30" s="23">
        <v>2289.39</v>
      </c>
      <c r="F30" s="23">
        <v>12175.58</v>
      </c>
      <c r="G30" s="23">
        <v>1422.23</v>
      </c>
      <c r="H30" s="23">
        <v>10340.93</v>
      </c>
      <c r="I30" s="23">
        <v>7973.31</v>
      </c>
      <c r="J30" s="23">
        <v>4343.5</v>
      </c>
      <c r="K30" s="23">
        <v>2582.2600000000002</v>
      </c>
      <c r="L30" s="23">
        <v>1613.02</v>
      </c>
      <c r="M30" s="23">
        <v>3513.63</v>
      </c>
      <c r="N30" s="23">
        <v>6216.5</v>
      </c>
      <c r="O30" s="23">
        <v>2571.25</v>
      </c>
      <c r="P30" s="23">
        <v>7194.12</v>
      </c>
      <c r="Q30" s="23">
        <v>1753.17</v>
      </c>
      <c r="R30" s="23">
        <v>16330.81</v>
      </c>
      <c r="S30" s="23">
        <v>3910.46</v>
      </c>
      <c r="T30" s="23">
        <v>2984.47</v>
      </c>
      <c r="U30" s="23">
        <v>4936.1099999999997</v>
      </c>
      <c r="V30" s="23">
        <v>1126.03</v>
      </c>
      <c r="W30" s="23">
        <v>824.19</v>
      </c>
      <c r="X30" s="23">
        <v>1004.14</v>
      </c>
      <c r="Y30" s="23">
        <v>3240.73</v>
      </c>
      <c r="Z30" s="23">
        <v>5494.35</v>
      </c>
      <c r="AA30" s="23">
        <v>3419.07</v>
      </c>
      <c r="AB30" s="23">
        <v>637.72</v>
      </c>
      <c r="AC30" s="23">
        <v>412.9</v>
      </c>
      <c r="AD30" s="23">
        <v>2851.78</v>
      </c>
      <c r="AE30" s="23">
        <v>1296.56</v>
      </c>
      <c r="AF30" s="23">
        <v>1310.91</v>
      </c>
      <c r="AG30" s="23">
        <v>4418.09</v>
      </c>
      <c r="AH30" s="23">
        <v>1640.85</v>
      </c>
      <c r="AI30" s="23">
        <v>175.84</v>
      </c>
      <c r="AJ30" s="23">
        <v>1063.7</v>
      </c>
      <c r="AK30" s="23">
        <v>3875.13</v>
      </c>
      <c r="AL30" s="23">
        <v>3475.18</v>
      </c>
      <c r="AM30" s="23">
        <v>812.79</v>
      </c>
      <c r="AN30" s="23">
        <v>785.35</v>
      </c>
      <c r="AO30" s="23">
        <v>147.03</v>
      </c>
      <c r="AP30" s="23">
        <v>3740.19</v>
      </c>
      <c r="AQ30" s="23">
        <v>1444.84</v>
      </c>
      <c r="AR30" s="23">
        <v>6546.97</v>
      </c>
      <c r="AS30" s="23">
        <v>3353.98</v>
      </c>
      <c r="AT30" s="23">
        <v>571.05999999999995</v>
      </c>
      <c r="AU30" s="23">
        <v>1949.83</v>
      </c>
      <c r="AV30" s="23">
        <v>2244.4899999999998</v>
      </c>
      <c r="AW30" s="23">
        <v>1058.6600000000001</v>
      </c>
      <c r="AX30" s="23">
        <v>2221.67</v>
      </c>
      <c r="AY30" s="23">
        <v>1837.16</v>
      </c>
      <c r="AZ30" s="23"/>
      <c r="BA30" s="23">
        <v>1514.02</v>
      </c>
      <c r="BB30" s="81">
        <v>468.59</v>
      </c>
      <c r="BC30" s="81">
        <v>1547.04</v>
      </c>
      <c r="BD30" s="81">
        <v>1817.95</v>
      </c>
      <c r="BE30" s="81">
        <v>491.89</v>
      </c>
      <c r="BF30" s="81">
        <v>306.41000000000003</v>
      </c>
      <c r="BG30" s="81">
        <v>245.8</v>
      </c>
      <c r="BH30" s="81">
        <v>-10.82</v>
      </c>
      <c r="BI30" s="81">
        <v>442.14</v>
      </c>
      <c r="BJ30" s="81">
        <v>709.07</v>
      </c>
      <c r="BK30" s="81">
        <v>1288.97</v>
      </c>
      <c r="BL30" s="81">
        <v>190.15</v>
      </c>
      <c r="BM30" s="81">
        <v>343.68</v>
      </c>
      <c r="BN30" s="81">
        <v>1894.42</v>
      </c>
      <c r="BO30" s="81">
        <v>1012.41</v>
      </c>
      <c r="BP30" s="81">
        <v>574.78</v>
      </c>
      <c r="BQ30" s="81">
        <v>472.2</v>
      </c>
      <c r="BR30" s="81">
        <v>2397.19</v>
      </c>
      <c r="BS30" s="81">
        <v>475.68</v>
      </c>
      <c r="BT30" s="81">
        <v>292.68</v>
      </c>
      <c r="BU30" s="81">
        <v>1134.18</v>
      </c>
      <c r="BV30" s="81">
        <v>2073.63</v>
      </c>
      <c r="BW30" s="81">
        <v>1358.84</v>
      </c>
      <c r="BX30" s="81">
        <v>1200.31</v>
      </c>
      <c r="BY30" s="81">
        <v>1839.92</v>
      </c>
      <c r="BZ30" s="81">
        <v>1334.55</v>
      </c>
      <c r="CA30" s="81">
        <v>466.95</v>
      </c>
      <c r="CB30" s="81">
        <v>756.79</v>
      </c>
      <c r="CC30" s="81">
        <v>2</v>
      </c>
      <c r="CD30" s="81">
        <v>59.54</v>
      </c>
      <c r="CE30" s="81">
        <v>1162.26</v>
      </c>
      <c r="CF30" s="81">
        <v>1292.8399999999999</v>
      </c>
      <c r="CG30" s="81">
        <v>-28</v>
      </c>
      <c r="CH30" s="81">
        <v>1039.17</v>
      </c>
      <c r="CI30" s="81">
        <v>5175.13</v>
      </c>
      <c r="CJ30" s="81">
        <v>641.29999999999995</v>
      </c>
      <c r="CK30" s="81">
        <v>1308.04</v>
      </c>
      <c r="CL30" s="81">
        <v>820</v>
      </c>
      <c r="CM30" s="81">
        <v>2901.03</v>
      </c>
      <c r="CN30" s="81">
        <v>266.43</v>
      </c>
      <c r="CO30" s="81">
        <v>2751.83</v>
      </c>
      <c r="CP30" s="81">
        <v>109.03</v>
      </c>
      <c r="CQ30" s="81">
        <v>841.72</v>
      </c>
      <c r="CR30" s="81">
        <v>192.6</v>
      </c>
      <c r="CS30" s="81">
        <v>1022.01</v>
      </c>
      <c r="CT30" s="81">
        <v>987.54</v>
      </c>
      <c r="CU30" s="81">
        <v>903.91</v>
      </c>
      <c r="CV30" s="81">
        <v>244.24</v>
      </c>
      <c r="CW30" s="81">
        <v>316.33999999999997</v>
      </c>
      <c r="CX30" s="81">
        <v>168.07</v>
      </c>
      <c r="CY30" s="81">
        <v>391.8</v>
      </c>
      <c r="CZ30" s="81">
        <v>11.13</v>
      </c>
      <c r="DA30" s="81">
        <v>59</v>
      </c>
      <c r="DB30" s="81">
        <v>879.82</v>
      </c>
      <c r="DC30" s="81">
        <v>-94.3</v>
      </c>
      <c r="DD30" s="81">
        <v>408.26</v>
      </c>
      <c r="DE30" s="81"/>
      <c r="DF30" s="81">
        <v>619.38</v>
      </c>
      <c r="DG30" s="81">
        <v>304.45999999999998</v>
      </c>
      <c r="DH30" s="81">
        <v>495.84</v>
      </c>
      <c r="DI30" s="81">
        <v>2375.4699999999998</v>
      </c>
      <c r="DJ30" s="81">
        <v>545.14</v>
      </c>
      <c r="DK30" s="81">
        <v>308.32</v>
      </c>
      <c r="DL30" s="81">
        <v>50.88</v>
      </c>
      <c r="DM30" s="81">
        <v>191.7</v>
      </c>
      <c r="DN30" s="81"/>
      <c r="DO30" s="81">
        <v>226.46</v>
      </c>
      <c r="DP30" s="81">
        <v>114.98</v>
      </c>
      <c r="DQ30" s="81">
        <v>1598.67</v>
      </c>
      <c r="DR30" s="81">
        <v>443.84</v>
      </c>
      <c r="DS30" s="81">
        <v>-58.11</v>
      </c>
      <c r="DT30" s="81">
        <v>124.97</v>
      </c>
      <c r="DU30" s="81">
        <v>535</v>
      </c>
      <c r="DV30" s="81">
        <v>406.06</v>
      </c>
      <c r="DW30" s="81">
        <v>304.37</v>
      </c>
      <c r="DX30" s="81">
        <v>115.18</v>
      </c>
      <c r="DY30" s="81">
        <v>111.2</v>
      </c>
      <c r="DZ30" s="81"/>
      <c r="EA30" s="81">
        <v>497.75</v>
      </c>
      <c r="EB30" s="81">
        <v>453.47</v>
      </c>
      <c r="EC30" s="81">
        <v>273.05</v>
      </c>
      <c r="ED30" s="81">
        <v>549.22</v>
      </c>
      <c r="EE30" s="81"/>
      <c r="EF30" s="81">
        <v>199.46</v>
      </c>
      <c r="EG30" s="81">
        <v>361.24</v>
      </c>
      <c r="EH30" s="81">
        <v>836.67</v>
      </c>
      <c r="EI30" s="81">
        <v>204.38</v>
      </c>
      <c r="EJ30" s="81">
        <v>1300.79</v>
      </c>
      <c r="EK30" s="81">
        <v>172.4</v>
      </c>
      <c r="EL30" s="81">
        <v>64.13</v>
      </c>
      <c r="EM30" s="81">
        <v>277.63</v>
      </c>
      <c r="EN30" s="81">
        <v>117.26</v>
      </c>
      <c r="EO30" s="81">
        <v>291.33999999999997</v>
      </c>
      <c r="EP30" s="81">
        <v>8.98</v>
      </c>
      <c r="EQ30" s="81">
        <v>-76.400000000000006</v>
      </c>
      <c r="ER30" s="81">
        <v>210.24</v>
      </c>
      <c r="ES30" s="81">
        <v>157.69</v>
      </c>
      <c r="ET30" s="81">
        <v>88.81</v>
      </c>
      <c r="EU30" s="81">
        <v>178.83</v>
      </c>
      <c r="EV30" s="81"/>
      <c r="EW30" s="81">
        <v>539.92999999999995</v>
      </c>
      <c r="EX30" s="81">
        <v>668.45</v>
      </c>
      <c r="EY30" s="81">
        <v>202.39</v>
      </c>
      <c r="EZ30" s="81">
        <v>71.58</v>
      </c>
      <c r="FA30" s="81">
        <v>281</v>
      </c>
      <c r="FB30" s="81">
        <v>140.68</v>
      </c>
      <c r="FC30" s="81">
        <v>550.38</v>
      </c>
      <c r="FD30" s="81">
        <v>480.8</v>
      </c>
      <c r="FE30" s="81">
        <v>532.20000000000005</v>
      </c>
      <c r="FF30" s="81"/>
      <c r="FG30" s="81">
        <v>553.24</v>
      </c>
      <c r="FH30" s="81">
        <v>408.14</v>
      </c>
      <c r="FI30" s="81">
        <v>209.28</v>
      </c>
      <c r="FJ30" s="81">
        <v>18.18</v>
      </c>
      <c r="FK30" s="81">
        <v>203.12</v>
      </c>
      <c r="FL30" s="81">
        <v>107.94</v>
      </c>
      <c r="FM30" s="81">
        <v>639.29</v>
      </c>
      <c r="FN30" s="81">
        <v>33</v>
      </c>
      <c r="FO30" s="81">
        <v>431.29</v>
      </c>
      <c r="FP30" s="81"/>
      <c r="FQ30" s="81">
        <v>-0.2</v>
      </c>
      <c r="FR30" s="81">
        <v>265.70999999999998</v>
      </c>
      <c r="FS30" s="81">
        <v>289.67</v>
      </c>
      <c r="FT30" s="81">
        <v>270.08</v>
      </c>
      <c r="FU30" s="81">
        <v>378.78</v>
      </c>
      <c r="FV30" s="81">
        <v>337.74</v>
      </c>
      <c r="FW30" s="81">
        <v>238.63</v>
      </c>
      <c r="FX30" s="81">
        <v>576.97</v>
      </c>
      <c r="FY30" s="81">
        <v>170.23</v>
      </c>
      <c r="FZ30" s="81">
        <v>28.92</v>
      </c>
      <c r="GA30" s="81">
        <v>148.30000000000001</v>
      </c>
      <c r="GB30" s="81">
        <v>117.7</v>
      </c>
      <c r="GC30" s="81">
        <v>31.35</v>
      </c>
      <c r="GD30" s="81">
        <v>547.4</v>
      </c>
      <c r="GE30" s="81">
        <v>164.45</v>
      </c>
      <c r="GF30" s="81">
        <v>113.4</v>
      </c>
      <c r="GG30" s="81">
        <v>317</v>
      </c>
      <c r="GH30" s="81">
        <v>549.53</v>
      </c>
      <c r="GI30" s="81">
        <v>183.58</v>
      </c>
      <c r="GJ30" s="81">
        <v>242.56</v>
      </c>
      <c r="GK30" s="81">
        <v>206.65</v>
      </c>
      <c r="GL30" s="81">
        <v>12.5</v>
      </c>
      <c r="GM30" s="81"/>
      <c r="GN30" s="81">
        <v>219.04</v>
      </c>
      <c r="GO30" s="81">
        <v>89.25</v>
      </c>
      <c r="GP30" s="81">
        <v>548.89</v>
      </c>
      <c r="GQ30" s="81">
        <v>67.12</v>
      </c>
      <c r="GR30" s="81">
        <v>93.4</v>
      </c>
      <c r="GS30" s="81">
        <v>297.95</v>
      </c>
      <c r="GT30" s="81">
        <v>538.36</v>
      </c>
      <c r="GU30" s="81">
        <v>129.27000000000001</v>
      </c>
      <c r="GV30" s="81">
        <v>190</v>
      </c>
      <c r="GW30" s="81">
        <v>52.91</v>
      </c>
      <c r="GX30" s="81">
        <v>16</v>
      </c>
      <c r="GY30" s="81">
        <v>130.32</v>
      </c>
      <c r="GZ30" s="81">
        <v>113.9</v>
      </c>
      <c r="HA30" s="81">
        <v>198.3</v>
      </c>
      <c r="HB30" s="81">
        <v>194.76</v>
      </c>
      <c r="HC30" s="81">
        <v>228.24</v>
      </c>
      <c r="HD30" s="81">
        <v>478.89</v>
      </c>
      <c r="HE30" s="81">
        <v>76.849999999999994</v>
      </c>
      <c r="HF30" s="81">
        <v>330</v>
      </c>
      <c r="HG30" s="81">
        <v>99.5</v>
      </c>
      <c r="HH30" s="81">
        <v>402.53</v>
      </c>
      <c r="HI30" s="81">
        <v>377.58</v>
      </c>
      <c r="HJ30" s="81">
        <v>116.87</v>
      </c>
      <c r="HK30" s="81">
        <v>151.07</v>
      </c>
      <c r="HL30" s="81">
        <v>34.5</v>
      </c>
      <c r="HM30" s="81">
        <v>240.51</v>
      </c>
      <c r="HN30" s="81">
        <v>95.68</v>
      </c>
      <c r="HO30" s="81">
        <v>44</v>
      </c>
      <c r="HP30" s="81">
        <v>218.77</v>
      </c>
      <c r="HQ30" s="81">
        <v>365</v>
      </c>
      <c r="HR30" s="81">
        <v>58.93</v>
      </c>
      <c r="HS30" s="81">
        <v>89.74</v>
      </c>
      <c r="HT30" s="81">
        <v>260.61</v>
      </c>
      <c r="HU30" s="81">
        <v>95.08</v>
      </c>
      <c r="HV30" s="81">
        <v>148.99</v>
      </c>
      <c r="HW30" s="81">
        <v>190.28</v>
      </c>
      <c r="HX30" s="81">
        <v>70.39</v>
      </c>
      <c r="HY30" s="81">
        <v>158.1</v>
      </c>
      <c r="HZ30" s="81">
        <v>38.229999999999997</v>
      </c>
      <c r="IA30" s="81">
        <v>832</v>
      </c>
      <c r="IB30" s="81">
        <v>246.05</v>
      </c>
      <c r="IC30" s="81">
        <v>90.59</v>
      </c>
      <c r="ID30" s="81">
        <v>130.62</v>
      </c>
      <c r="IE30" s="81">
        <v>125.35</v>
      </c>
      <c r="IF30" s="81">
        <v>90.4</v>
      </c>
      <c r="IG30" s="81">
        <v>-3.55</v>
      </c>
      <c r="IH30" s="81">
        <v>109.1</v>
      </c>
      <c r="II30" s="81">
        <v>125.48</v>
      </c>
      <c r="IJ30" s="81">
        <v>326.2</v>
      </c>
      <c r="IK30" s="81">
        <v>114.6</v>
      </c>
      <c r="IL30" s="81">
        <v>74</v>
      </c>
      <c r="IM30" s="81"/>
      <c r="IN30" s="81">
        <v>-2</v>
      </c>
      <c r="IO30" s="81">
        <v>151.47999999999999</v>
      </c>
      <c r="IP30" s="81">
        <v>245</v>
      </c>
      <c r="IQ30" s="81">
        <v>81</v>
      </c>
      <c r="IR30" s="81">
        <v>76.599999999999994</v>
      </c>
      <c r="IS30" s="81">
        <v>112.8</v>
      </c>
      <c r="IT30" s="81">
        <v>160.78</v>
      </c>
      <c r="IU30" s="81">
        <v>98.4</v>
      </c>
      <c r="IV30" s="81">
        <v>66.19</v>
      </c>
      <c r="IW30" s="81">
        <v>36.700000000000003</v>
      </c>
      <c r="IX30" s="81">
        <v>80.45</v>
      </c>
      <c r="IY30" s="81">
        <v>54.13</v>
      </c>
      <c r="IZ30" s="81">
        <v>57.33</v>
      </c>
      <c r="JA30" s="81">
        <v>247.91</v>
      </c>
      <c r="JB30" s="81"/>
      <c r="JC30" s="81">
        <v>201</v>
      </c>
      <c r="JD30" s="81">
        <v>194.3</v>
      </c>
      <c r="JE30" s="81">
        <v>61.03</v>
      </c>
      <c r="JF30" s="81">
        <v>111</v>
      </c>
      <c r="JG30" s="81">
        <v>131.72999999999999</v>
      </c>
      <c r="JH30" s="81">
        <v>521.1</v>
      </c>
      <c r="JI30" s="81">
        <v>58.65</v>
      </c>
      <c r="JJ30" s="81">
        <v>94.68</v>
      </c>
      <c r="JK30" s="81">
        <v>76.47</v>
      </c>
      <c r="JL30" s="81">
        <v>85.55</v>
      </c>
      <c r="JM30" s="81">
        <v>121.6</v>
      </c>
      <c r="JN30" s="81">
        <v>83.13</v>
      </c>
      <c r="JO30" s="81">
        <v>34.07</v>
      </c>
      <c r="JP30" s="81">
        <v>124</v>
      </c>
      <c r="JQ30" s="81"/>
      <c r="JR30" s="81"/>
      <c r="JS30" s="81">
        <v>79</v>
      </c>
      <c r="JT30" s="81">
        <v>54.68</v>
      </c>
      <c r="JU30" s="81">
        <v>86.8</v>
      </c>
      <c r="JV30" s="81">
        <v>204.52</v>
      </c>
      <c r="JW30" s="81">
        <v>94.2</v>
      </c>
      <c r="JX30" s="81">
        <v>64.7</v>
      </c>
      <c r="JY30" s="81">
        <v>87.48</v>
      </c>
      <c r="JZ30" s="81">
        <v>37.53</v>
      </c>
      <c r="KA30" s="81">
        <v>172.05</v>
      </c>
      <c r="KB30" s="81">
        <v>20.6</v>
      </c>
      <c r="KC30" s="81">
        <v>4.87</v>
      </c>
      <c r="KD30" s="81">
        <v>47.66</v>
      </c>
      <c r="KE30" s="81">
        <v>208.5</v>
      </c>
      <c r="KF30" s="81">
        <v>122.78</v>
      </c>
      <c r="KG30" s="81">
        <v>21.1</v>
      </c>
      <c r="KH30" s="81">
        <v>38.15</v>
      </c>
      <c r="KI30" s="81">
        <v>169.95</v>
      </c>
      <c r="KJ30" s="81">
        <v>129.65</v>
      </c>
      <c r="KK30" s="81">
        <v>72.64</v>
      </c>
      <c r="KL30" s="81">
        <v>75.67</v>
      </c>
      <c r="KM30" s="81">
        <v>43.25</v>
      </c>
      <c r="KN30" s="81">
        <v>53.5</v>
      </c>
      <c r="KO30" s="81">
        <v>37.18</v>
      </c>
      <c r="KP30" s="81">
        <v>112.25</v>
      </c>
      <c r="KQ30" s="81">
        <v>154.35</v>
      </c>
      <c r="KR30" s="81">
        <v>74.53</v>
      </c>
      <c r="KS30" s="81">
        <v>12.9</v>
      </c>
      <c r="KT30" s="81">
        <v>55.23</v>
      </c>
      <c r="KU30" s="81">
        <v>27.6</v>
      </c>
      <c r="KV30" s="81">
        <v>111.63</v>
      </c>
      <c r="KW30" s="81">
        <v>205</v>
      </c>
      <c r="KX30" s="81">
        <v>30</v>
      </c>
      <c r="KY30" s="81">
        <v>516.30999999999995</v>
      </c>
      <c r="KZ30" s="81">
        <v>34.93</v>
      </c>
      <c r="LA30" s="81"/>
      <c r="LB30" s="81">
        <v>223.1</v>
      </c>
      <c r="LC30" s="81">
        <v>2.1</v>
      </c>
      <c r="LD30" s="81">
        <v>62.2</v>
      </c>
      <c r="LE30" s="81">
        <v>9</v>
      </c>
      <c r="LF30" s="81">
        <v>264.60000000000002</v>
      </c>
      <c r="LG30" s="81">
        <v>89.3</v>
      </c>
      <c r="LH30" s="81">
        <v>32.4</v>
      </c>
      <c r="LI30" s="81">
        <v>98.65</v>
      </c>
      <c r="LJ30" s="81">
        <v>205.43</v>
      </c>
      <c r="LK30" s="81">
        <v>98.78</v>
      </c>
      <c r="LL30" s="81">
        <v>53.7</v>
      </c>
      <c r="LM30" s="81">
        <v>17.86</v>
      </c>
      <c r="LN30" s="81">
        <v>6.8</v>
      </c>
      <c r="LO30" s="81">
        <v>5.4</v>
      </c>
      <c r="LP30" s="81">
        <v>95.5</v>
      </c>
      <c r="LQ30" s="81">
        <v>94.11</v>
      </c>
      <c r="LR30" s="81">
        <v>67</v>
      </c>
      <c r="LS30" s="81">
        <v>25.23</v>
      </c>
      <c r="LT30" s="81">
        <v>43.68</v>
      </c>
      <c r="LU30" s="81">
        <v>62.45</v>
      </c>
      <c r="LV30" s="81">
        <v>51.97</v>
      </c>
      <c r="LW30" s="81">
        <v>134.5</v>
      </c>
      <c r="LX30" s="81">
        <v>67</v>
      </c>
      <c r="LY30" s="81">
        <v>75</v>
      </c>
      <c r="LZ30" s="81">
        <v>32.159999999999997</v>
      </c>
      <c r="MA30" s="81">
        <v>53.68</v>
      </c>
      <c r="MB30" s="81">
        <v>55.4</v>
      </c>
      <c r="MC30" s="81">
        <v>29.25</v>
      </c>
      <c r="MD30" s="81">
        <v>-2.95</v>
      </c>
      <c r="ME30" s="81">
        <v>136.80000000000001</v>
      </c>
      <c r="MF30" s="81">
        <v>39.799999999999997</v>
      </c>
      <c r="MG30" s="81">
        <v>20.399999999999999</v>
      </c>
      <c r="MH30" s="81">
        <v>15.25</v>
      </c>
      <c r="MI30" s="81">
        <v>23.8</v>
      </c>
      <c r="MJ30" s="81">
        <v>135.19999999999999</v>
      </c>
      <c r="MK30" s="81">
        <v>121.63</v>
      </c>
      <c r="ML30" s="81"/>
      <c r="MM30" s="81">
        <v>120.33</v>
      </c>
      <c r="MN30" s="81">
        <v>38</v>
      </c>
      <c r="MO30" s="81">
        <v>118.55</v>
      </c>
      <c r="MP30" s="81">
        <v>65.099999999999994</v>
      </c>
      <c r="MQ30" s="81">
        <v>43</v>
      </c>
      <c r="MR30" s="81">
        <v>76.95</v>
      </c>
      <c r="MS30" s="81">
        <v>37.94</v>
      </c>
      <c r="MT30" s="81">
        <v>20.6</v>
      </c>
      <c r="MU30" s="81">
        <v>14.2</v>
      </c>
      <c r="MV30" s="81">
        <v>63.4</v>
      </c>
      <c r="MW30" s="81">
        <v>22</v>
      </c>
      <c r="MX30" s="81"/>
      <c r="MY30" s="81"/>
      <c r="MZ30" s="81">
        <v>34.75</v>
      </c>
      <c r="NA30" s="81">
        <v>40.07</v>
      </c>
      <c r="NB30" s="81">
        <v>18.7</v>
      </c>
      <c r="NC30" s="81">
        <v>37.299999999999997</v>
      </c>
    </row>
    <row r="31" spans="1:367" x14ac:dyDescent="0.4">
      <c r="A31" s="22">
        <v>45954</v>
      </c>
      <c r="B31" s="23">
        <v>62272.2</v>
      </c>
      <c r="C31" s="23">
        <v>58691.65</v>
      </c>
      <c r="D31" s="23">
        <v>3105.77</v>
      </c>
      <c r="E31" s="23">
        <v>2383.35</v>
      </c>
      <c r="F31" s="23">
        <v>12038.74</v>
      </c>
      <c r="G31" s="23">
        <v>1422.23</v>
      </c>
      <c r="H31" s="23">
        <v>10281.1</v>
      </c>
      <c r="I31" s="23">
        <v>7960.7</v>
      </c>
      <c r="J31" s="23">
        <v>4378.5200000000004</v>
      </c>
      <c r="K31" s="23">
        <v>2607.44</v>
      </c>
      <c r="L31" s="23">
        <v>1596.25</v>
      </c>
      <c r="M31" s="23">
        <v>3513.63</v>
      </c>
      <c r="N31" s="23">
        <v>6789.43</v>
      </c>
      <c r="O31" s="23">
        <v>2566</v>
      </c>
      <c r="P31" s="23">
        <v>7194.12</v>
      </c>
      <c r="Q31" s="23">
        <v>1773.85</v>
      </c>
      <c r="R31" s="23">
        <v>16297.44</v>
      </c>
      <c r="S31" s="23">
        <v>3891.07</v>
      </c>
      <c r="T31" s="23">
        <v>3008.9</v>
      </c>
      <c r="U31" s="23">
        <v>4959.68</v>
      </c>
      <c r="V31" s="23">
        <v>1217.4100000000001</v>
      </c>
      <c r="W31" s="23">
        <v>819.09</v>
      </c>
      <c r="X31" s="23">
        <v>1004.14</v>
      </c>
      <c r="Y31" s="23">
        <v>3240.73</v>
      </c>
      <c r="Z31" s="23">
        <v>5499.16</v>
      </c>
      <c r="AA31" s="23">
        <v>3397.32</v>
      </c>
      <c r="AB31" s="23">
        <v>637.72</v>
      </c>
      <c r="AC31" s="23">
        <v>412.9</v>
      </c>
      <c r="AD31" s="23">
        <v>2850.18</v>
      </c>
      <c r="AE31" s="23">
        <v>1407.25</v>
      </c>
      <c r="AF31" s="23">
        <v>1318.56</v>
      </c>
      <c r="AG31" s="23">
        <v>4418.09</v>
      </c>
      <c r="AH31" s="23">
        <v>1558.31</v>
      </c>
      <c r="AI31" s="23">
        <v>145.80000000000001</v>
      </c>
      <c r="AJ31" s="23">
        <v>1069.1300000000001</v>
      </c>
      <c r="AK31" s="23">
        <v>3850.11</v>
      </c>
      <c r="AL31" s="23">
        <v>3411.73</v>
      </c>
      <c r="AM31" s="23">
        <v>798.34</v>
      </c>
      <c r="AN31" s="23">
        <v>791.84</v>
      </c>
      <c r="AO31" s="23">
        <v>141.25</v>
      </c>
      <c r="AP31" s="23">
        <v>3722.88</v>
      </c>
      <c r="AQ31" s="23">
        <v>1447.45</v>
      </c>
      <c r="AR31" s="23">
        <v>6546.97</v>
      </c>
      <c r="AS31" s="23">
        <v>3402.52</v>
      </c>
      <c r="AT31" s="23">
        <v>577.14</v>
      </c>
      <c r="AU31" s="23">
        <v>1964.93</v>
      </c>
      <c r="AV31" s="23">
        <v>2242.17</v>
      </c>
      <c r="AW31" s="23">
        <v>1048.9100000000001</v>
      </c>
      <c r="AX31" s="23">
        <v>2228.13</v>
      </c>
      <c r="AY31" s="23">
        <v>1827.48</v>
      </c>
      <c r="AZ31" s="23"/>
      <c r="BA31" s="23">
        <v>1523.85</v>
      </c>
      <c r="BB31" s="81">
        <v>466</v>
      </c>
      <c r="BC31" s="81">
        <v>1516.14</v>
      </c>
      <c r="BD31" s="81">
        <v>1809.15</v>
      </c>
      <c r="BE31" s="81">
        <v>487.88</v>
      </c>
      <c r="BF31" s="81">
        <v>310.16000000000003</v>
      </c>
      <c r="BG31" s="81">
        <v>248.64</v>
      </c>
      <c r="BH31" s="81">
        <v>-10.82</v>
      </c>
      <c r="BI31" s="81">
        <v>442.17</v>
      </c>
      <c r="BJ31" s="81">
        <v>702.97</v>
      </c>
      <c r="BK31" s="81">
        <v>1288.97</v>
      </c>
      <c r="BL31" s="81">
        <v>190.6</v>
      </c>
      <c r="BM31" s="81">
        <v>335.21</v>
      </c>
      <c r="BN31" s="81">
        <v>1936.65</v>
      </c>
      <c r="BO31" s="81">
        <v>1051.74</v>
      </c>
      <c r="BP31" s="81">
        <v>594.69000000000005</v>
      </c>
      <c r="BQ31" s="81">
        <v>472.2</v>
      </c>
      <c r="BR31" s="81">
        <v>2385.35</v>
      </c>
      <c r="BS31" s="81">
        <v>474.97</v>
      </c>
      <c r="BT31" s="81">
        <v>292.52999999999997</v>
      </c>
      <c r="BU31" s="81">
        <v>932.23</v>
      </c>
      <c r="BV31" s="81">
        <v>1884.36</v>
      </c>
      <c r="BW31" s="81">
        <v>1373.77</v>
      </c>
      <c r="BX31" s="81">
        <v>1211.0999999999999</v>
      </c>
      <c r="BY31" s="81">
        <v>1797.66</v>
      </c>
      <c r="BZ31" s="81">
        <v>1336.8</v>
      </c>
      <c r="CA31" s="81">
        <v>463.42</v>
      </c>
      <c r="CB31" s="81">
        <v>754.33</v>
      </c>
      <c r="CC31" s="81">
        <v>2</v>
      </c>
      <c r="CD31" s="81">
        <v>59.54</v>
      </c>
      <c r="CE31" s="81">
        <v>1176.57</v>
      </c>
      <c r="CF31" s="81">
        <v>1307.9100000000001</v>
      </c>
      <c r="CG31" s="81">
        <v>-28</v>
      </c>
      <c r="CH31" s="81">
        <v>1039.17</v>
      </c>
      <c r="CI31" s="81">
        <v>5113.57</v>
      </c>
      <c r="CJ31" s="81">
        <v>647.95000000000005</v>
      </c>
      <c r="CK31" s="81">
        <v>1316.1</v>
      </c>
      <c r="CL31" s="81">
        <v>820</v>
      </c>
      <c r="CM31" s="81">
        <v>2901.03</v>
      </c>
      <c r="CN31" s="81">
        <v>265.27</v>
      </c>
      <c r="CO31" s="81">
        <v>2751.83</v>
      </c>
      <c r="CP31" s="81">
        <v>113.34</v>
      </c>
      <c r="CQ31" s="81">
        <v>833.39</v>
      </c>
      <c r="CR31" s="81">
        <v>196.13</v>
      </c>
      <c r="CS31" s="81">
        <v>1022.01</v>
      </c>
      <c r="CT31" s="81">
        <v>987.54</v>
      </c>
      <c r="CU31" s="81">
        <v>880.84</v>
      </c>
      <c r="CV31" s="81">
        <v>246.72</v>
      </c>
      <c r="CW31" s="81">
        <v>318.06</v>
      </c>
      <c r="CX31" s="81">
        <v>168.07</v>
      </c>
      <c r="CY31" s="81">
        <v>393.81</v>
      </c>
      <c r="CZ31" s="81">
        <v>11.13</v>
      </c>
      <c r="DA31" s="81">
        <v>59</v>
      </c>
      <c r="DB31" s="81">
        <v>871.42</v>
      </c>
      <c r="DC31" s="81">
        <v>-80.3</v>
      </c>
      <c r="DD31" s="81">
        <v>400.48</v>
      </c>
      <c r="DE31" s="81"/>
      <c r="DF31" s="81">
        <v>615.71</v>
      </c>
      <c r="DG31" s="81">
        <v>302.87</v>
      </c>
      <c r="DH31" s="81">
        <v>492.89</v>
      </c>
      <c r="DI31" s="81">
        <v>2375.4699999999998</v>
      </c>
      <c r="DJ31" s="81">
        <v>551.08000000000004</v>
      </c>
      <c r="DK31" s="81">
        <v>307.70999999999998</v>
      </c>
      <c r="DL31" s="81">
        <v>49.28</v>
      </c>
      <c r="DM31" s="81">
        <v>191.7</v>
      </c>
      <c r="DN31" s="81"/>
      <c r="DO31" s="81">
        <v>228.14</v>
      </c>
      <c r="DP31" s="81">
        <v>114.98</v>
      </c>
      <c r="DQ31" s="81">
        <v>1567.35</v>
      </c>
      <c r="DR31" s="81">
        <v>430.42</v>
      </c>
      <c r="DS31" s="81">
        <v>-58.11</v>
      </c>
      <c r="DT31" s="81">
        <v>134.79</v>
      </c>
      <c r="DU31" s="81">
        <v>535</v>
      </c>
      <c r="DV31" s="81">
        <v>400.31</v>
      </c>
      <c r="DW31" s="81">
        <v>323.55</v>
      </c>
      <c r="DX31" s="81">
        <v>115.18</v>
      </c>
      <c r="DY31" s="81">
        <v>111.2</v>
      </c>
      <c r="DZ31" s="81"/>
      <c r="EA31" s="81">
        <v>496.96</v>
      </c>
      <c r="EB31" s="81">
        <v>450.58</v>
      </c>
      <c r="EC31" s="81">
        <v>272.54000000000002</v>
      </c>
      <c r="ED31" s="81">
        <v>549.22</v>
      </c>
      <c r="EE31" s="81">
        <v>514.4</v>
      </c>
      <c r="EF31" s="81">
        <v>199.46</v>
      </c>
      <c r="EG31" s="81">
        <v>363.12</v>
      </c>
      <c r="EH31" s="81">
        <v>846.5</v>
      </c>
      <c r="EI31" s="81">
        <v>204.2</v>
      </c>
      <c r="EJ31" s="81">
        <v>1312.32</v>
      </c>
      <c r="EK31" s="81">
        <v>176.67</v>
      </c>
      <c r="EL31" s="81">
        <v>63.76</v>
      </c>
      <c r="EM31" s="81">
        <v>277.63</v>
      </c>
      <c r="EN31" s="81">
        <v>120.91</v>
      </c>
      <c r="EO31" s="81">
        <v>294.27</v>
      </c>
      <c r="EP31" s="81">
        <v>6.48</v>
      </c>
      <c r="EQ31" s="81">
        <v>-76.400000000000006</v>
      </c>
      <c r="ER31" s="81">
        <v>209.1</v>
      </c>
      <c r="ES31" s="81">
        <v>157.69</v>
      </c>
      <c r="ET31" s="81">
        <v>90.93</v>
      </c>
      <c r="EU31" s="81">
        <v>177.88</v>
      </c>
      <c r="EV31" s="81">
        <v>10</v>
      </c>
      <c r="EW31" s="81">
        <v>537.30999999999995</v>
      </c>
      <c r="EX31" s="81">
        <v>668.45</v>
      </c>
      <c r="EY31" s="81">
        <v>201.27</v>
      </c>
      <c r="EZ31" s="81">
        <v>72.47</v>
      </c>
      <c r="FA31" s="81">
        <v>374.5</v>
      </c>
      <c r="FB31" s="81">
        <v>140.15</v>
      </c>
      <c r="FC31" s="81">
        <v>550.38</v>
      </c>
      <c r="FD31" s="81">
        <v>480.8</v>
      </c>
      <c r="FE31" s="81">
        <v>533.24</v>
      </c>
      <c r="FF31" s="81"/>
      <c r="FG31" s="81">
        <v>553.67999999999995</v>
      </c>
      <c r="FH31" s="81">
        <v>408.36</v>
      </c>
      <c r="FI31" s="81">
        <v>210.42</v>
      </c>
      <c r="FJ31" s="81">
        <v>18.18</v>
      </c>
      <c r="FK31" s="81">
        <v>203.12</v>
      </c>
      <c r="FL31" s="81">
        <v>106.1</v>
      </c>
      <c r="FM31" s="81">
        <v>642.02</v>
      </c>
      <c r="FN31" s="81">
        <v>33</v>
      </c>
      <c r="FO31" s="81">
        <v>432.19</v>
      </c>
      <c r="FP31" s="81"/>
      <c r="FQ31" s="81">
        <v>-4.68</v>
      </c>
      <c r="FR31" s="81">
        <v>264.69</v>
      </c>
      <c r="FS31" s="81">
        <v>290.64</v>
      </c>
      <c r="FT31" s="81">
        <v>270</v>
      </c>
      <c r="FU31" s="81">
        <v>404</v>
      </c>
      <c r="FV31" s="81">
        <v>337.74</v>
      </c>
      <c r="FW31" s="81">
        <v>241.16</v>
      </c>
      <c r="FX31" s="81">
        <v>566.53</v>
      </c>
      <c r="FY31" s="81">
        <v>172.75</v>
      </c>
      <c r="FZ31" s="81">
        <v>28.92</v>
      </c>
      <c r="GA31" s="81">
        <v>148.31</v>
      </c>
      <c r="GB31" s="81">
        <v>118.6</v>
      </c>
      <c r="GC31" s="81">
        <v>16</v>
      </c>
      <c r="GD31" s="81">
        <v>532.80999999999995</v>
      </c>
      <c r="GE31" s="81">
        <v>182.3</v>
      </c>
      <c r="GF31" s="81">
        <v>113.4</v>
      </c>
      <c r="GG31" s="81">
        <v>317</v>
      </c>
      <c r="GH31" s="81">
        <v>547.53</v>
      </c>
      <c r="GI31" s="81">
        <v>179.73</v>
      </c>
      <c r="GJ31" s="81">
        <v>243</v>
      </c>
      <c r="GK31" s="81">
        <v>206.65</v>
      </c>
      <c r="GL31" s="81">
        <v>12.5</v>
      </c>
      <c r="GM31" s="81"/>
      <c r="GN31" s="81">
        <v>218.28</v>
      </c>
      <c r="GO31" s="81">
        <v>89.25</v>
      </c>
      <c r="GP31" s="81">
        <v>531.83000000000004</v>
      </c>
      <c r="GQ31" s="81">
        <v>67.930000000000007</v>
      </c>
      <c r="GR31" s="81">
        <v>90.21</v>
      </c>
      <c r="GS31" s="81">
        <v>296.01</v>
      </c>
      <c r="GT31" s="81">
        <v>533.84</v>
      </c>
      <c r="GU31" s="81">
        <v>129.27000000000001</v>
      </c>
      <c r="GV31" s="81">
        <v>190</v>
      </c>
      <c r="GW31" s="81">
        <v>55.52</v>
      </c>
      <c r="GX31" s="81">
        <v>16</v>
      </c>
      <c r="GY31" s="81">
        <v>129.52000000000001</v>
      </c>
      <c r="GZ31" s="81">
        <v>111.27</v>
      </c>
      <c r="HA31" s="81">
        <v>198.3</v>
      </c>
      <c r="HB31" s="81">
        <v>193.13</v>
      </c>
      <c r="HC31" s="81">
        <v>224.29</v>
      </c>
      <c r="HD31" s="81">
        <v>468.16</v>
      </c>
      <c r="HE31" s="81">
        <v>76.849999999999994</v>
      </c>
      <c r="HF31" s="81">
        <v>330</v>
      </c>
      <c r="HG31" s="81">
        <v>99.5</v>
      </c>
      <c r="HH31" s="81">
        <v>402.53</v>
      </c>
      <c r="HI31" s="81">
        <v>377.58</v>
      </c>
      <c r="HJ31" s="81">
        <v>116.87</v>
      </c>
      <c r="HK31" s="81">
        <v>151.07</v>
      </c>
      <c r="HL31" s="81">
        <v>34.5</v>
      </c>
      <c r="HM31" s="81">
        <v>238.85</v>
      </c>
      <c r="HN31" s="81">
        <v>87.12</v>
      </c>
      <c r="HO31" s="81">
        <v>42.5</v>
      </c>
      <c r="HP31" s="81">
        <v>218.77</v>
      </c>
      <c r="HQ31" s="81">
        <v>364.13</v>
      </c>
      <c r="HR31" s="81">
        <v>58.71</v>
      </c>
      <c r="HS31" s="81">
        <v>90.18</v>
      </c>
      <c r="HT31" s="81">
        <v>260.64</v>
      </c>
      <c r="HU31" s="81">
        <v>95.08</v>
      </c>
      <c r="HV31" s="81">
        <v>152.03</v>
      </c>
      <c r="HW31" s="81">
        <v>189.91</v>
      </c>
      <c r="HX31" s="81">
        <v>70.86</v>
      </c>
      <c r="HY31" s="81">
        <v>158.1</v>
      </c>
      <c r="HZ31" s="81">
        <v>38.51</v>
      </c>
      <c r="IA31" s="81">
        <v>832</v>
      </c>
      <c r="IB31" s="81">
        <v>246.05</v>
      </c>
      <c r="IC31" s="81">
        <v>91.51</v>
      </c>
      <c r="ID31" s="81">
        <v>127.85</v>
      </c>
      <c r="IE31" s="81">
        <v>126.17</v>
      </c>
      <c r="IF31" s="81">
        <v>90.4</v>
      </c>
      <c r="IG31" s="81">
        <v>-3.55</v>
      </c>
      <c r="IH31" s="81">
        <v>109.1</v>
      </c>
      <c r="II31" s="81">
        <v>126.86</v>
      </c>
      <c r="IJ31" s="81">
        <v>326.2</v>
      </c>
      <c r="IK31" s="81">
        <v>114.6</v>
      </c>
      <c r="IL31" s="81">
        <v>74</v>
      </c>
      <c r="IM31" s="81"/>
      <c r="IN31" s="81">
        <v>-2</v>
      </c>
      <c r="IO31" s="81">
        <v>150.22999999999999</v>
      </c>
      <c r="IP31" s="81">
        <v>245</v>
      </c>
      <c r="IQ31" s="81">
        <v>81</v>
      </c>
      <c r="IR31" s="81">
        <v>76.599999999999994</v>
      </c>
      <c r="IS31" s="81">
        <v>112.8</v>
      </c>
      <c r="IT31" s="81">
        <v>154.82</v>
      </c>
      <c r="IU31" s="81">
        <v>101.65</v>
      </c>
      <c r="IV31" s="81">
        <v>67</v>
      </c>
      <c r="IW31" s="81">
        <v>36.700000000000003</v>
      </c>
      <c r="IX31" s="81">
        <v>80.73</v>
      </c>
      <c r="IY31" s="81">
        <v>49.17</v>
      </c>
      <c r="IZ31" s="81">
        <v>56.77</v>
      </c>
      <c r="JA31" s="81">
        <v>243.08</v>
      </c>
      <c r="JB31" s="81"/>
      <c r="JC31" s="81">
        <v>201</v>
      </c>
      <c r="JD31" s="81">
        <v>194.3</v>
      </c>
      <c r="JE31" s="81">
        <v>61.03</v>
      </c>
      <c r="JF31" s="81">
        <v>111</v>
      </c>
      <c r="JG31" s="81">
        <v>131.49</v>
      </c>
      <c r="JH31" s="81">
        <v>521.1</v>
      </c>
      <c r="JI31" s="81">
        <v>58.65</v>
      </c>
      <c r="JJ31" s="81">
        <v>94.68</v>
      </c>
      <c r="JK31" s="81">
        <v>76.47</v>
      </c>
      <c r="JL31" s="81">
        <v>84.95</v>
      </c>
      <c r="JM31" s="81">
        <v>121.6</v>
      </c>
      <c r="JN31" s="81">
        <v>83.13</v>
      </c>
      <c r="JO31" s="81">
        <v>34.07</v>
      </c>
      <c r="JP31" s="81">
        <v>124</v>
      </c>
      <c r="JQ31" s="81"/>
      <c r="JR31" s="81"/>
      <c r="JS31" s="81">
        <v>79.900000000000006</v>
      </c>
      <c r="JT31" s="81">
        <v>55.04</v>
      </c>
      <c r="JU31" s="81">
        <v>86.8</v>
      </c>
      <c r="JV31" s="81">
        <v>202.78</v>
      </c>
      <c r="JW31" s="81">
        <v>94.2</v>
      </c>
      <c r="JX31" s="81">
        <v>69.03</v>
      </c>
      <c r="JY31" s="81">
        <v>88.12</v>
      </c>
      <c r="JZ31" s="81">
        <v>37.53</v>
      </c>
      <c r="KA31" s="81">
        <v>172.49</v>
      </c>
      <c r="KB31" s="81">
        <v>19.350000000000001</v>
      </c>
      <c r="KC31" s="81">
        <v>4.87</v>
      </c>
      <c r="KD31" s="81">
        <v>46.38</v>
      </c>
      <c r="KE31" s="81">
        <v>196.75</v>
      </c>
      <c r="KF31" s="81">
        <v>122.5</v>
      </c>
      <c r="KG31" s="81">
        <v>21.1</v>
      </c>
      <c r="KH31" s="81">
        <v>38.15</v>
      </c>
      <c r="KI31" s="81">
        <v>169.95</v>
      </c>
      <c r="KJ31" s="81">
        <v>129.65</v>
      </c>
      <c r="KK31" s="81">
        <v>72.94</v>
      </c>
      <c r="KL31" s="81">
        <v>75.67</v>
      </c>
      <c r="KM31" s="81">
        <v>41.8</v>
      </c>
      <c r="KN31" s="81">
        <v>53.5</v>
      </c>
      <c r="KO31" s="81">
        <v>37.18</v>
      </c>
      <c r="KP31" s="81">
        <v>110</v>
      </c>
      <c r="KQ31" s="81">
        <v>154.35</v>
      </c>
      <c r="KR31" s="81">
        <v>74.53</v>
      </c>
      <c r="KS31" s="81">
        <v>12.9</v>
      </c>
      <c r="KT31" s="81">
        <v>55.23</v>
      </c>
      <c r="KU31" s="81">
        <v>27.6</v>
      </c>
      <c r="KV31" s="81">
        <v>111.83</v>
      </c>
      <c r="KW31" s="81">
        <v>205</v>
      </c>
      <c r="KX31" s="81">
        <v>30</v>
      </c>
      <c r="KY31" s="81">
        <v>516.30999999999995</v>
      </c>
      <c r="KZ31" s="81">
        <v>34.93</v>
      </c>
      <c r="LA31" s="81"/>
      <c r="LB31" s="81">
        <v>220.1</v>
      </c>
      <c r="LC31" s="81">
        <v>2.1</v>
      </c>
      <c r="LD31" s="81">
        <v>62.13</v>
      </c>
      <c r="LE31" s="81"/>
      <c r="LF31" s="81">
        <v>264.60000000000002</v>
      </c>
      <c r="LG31" s="81">
        <v>89.3</v>
      </c>
      <c r="LH31" s="81">
        <v>32.4</v>
      </c>
      <c r="LI31" s="81">
        <v>98.65</v>
      </c>
      <c r="LJ31" s="81">
        <v>205.43</v>
      </c>
      <c r="LK31" s="81">
        <v>98.78</v>
      </c>
      <c r="LL31" s="81">
        <v>55.7</v>
      </c>
      <c r="LM31" s="81">
        <v>16.91</v>
      </c>
      <c r="LN31" s="81">
        <v>6.8</v>
      </c>
      <c r="LO31" s="81">
        <v>5.4</v>
      </c>
      <c r="LP31" s="81">
        <v>95.58</v>
      </c>
      <c r="LQ31" s="81">
        <v>90.53</v>
      </c>
      <c r="LR31" s="81">
        <v>61.1</v>
      </c>
      <c r="LS31" s="81">
        <v>25.23</v>
      </c>
      <c r="LT31" s="81">
        <v>43.68</v>
      </c>
      <c r="LU31" s="81">
        <v>62.45</v>
      </c>
      <c r="LV31" s="81">
        <v>51.97</v>
      </c>
      <c r="LW31" s="81">
        <v>129.13</v>
      </c>
      <c r="LX31" s="81">
        <v>67</v>
      </c>
      <c r="LY31" s="81">
        <v>75</v>
      </c>
      <c r="LZ31" s="81">
        <v>31.96</v>
      </c>
      <c r="MA31" s="81">
        <v>53.6</v>
      </c>
      <c r="MB31" s="81">
        <v>54.5</v>
      </c>
      <c r="MC31" s="81">
        <v>29.25</v>
      </c>
      <c r="MD31" s="81">
        <v>-2.95</v>
      </c>
      <c r="ME31" s="81">
        <v>125</v>
      </c>
      <c r="MF31" s="81">
        <v>39.799999999999997</v>
      </c>
      <c r="MG31" s="81">
        <v>19.25</v>
      </c>
      <c r="MH31" s="81">
        <v>15.25</v>
      </c>
      <c r="MI31" s="81">
        <v>23.8</v>
      </c>
      <c r="MJ31" s="81">
        <v>135.19999999999999</v>
      </c>
      <c r="MK31" s="81">
        <v>117.95</v>
      </c>
      <c r="ML31" s="81"/>
      <c r="MM31" s="81">
        <v>117.93</v>
      </c>
      <c r="MN31" s="81">
        <v>28.67</v>
      </c>
      <c r="MO31" s="81">
        <v>118.55</v>
      </c>
      <c r="MP31" s="81">
        <v>65.099999999999994</v>
      </c>
      <c r="MQ31" s="81">
        <v>43</v>
      </c>
      <c r="MR31" s="81">
        <v>76.95</v>
      </c>
      <c r="MS31" s="81">
        <v>37.94</v>
      </c>
      <c r="MT31" s="81">
        <v>20.6</v>
      </c>
      <c r="MU31" s="81">
        <v>14.2</v>
      </c>
      <c r="MV31" s="81">
        <v>63.4</v>
      </c>
      <c r="MW31" s="81">
        <v>22</v>
      </c>
      <c r="MX31" s="81"/>
      <c r="MY31" s="81"/>
      <c r="MZ31" s="81">
        <v>34.75</v>
      </c>
      <c r="NA31" s="81">
        <v>40.07</v>
      </c>
      <c r="NB31" s="81">
        <v>18.7</v>
      </c>
      <c r="NC31" s="81">
        <v>35.590000000000003</v>
      </c>
    </row>
    <row r="32" spans="1:367" x14ac:dyDescent="0.4">
      <c r="A32" s="22">
        <v>45961</v>
      </c>
      <c r="B32" s="23">
        <v>74311.259999999995</v>
      </c>
      <c r="C32" s="23">
        <v>67743</v>
      </c>
      <c r="D32" s="23">
        <v>2771.15</v>
      </c>
      <c r="E32" s="23">
        <v>2510.52</v>
      </c>
      <c r="F32" s="23">
        <v>13192.1</v>
      </c>
      <c r="G32" s="23">
        <v>1502.03</v>
      </c>
      <c r="H32" s="23">
        <v>10226.16</v>
      </c>
      <c r="I32" s="23">
        <v>8149.05</v>
      </c>
      <c r="J32" s="23">
        <v>4397.7700000000004</v>
      </c>
      <c r="K32" s="23">
        <v>2607.44</v>
      </c>
      <c r="L32" s="23">
        <v>1596.25</v>
      </c>
      <c r="M32" s="23">
        <v>3670.1</v>
      </c>
      <c r="N32" s="23">
        <v>7449.5</v>
      </c>
      <c r="O32" s="23">
        <v>2575.92</v>
      </c>
      <c r="P32" s="23">
        <v>7247.86</v>
      </c>
      <c r="Q32" s="23">
        <v>1720.27</v>
      </c>
      <c r="R32" s="23">
        <v>16297.44</v>
      </c>
      <c r="S32" s="23">
        <v>3935.37</v>
      </c>
      <c r="T32" s="23">
        <v>2986.6</v>
      </c>
      <c r="U32" s="23">
        <v>4959.68</v>
      </c>
      <c r="V32" s="23">
        <v>1219.95</v>
      </c>
      <c r="W32" s="23">
        <v>819.09</v>
      </c>
      <c r="X32" s="23">
        <v>1016.2</v>
      </c>
      <c r="Y32" s="23">
        <v>3264.72</v>
      </c>
      <c r="Z32" s="23">
        <v>5596.34</v>
      </c>
      <c r="AA32" s="23">
        <v>3423.6</v>
      </c>
      <c r="AB32" s="23">
        <v>235.95</v>
      </c>
      <c r="AC32" s="23">
        <v>412.9</v>
      </c>
      <c r="AD32" s="23">
        <v>2844.65</v>
      </c>
      <c r="AE32" s="23">
        <v>1418.31</v>
      </c>
      <c r="AF32" s="23">
        <v>1323.12</v>
      </c>
      <c r="AG32" s="23">
        <v>4491.3100000000004</v>
      </c>
      <c r="AH32" s="23">
        <v>1556.23</v>
      </c>
      <c r="AI32" s="23">
        <v>145.72999999999999</v>
      </c>
      <c r="AJ32" s="23">
        <v>1137.1500000000001</v>
      </c>
      <c r="AK32" s="23">
        <v>3931.56</v>
      </c>
      <c r="AL32" s="23">
        <v>3401.08</v>
      </c>
      <c r="AM32" s="23">
        <v>804.46</v>
      </c>
      <c r="AN32" s="23">
        <v>825.83</v>
      </c>
      <c r="AO32" s="23">
        <v>141.25</v>
      </c>
      <c r="AP32" s="23">
        <v>3747.56</v>
      </c>
      <c r="AQ32" s="23">
        <v>1447.45</v>
      </c>
      <c r="AR32" s="23">
        <v>6822.26</v>
      </c>
      <c r="AS32" s="23">
        <v>3402.52</v>
      </c>
      <c r="AT32" s="23">
        <v>572.62</v>
      </c>
      <c r="AU32" s="23">
        <v>2028.04</v>
      </c>
      <c r="AV32" s="23">
        <v>2202.62</v>
      </c>
      <c r="AW32" s="23">
        <v>1042.3900000000001</v>
      </c>
      <c r="AX32" s="23">
        <v>2228.13</v>
      </c>
      <c r="AY32" s="23">
        <v>1885.84</v>
      </c>
      <c r="AZ32" s="23"/>
      <c r="BA32" s="23">
        <v>1523.85</v>
      </c>
      <c r="BB32" s="81">
        <v>465.79</v>
      </c>
      <c r="BC32" s="81">
        <v>1533.11</v>
      </c>
      <c r="BD32" s="81">
        <v>1821.1</v>
      </c>
      <c r="BE32" s="81">
        <v>495.75</v>
      </c>
      <c r="BF32" s="81">
        <v>310.16000000000003</v>
      </c>
      <c r="BG32" s="81">
        <v>257.22000000000003</v>
      </c>
      <c r="BH32" s="81">
        <v>-14.58</v>
      </c>
      <c r="BI32" s="81">
        <v>443.91</v>
      </c>
      <c r="BJ32" s="81">
        <v>699.98</v>
      </c>
      <c r="BK32" s="81">
        <v>1288.52</v>
      </c>
      <c r="BL32" s="81">
        <v>165.82</v>
      </c>
      <c r="BM32" s="81">
        <v>332.43</v>
      </c>
      <c r="BN32" s="81">
        <v>1936.65</v>
      </c>
      <c r="BO32" s="81">
        <v>1059.3800000000001</v>
      </c>
      <c r="BP32" s="81">
        <v>593.36</v>
      </c>
      <c r="BQ32" s="81">
        <v>461.31</v>
      </c>
      <c r="BR32" s="81">
        <v>2373.73</v>
      </c>
      <c r="BS32" s="81">
        <v>474.62</v>
      </c>
      <c r="BT32" s="81">
        <v>290.44</v>
      </c>
      <c r="BU32" s="81">
        <v>918.46</v>
      </c>
      <c r="BV32" s="81">
        <v>1884.44</v>
      </c>
      <c r="BW32" s="81">
        <v>1537.11</v>
      </c>
      <c r="BX32" s="81">
        <v>1303.48</v>
      </c>
      <c r="BY32" s="81">
        <v>1800.62</v>
      </c>
      <c r="BZ32" s="81">
        <v>1336.8</v>
      </c>
      <c r="CA32" s="81">
        <v>467.37</v>
      </c>
      <c r="CB32" s="81">
        <v>808.48</v>
      </c>
      <c r="CC32" s="81">
        <v>2</v>
      </c>
      <c r="CD32" s="81">
        <v>59.74</v>
      </c>
      <c r="CE32" s="81">
        <v>1176.57</v>
      </c>
      <c r="CF32" s="81">
        <v>1290.58</v>
      </c>
      <c r="CG32" s="81">
        <v>-28</v>
      </c>
      <c r="CH32" s="81">
        <v>1039.17</v>
      </c>
      <c r="CI32" s="81">
        <v>5721.5</v>
      </c>
      <c r="CJ32" s="81">
        <v>642.52</v>
      </c>
      <c r="CK32" s="81">
        <v>1307.3900000000001</v>
      </c>
      <c r="CL32" s="81">
        <v>765.13</v>
      </c>
      <c r="CM32" s="81">
        <v>2885.37</v>
      </c>
      <c r="CN32" s="81">
        <v>265.58999999999997</v>
      </c>
      <c r="CO32" s="81">
        <v>2751.83</v>
      </c>
      <c r="CP32" s="81">
        <v>105.04</v>
      </c>
      <c r="CQ32" s="81">
        <v>832.18</v>
      </c>
      <c r="CR32" s="81">
        <v>198.12</v>
      </c>
      <c r="CS32" s="81">
        <v>1020.34</v>
      </c>
      <c r="CT32" s="81">
        <v>1003.82</v>
      </c>
      <c r="CU32" s="81">
        <v>742.7</v>
      </c>
      <c r="CV32" s="81">
        <v>248.46</v>
      </c>
      <c r="CW32" s="81">
        <v>318.06</v>
      </c>
      <c r="CX32" s="81">
        <v>159.75</v>
      </c>
      <c r="CY32" s="81">
        <v>392.83</v>
      </c>
      <c r="CZ32" s="81">
        <v>15.17</v>
      </c>
      <c r="DA32" s="81">
        <v>59</v>
      </c>
      <c r="DB32" s="81">
        <v>813.56</v>
      </c>
      <c r="DC32" s="81">
        <v>-80.3</v>
      </c>
      <c r="DD32" s="81">
        <v>394.51</v>
      </c>
      <c r="DE32" s="81"/>
      <c r="DF32" s="81">
        <v>615.94000000000005</v>
      </c>
      <c r="DG32" s="81">
        <v>302.87</v>
      </c>
      <c r="DH32" s="81">
        <v>491.22</v>
      </c>
      <c r="DI32" s="81">
        <v>2375.4699999999998</v>
      </c>
      <c r="DJ32" s="81">
        <v>548.38</v>
      </c>
      <c r="DK32" s="81">
        <v>306.10000000000002</v>
      </c>
      <c r="DL32" s="81">
        <v>49.28</v>
      </c>
      <c r="DM32" s="81">
        <v>191.58</v>
      </c>
      <c r="DN32" s="81"/>
      <c r="DO32" s="81">
        <v>225.36</v>
      </c>
      <c r="DP32" s="81">
        <v>114.98</v>
      </c>
      <c r="DQ32" s="81">
        <v>1567.53</v>
      </c>
      <c r="DR32" s="81">
        <v>422.69</v>
      </c>
      <c r="DS32" s="81">
        <v>-58.93</v>
      </c>
      <c r="DT32" s="81">
        <v>139.63</v>
      </c>
      <c r="DU32" s="81">
        <v>526</v>
      </c>
      <c r="DV32" s="81">
        <v>396.37</v>
      </c>
      <c r="DW32" s="81">
        <v>323.55</v>
      </c>
      <c r="DX32" s="81">
        <v>115.18</v>
      </c>
      <c r="DY32" s="81">
        <v>111.2</v>
      </c>
      <c r="DZ32" s="81"/>
      <c r="EA32" s="81">
        <v>502.5</v>
      </c>
      <c r="EB32" s="81">
        <v>457.17</v>
      </c>
      <c r="EC32" s="81">
        <v>269.76</v>
      </c>
      <c r="ED32" s="81">
        <v>539.11</v>
      </c>
      <c r="EE32" s="81">
        <v>514.4</v>
      </c>
      <c r="EF32" s="81">
        <v>203.23</v>
      </c>
      <c r="EG32" s="81">
        <v>367.06</v>
      </c>
      <c r="EH32" s="81">
        <v>836.33</v>
      </c>
      <c r="EI32" s="81">
        <v>204.58</v>
      </c>
      <c r="EJ32" s="81">
        <v>1291.76</v>
      </c>
      <c r="EK32" s="81">
        <v>166.3</v>
      </c>
      <c r="EL32" s="81">
        <v>68.959999999999994</v>
      </c>
      <c r="EM32" s="81">
        <v>283.64999999999998</v>
      </c>
      <c r="EN32" s="81">
        <v>121.63</v>
      </c>
      <c r="EO32" s="81">
        <v>321.13</v>
      </c>
      <c r="EP32" s="81">
        <v>6.48</v>
      </c>
      <c r="EQ32" s="81">
        <v>-73.03</v>
      </c>
      <c r="ER32" s="81">
        <v>209.1</v>
      </c>
      <c r="ES32" s="81">
        <v>163.27000000000001</v>
      </c>
      <c r="ET32" s="81">
        <v>107.2</v>
      </c>
      <c r="EU32" s="81">
        <v>178.96</v>
      </c>
      <c r="EV32" s="81">
        <v>10</v>
      </c>
      <c r="EW32" s="81">
        <v>537.84</v>
      </c>
      <c r="EX32" s="81">
        <v>666.29</v>
      </c>
      <c r="EY32" s="81">
        <v>201.51</v>
      </c>
      <c r="EZ32" s="81">
        <v>73.739999999999995</v>
      </c>
      <c r="FA32" s="81">
        <v>374.5</v>
      </c>
      <c r="FB32" s="81">
        <v>138.97999999999999</v>
      </c>
      <c r="FC32" s="81">
        <v>551.04</v>
      </c>
      <c r="FD32" s="81">
        <v>480.8</v>
      </c>
      <c r="FE32" s="81">
        <v>533.24</v>
      </c>
      <c r="FF32" s="81"/>
      <c r="FG32" s="81">
        <v>553.67999999999995</v>
      </c>
      <c r="FH32" s="81">
        <v>408.36</v>
      </c>
      <c r="FI32" s="81">
        <v>210.06</v>
      </c>
      <c r="FJ32" s="81">
        <v>14.92</v>
      </c>
      <c r="FK32" s="81">
        <v>203.12</v>
      </c>
      <c r="FL32" s="81">
        <v>132.81</v>
      </c>
      <c r="FM32" s="81">
        <v>642.86</v>
      </c>
      <c r="FN32" s="81">
        <v>33</v>
      </c>
      <c r="FO32" s="81">
        <v>432.19</v>
      </c>
      <c r="FP32" s="81"/>
      <c r="FQ32" s="81">
        <v>-4.68</v>
      </c>
      <c r="FR32" s="81">
        <v>264.72000000000003</v>
      </c>
      <c r="FS32" s="81">
        <v>291.39</v>
      </c>
      <c r="FT32" s="81">
        <v>270</v>
      </c>
      <c r="FU32" s="81">
        <v>396.75</v>
      </c>
      <c r="FV32" s="81">
        <v>337.74</v>
      </c>
      <c r="FW32" s="81">
        <v>238.19</v>
      </c>
      <c r="FX32" s="81">
        <v>578.35</v>
      </c>
      <c r="FY32" s="81">
        <v>172.75</v>
      </c>
      <c r="FZ32" s="81">
        <v>32.25</v>
      </c>
      <c r="GA32" s="81">
        <v>148.31</v>
      </c>
      <c r="GB32" s="81">
        <v>118.6</v>
      </c>
      <c r="GC32" s="81">
        <v>38.700000000000003</v>
      </c>
      <c r="GD32" s="81">
        <v>517.61</v>
      </c>
      <c r="GE32" s="81">
        <v>182.3</v>
      </c>
      <c r="GF32" s="81">
        <v>116.53</v>
      </c>
      <c r="GG32" s="81">
        <v>276</v>
      </c>
      <c r="GH32" s="81">
        <v>537.20000000000005</v>
      </c>
      <c r="GI32" s="81">
        <v>178.95</v>
      </c>
      <c r="GJ32" s="81">
        <v>257.97000000000003</v>
      </c>
      <c r="GK32" s="81">
        <v>206.65</v>
      </c>
      <c r="GL32" s="81">
        <v>12.5</v>
      </c>
      <c r="GM32" s="81"/>
      <c r="GN32" s="81">
        <v>219.59</v>
      </c>
      <c r="GO32" s="81">
        <v>92.2</v>
      </c>
      <c r="GP32" s="81">
        <v>531.83000000000004</v>
      </c>
      <c r="GQ32" s="81">
        <v>69</v>
      </c>
      <c r="GR32" s="81">
        <v>90.21</v>
      </c>
      <c r="GS32" s="81">
        <v>297.45999999999998</v>
      </c>
      <c r="GT32" s="81">
        <v>544.04</v>
      </c>
      <c r="GU32" s="81">
        <v>135.69999999999999</v>
      </c>
      <c r="GV32" s="81">
        <v>190</v>
      </c>
      <c r="GW32" s="81">
        <v>55.3</v>
      </c>
      <c r="GX32" s="81">
        <v>16</v>
      </c>
      <c r="GY32" s="81">
        <v>128.21</v>
      </c>
      <c r="GZ32" s="81">
        <v>100.82</v>
      </c>
      <c r="HA32" s="81">
        <v>198.3</v>
      </c>
      <c r="HB32" s="81">
        <v>195.38</v>
      </c>
      <c r="HC32" s="81">
        <v>223.12</v>
      </c>
      <c r="HD32" s="81">
        <v>459</v>
      </c>
      <c r="HE32" s="81">
        <v>76.849999999999994</v>
      </c>
      <c r="HF32" s="81">
        <v>334.08</v>
      </c>
      <c r="HG32" s="81">
        <v>99.5</v>
      </c>
      <c r="HH32" s="81">
        <v>402.53</v>
      </c>
      <c r="HI32" s="81">
        <v>377.58</v>
      </c>
      <c r="HJ32" s="81">
        <v>116.87</v>
      </c>
      <c r="HK32" s="81">
        <v>152.59</v>
      </c>
      <c r="HL32" s="81">
        <v>34.5</v>
      </c>
      <c r="HM32" s="81">
        <v>238.85</v>
      </c>
      <c r="HN32" s="81">
        <v>87.12</v>
      </c>
      <c r="HO32" s="81">
        <v>40.229999999999997</v>
      </c>
      <c r="HP32" s="81">
        <v>218.77</v>
      </c>
      <c r="HQ32" s="81">
        <v>357</v>
      </c>
      <c r="HR32" s="81">
        <v>59.33</v>
      </c>
      <c r="HS32" s="81">
        <v>90.14</v>
      </c>
      <c r="HT32" s="81">
        <v>261.58</v>
      </c>
      <c r="HU32" s="81">
        <v>95.08</v>
      </c>
      <c r="HV32" s="81">
        <v>152.03</v>
      </c>
      <c r="HW32" s="81">
        <v>189.91</v>
      </c>
      <c r="HX32" s="81">
        <v>70.430000000000007</v>
      </c>
      <c r="HY32" s="81">
        <v>158.1</v>
      </c>
      <c r="HZ32" s="81">
        <v>40.04</v>
      </c>
      <c r="IA32" s="81">
        <v>832</v>
      </c>
      <c r="IB32" s="81">
        <v>246.05</v>
      </c>
      <c r="IC32" s="81">
        <v>91.51</v>
      </c>
      <c r="ID32" s="81">
        <v>131.86000000000001</v>
      </c>
      <c r="IE32" s="81">
        <v>125.41</v>
      </c>
      <c r="IF32" s="81">
        <v>90.4</v>
      </c>
      <c r="IG32" s="81">
        <v>-3.55</v>
      </c>
      <c r="IH32" s="81">
        <v>109.1</v>
      </c>
      <c r="II32" s="81">
        <v>123</v>
      </c>
      <c r="IJ32" s="81">
        <v>311.13</v>
      </c>
      <c r="IK32" s="81">
        <v>114.6</v>
      </c>
      <c r="IL32" s="81">
        <v>74</v>
      </c>
      <c r="IM32" s="81"/>
      <c r="IN32" s="81">
        <v>-2</v>
      </c>
      <c r="IO32" s="81">
        <v>150.22999999999999</v>
      </c>
      <c r="IP32" s="81">
        <v>245</v>
      </c>
      <c r="IQ32" s="81">
        <v>66.400000000000006</v>
      </c>
      <c r="IR32" s="81">
        <v>76.599999999999994</v>
      </c>
      <c r="IS32" s="81">
        <v>110.55</v>
      </c>
      <c r="IT32" s="81">
        <v>154.78</v>
      </c>
      <c r="IU32" s="81">
        <v>101.65</v>
      </c>
      <c r="IV32" s="81">
        <v>79.91</v>
      </c>
      <c r="IW32" s="81">
        <v>38</v>
      </c>
      <c r="IX32" s="81">
        <v>80.73</v>
      </c>
      <c r="IY32" s="81">
        <v>49.17</v>
      </c>
      <c r="IZ32" s="81">
        <v>55.2</v>
      </c>
      <c r="JA32" s="81">
        <v>213.64</v>
      </c>
      <c r="JB32" s="81"/>
      <c r="JC32" s="81">
        <v>201</v>
      </c>
      <c r="JD32" s="81">
        <v>194.3</v>
      </c>
      <c r="JE32" s="81">
        <v>53.9</v>
      </c>
      <c r="JF32" s="81">
        <v>111</v>
      </c>
      <c r="JG32" s="81">
        <v>133.47</v>
      </c>
      <c r="JH32" s="81">
        <v>453.55</v>
      </c>
      <c r="JI32" s="81">
        <v>58.65</v>
      </c>
      <c r="JJ32" s="81">
        <v>90.7</v>
      </c>
      <c r="JK32" s="81">
        <v>76.17</v>
      </c>
      <c r="JL32" s="81">
        <v>84.95</v>
      </c>
      <c r="JM32" s="81">
        <v>121.6</v>
      </c>
      <c r="JN32" s="81">
        <v>83.13</v>
      </c>
      <c r="JO32" s="81">
        <v>35.770000000000003</v>
      </c>
      <c r="JP32" s="81">
        <v>123.93</v>
      </c>
      <c r="JQ32" s="81"/>
      <c r="JR32" s="81"/>
      <c r="JS32" s="81">
        <v>81.96</v>
      </c>
      <c r="JT32" s="81">
        <v>53.85</v>
      </c>
      <c r="JU32" s="81">
        <v>91.6</v>
      </c>
      <c r="JV32" s="81">
        <v>211.76</v>
      </c>
      <c r="JW32" s="81">
        <v>96.65</v>
      </c>
      <c r="JX32" s="81">
        <v>69.03</v>
      </c>
      <c r="JY32" s="81">
        <v>88.58</v>
      </c>
      <c r="JZ32" s="81">
        <v>37.53</v>
      </c>
      <c r="KA32" s="81">
        <v>172.49</v>
      </c>
      <c r="KB32" s="81">
        <v>19.350000000000001</v>
      </c>
      <c r="KC32" s="81">
        <v>4.87</v>
      </c>
      <c r="KD32" s="81">
        <v>46.38</v>
      </c>
      <c r="KE32" s="81">
        <v>196.75</v>
      </c>
      <c r="KF32" s="81">
        <v>122.5</v>
      </c>
      <c r="KG32" s="81">
        <v>21.1</v>
      </c>
      <c r="KH32" s="81">
        <v>46.23</v>
      </c>
      <c r="KI32" s="81">
        <v>169.95</v>
      </c>
      <c r="KJ32" s="81">
        <v>125.1</v>
      </c>
      <c r="KK32" s="81">
        <v>72.94</v>
      </c>
      <c r="KL32" s="81">
        <v>75.97</v>
      </c>
      <c r="KM32" s="81">
        <v>41.8</v>
      </c>
      <c r="KN32" s="81">
        <v>56.55</v>
      </c>
      <c r="KO32" s="81">
        <v>39.729999999999997</v>
      </c>
      <c r="KP32" s="81">
        <v>110</v>
      </c>
      <c r="KQ32" s="81">
        <v>154.35</v>
      </c>
      <c r="KR32" s="81">
        <v>74.53</v>
      </c>
      <c r="KS32" s="81">
        <v>12.9</v>
      </c>
      <c r="KT32" s="81">
        <v>55.73</v>
      </c>
      <c r="KU32" s="81">
        <v>27.6</v>
      </c>
      <c r="KV32" s="81">
        <v>111.83</v>
      </c>
      <c r="KW32" s="81">
        <v>205</v>
      </c>
      <c r="KX32" s="81">
        <v>30</v>
      </c>
      <c r="KY32" s="81">
        <v>516.30999999999995</v>
      </c>
      <c r="KZ32" s="81">
        <v>34.93</v>
      </c>
      <c r="LA32" s="81"/>
      <c r="LB32" s="81">
        <v>220.1</v>
      </c>
      <c r="LC32" s="81">
        <v>7.7</v>
      </c>
      <c r="LD32" s="81">
        <v>62.13</v>
      </c>
      <c r="LE32" s="81">
        <v>-17.899999999999999</v>
      </c>
      <c r="LF32" s="81">
        <v>264.60000000000002</v>
      </c>
      <c r="LG32" s="81">
        <v>73.099999999999994</v>
      </c>
      <c r="LH32" s="81">
        <v>32.4</v>
      </c>
      <c r="LI32" s="81">
        <v>98.65</v>
      </c>
      <c r="LJ32" s="81">
        <v>205.43</v>
      </c>
      <c r="LK32" s="81">
        <v>96.57</v>
      </c>
      <c r="LL32" s="81">
        <v>56.1</v>
      </c>
      <c r="LM32" s="81">
        <v>16.91</v>
      </c>
      <c r="LN32" s="81">
        <v>6.8</v>
      </c>
      <c r="LO32" s="81">
        <v>5.4</v>
      </c>
      <c r="LP32" s="81">
        <v>95.58</v>
      </c>
      <c r="LQ32" s="81">
        <v>90.53</v>
      </c>
      <c r="LR32" s="81">
        <v>61.1</v>
      </c>
      <c r="LS32" s="81">
        <v>25.23</v>
      </c>
      <c r="LT32" s="81">
        <v>45.33</v>
      </c>
      <c r="LU32" s="81">
        <v>62.45</v>
      </c>
      <c r="LV32" s="81">
        <v>51.78</v>
      </c>
      <c r="LW32" s="81">
        <v>124.75</v>
      </c>
      <c r="LX32" s="81">
        <v>67</v>
      </c>
      <c r="LY32" s="81">
        <v>75</v>
      </c>
      <c r="LZ32" s="81">
        <v>31.06</v>
      </c>
      <c r="MA32" s="81"/>
      <c r="MB32" s="81">
        <v>54.5</v>
      </c>
      <c r="MC32" s="81">
        <v>30.3</v>
      </c>
      <c r="MD32" s="81">
        <v>-2.95</v>
      </c>
      <c r="ME32" s="81">
        <v>125</v>
      </c>
      <c r="MF32" s="81">
        <v>39.799999999999997</v>
      </c>
      <c r="MG32" s="81">
        <v>19.25</v>
      </c>
      <c r="MH32" s="81">
        <v>15.25</v>
      </c>
      <c r="MI32" s="81">
        <v>23.8</v>
      </c>
      <c r="MJ32" s="81">
        <v>135.19999999999999</v>
      </c>
      <c r="MK32" s="81">
        <v>112.77</v>
      </c>
      <c r="ML32" s="81">
        <v>101.5</v>
      </c>
      <c r="MM32" s="81">
        <v>111.3</v>
      </c>
      <c r="MN32" s="81">
        <v>28.67</v>
      </c>
      <c r="MO32" s="81">
        <v>139.53</v>
      </c>
      <c r="MP32" s="81">
        <v>65.099999999999994</v>
      </c>
      <c r="MQ32" s="81">
        <v>-9.75</v>
      </c>
      <c r="MR32" s="81">
        <v>76.400000000000006</v>
      </c>
      <c r="MS32" s="81">
        <v>37.94</v>
      </c>
      <c r="MT32" s="81">
        <v>20.6</v>
      </c>
      <c r="MU32" s="81">
        <v>15.9</v>
      </c>
      <c r="MV32" s="81">
        <v>63.4</v>
      </c>
      <c r="MW32" s="81">
        <v>22</v>
      </c>
      <c r="MX32" s="81"/>
      <c r="MY32" s="81"/>
      <c r="MZ32" s="81">
        <v>34.75</v>
      </c>
      <c r="NA32" s="81">
        <v>34.450000000000003</v>
      </c>
      <c r="NB32" s="81">
        <v>18.7</v>
      </c>
      <c r="NC32" s="81">
        <v>33.68</v>
      </c>
    </row>
    <row r="33" spans="1:367" x14ac:dyDescent="0.4">
      <c r="A33" s="22">
        <v>45968</v>
      </c>
      <c r="B33" s="23">
        <v>76423.839999999997</v>
      </c>
      <c r="C33" s="23">
        <v>69864.23</v>
      </c>
      <c r="D33" s="23">
        <v>2752.76</v>
      </c>
      <c r="E33" s="23">
        <v>2510.52</v>
      </c>
      <c r="F33" s="23">
        <v>13238.43</v>
      </c>
      <c r="G33" s="23">
        <v>1353.38</v>
      </c>
      <c r="H33" s="23">
        <v>10242.629999999999</v>
      </c>
      <c r="I33" s="23">
        <v>8246.26</v>
      </c>
      <c r="J33" s="23">
        <v>4380.53</v>
      </c>
      <c r="K33" s="23">
        <v>2764.99</v>
      </c>
      <c r="L33" s="23">
        <v>1575.87</v>
      </c>
      <c r="M33" s="23">
        <v>3678.51</v>
      </c>
      <c r="N33" s="23">
        <v>7449.5</v>
      </c>
      <c r="O33" s="23">
        <v>2560.62</v>
      </c>
      <c r="P33" s="23">
        <v>7287.57</v>
      </c>
      <c r="Q33" s="23">
        <v>1790.85</v>
      </c>
      <c r="R33" s="23">
        <v>16525.59</v>
      </c>
      <c r="S33" s="23">
        <v>3863.59</v>
      </c>
      <c r="T33" s="23">
        <v>2986.6</v>
      </c>
      <c r="U33" s="23">
        <v>5200.29</v>
      </c>
      <c r="V33" s="23">
        <v>1219.95</v>
      </c>
      <c r="W33" s="23">
        <v>824.95</v>
      </c>
      <c r="X33" s="23">
        <v>1063.5999999999999</v>
      </c>
      <c r="Y33" s="23">
        <v>2921</v>
      </c>
      <c r="Z33" s="23">
        <v>5635.12</v>
      </c>
      <c r="AA33" s="23">
        <v>3429.47</v>
      </c>
      <c r="AB33" s="23">
        <v>105.23</v>
      </c>
      <c r="AC33" s="23">
        <v>412.9</v>
      </c>
      <c r="AD33" s="23">
        <v>2844.65</v>
      </c>
      <c r="AE33" s="23">
        <v>1467.14</v>
      </c>
      <c r="AF33" s="23">
        <v>1373.73</v>
      </c>
      <c r="AG33" s="23">
        <v>4492.8900000000003</v>
      </c>
      <c r="AH33" s="23">
        <v>1675.21</v>
      </c>
      <c r="AI33" s="23">
        <v>145.72999999999999</v>
      </c>
      <c r="AJ33" s="23">
        <v>1143.44</v>
      </c>
      <c r="AK33" s="23">
        <v>3931.56</v>
      </c>
      <c r="AL33" s="23">
        <v>3401.08</v>
      </c>
      <c r="AM33" s="23">
        <v>821.04</v>
      </c>
      <c r="AN33" s="23">
        <v>975.68</v>
      </c>
      <c r="AO33" s="23">
        <v>123.42</v>
      </c>
      <c r="AP33" s="23">
        <v>3775.05</v>
      </c>
      <c r="AQ33" s="23">
        <v>1453.83</v>
      </c>
      <c r="AR33" s="23">
        <v>7191.4</v>
      </c>
      <c r="AS33" s="23">
        <v>3352.3</v>
      </c>
      <c r="AT33" s="23">
        <v>572.62</v>
      </c>
      <c r="AU33" s="23">
        <v>1950.5</v>
      </c>
      <c r="AV33" s="23">
        <v>2202.81</v>
      </c>
      <c r="AW33" s="23">
        <v>1038.3399999999999</v>
      </c>
      <c r="AX33" s="23">
        <v>2224.86</v>
      </c>
      <c r="AY33" s="23">
        <v>1885.84</v>
      </c>
      <c r="AZ33" s="23"/>
      <c r="BA33" s="23">
        <v>1527.66</v>
      </c>
      <c r="BB33" s="81">
        <v>480.62</v>
      </c>
      <c r="BC33" s="81">
        <v>1430.34</v>
      </c>
      <c r="BD33" s="81">
        <v>1821.1</v>
      </c>
      <c r="BE33" s="81">
        <v>494.17</v>
      </c>
      <c r="BF33" s="81">
        <v>315.18</v>
      </c>
      <c r="BG33" s="81">
        <v>257.16000000000003</v>
      </c>
      <c r="BH33" s="81">
        <v>-14.58</v>
      </c>
      <c r="BI33" s="81">
        <v>478.15</v>
      </c>
      <c r="BJ33" s="81">
        <v>698.14</v>
      </c>
      <c r="BK33" s="81">
        <v>1288.52</v>
      </c>
      <c r="BL33" s="81">
        <v>185.17</v>
      </c>
      <c r="BM33" s="81">
        <v>316.58</v>
      </c>
      <c r="BN33" s="81">
        <v>2019.14</v>
      </c>
      <c r="BO33" s="81">
        <v>1106.6500000000001</v>
      </c>
      <c r="BP33" s="81">
        <v>691.27</v>
      </c>
      <c r="BQ33" s="81">
        <v>461.31</v>
      </c>
      <c r="BR33" s="81">
        <v>2373.73</v>
      </c>
      <c r="BS33" s="81">
        <v>462.77</v>
      </c>
      <c r="BT33" s="81">
        <v>304.26</v>
      </c>
      <c r="BU33" s="81">
        <v>883.31</v>
      </c>
      <c r="BV33" s="81">
        <v>1891.06</v>
      </c>
      <c r="BW33" s="81">
        <v>1537.11</v>
      </c>
      <c r="BX33" s="81">
        <v>1317.17</v>
      </c>
      <c r="BY33" s="81">
        <v>1812.69</v>
      </c>
      <c r="BZ33" s="81">
        <v>1336.8</v>
      </c>
      <c r="CA33" s="81">
        <v>463.61</v>
      </c>
      <c r="CB33" s="81">
        <v>805.51</v>
      </c>
      <c r="CC33" s="81">
        <v>2</v>
      </c>
      <c r="CD33" s="81">
        <v>78.680000000000007</v>
      </c>
      <c r="CE33" s="81">
        <v>1161.03</v>
      </c>
      <c r="CF33" s="81">
        <v>1290.58</v>
      </c>
      <c r="CG33" s="81">
        <v>-28</v>
      </c>
      <c r="CH33" s="81">
        <v>1039.17</v>
      </c>
      <c r="CI33" s="81">
        <v>5622.83</v>
      </c>
      <c r="CJ33" s="81">
        <v>642.52</v>
      </c>
      <c r="CK33" s="81">
        <v>1296.67</v>
      </c>
      <c r="CL33" s="81">
        <v>765.13</v>
      </c>
      <c r="CM33" s="81">
        <v>2885.37</v>
      </c>
      <c r="CN33" s="81">
        <v>266.14999999999998</v>
      </c>
      <c r="CO33" s="81">
        <v>2867.26</v>
      </c>
      <c r="CP33" s="81">
        <v>108.86</v>
      </c>
      <c r="CQ33" s="81">
        <v>829.69</v>
      </c>
      <c r="CR33" s="81">
        <v>198.12</v>
      </c>
      <c r="CS33" s="81">
        <v>1074.99</v>
      </c>
      <c r="CT33" s="81">
        <v>1009.23</v>
      </c>
      <c r="CU33" s="81">
        <v>636.11</v>
      </c>
      <c r="CV33" s="81">
        <v>250.1</v>
      </c>
      <c r="CW33" s="81">
        <v>312.55</v>
      </c>
      <c r="CX33" s="81">
        <v>156.4</v>
      </c>
      <c r="CY33" s="81">
        <v>415.56</v>
      </c>
      <c r="CZ33" s="81">
        <v>15.17</v>
      </c>
      <c r="DA33" s="81">
        <v>2.93</v>
      </c>
      <c r="DB33" s="81">
        <v>813.56</v>
      </c>
      <c r="DC33" s="81">
        <v>-83.4</v>
      </c>
      <c r="DD33" s="81">
        <v>370.95</v>
      </c>
      <c r="DE33" s="81">
        <v>-31</v>
      </c>
      <c r="DF33" s="81">
        <v>615.94000000000005</v>
      </c>
      <c r="DG33" s="81">
        <v>302.87</v>
      </c>
      <c r="DH33" s="81">
        <v>490.89</v>
      </c>
      <c r="DI33" s="81">
        <v>2375.4699999999998</v>
      </c>
      <c r="DJ33" s="81">
        <v>527.92999999999995</v>
      </c>
      <c r="DK33" s="81">
        <v>295.31</v>
      </c>
      <c r="DL33" s="81">
        <v>49.28</v>
      </c>
      <c r="DM33" s="81">
        <v>198.93</v>
      </c>
      <c r="DN33" s="81"/>
      <c r="DO33" s="81">
        <v>225.36</v>
      </c>
      <c r="DP33" s="81">
        <v>114.98</v>
      </c>
      <c r="DQ33" s="81">
        <v>1567.53</v>
      </c>
      <c r="DR33" s="81">
        <v>421.73</v>
      </c>
      <c r="DS33" s="81">
        <v>-58.93</v>
      </c>
      <c r="DT33" s="81">
        <v>139.63</v>
      </c>
      <c r="DU33" s="81">
        <v>526</v>
      </c>
      <c r="DV33" s="81">
        <v>347.09</v>
      </c>
      <c r="DW33" s="81">
        <v>343</v>
      </c>
      <c r="DX33" s="81">
        <v>115.15</v>
      </c>
      <c r="DY33" s="81">
        <v>123.18</v>
      </c>
      <c r="DZ33" s="81">
        <v>323</v>
      </c>
      <c r="EA33" s="81">
        <v>502.1</v>
      </c>
      <c r="EB33" s="81">
        <v>456.67</v>
      </c>
      <c r="EC33" s="81">
        <v>246.68</v>
      </c>
      <c r="ED33" s="81">
        <v>540.34</v>
      </c>
      <c r="EE33" s="81">
        <v>514.4</v>
      </c>
      <c r="EF33" s="81">
        <v>203.23</v>
      </c>
      <c r="EG33" s="81">
        <v>363.92</v>
      </c>
      <c r="EH33" s="81">
        <v>836.33</v>
      </c>
      <c r="EI33" s="81">
        <v>204.58</v>
      </c>
      <c r="EJ33" s="81">
        <v>1291.78</v>
      </c>
      <c r="EK33" s="81">
        <v>166.3</v>
      </c>
      <c r="EL33" s="81">
        <v>68.959999999999994</v>
      </c>
      <c r="EM33" s="81">
        <v>283.64999999999998</v>
      </c>
      <c r="EN33" s="81">
        <v>121.63</v>
      </c>
      <c r="EO33" s="81">
        <v>322.58999999999997</v>
      </c>
      <c r="EP33" s="81">
        <v>11.38</v>
      </c>
      <c r="EQ33" s="81">
        <v>-91.86</v>
      </c>
      <c r="ER33" s="81">
        <v>207.51</v>
      </c>
      <c r="ES33" s="81">
        <v>163.27000000000001</v>
      </c>
      <c r="ET33" s="81">
        <v>138.01</v>
      </c>
      <c r="EU33" s="81">
        <v>177.71</v>
      </c>
      <c r="EV33" s="81">
        <v>10</v>
      </c>
      <c r="EW33" s="81">
        <v>538.65</v>
      </c>
      <c r="EX33" s="81">
        <v>679.16</v>
      </c>
      <c r="EY33" s="81">
        <v>203.69</v>
      </c>
      <c r="EZ33" s="81">
        <v>74.44</v>
      </c>
      <c r="FA33" s="81">
        <v>414</v>
      </c>
      <c r="FB33" s="81">
        <v>141.69999999999999</v>
      </c>
      <c r="FC33" s="81">
        <v>551.04</v>
      </c>
      <c r="FD33" s="81">
        <v>521.45000000000005</v>
      </c>
      <c r="FE33" s="81">
        <v>524.65</v>
      </c>
      <c r="FF33" s="81"/>
      <c r="FG33" s="81">
        <v>555.87</v>
      </c>
      <c r="FH33" s="81">
        <v>408.36</v>
      </c>
      <c r="FI33" s="81">
        <v>210.06</v>
      </c>
      <c r="FJ33" s="81">
        <v>5.92</v>
      </c>
      <c r="FK33" s="81">
        <v>211.08</v>
      </c>
      <c r="FL33" s="81">
        <v>132.81</v>
      </c>
      <c r="FM33" s="81">
        <v>638.15</v>
      </c>
      <c r="FN33" s="81">
        <v>33</v>
      </c>
      <c r="FO33" s="81">
        <v>433.91</v>
      </c>
      <c r="FP33" s="81"/>
      <c r="FQ33" s="81">
        <v>-23.27</v>
      </c>
      <c r="FR33" s="81">
        <v>264.35000000000002</v>
      </c>
      <c r="FS33" s="81">
        <v>309.27999999999997</v>
      </c>
      <c r="FT33" s="81">
        <v>269.39</v>
      </c>
      <c r="FU33" s="81">
        <v>396.75</v>
      </c>
      <c r="FV33" s="81">
        <v>337.74</v>
      </c>
      <c r="FW33" s="81">
        <v>239.4</v>
      </c>
      <c r="FX33" s="81">
        <v>578.35</v>
      </c>
      <c r="FY33" s="81">
        <v>183.64</v>
      </c>
      <c r="FZ33" s="81">
        <v>35.83</v>
      </c>
      <c r="GA33" s="81">
        <v>139.79</v>
      </c>
      <c r="GB33" s="81">
        <v>118.6</v>
      </c>
      <c r="GC33" s="81">
        <v>38.700000000000003</v>
      </c>
      <c r="GD33" s="81">
        <v>519.51</v>
      </c>
      <c r="GE33" s="81">
        <v>182.3</v>
      </c>
      <c r="GF33" s="81">
        <v>116.53</v>
      </c>
      <c r="GG33" s="81">
        <v>276</v>
      </c>
      <c r="GH33" s="81">
        <v>552.76</v>
      </c>
      <c r="GI33" s="81">
        <v>152.54</v>
      </c>
      <c r="GJ33" s="81">
        <v>258.48</v>
      </c>
      <c r="GK33" s="81">
        <v>206.65</v>
      </c>
      <c r="GL33" s="81">
        <v>12.5</v>
      </c>
      <c r="GM33" s="81"/>
      <c r="GN33" s="81">
        <v>214.05</v>
      </c>
      <c r="GO33" s="81">
        <v>92.2</v>
      </c>
      <c r="GP33" s="81">
        <v>487.41</v>
      </c>
      <c r="GQ33" s="81">
        <v>66.98</v>
      </c>
      <c r="GR33" s="81">
        <v>91.33</v>
      </c>
      <c r="GS33" s="81">
        <v>293.92</v>
      </c>
      <c r="GT33" s="81">
        <v>530.08000000000004</v>
      </c>
      <c r="GU33" s="81">
        <v>135.69999999999999</v>
      </c>
      <c r="GV33" s="81">
        <v>190</v>
      </c>
      <c r="GW33" s="81">
        <v>64.67</v>
      </c>
      <c r="GX33" s="81">
        <v>17.03</v>
      </c>
      <c r="GY33" s="81">
        <v>128.21</v>
      </c>
      <c r="GZ33" s="81">
        <v>100.82</v>
      </c>
      <c r="HA33" s="81">
        <v>198.3</v>
      </c>
      <c r="HB33" s="81">
        <v>182.87</v>
      </c>
      <c r="HC33" s="81">
        <v>223.12</v>
      </c>
      <c r="HD33" s="81">
        <v>459</v>
      </c>
      <c r="HE33" s="81">
        <v>76.849999999999994</v>
      </c>
      <c r="HF33" s="81">
        <v>334.08</v>
      </c>
      <c r="HG33" s="81">
        <v>99.5</v>
      </c>
      <c r="HH33" s="81">
        <v>402.37</v>
      </c>
      <c r="HI33" s="81">
        <v>376.9</v>
      </c>
      <c r="HJ33" s="81">
        <v>127.8</v>
      </c>
      <c r="HK33" s="81">
        <v>145.54</v>
      </c>
      <c r="HL33" s="81">
        <v>35.299999999999997</v>
      </c>
      <c r="HM33" s="81">
        <v>229.68</v>
      </c>
      <c r="HN33" s="81">
        <v>83.35</v>
      </c>
      <c r="HO33" s="81">
        <v>40.229999999999997</v>
      </c>
      <c r="HP33" s="81">
        <v>218.77</v>
      </c>
      <c r="HQ33" s="81">
        <v>363.37</v>
      </c>
      <c r="HR33" s="81">
        <v>56.31</v>
      </c>
      <c r="HS33" s="81">
        <v>91.32</v>
      </c>
      <c r="HT33" s="81">
        <v>261.58</v>
      </c>
      <c r="HU33" s="81">
        <v>95.95</v>
      </c>
      <c r="HV33" s="81">
        <v>150.38999999999999</v>
      </c>
      <c r="HW33" s="81">
        <v>190.72</v>
      </c>
      <c r="HX33" s="81">
        <v>69.77</v>
      </c>
      <c r="HY33" s="81">
        <v>158.1</v>
      </c>
      <c r="HZ33" s="81">
        <v>40.04</v>
      </c>
      <c r="IA33" s="81"/>
      <c r="IB33" s="81">
        <v>246.05</v>
      </c>
      <c r="IC33" s="81">
        <v>91.51</v>
      </c>
      <c r="ID33" s="81">
        <v>127.54</v>
      </c>
      <c r="IE33" s="81">
        <v>125.41</v>
      </c>
      <c r="IF33" s="81">
        <v>90.4</v>
      </c>
      <c r="IG33" s="81">
        <v>-3.55</v>
      </c>
      <c r="IH33" s="81">
        <v>109.1</v>
      </c>
      <c r="II33" s="81">
        <v>123</v>
      </c>
      <c r="IJ33" s="81">
        <v>313.92</v>
      </c>
      <c r="IK33" s="81">
        <v>115.13</v>
      </c>
      <c r="IL33" s="81">
        <v>75.83</v>
      </c>
      <c r="IM33" s="81"/>
      <c r="IN33" s="81">
        <v>-2</v>
      </c>
      <c r="IO33" s="81">
        <v>150.22999999999999</v>
      </c>
      <c r="IP33" s="81">
        <v>245</v>
      </c>
      <c r="IQ33" s="81">
        <v>66.400000000000006</v>
      </c>
      <c r="IR33" s="81">
        <v>76.599999999999994</v>
      </c>
      <c r="IS33" s="81">
        <v>110.3</v>
      </c>
      <c r="IT33" s="81">
        <v>167.38</v>
      </c>
      <c r="IU33" s="81">
        <v>101.65</v>
      </c>
      <c r="IV33" s="81">
        <v>79.989999999999995</v>
      </c>
      <c r="IW33" s="81">
        <v>38</v>
      </c>
      <c r="IX33" s="81">
        <v>80.8</v>
      </c>
      <c r="IY33" s="81">
        <v>49.17</v>
      </c>
      <c r="IZ33" s="81">
        <v>55.2</v>
      </c>
      <c r="JA33" s="81">
        <v>211.5</v>
      </c>
      <c r="JB33" s="81">
        <v>31</v>
      </c>
      <c r="JC33" s="81">
        <v>201</v>
      </c>
      <c r="JD33" s="81">
        <v>194.3</v>
      </c>
      <c r="JE33" s="81">
        <v>53.9</v>
      </c>
      <c r="JF33" s="81">
        <v>111</v>
      </c>
      <c r="JG33" s="81">
        <v>132.72999999999999</v>
      </c>
      <c r="JH33" s="81">
        <v>453.55</v>
      </c>
      <c r="JI33" s="81">
        <v>58.65</v>
      </c>
      <c r="JJ33" s="81">
        <v>100.1</v>
      </c>
      <c r="JK33" s="81">
        <v>76.17</v>
      </c>
      <c r="JL33" s="81">
        <v>84.95</v>
      </c>
      <c r="JM33" s="81">
        <v>121.6</v>
      </c>
      <c r="JN33" s="81">
        <v>83.13</v>
      </c>
      <c r="JO33" s="81">
        <v>35.770000000000003</v>
      </c>
      <c r="JP33" s="81">
        <v>130.4</v>
      </c>
      <c r="JQ33" s="81"/>
      <c r="JR33" s="81"/>
      <c r="JS33" s="81">
        <v>81.680000000000007</v>
      </c>
      <c r="JT33" s="81">
        <v>50.39</v>
      </c>
      <c r="JU33" s="81">
        <v>91.1</v>
      </c>
      <c r="JV33" s="81">
        <v>214.43</v>
      </c>
      <c r="JW33" s="81">
        <v>96.65</v>
      </c>
      <c r="JX33" s="81">
        <v>70.28</v>
      </c>
      <c r="JY33" s="81">
        <v>99.85</v>
      </c>
      <c r="JZ33" s="81">
        <v>37.53</v>
      </c>
      <c r="KA33" s="81">
        <v>172.49</v>
      </c>
      <c r="KB33" s="81">
        <v>19.350000000000001</v>
      </c>
      <c r="KC33" s="81">
        <v>4.87</v>
      </c>
      <c r="KD33" s="81">
        <v>46.38</v>
      </c>
      <c r="KE33" s="81">
        <v>196.75</v>
      </c>
      <c r="KF33" s="81">
        <v>117.57</v>
      </c>
      <c r="KG33" s="81">
        <v>21.1</v>
      </c>
      <c r="KH33" s="81">
        <v>52.4</v>
      </c>
      <c r="KI33" s="81">
        <v>169.95</v>
      </c>
      <c r="KJ33" s="81">
        <v>125.1</v>
      </c>
      <c r="KK33" s="81">
        <v>72.94</v>
      </c>
      <c r="KL33" s="81">
        <v>76.63</v>
      </c>
      <c r="KM33" s="81">
        <v>41.8</v>
      </c>
      <c r="KN33" s="81">
        <v>56.55</v>
      </c>
      <c r="KO33" s="81">
        <v>40.44</v>
      </c>
      <c r="KP33" s="81">
        <v>110</v>
      </c>
      <c r="KQ33" s="81">
        <v>151</v>
      </c>
      <c r="KR33" s="81">
        <v>77.25</v>
      </c>
      <c r="KS33" s="81">
        <v>12.9</v>
      </c>
      <c r="KT33" s="81">
        <v>55.73</v>
      </c>
      <c r="KU33" s="81">
        <v>27.6</v>
      </c>
      <c r="KV33" s="81">
        <v>104.83</v>
      </c>
      <c r="KW33" s="81">
        <v>205</v>
      </c>
      <c r="KX33" s="81">
        <v>30</v>
      </c>
      <c r="KY33" s="81">
        <v>516.30999999999995</v>
      </c>
      <c r="KZ33" s="81">
        <v>34.93</v>
      </c>
      <c r="LA33" s="81">
        <v>61.25</v>
      </c>
      <c r="LB33" s="81">
        <v>220.1</v>
      </c>
      <c r="LC33" s="81">
        <v>7.7</v>
      </c>
      <c r="LD33" s="81">
        <v>62.7</v>
      </c>
      <c r="LE33" s="81">
        <v>-17.899999999999999</v>
      </c>
      <c r="LF33" s="81">
        <v>264.60000000000002</v>
      </c>
      <c r="LG33" s="81">
        <v>73.099999999999994</v>
      </c>
      <c r="LH33" s="81"/>
      <c r="LI33" s="81">
        <v>98.65</v>
      </c>
      <c r="LJ33" s="81">
        <v>205.43</v>
      </c>
      <c r="LK33" s="81">
        <v>96.57</v>
      </c>
      <c r="LL33" s="81">
        <v>56.1</v>
      </c>
      <c r="LM33" s="81">
        <v>16.239999999999998</v>
      </c>
      <c r="LN33" s="81">
        <v>6.8</v>
      </c>
      <c r="LO33" s="81">
        <v>2.5</v>
      </c>
      <c r="LP33" s="81">
        <v>92.68</v>
      </c>
      <c r="LQ33" s="81">
        <v>89.44</v>
      </c>
      <c r="LR33" s="81">
        <v>61.1</v>
      </c>
      <c r="LS33" s="81">
        <v>25.23</v>
      </c>
      <c r="LT33" s="81">
        <v>45.33</v>
      </c>
      <c r="LU33" s="81">
        <v>62.45</v>
      </c>
      <c r="LV33" s="81">
        <v>51.78</v>
      </c>
      <c r="LW33" s="81">
        <v>124.75</v>
      </c>
      <c r="LX33" s="81">
        <v>67</v>
      </c>
      <c r="LY33" s="81">
        <v>75</v>
      </c>
      <c r="LZ33" s="81">
        <v>31.06</v>
      </c>
      <c r="MA33" s="81">
        <v>49.65</v>
      </c>
      <c r="MB33" s="81">
        <v>54.5</v>
      </c>
      <c r="MC33" s="81">
        <v>30.3</v>
      </c>
      <c r="MD33" s="81">
        <v>-2.95</v>
      </c>
      <c r="ME33" s="81">
        <v>125</v>
      </c>
      <c r="MF33" s="81">
        <v>39.799999999999997</v>
      </c>
      <c r="MG33" s="81">
        <v>19.25</v>
      </c>
      <c r="MH33" s="81">
        <v>15.25</v>
      </c>
      <c r="MI33" s="81">
        <v>23.8</v>
      </c>
      <c r="MJ33" s="81">
        <v>135.19999999999999</v>
      </c>
      <c r="MK33" s="81">
        <v>112.77</v>
      </c>
      <c r="ML33" s="81">
        <v>101.5</v>
      </c>
      <c r="MM33" s="81">
        <v>111.3</v>
      </c>
      <c r="MN33" s="81">
        <v>24.33</v>
      </c>
      <c r="MO33" s="81">
        <v>139.53</v>
      </c>
      <c r="MP33" s="81">
        <v>65.099999999999994</v>
      </c>
      <c r="MQ33" s="81">
        <v>-7.85</v>
      </c>
      <c r="MR33" s="81">
        <v>76.400000000000006</v>
      </c>
      <c r="MS33" s="81">
        <v>37.94</v>
      </c>
      <c r="MT33" s="81">
        <v>20.6</v>
      </c>
      <c r="MU33" s="81">
        <v>15.9</v>
      </c>
      <c r="MV33" s="81">
        <v>63.4</v>
      </c>
      <c r="MW33" s="81">
        <v>22</v>
      </c>
      <c r="MX33" s="81"/>
      <c r="MY33" s="81"/>
      <c r="MZ33" s="81">
        <v>34.75</v>
      </c>
      <c r="NA33" s="81">
        <v>34.450000000000003</v>
      </c>
      <c r="NB33" s="81">
        <v>18.7</v>
      </c>
      <c r="NC33" s="81">
        <v>33.68</v>
      </c>
    </row>
    <row r="34" spans="1:367" x14ac:dyDescent="0.4">
      <c r="A34" s="22">
        <v>45975</v>
      </c>
      <c r="B34" s="23">
        <v>76528.73</v>
      </c>
      <c r="C34" s="23">
        <v>70548.12</v>
      </c>
      <c r="D34" s="23">
        <v>2721.32</v>
      </c>
      <c r="E34" s="23">
        <v>2510.52</v>
      </c>
      <c r="F34" s="23">
        <v>13237.27</v>
      </c>
      <c r="G34" s="23">
        <v>1328.63</v>
      </c>
      <c r="H34" s="23">
        <v>10247.68</v>
      </c>
      <c r="I34" s="23">
        <v>8239.91</v>
      </c>
      <c r="J34" s="23">
        <v>4380.3100000000004</v>
      </c>
      <c r="K34" s="23">
        <v>2764.99</v>
      </c>
      <c r="L34" s="23">
        <v>1576.36</v>
      </c>
      <c r="M34" s="23">
        <v>3694.79</v>
      </c>
      <c r="N34" s="23">
        <v>8354.33</v>
      </c>
      <c r="O34" s="23">
        <v>2563.98</v>
      </c>
      <c r="P34" s="23">
        <v>7284.8</v>
      </c>
      <c r="Q34" s="23">
        <v>1790.85</v>
      </c>
      <c r="R34" s="23">
        <v>17512.759999999998</v>
      </c>
      <c r="S34" s="23">
        <v>3863.54</v>
      </c>
      <c r="T34" s="23">
        <v>3003.97</v>
      </c>
      <c r="U34" s="23">
        <v>5200.29</v>
      </c>
      <c r="V34" s="23">
        <v>1222.02</v>
      </c>
      <c r="W34" s="23">
        <v>862.98</v>
      </c>
      <c r="X34" s="23">
        <v>1128.54</v>
      </c>
      <c r="Y34" s="23">
        <v>2854.3</v>
      </c>
      <c r="Z34" s="23">
        <v>5632.74</v>
      </c>
      <c r="AA34" s="23">
        <v>3430.09</v>
      </c>
      <c r="AB34" s="23">
        <v>107.33</v>
      </c>
      <c r="AC34" s="23">
        <v>412.9</v>
      </c>
      <c r="AD34" s="23">
        <v>2823.12</v>
      </c>
      <c r="AE34" s="23">
        <v>1467.14</v>
      </c>
      <c r="AF34" s="23">
        <v>1364.54</v>
      </c>
      <c r="AG34" s="23">
        <v>4491.78</v>
      </c>
      <c r="AH34" s="23">
        <v>1804.38</v>
      </c>
      <c r="AI34" s="23">
        <v>142.94</v>
      </c>
      <c r="AJ34" s="23">
        <v>1143.44</v>
      </c>
      <c r="AK34" s="23">
        <v>3931.56</v>
      </c>
      <c r="AL34" s="23">
        <v>3432.1</v>
      </c>
      <c r="AM34" s="23">
        <v>839.65</v>
      </c>
      <c r="AN34" s="23">
        <v>975.68</v>
      </c>
      <c r="AO34" s="23">
        <v>127.08</v>
      </c>
      <c r="AP34" s="23">
        <v>3783.74</v>
      </c>
      <c r="AQ34" s="23">
        <v>1462.39</v>
      </c>
      <c r="AR34" s="23">
        <v>7191.4</v>
      </c>
      <c r="AS34" s="23">
        <v>3348.78</v>
      </c>
      <c r="AT34" s="23">
        <v>576.59</v>
      </c>
      <c r="AU34" s="23">
        <v>1906.83</v>
      </c>
      <c r="AV34" s="23">
        <v>2206.2399999999998</v>
      </c>
      <c r="AW34" s="23">
        <v>1038.3399999999999</v>
      </c>
      <c r="AX34" s="23">
        <v>2209.92</v>
      </c>
      <c r="AY34" s="23">
        <v>1870.54</v>
      </c>
      <c r="AZ34" s="23"/>
      <c r="BA34" s="23">
        <v>1515.94</v>
      </c>
      <c r="BB34" s="81">
        <v>485.85</v>
      </c>
      <c r="BC34" s="81">
        <v>1436.62</v>
      </c>
      <c r="BD34" s="81">
        <v>1829.33</v>
      </c>
      <c r="BE34" s="81">
        <v>491.65</v>
      </c>
      <c r="BF34" s="81">
        <v>318.70999999999998</v>
      </c>
      <c r="BG34" s="81">
        <v>264.45999999999998</v>
      </c>
      <c r="BH34" s="81">
        <v>-38.5</v>
      </c>
      <c r="BI34" s="81">
        <v>481.09</v>
      </c>
      <c r="BJ34" s="81">
        <v>699.24</v>
      </c>
      <c r="BK34" s="81">
        <v>1288.52</v>
      </c>
      <c r="BL34" s="81">
        <v>185.79</v>
      </c>
      <c r="BM34" s="81">
        <v>316.58</v>
      </c>
      <c r="BN34" s="81">
        <v>2263.16</v>
      </c>
      <c r="BO34" s="81">
        <v>1137.83</v>
      </c>
      <c r="BP34" s="81">
        <v>691.27</v>
      </c>
      <c r="BQ34" s="81">
        <v>461.31</v>
      </c>
      <c r="BR34" s="81">
        <v>2354.13</v>
      </c>
      <c r="BS34" s="81">
        <v>457.02</v>
      </c>
      <c r="BT34" s="81">
        <v>304.26</v>
      </c>
      <c r="BU34" s="81">
        <v>880.42</v>
      </c>
      <c r="BV34" s="81">
        <v>1891.06</v>
      </c>
      <c r="BW34" s="81">
        <v>1544.39</v>
      </c>
      <c r="BX34" s="81">
        <v>1321.73</v>
      </c>
      <c r="BY34" s="81">
        <v>2001.95</v>
      </c>
      <c r="BZ34" s="81">
        <v>1461.65</v>
      </c>
      <c r="CA34" s="81">
        <v>461.82</v>
      </c>
      <c r="CB34" s="81">
        <v>808.09</v>
      </c>
      <c r="CC34" s="81">
        <v>-0.2</v>
      </c>
      <c r="CD34" s="81">
        <v>78.680000000000007</v>
      </c>
      <c r="CE34" s="81">
        <v>1165.6199999999999</v>
      </c>
      <c r="CF34" s="81">
        <v>1314.38</v>
      </c>
      <c r="CG34" s="81">
        <v>-28</v>
      </c>
      <c r="CH34" s="81">
        <v>1029</v>
      </c>
      <c r="CI34" s="81">
        <v>5622.83</v>
      </c>
      <c r="CJ34" s="81">
        <v>642.52</v>
      </c>
      <c r="CK34" s="81">
        <v>1301.57</v>
      </c>
      <c r="CL34" s="81">
        <v>775.22</v>
      </c>
      <c r="CM34" s="81">
        <v>2885.37</v>
      </c>
      <c r="CN34" s="81">
        <v>265.60000000000002</v>
      </c>
      <c r="CO34" s="81">
        <v>2874.55</v>
      </c>
      <c r="CP34" s="81">
        <v>108.72</v>
      </c>
      <c r="CQ34" s="81">
        <v>829.69</v>
      </c>
      <c r="CR34" s="81">
        <v>201.14</v>
      </c>
      <c r="CS34" s="81">
        <v>1074.99</v>
      </c>
      <c r="CT34" s="81">
        <v>1009.23</v>
      </c>
      <c r="CU34" s="81">
        <v>652.14</v>
      </c>
      <c r="CV34" s="81">
        <v>246.03</v>
      </c>
      <c r="CW34" s="81">
        <v>325.75</v>
      </c>
      <c r="CX34" s="81">
        <v>156.4</v>
      </c>
      <c r="CY34" s="81">
        <v>414.88</v>
      </c>
      <c r="CZ34" s="81">
        <v>15.17</v>
      </c>
      <c r="DA34" s="81">
        <v>-11.85</v>
      </c>
      <c r="DB34" s="81">
        <v>813.56</v>
      </c>
      <c r="DC34" s="81">
        <v>-83.4</v>
      </c>
      <c r="DD34" s="81">
        <v>342.96</v>
      </c>
      <c r="DE34" s="81">
        <v>-31</v>
      </c>
      <c r="DF34" s="81">
        <v>616.32000000000005</v>
      </c>
      <c r="DG34" s="81">
        <v>298.69</v>
      </c>
      <c r="DH34" s="81">
        <v>490.89</v>
      </c>
      <c r="DI34" s="81">
        <v>2312.3000000000002</v>
      </c>
      <c r="DJ34" s="81">
        <v>517.27</v>
      </c>
      <c r="DK34" s="81">
        <v>291.33</v>
      </c>
      <c r="DL34" s="81">
        <v>49.7</v>
      </c>
      <c r="DM34" s="81">
        <v>190.94</v>
      </c>
      <c r="DN34" s="81"/>
      <c r="DO34" s="81">
        <v>229.67</v>
      </c>
      <c r="DP34" s="81">
        <v>120.73</v>
      </c>
      <c r="DQ34" s="81">
        <v>1481.84</v>
      </c>
      <c r="DR34" s="81">
        <v>398.58</v>
      </c>
      <c r="DS34" s="81">
        <v>-119.16</v>
      </c>
      <c r="DT34" s="81">
        <v>148.46</v>
      </c>
      <c r="DU34" s="81">
        <v>526</v>
      </c>
      <c r="DV34" s="81">
        <v>345.02</v>
      </c>
      <c r="DW34" s="81">
        <v>371.1</v>
      </c>
      <c r="DX34" s="81">
        <v>136.28</v>
      </c>
      <c r="DY34" s="81">
        <v>123.18</v>
      </c>
      <c r="DZ34" s="81">
        <v>323</v>
      </c>
      <c r="EA34" s="81">
        <v>513.41</v>
      </c>
      <c r="EB34" s="81">
        <v>456.67</v>
      </c>
      <c r="EC34" s="81">
        <v>244.8</v>
      </c>
      <c r="ED34" s="81">
        <v>540.34</v>
      </c>
      <c r="EE34" s="81">
        <v>499.35</v>
      </c>
      <c r="EF34" s="81">
        <v>203.8</v>
      </c>
      <c r="EG34" s="81">
        <v>363.92</v>
      </c>
      <c r="EH34" s="81">
        <v>808.86</v>
      </c>
      <c r="EI34" s="81">
        <v>207.4</v>
      </c>
      <c r="EJ34" s="81">
        <v>1269.74</v>
      </c>
      <c r="EK34" s="81">
        <v>167.84</v>
      </c>
      <c r="EL34" s="81">
        <v>68.959999999999994</v>
      </c>
      <c r="EM34" s="81">
        <v>282.62</v>
      </c>
      <c r="EN34" s="81">
        <v>121.63</v>
      </c>
      <c r="EO34" s="81">
        <v>324.44</v>
      </c>
      <c r="EP34" s="81">
        <v>11.38</v>
      </c>
      <c r="EQ34" s="81">
        <v>-90.48</v>
      </c>
      <c r="ER34" s="81">
        <v>203.39</v>
      </c>
      <c r="ES34" s="81">
        <v>174.46</v>
      </c>
      <c r="ET34" s="81">
        <v>142.01</v>
      </c>
      <c r="EU34" s="81">
        <v>175.73</v>
      </c>
      <c r="EV34" s="81">
        <v>10</v>
      </c>
      <c r="EW34" s="81">
        <v>547.72</v>
      </c>
      <c r="EX34" s="81">
        <v>679.16</v>
      </c>
      <c r="EY34" s="81">
        <v>203.19</v>
      </c>
      <c r="EZ34" s="81">
        <v>74.739999999999995</v>
      </c>
      <c r="FA34" s="81">
        <v>442.5</v>
      </c>
      <c r="FB34" s="81">
        <v>136.77000000000001</v>
      </c>
      <c r="FC34" s="81">
        <v>556.59</v>
      </c>
      <c r="FD34" s="81">
        <v>521.45000000000005</v>
      </c>
      <c r="FE34" s="81">
        <v>524.65</v>
      </c>
      <c r="FF34" s="81"/>
      <c r="FG34" s="81">
        <v>562.59</v>
      </c>
      <c r="FH34" s="81">
        <v>408.36</v>
      </c>
      <c r="FI34" s="81">
        <v>211.41</v>
      </c>
      <c r="FJ34" s="81">
        <v>5.92</v>
      </c>
      <c r="FK34" s="81">
        <v>219.64</v>
      </c>
      <c r="FL34" s="81">
        <v>140.94</v>
      </c>
      <c r="FM34" s="81">
        <v>640.13</v>
      </c>
      <c r="FN34" s="81">
        <v>33</v>
      </c>
      <c r="FO34" s="81">
        <v>434.05</v>
      </c>
      <c r="FP34" s="81"/>
      <c r="FQ34" s="81">
        <v>-33.229999999999997</v>
      </c>
      <c r="FR34" s="81">
        <v>263.20999999999998</v>
      </c>
      <c r="FS34" s="81">
        <v>310.10000000000002</v>
      </c>
      <c r="FT34" s="81">
        <v>241.88</v>
      </c>
      <c r="FU34" s="81">
        <v>357.8</v>
      </c>
      <c r="FV34" s="81">
        <v>295.51</v>
      </c>
      <c r="FW34" s="81">
        <v>244.46</v>
      </c>
      <c r="FX34" s="81">
        <v>576.67999999999995</v>
      </c>
      <c r="FY34" s="81">
        <v>184.61</v>
      </c>
      <c r="FZ34" s="81">
        <v>34.54</v>
      </c>
      <c r="GA34" s="81">
        <v>139.79</v>
      </c>
      <c r="GB34" s="81">
        <v>118.6</v>
      </c>
      <c r="GC34" s="81">
        <v>38.700000000000003</v>
      </c>
      <c r="GD34" s="81">
        <v>519.51</v>
      </c>
      <c r="GE34" s="81">
        <v>182.3</v>
      </c>
      <c r="GF34" s="81">
        <v>115.65</v>
      </c>
      <c r="GG34" s="81">
        <v>178</v>
      </c>
      <c r="GH34" s="81">
        <v>546.59</v>
      </c>
      <c r="GI34" s="81">
        <v>152.54</v>
      </c>
      <c r="GJ34" s="81">
        <v>257.98</v>
      </c>
      <c r="GK34" s="81">
        <v>236.87</v>
      </c>
      <c r="GL34" s="81">
        <v>12.5</v>
      </c>
      <c r="GM34" s="81"/>
      <c r="GN34" s="81">
        <v>206.76</v>
      </c>
      <c r="GO34" s="81">
        <v>95.27</v>
      </c>
      <c r="GP34" s="81">
        <v>486.25</v>
      </c>
      <c r="GQ34" s="81">
        <v>67.42</v>
      </c>
      <c r="GR34" s="81">
        <v>91.33</v>
      </c>
      <c r="GS34" s="81">
        <v>282.31</v>
      </c>
      <c r="GT34" s="81">
        <v>524.99</v>
      </c>
      <c r="GU34" s="81">
        <v>141.93</v>
      </c>
      <c r="GV34" s="81">
        <v>190</v>
      </c>
      <c r="GW34" s="81">
        <v>60.09</v>
      </c>
      <c r="GX34" s="81">
        <v>17.5</v>
      </c>
      <c r="GY34" s="81">
        <v>128.21</v>
      </c>
      <c r="GZ34" s="81">
        <v>103.6</v>
      </c>
      <c r="HA34" s="81">
        <v>198.3</v>
      </c>
      <c r="HB34" s="81">
        <v>179.74</v>
      </c>
      <c r="HC34" s="81">
        <v>222.68</v>
      </c>
      <c r="HD34" s="81">
        <v>459.8</v>
      </c>
      <c r="HE34" s="81">
        <v>75.900000000000006</v>
      </c>
      <c r="HF34" s="81">
        <v>337.68</v>
      </c>
      <c r="HG34" s="81">
        <v>99.5</v>
      </c>
      <c r="HH34" s="81">
        <v>436.3</v>
      </c>
      <c r="HI34" s="81">
        <v>361.58</v>
      </c>
      <c r="HJ34" s="81">
        <v>134.30000000000001</v>
      </c>
      <c r="HK34" s="81">
        <v>145.54</v>
      </c>
      <c r="HL34" s="81">
        <v>35.299999999999997</v>
      </c>
      <c r="HM34" s="81">
        <v>229.68</v>
      </c>
      <c r="HN34" s="81">
        <v>83.35</v>
      </c>
      <c r="HO34" s="81">
        <v>40.229999999999997</v>
      </c>
      <c r="HP34" s="81">
        <v>210.95</v>
      </c>
      <c r="HQ34" s="81">
        <v>366.96</v>
      </c>
      <c r="HR34" s="81">
        <v>56.46</v>
      </c>
      <c r="HS34" s="81">
        <v>86.09</v>
      </c>
      <c r="HT34" s="81">
        <v>259.58999999999997</v>
      </c>
      <c r="HU34" s="81">
        <v>88.53</v>
      </c>
      <c r="HV34" s="81">
        <v>150.82</v>
      </c>
      <c r="HW34" s="81">
        <v>190.72</v>
      </c>
      <c r="HX34" s="81">
        <v>69.77</v>
      </c>
      <c r="HY34" s="81">
        <v>158.1</v>
      </c>
      <c r="HZ34" s="81">
        <v>38.17</v>
      </c>
      <c r="IA34" s="81">
        <v>814</v>
      </c>
      <c r="IB34" s="81">
        <v>236</v>
      </c>
      <c r="IC34" s="81">
        <v>88.33</v>
      </c>
      <c r="ID34" s="81">
        <v>125.95</v>
      </c>
      <c r="IE34" s="81">
        <v>130</v>
      </c>
      <c r="IF34" s="81">
        <v>90.4</v>
      </c>
      <c r="IG34" s="81">
        <v>-3.55</v>
      </c>
      <c r="IH34" s="81">
        <v>109.1</v>
      </c>
      <c r="II34" s="81">
        <v>123</v>
      </c>
      <c r="IJ34" s="81">
        <v>313.92</v>
      </c>
      <c r="IK34" s="81">
        <v>124.1</v>
      </c>
      <c r="IL34" s="81">
        <v>74.13</v>
      </c>
      <c r="IM34" s="81">
        <v>4.3</v>
      </c>
      <c r="IN34" s="81">
        <v>-2</v>
      </c>
      <c r="IO34" s="81">
        <v>151.5</v>
      </c>
      <c r="IP34" s="81">
        <v>214</v>
      </c>
      <c r="IQ34" s="81">
        <v>62.4</v>
      </c>
      <c r="IR34" s="81">
        <v>76.599999999999994</v>
      </c>
      <c r="IS34" s="81">
        <v>112.2</v>
      </c>
      <c r="IT34" s="81">
        <v>168.13</v>
      </c>
      <c r="IU34" s="81">
        <v>101.73</v>
      </c>
      <c r="IV34" s="81">
        <v>86.36</v>
      </c>
      <c r="IW34" s="81">
        <v>38</v>
      </c>
      <c r="IX34" s="81">
        <v>82.2</v>
      </c>
      <c r="IY34" s="81">
        <v>44.45</v>
      </c>
      <c r="IZ34" s="81">
        <v>64.930000000000007</v>
      </c>
      <c r="JA34" s="81">
        <v>213.79</v>
      </c>
      <c r="JB34" s="81">
        <v>31</v>
      </c>
      <c r="JC34" s="81">
        <v>201</v>
      </c>
      <c r="JD34" s="81">
        <v>104.8</v>
      </c>
      <c r="JE34" s="81">
        <v>53.9</v>
      </c>
      <c r="JF34" s="81">
        <v>111</v>
      </c>
      <c r="JG34" s="81">
        <v>132.72999999999999</v>
      </c>
      <c r="JH34" s="81">
        <v>453.55</v>
      </c>
      <c r="JI34" s="81">
        <v>72.400000000000006</v>
      </c>
      <c r="JJ34" s="81">
        <v>100.1</v>
      </c>
      <c r="JK34" s="81">
        <v>79.25</v>
      </c>
      <c r="JL34" s="81">
        <v>86.2</v>
      </c>
      <c r="JM34" s="81">
        <v>121.6</v>
      </c>
      <c r="JN34" s="81">
        <v>82.17</v>
      </c>
      <c r="JO34" s="81">
        <v>35.770000000000003</v>
      </c>
      <c r="JP34" s="81">
        <v>130.4</v>
      </c>
      <c r="JQ34" s="81">
        <v>1.2</v>
      </c>
      <c r="JR34" s="81"/>
      <c r="JS34" s="81">
        <v>82.01</v>
      </c>
      <c r="JT34" s="81">
        <v>50.39</v>
      </c>
      <c r="JU34" s="81">
        <v>89.33</v>
      </c>
      <c r="JV34" s="81">
        <v>214.43</v>
      </c>
      <c r="JW34" s="81">
        <v>96.65</v>
      </c>
      <c r="JX34" s="81">
        <v>70.28</v>
      </c>
      <c r="JY34" s="81">
        <v>99.85</v>
      </c>
      <c r="JZ34" s="81">
        <v>36.22</v>
      </c>
      <c r="KA34" s="81">
        <v>173.53</v>
      </c>
      <c r="KB34" s="81">
        <v>17.57</v>
      </c>
      <c r="KC34" s="81">
        <v>4.87</v>
      </c>
      <c r="KD34" s="81">
        <v>46.38</v>
      </c>
      <c r="KE34" s="81">
        <v>196.75</v>
      </c>
      <c r="KF34" s="81">
        <v>117.57</v>
      </c>
      <c r="KG34" s="81">
        <v>23.9</v>
      </c>
      <c r="KH34" s="81">
        <v>59.13</v>
      </c>
      <c r="KI34" s="81">
        <v>169.95</v>
      </c>
      <c r="KJ34" s="81">
        <v>125.1</v>
      </c>
      <c r="KK34" s="81">
        <v>69.739999999999995</v>
      </c>
      <c r="KL34" s="81">
        <v>73.930000000000007</v>
      </c>
      <c r="KM34" s="81">
        <v>41.8</v>
      </c>
      <c r="KN34" s="81">
        <v>56.55</v>
      </c>
      <c r="KO34" s="81">
        <v>43.02</v>
      </c>
      <c r="KP34" s="81">
        <v>110.1</v>
      </c>
      <c r="KQ34" s="81">
        <v>150</v>
      </c>
      <c r="KR34" s="81">
        <v>81.05</v>
      </c>
      <c r="KS34" s="81">
        <v>10.5</v>
      </c>
      <c r="KT34" s="81">
        <v>61.54</v>
      </c>
      <c r="KU34" s="81">
        <v>27.6</v>
      </c>
      <c r="KV34" s="81">
        <v>103.68</v>
      </c>
      <c r="KW34" s="81">
        <v>182.5</v>
      </c>
      <c r="KX34" s="81">
        <v>30</v>
      </c>
      <c r="KY34" s="81">
        <v>518.5</v>
      </c>
      <c r="KZ34" s="81">
        <v>34.93</v>
      </c>
      <c r="LA34" s="81">
        <v>59.77</v>
      </c>
      <c r="LB34" s="81">
        <v>220.1</v>
      </c>
      <c r="LC34" s="81">
        <v>7.7</v>
      </c>
      <c r="LD34" s="81">
        <v>57.2</v>
      </c>
      <c r="LE34" s="81">
        <v>-17.899999999999999</v>
      </c>
      <c r="LF34" s="81">
        <v>264.60000000000002</v>
      </c>
      <c r="LG34" s="81">
        <v>56.9</v>
      </c>
      <c r="LH34" s="81"/>
      <c r="LI34" s="81">
        <v>92.5</v>
      </c>
      <c r="LJ34" s="81">
        <v>205.43</v>
      </c>
      <c r="LK34" s="81">
        <v>75.03</v>
      </c>
      <c r="LL34" s="81">
        <v>60.64</v>
      </c>
      <c r="LM34" s="81">
        <v>16.45</v>
      </c>
      <c r="LN34" s="81">
        <v>6.8</v>
      </c>
      <c r="LO34" s="81">
        <v>2.5</v>
      </c>
      <c r="LP34" s="81">
        <v>92.68</v>
      </c>
      <c r="LQ34" s="81">
        <v>95.97</v>
      </c>
      <c r="LR34" s="81">
        <v>61.1</v>
      </c>
      <c r="LS34" s="81">
        <v>25.35</v>
      </c>
      <c r="LT34" s="81">
        <v>45.33</v>
      </c>
      <c r="LU34" s="81">
        <v>62.45</v>
      </c>
      <c r="LV34" s="81">
        <v>52.62</v>
      </c>
      <c r="LW34" s="81">
        <v>124.75</v>
      </c>
      <c r="LX34" s="81">
        <v>67</v>
      </c>
      <c r="LY34" s="81">
        <v>70.150000000000006</v>
      </c>
      <c r="LZ34" s="81">
        <v>31.06</v>
      </c>
      <c r="MA34" s="81">
        <v>50.97</v>
      </c>
      <c r="MB34" s="81">
        <v>54.5</v>
      </c>
      <c r="MC34" s="81">
        <v>29.93</v>
      </c>
      <c r="MD34" s="81">
        <v>-2.95</v>
      </c>
      <c r="ME34" s="81">
        <v>125</v>
      </c>
      <c r="MF34" s="81">
        <v>39.799999999999997</v>
      </c>
      <c r="MG34" s="81">
        <v>19.25</v>
      </c>
      <c r="MH34" s="81">
        <v>15.25</v>
      </c>
      <c r="MI34" s="81">
        <v>23.8</v>
      </c>
      <c r="MJ34" s="81">
        <v>134.9</v>
      </c>
      <c r="MK34" s="81">
        <v>112.77</v>
      </c>
      <c r="ML34" s="81">
        <v>101.5</v>
      </c>
      <c r="MM34" s="81">
        <v>111.3</v>
      </c>
      <c r="MN34" s="81">
        <v>24.33</v>
      </c>
      <c r="MO34" s="81">
        <v>139.53</v>
      </c>
      <c r="MP34" s="81">
        <v>65.099999999999994</v>
      </c>
      <c r="MQ34" s="81">
        <v>-7.85</v>
      </c>
      <c r="MR34" s="81">
        <v>76.599999999999994</v>
      </c>
      <c r="MS34" s="81">
        <v>36</v>
      </c>
      <c r="MT34" s="81">
        <v>20.6</v>
      </c>
      <c r="MU34" s="81">
        <v>15.9</v>
      </c>
      <c r="MV34" s="81">
        <v>63.4</v>
      </c>
      <c r="MW34" s="81"/>
      <c r="MX34" s="81"/>
      <c r="MY34" s="81"/>
      <c r="MZ34" s="81">
        <v>34.75</v>
      </c>
      <c r="NA34" s="81">
        <v>32.53</v>
      </c>
      <c r="NB34" s="81">
        <v>23.05</v>
      </c>
      <c r="NC34" s="81">
        <v>33.520000000000003</v>
      </c>
    </row>
    <row r="35" spans="1:367" x14ac:dyDescent="0.4">
      <c r="A35" s="22">
        <v>45982</v>
      </c>
      <c r="B35" s="23">
        <v>76654.350000000006</v>
      </c>
      <c r="C35" s="23">
        <v>71403.7</v>
      </c>
      <c r="D35" s="23">
        <v>2638.5</v>
      </c>
      <c r="E35" s="23">
        <v>2510.52</v>
      </c>
      <c r="F35" s="23">
        <v>13289.75</v>
      </c>
      <c r="G35" s="23">
        <v>1312.67</v>
      </c>
      <c r="H35" s="23">
        <v>10242.84</v>
      </c>
      <c r="I35" s="23">
        <v>8252.02</v>
      </c>
      <c r="J35" s="23">
        <v>4376.5600000000004</v>
      </c>
      <c r="K35" s="23">
        <v>2764.96</v>
      </c>
      <c r="L35" s="23">
        <v>1576.36</v>
      </c>
      <c r="M35" s="23">
        <v>3694.78</v>
      </c>
      <c r="N35" s="23">
        <v>8421.3799999999992</v>
      </c>
      <c r="O35" s="23">
        <v>2561.29</v>
      </c>
      <c r="P35" s="23">
        <v>7288.87</v>
      </c>
      <c r="Q35" s="23">
        <v>1769.48</v>
      </c>
      <c r="R35" s="23">
        <v>17535.419999999998</v>
      </c>
      <c r="S35" s="23">
        <v>3859.85</v>
      </c>
      <c r="T35" s="23">
        <v>2974.81</v>
      </c>
      <c r="U35" s="23">
        <v>5224.25</v>
      </c>
      <c r="V35" s="23">
        <v>1222.02</v>
      </c>
      <c r="W35" s="23">
        <v>862.98</v>
      </c>
      <c r="X35" s="23">
        <v>1128.54</v>
      </c>
      <c r="Y35" s="23">
        <v>2854.27</v>
      </c>
      <c r="Z35" s="23">
        <v>5637.61</v>
      </c>
      <c r="AA35" s="23">
        <v>3443.48</v>
      </c>
      <c r="AB35" s="23">
        <v>92.47</v>
      </c>
      <c r="AC35" s="23">
        <v>289.8</v>
      </c>
      <c r="AD35" s="23">
        <v>2857.97</v>
      </c>
      <c r="AE35" s="23">
        <v>1451.6</v>
      </c>
      <c r="AF35" s="23">
        <v>1364.54</v>
      </c>
      <c r="AG35" s="23">
        <v>4493.67</v>
      </c>
      <c r="AH35" s="23">
        <v>1804.38</v>
      </c>
      <c r="AI35" s="23">
        <v>142.94</v>
      </c>
      <c r="AJ35" s="23">
        <v>1156.48</v>
      </c>
      <c r="AK35" s="23">
        <v>3974.41</v>
      </c>
      <c r="AL35" s="23">
        <v>3491.66</v>
      </c>
      <c r="AM35" s="23">
        <v>839.23</v>
      </c>
      <c r="AN35" s="23">
        <v>975.68</v>
      </c>
      <c r="AO35" s="23">
        <v>127.08</v>
      </c>
      <c r="AP35" s="23">
        <v>3779.66</v>
      </c>
      <c r="AQ35" s="23">
        <v>1463.74</v>
      </c>
      <c r="AR35" s="23">
        <v>7191.4</v>
      </c>
      <c r="AS35" s="23">
        <v>3343.38</v>
      </c>
      <c r="AT35" s="23">
        <v>576.59</v>
      </c>
      <c r="AU35" s="23">
        <v>1906.83</v>
      </c>
      <c r="AV35" s="23">
        <v>2219.6999999999998</v>
      </c>
      <c r="AW35" s="23">
        <v>1038.3399999999999</v>
      </c>
      <c r="AX35" s="23">
        <v>2211.1</v>
      </c>
      <c r="AY35" s="23">
        <v>1873.39</v>
      </c>
      <c r="AZ35" s="23"/>
      <c r="BA35" s="23">
        <v>1515.94</v>
      </c>
      <c r="BB35" s="81">
        <v>479.12</v>
      </c>
      <c r="BC35" s="81">
        <v>1436.6</v>
      </c>
      <c r="BD35" s="81">
        <v>1823.5</v>
      </c>
      <c r="BE35" s="81">
        <v>492.51</v>
      </c>
      <c r="BF35" s="81">
        <v>320.54000000000002</v>
      </c>
      <c r="BG35" s="81">
        <v>300.01</v>
      </c>
      <c r="BH35" s="81">
        <v>-38.5</v>
      </c>
      <c r="BI35" s="81">
        <v>481.13</v>
      </c>
      <c r="BJ35" s="81">
        <v>708.43</v>
      </c>
      <c r="BK35" s="81">
        <v>1288.52</v>
      </c>
      <c r="BL35" s="81">
        <v>192.03</v>
      </c>
      <c r="BM35" s="81">
        <v>316.58</v>
      </c>
      <c r="BN35" s="81">
        <v>2263.16</v>
      </c>
      <c r="BO35" s="81">
        <v>1173.8499999999999</v>
      </c>
      <c r="BP35" s="81">
        <v>687.32</v>
      </c>
      <c r="BQ35" s="81">
        <v>461.31</v>
      </c>
      <c r="BR35" s="81">
        <v>2308.0700000000002</v>
      </c>
      <c r="BS35" s="81">
        <v>457.02</v>
      </c>
      <c r="BT35" s="81">
        <v>302.20999999999998</v>
      </c>
      <c r="BU35" s="81">
        <v>879.82</v>
      </c>
      <c r="BV35" s="81">
        <v>1801.56</v>
      </c>
      <c r="BW35" s="81">
        <v>1544.39</v>
      </c>
      <c r="BX35" s="81">
        <v>1321.73</v>
      </c>
      <c r="BY35" s="81">
        <v>2001.95</v>
      </c>
      <c r="BZ35" s="81">
        <v>1461.65</v>
      </c>
      <c r="CA35" s="81">
        <v>461.21</v>
      </c>
      <c r="CB35" s="81">
        <v>811.44</v>
      </c>
      <c r="CC35" s="81">
        <v>-11.14</v>
      </c>
      <c r="CD35" s="81">
        <v>78.680000000000007</v>
      </c>
      <c r="CE35" s="81">
        <v>1163.0899999999999</v>
      </c>
      <c r="CF35" s="81">
        <v>1314.38</v>
      </c>
      <c r="CG35" s="81">
        <v>-28</v>
      </c>
      <c r="CH35" s="81">
        <v>1029</v>
      </c>
      <c r="CI35" s="81">
        <v>5622.83</v>
      </c>
      <c r="CJ35" s="81">
        <v>642.52</v>
      </c>
      <c r="CK35" s="81">
        <v>1280.56</v>
      </c>
      <c r="CL35" s="81">
        <v>775.22</v>
      </c>
      <c r="CM35" s="81">
        <v>2868.8</v>
      </c>
      <c r="CN35" s="81">
        <v>267.64999999999998</v>
      </c>
      <c r="CO35" s="81">
        <v>2874.55</v>
      </c>
      <c r="CP35" s="81">
        <v>107.78</v>
      </c>
      <c r="CQ35" s="81">
        <v>830.66</v>
      </c>
      <c r="CR35" s="81">
        <v>204.53</v>
      </c>
      <c r="CS35" s="81">
        <v>1076.74</v>
      </c>
      <c r="CT35" s="81">
        <v>1010.57</v>
      </c>
      <c r="CU35" s="81">
        <v>631.57000000000005</v>
      </c>
      <c r="CV35" s="81">
        <v>254.37</v>
      </c>
      <c r="CW35" s="81">
        <v>325.75</v>
      </c>
      <c r="CX35" s="81">
        <v>156.4</v>
      </c>
      <c r="CY35" s="81">
        <v>415.64</v>
      </c>
      <c r="CZ35" s="81">
        <v>15.17</v>
      </c>
      <c r="DA35" s="81">
        <v>-11.85</v>
      </c>
      <c r="DB35" s="81">
        <v>801.01</v>
      </c>
      <c r="DC35" s="81">
        <v>-82.8</v>
      </c>
      <c r="DD35" s="81">
        <v>342.96</v>
      </c>
      <c r="DE35" s="81">
        <v>-42.2</v>
      </c>
      <c r="DF35" s="81">
        <v>615.87</v>
      </c>
      <c r="DG35" s="81">
        <v>298.69</v>
      </c>
      <c r="DH35" s="81">
        <v>565.66999999999996</v>
      </c>
      <c r="DI35" s="81">
        <v>2312.3000000000002</v>
      </c>
      <c r="DJ35" s="81">
        <v>517.27</v>
      </c>
      <c r="DK35" s="81">
        <v>291.33</v>
      </c>
      <c r="DL35" s="81">
        <v>50.02</v>
      </c>
      <c r="DM35" s="81">
        <v>182.93</v>
      </c>
      <c r="DN35" s="81"/>
      <c r="DO35" s="81">
        <v>229.72</v>
      </c>
      <c r="DP35" s="81">
        <v>126.28</v>
      </c>
      <c r="DQ35" s="81">
        <v>1481.84</v>
      </c>
      <c r="DR35" s="81">
        <v>396.44</v>
      </c>
      <c r="DS35" s="81">
        <v>-109.9</v>
      </c>
      <c r="DT35" s="81">
        <v>148.46</v>
      </c>
      <c r="DU35" s="81">
        <v>535.5</v>
      </c>
      <c r="DV35" s="81">
        <v>348.28</v>
      </c>
      <c r="DW35" s="81">
        <v>371.1</v>
      </c>
      <c r="DX35" s="81">
        <v>136.28</v>
      </c>
      <c r="DY35" s="81">
        <v>126.6</v>
      </c>
      <c r="DZ35" s="81">
        <v>318.45</v>
      </c>
      <c r="EA35" s="81">
        <v>513.42999999999995</v>
      </c>
      <c r="EB35" s="81">
        <v>456.37</v>
      </c>
      <c r="EC35" s="81">
        <v>244.8</v>
      </c>
      <c r="ED35" s="81">
        <v>549.14</v>
      </c>
      <c r="EE35" s="81">
        <v>499.35</v>
      </c>
      <c r="EF35" s="81">
        <v>203.24</v>
      </c>
      <c r="EG35" s="81">
        <v>364.01</v>
      </c>
      <c r="EH35" s="81">
        <v>836.93</v>
      </c>
      <c r="EI35" s="81">
        <v>226.12</v>
      </c>
      <c r="EJ35" s="81">
        <v>1248.54</v>
      </c>
      <c r="EK35" s="81">
        <v>168.48</v>
      </c>
      <c r="EL35" s="81">
        <v>68.97</v>
      </c>
      <c r="EM35" s="81">
        <v>286.04000000000002</v>
      </c>
      <c r="EN35" s="81">
        <v>121</v>
      </c>
      <c r="EO35" s="81">
        <v>324.45</v>
      </c>
      <c r="EP35" s="81">
        <v>11.38</v>
      </c>
      <c r="EQ35" s="81">
        <v>-90.66</v>
      </c>
      <c r="ER35" s="81">
        <v>203.52</v>
      </c>
      <c r="ES35" s="81">
        <v>174.46</v>
      </c>
      <c r="ET35" s="81">
        <v>142.88999999999999</v>
      </c>
      <c r="EU35" s="81">
        <v>176.62</v>
      </c>
      <c r="EV35" s="81">
        <v>10</v>
      </c>
      <c r="EW35" s="81">
        <v>548.83000000000004</v>
      </c>
      <c r="EX35" s="81">
        <v>678.91</v>
      </c>
      <c r="EY35" s="81">
        <v>201.43</v>
      </c>
      <c r="EZ35" s="81">
        <v>75.06</v>
      </c>
      <c r="FA35" s="81">
        <v>442.5</v>
      </c>
      <c r="FB35" s="81">
        <v>137.63</v>
      </c>
      <c r="FC35" s="81">
        <v>558.04</v>
      </c>
      <c r="FD35" s="81">
        <v>525.86</v>
      </c>
      <c r="FE35" s="81">
        <v>524.65</v>
      </c>
      <c r="FF35" s="81">
        <v>488.7</v>
      </c>
      <c r="FG35" s="81">
        <v>563.21</v>
      </c>
      <c r="FH35" s="81">
        <v>417.72</v>
      </c>
      <c r="FI35" s="81">
        <v>201.93</v>
      </c>
      <c r="FJ35" s="81">
        <v>5.92</v>
      </c>
      <c r="FK35" s="81">
        <v>220.44</v>
      </c>
      <c r="FL35" s="81">
        <v>140.94</v>
      </c>
      <c r="FM35" s="81">
        <v>641.9</v>
      </c>
      <c r="FN35" s="81">
        <v>33</v>
      </c>
      <c r="FO35" s="81">
        <v>435.28</v>
      </c>
      <c r="FP35" s="81"/>
      <c r="FQ35" s="81">
        <v>-33.229999999999997</v>
      </c>
      <c r="FR35" s="81">
        <v>263.20999999999998</v>
      </c>
      <c r="FS35" s="81">
        <v>310.08</v>
      </c>
      <c r="FT35" s="81">
        <v>242.45</v>
      </c>
      <c r="FU35" s="81">
        <v>359.02</v>
      </c>
      <c r="FV35" s="81">
        <v>295.51</v>
      </c>
      <c r="FW35" s="81">
        <v>244.75</v>
      </c>
      <c r="FX35" s="81">
        <v>576.67999999999995</v>
      </c>
      <c r="FY35" s="81">
        <v>184.61</v>
      </c>
      <c r="FZ35" s="81">
        <v>34.54</v>
      </c>
      <c r="GA35" s="81">
        <v>139.79</v>
      </c>
      <c r="GB35" s="81">
        <v>112.77</v>
      </c>
      <c r="GC35" s="81">
        <v>29.3</v>
      </c>
      <c r="GD35" s="81">
        <v>519.51</v>
      </c>
      <c r="GE35" s="81">
        <v>187.8</v>
      </c>
      <c r="GF35" s="81">
        <v>115.65</v>
      </c>
      <c r="GG35" s="81">
        <v>178</v>
      </c>
      <c r="GH35" s="81">
        <v>552.02</v>
      </c>
      <c r="GI35" s="81">
        <v>152.54</v>
      </c>
      <c r="GJ35" s="81">
        <v>257.98</v>
      </c>
      <c r="GK35" s="81">
        <v>236.87</v>
      </c>
      <c r="GL35" s="81">
        <v>13</v>
      </c>
      <c r="GM35" s="81">
        <v>535</v>
      </c>
      <c r="GN35" s="81">
        <v>209.84</v>
      </c>
      <c r="GO35" s="81">
        <v>95.27</v>
      </c>
      <c r="GP35" s="81">
        <v>486.47</v>
      </c>
      <c r="GQ35" s="81">
        <v>65.739999999999995</v>
      </c>
      <c r="GR35" s="81">
        <v>91.25</v>
      </c>
      <c r="GS35" s="81">
        <v>282.31</v>
      </c>
      <c r="GT35" s="81">
        <v>529.16</v>
      </c>
      <c r="GU35" s="81">
        <v>154.6</v>
      </c>
      <c r="GV35" s="81">
        <v>168.45</v>
      </c>
      <c r="GW35" s="81">
        <v>60.09</v>
      </c>
      <c r="GX35" s="81">
        <v>17.5</v>
      </c>
      <c r="GY35" s="81">
        <v>128.21</v>
      </c>
      <c r="GZ35" s="81">
        <v>103.6</v>
      </c>
      <c r="HA35" s="81">
        <v>198.3</v>
      </c>
      <c r="HB35" s="81">
        <v>180.04</v>
      </c>
      <c r="HC35" s="81">
        <v>217.68</v>
      </c>
      <c r="HD35" s="81">
        <v>454.72</v>
      </c>
      <c r="HE35" s="81">
        <v>75.900000000000006</v>
      </c>
      <c r="HF35" s="81">
        <v>337.68</v>
      </c>
      <c r="HG35" s="81">
        <v>99.5</v>
      </c>
      <c r="HH35" s="81">
        <v>436.3</v>
      </c>
      <c r="HI35" s="81">
        <v>361.58</v>
      </c>
      <c r="HJ35" s="81">
        <v>134.30000000000001</v>
      </c>
      <c r="HK35" s="81">
        <v>145.54</v>
      </c>
      <c r="HL35" s="81">
        <v>37.25</v>
      </c>
      <c r="HM35" s="81">
        <v>229.68</v>
      </c>
      <c r="HN35" s="81">
        <v>83.35</v>
      </c>
      <c r="HO35" s="81">
        <v>32.9</v>
      </c>
      <c r="HP35" s="81">
        <v>214.24</v>
      </c>
      <c r="HQ35" s="81">
        <v>366.96</v>
      </c>
      <c r="HR35" s="81">
        <v>56.29</v>
      </c>
      <c r="HS35" s="81">
        <v>86.48</v>
      </c>
      <c r="HT35" s="81">
        <v>260.35000000000002</v>
      </c>
      <c r="HU35" s="81">
        <v>86.6</v>
      </c>
      <c r="HV35" s="81">
        <v>154.69999999999999</v>
      </c>
      <c r="HW35" s="81">
        <v>190.81</v>
      </c>
      <c r="HX35" s="81">
        <v>69.8</v>
      </c>
      <c r="HY35" s="81"/>
      <c r="HZ35" s="81">
        <v>38.76</v>
      </c>
      <c r="IA35" s="81">
        <v>814</v>
      </c>
      <c r="IB35" s="81">
        <v>259</v>
      </c>
      <c r="IC35" s="81">
        <v>88.46</v>
      </c>
      <c r="ID35" s="81">
        <v>123.34</v>
      </c>
      <c r="IE35" s="81">
        <v>130</v>
      </c>
      <c r="IF35" s="81">
        <v>90.5</v>
      </c>
      <c r="IG35" s="81">
        <v>-3.55</v>
      </c>
      <c r="IH35" s="81">
        <v>112.4</v>
      </c>
      <c r="II35" s="81">
        <v>123</v>
      </c>
      <c r="IJ35" s="81">
        <v>313.92</v>
      </c>
      <c r="IK35" s="81">
        <v>124.1</v>
      </c>
      <c r="IL35" s="81">
        <v>74.33</v>
      </c>
      <c r="IM35" s="81">
        <v>4.3</v>
      </c>
      <c r="IN35" s="81">
        <v>-2</v>
      </c>
      <c r="IO35" s="81">
        <v>150.16999999999999</v>
      </c>
      <c r="IP35" s="81">
        <v>214</v>
      </c>
      <c r="IQ35" s="81">
        <v>62.4</v>
      </c>
      <c r="IR35" s="81">
        <v>124.8</v>
      </c>
      <c r="IS35" s="81">
        <v>112.48</v>
      </c>
      <c r="IT35" s="81">
        <v>168.13</v>
      </c>
      <c r="IU35" s="81">
        <v>103.13</v>
      </c>
      <c r="IV35" s="81">
        <v>86.36</v>
      </c>
      <c r="IW35" s="81">
        <v>41.7</v>
      </c>
      <c r="IX35" s="81">
        <v>82.99</v>
      </c>
      <c r="IY35" s="81">
        <v>44.45</v>
      </c>
      <c r="IZ35" s="81">
        <v>69.75</v>
      </c>
      <c r="JA35" s="81">
        <v>213.79</v>
      </c>
      <c r="JB35" s="81">
        <v>37.200000000000003</v>
      </c>
      <c r="JC35" s="81">
        <v>165.7</v>
      </c>
      <c r="JD35" s="81">
        <v>104.8</v>
      </c>
      <c r="JE35" s="81">
        <v>56.97</v>
      </c>
      <c r="JF35" s="81">
        <v>111</v>
      </c>
      <c r="JG35" s="81">
        <v>132.72999999999999</v>
      </c>
      <c r="JH35" s="81">
        <v>453.55</v>
      </c>
      <c r="JI35" s="81">
        <v>56.3</v>
      </c>
      <c r="JJ35" s="81">
        <v>101.77</v>
      </c>
      <c r="JK35" s="81">
        <v>79.25</v>
      </c>
      <c r="JL35" s="81">
        <v>86.2</v>
      </c>
      <c r="JM35" s="81">
        <v>101.6</v>
      </c>
      <c r="JN35" s="81">
        <v>83.6</v>
      </c>
      <c r="JO35" s="81">
        <v>35.770000000000003</v>
      </c>
      <c r="JP35" s="81">
        <v>128.05000000000001</v>
      </c>
      <c r="JQ35" s="81">
        <v>1.2</v>
      </c>
      <c r="JR35" s="81"/>
      <c r="JS35" s="81">
        <v>82.45</v>
      </c>
      <c r="JT35" s="81">
        <v>49.46</v>
      </c>
      <c r="JU35" s="81">
        <v>89.33</v>
      </c>
      <c r="JV35" s="81">
        <v>213.71</v>
      </c>
      <c r="JW35" s="81">
        <v>99.87</v>
      </c>
      <c r="JX35" s="81">
        <v>73.400000000000006</v>
      </c>
      <c r="JY35" s="81">
        <v>100.04</v>
      </c>
      <c r="JZ35" s="81">
        <v>33.409999999999997</v>
      </c>
      <c r="KA35" s="81">
        <v>173.53</v>
      </c>
      <c r="KB35" s="81">
        <v>16.05</v>
      </c>
      <c r="KC35" s="81">
        <v>4.5</v>
      </c>
      <c r="KD35" s="81">
        <v>44.82</v>
      </c>
      <c r="KE35" s="81">
        <v>202.83</v>
      </c>
      <c r="KF35" s="81">
        <v>116.57</v>
      </c>
      <c r="KG35" s="81">
        <v>23.9</v>
      </c>
      <c r="KH35" s="81">
        <v>59.9</v>
      </c>
      <c r="KI35" s="81">
        <v>172</v>
      </c>
      <c r="KJ35" s="81">
        <v>92.4</v>
      </c>
      <c r="KK35" s="81">
        <v>70.78</v>
      </c>
      <c r="KL35" s="81">
        <v>73.930000000000007</v>
      </c>
      <c r="KM35" s="81">
        <v>41</v>
      </c>
      <c r="KN35" s="81">
        <v>57.45</v>
      </c>
      <c r="KO35" s="81">
        <v>44.11</v>
      </c>
      <c r="KP35" s="81">
        <v>110.1</v>
      </c>
      <c r="KQ35" s="81">
        <v>150</v>
      </c>
      <c r="KR35" s="81">
        <v>78.63</v>
      </c>
      <c r="KS35" s="81">
        <v>11</v>
      </c>
      <c r="KT35" s="81">
        <v>61.54</v>
      </c>
      <c r="KU35" s="81">
        <v>23.5</v>
      </c>
      <c r="KV35" s="81">
        <v>106.93</v>
      </c>
      <c r="KW35" s="81">
        <v>149</v>
      </c>
      <c r="KX35" s="81"/>
      <c r="KY35" s="81">
        <v>507.48</v>
      </c>
      <c r="KZ35" s="81">
        <v>15.07</v>
      </c>
      <c r="LA35" s="81">
        <v>59.77</v>
      </c>
      <c r="LB35" s="81">
        <v>219.27</v>
      </c>
      <c r="LC35" s="81">
        <v>8.6999999999999993</v>
      </c>
      <c r="LD35" s="81">
        <v>56.5</v>
      </c>
      <c r="LE35" s="81">
        <v>-17.899999999999999</v>
      </c>
      <c r="LF35" s="81">
        <v>264.60000000000002</v>
      </c>
      <c r="LG35" s="81">
        <v>56.9</v>
      </c>
      <c r="LH35" s="81">
        <v>34.9</v>
      </c>
      <c r="LI35" s="81">
        <v>82.1</v>
      </c>
      <c r="LJ35" s="81">
        <v>169.33</v>
      </c>
      <c r="LK35" s="81">
        <v>75.03</v>
      </c>
      <c r="LL35" s="81">
        <v>60.38</v>
      </c>
      <c r="LM35" s="81">
        <v>16.52</v>
      </c>
      <c r="LN35" s="81">
        <v>2.2999999999999998</v>
      </c>
      <c r="LO35" s="81">
        <v>2.5</v>
      </c>
      <c r="LP35" s="81">
        <v>94.83</v>
      </c>
      <c r="LQ35" s="81">
        <v>94.47</v>
      </c>
      <c r="LR35" s="81">
        <v>37.549999999999997</v>
      </c>
      <c r="LS35" s="81">
        <v>25.58</v>
      </c>
      <c r="LT35" s="81">
        <v>45.33</v>
      </c>
      <c r="LU35" s="81">
        <v>61.75</v>
      </c>
      <c r="LV35" s="81">
        <v>49.28</v>
      </c>
      <c r="LW35" s="81">
        <v>119.4</v>
      </c>
      <c r="LX35" s="81">
        <v>62.2</v>
      </c>
      <c r="LY35" s="81">
        <v>69.319999999999993</v>
      </c>
      <c r="LZ35" s="81">
        <v>28.55</v>
      </c>
      <c r="MA35" s="81">
        <v>50.97</v>
      </c>
      <c r="MB35" s="81">
        <v>51.15</v>
      </c>
      <c r="MC35" s="81">
        <v>32.869999999999997</v>
      </c>
      <c r="MD35" s="81">
        <v>-2.95</v>
      </c>
      <c r="ME35" s="81">
        <v>123.2</v>
      </c>
      <c r="MF35" s="81">
        <v>39.799999999999997</v>
      </c>
      <c r="MG35" s="81">
        <v>11.1</v>
      </c>
      <c r="MH35" s="81">
        <v>16.149999999999999</v>
      </c>
      <c r="MI35" s="81">
        <v>23.8</v>
      </c>
      <c r="MJ35" s="81">
        <v>134.9</v>
      </c>
      <c r="MK35" s="81">
        <v>115.07</v>
      </c>
      <c r="ML35" s="81">
        <v>101.5</v>
      </c>
      <c r="MM35" s="81">
        <v>111.3</v>
      </c>
      <c r="MN35" s="81">
        <v>-0.6</v>
      </c>
      <c r="MO35" s="81">
        <v>139.53</v>
      </c>
      <c r="MP35" s="81">
        <v>58.4</v>
      </c>
      <c r="MQ35" s="81">
        <v>-44.85</v>
      </c>
      <c r="MR35" s="81">
        <v>89.7</v>
      </c>
      <c r="MS35" s="81">
        <v>37</v>
      </c>
      <c r="MT35" s="81">
        <v>20.6</v>
      </c>
      <c r="MU35" s="81">
        <v>21.1</v>
      </c>
      <c r="MV35" s="81">
        <v>58.2</v>
      </c>
      <c r="MW35" s="81">
        <v>16.5</v>
      </c>
      <c r="MX35" s="81"/>
      <c r="MY35" s="81"/>
      <c r="MZ35" s="81">
        <v>32.5</v>
      </c>
      <c r="NA35" s="81">
        <v>32.53</v>
      </c>
      <c r="NB35" s="81">
        <v>23.05</v>
      </c>
      <c r="NC35" s="81">
        <v>32.590000000000003</v>
      </c>
    </row>
    <row r="36" spans="1:367" x14ac:dyDescent="0.4">
      <c r="A36" s="22">
        <v>45989</v>
      </c>
      <c r="B36" s="23">
        <v>80011.39</v>
      </c>
      <c r="C36" s="23">
        <v>72479.929999999993</v>
      </c>
      <c r="D36" s="23">
        <v>2548.39</v>
      </c>
      <c r="E36" s="23">
        <v>2231.8000000000002</v>
      </c>
      <c r="F36" s="23">
        <v>13366.74</v>
      </c>
      <c r="G36" s="23">
        <v>1312.7</v>
      </c>
      <c r="H36" s="23">
        <v>10273.25</v>
      </c>
      <c r="I36" s="23">
        <v>8252.02</v>
      </c>
      <c r="J36" s="23">
        <v>4376.78</v>
      </c>
      <c r="K36" s="23">
        <v>2775.78</v>
      </c>
      <c r="L36" s="23">
        <v>1571.22</v>
      </c>
      <c r="M36" s="23">
        <v>3716.09</v>
      </c>
      <c r="N36" s="23">
        <v>8421.3799999999992</v>
      </c>
      <c r="O36" s="23">
        <v>2524.4699999999998</v>
      </c>
      <c r="P36" s="23">
        <v>7288.87</v>
      </c>
      <c r="Q36" s="23">
        <v>1771.72</v>
      </c>
      <c r="R36" s="23">
        <v>17535.419999999998</v>
      </c>
      <c r="S36" s="23">
        <v>3857.08</v>
      </c>
      <c r="T36" s="23">
        <v>2900.15</v>
      </c>
      <c r="U36" s="23">
        <v>5245.79</v>
      </c>
      <c r="V36" s="23">
        <v>1226.0999999999999</v>
      </c>
      <c r="W36" s="23">
        <v>878.89</v>
      </c>
      <c r="X36" s="23">
        <v>1128.54</v>
      </c>
      <c r="Y36" s="23">
        <v>2854.27</v>
      </c>
      <c r="Z36" s="23">
        <v>5637.61</v>
      </c>
      <c r="AA36" s="23">
        <v>3443.41</v>
      </c>
      <c r="AB36" s="23">
        <v>48.05</v>
      </c>
      <c r="AC36" s="23">
        <v>289.8</v>
      </c>
      <c r="AD36" s="23">
        <v>2857.97</v>
      </c>
      <c r="AE36" s="23">
        <v>1451.6</v>
      </c>
      <c r="AF36" s="23">
        <v>1364.74</v>
      </c>
      <c r="AG36" s="23">
        <v>4493.67</v>
      </c>
      <c r="AH36" s="23">
        <v>1802.28</v>
      </c>
      <c r="AI36" s="23">
        <v>142.94</v>
      </c>
      <c r="AJ36" s="23">
        <v>1173.75</v>
      </c>
      <c r="AK36" s="23">
        <v>4377.67</v>
      </c>
      <c r="AL36" s="23">
        <v>3491.66</v>
      </c>
      <c r="AM36" s="23">
        <v>851.24</v>
      </c>
      <c r="AN36" s="23">
        <v>975.68</v>
      </c>
      <c r="AO36" s="23">
        <v>127.08</v>
      </c>
      <c r="AP36" s="23">
        <v>3779.66</v>
      </c>
      <c r="AQ36" s="23">
        <v>1464.8</v>
      </c>
      <c r="AR36" s="23">
        <v>7191.4</v>
      </c>
      <c r="AS36" s="23">
        <v>3342.68</v>
      </c>
      <c r="AT36" s="23">
        <v>578.05999999999995</v>
      </c>
      <c r="AU36" s="23">
        <v>1905.82</v>
      </c>
      <c r="AV36" s="23">
        <v>2221.4299999999998</v>
      </c>
      <c r="AW36" s="23">
        <v>1038.3399999999999</v>
      </c>
      <c r="AX36" s="23">
        <v>2211.4</v>
      </c>
      <c r="AY36" s="23">
        <v>1858.39</v>
      </c>
      <c r="AZ36" s="23"/>
      <c r="BA36" s="23">
        <v>1477.15</v>
      </c>
      <c r="BB36" s="81">
        <v>479.12</v>
      </c>
      <c r="BC36" s="81">
        <v>1411.19</v>
      </c>
      <c r="BD36" s="81">
        <v>1825.06</v>
      </c>
      <c r="BE36" s="81">
        <v>486.67</v>
      </c>
      <c r="BF36" s="81">
        <v>324.42</v>
      </c>
      <c r="BG36" s="81">
        <v>301.72000000000003</v>
      </c>
      <c r="BH36" s="81">
        <v>-24.67</v>
      </c>
      <c r="BI36" s="81">
        <v>478.14</v>
      </c>
      <c r="BJ36" s="81">
        <v>708.84</v>
      </c>
      <c r="BK36" s="81">
        <v>1290.67</v>
      </c>
      <c r="BL36" s="81">
        <v>190.66</v>
      </c>
      <c r="BM36" s="81">
        <v>316.61</v>
      </c>
      <c r="BN36" s="81">
        <v>2263.16</v>
      </c>
      <c r="BO36" s="81">
        <v>1149.3800000000001</v>
      </c>
      <c r="BP36" s="81">
        <v>687.32</v>
      </c>
      <c r="BQ36" s="81">
        <v>461.31</v>
      </c>
      <c r="BR36" s="81">
        <v>2290.92</v>
      </c>
      <c r="BS36" s="81">
        <v>454.64</v>
      </c>
      <c r="BT36" s="81">
        <v>302.20999999999998</v>
      </c>
      <c r="BU36" s="81">
        <v>859.23</v>
      </c>
      <c r="BV36" s="81">
        <v>1627.71</v>
      </c>
      <c r="BW36" s="81">
        <v>1544.39</v>
      </c>
      <c r="BX36" s="81">
        <v>1321.73</v>
      </c>
      <c r="BY36" s="81">
        <v>2023.06</v>
      </c>
      <c r="BZ36" s="81">
        <v>1461.65</v>
      </c>
      <c r="CA36" s="81">
        <v>461.21</v>
      </c>
      <c r="CB36" s="81">
        <v>814.94</v>
      </c>
      <c r="CC36" s="81">
        <v>-11.14</v>
      </c>
      <c r="CD36" s="81">
        <v>78.680000000000007</v>
      </c>
      <c r="CE36" s="81">
        <v>1163.6400000000001</v>
      </c>
      <c r="CF36" s="81">
        <v>1314.38</v>
      </c>
      <c r="CG36" s="81">
        <v>-28</v>
      </c>
      <c r="CH36" s="81">
        <v>1029</v>
      </c>
      <c r="CI36" s="81">
        <v>5973.5</v>
      </c>
      <c r="CJ36" s="81">
        <v>642.97</v>
      </c>
      <c r="CK36" s="81">
        <v>1285.21</v>
      </c>
      <c r="CL36" s="81">
        <v>775.22</v>
      </c>
      <c r="CM36" s="81">
        <v>2791.71</v>
      </c>
      <c r="CN36" s="81">
        <v>267.64999999999998</v>
      </c>
      <c r="CO36" s="81">
        <v>2874.55</v>
      </c>
      <c r="CP36" s="81">
        <v>107.78</v>
      </c>
      <c r="CQ36" s="81">
        <v>830.42</v>
      </c>
      <c r="CR36" s="81">
        <v>203.97</v>
      </c>
      <c r="CS36" s="81">
        <v>1076.74</v>
      </c>
      <c r="CT36" s="81">
        <v>1010.57</v>
      </c>
      <c r="CU36" s="81">
        <v>631.57000000000005</v>
      </c>
      <c r="CV36" s="81">
        <v>254.37</v>
      </c>
      <c r="CW36" s="81">
        <v>342.56</v>
      </c>
      <c r="CX36" s="81">
        <v>157.54</v>
      </c>
      <c r="CY36" s="81">
        <v>410.45</v>
      </c>
      <c r="CZ36" s="81">
        <v>13.33</v>
      </c>
      <c r="DA36" s="81">
        <v>-37.4</v>
      </c>
      <c r="DB36" s="81">
        <v>801.01</v>
      </c>
      <c r="DC36" s="81">
        <v>-82.8</v>
      </c>
      <c r="DD36" s="81">
        <v>342.96</v>
      </c>
      <c r="DE36" s="81">
        <v>-42.2</v>
      </c>
      <c r="DF36" s="81">
        <v>616.14</v>
      </c>
      <c r="DG36" s="81">
        <v>297.58</v>
      </c>
      <c r="DH36" s="81">
        <v>567.70000000000005</v>
      </c>
      <c r="DI36" s="81">
        <v>2312.3000000000002</v>
      </c>
      <c r="DJ36" s="81">
        <v>517.27</v>
      </c>
      <c r="DK36" s="81">
        <v>291.33</v>
      </c>
      <c r="DL36" s="81">
        <v>50.01</v>
      </c>
      <c r="DM36" s="81">
        <v>182.93</v>
      </c>
      <c r="DN36" s="81">
        <v>249</v>
      </c>
      <c r="DO36" s="81">
        <v>227.42</v>
      </c>
      <c r="DP36" s="81">
        <v>126.28</v>
      </c>
      <c r="DQ36" s="81">
        <v>1482.29</v>
      </c>
      <c r="DR36" s="81">
        <v>392.95</v>
      </c>
      <c r="DS36" s="81">
        <v>-109.9</v>
      </c>
      <c r="DT36" s="81">
        <v>153.4</v>
      </c>
      <c r="DU36" s="81">
        <v>535.5</v>
      </c>
      <c r="DV36" s="81">
        <v>348.28</v>
      </c>
      <c r="DW36" s="81">
        <v>371.1</v>
      </c>
      <c r="DX36" s="81">
        <v>136.28</v>
      </c>
      <c r="DY36" s="81">
        <v>126.6</v>
      </c>
      <c r="DZ36" s="81">
        <v>322.63</v>
      </c>
      <c r="EA36" s="81">
        <v>513.42999999999995</v>
      </c>
      <c r="EB36" s="81">
        <v>450.14</v>
      </c>
      <c r="EC36" s="81">
        <v>240.74</v>
      </c>
      <c r="ED36" s="81">
        <v>546.46</v>
      </c>
      <c r="EE36" s="81">
        <v>499.35</v>
      </c>
      <c r="EF36" s="81">
        <v>202.26</v>
      </c>
      <c r="EG36" s="81">
        <v>364.01</v>
      </c>
      <c r="EH36" s="81">
        <v>836.93</v>
      </c>
      <c r="EI36" s="81">
        <v>226.12</v>
      </c>
      <c r="EJ36" s="81">
        <v>1248.54</v>
      </c>
      <c r="EK36" s="81">
        <v>169.28</v>
      </c>
      <c r="EL36" s="81">
        <v>68.97</v>
      </c>
      <c r="EM36" s="81">
        <v>285.35000000000002</v>
      </c>
      <c r="EN36" s="81">
        <v>119.89</v>
      </c>
      <c r="EO36" s="81">
        <v>324.45</v>
      </c>
      <c r="EP36" s="81">
        <v>11.38</v>
      </c>
      <c r="EQ36" s="81">
        <v>-90.66</v>
      </c>
      <c r="ER36" s="81">
        <v>203.52</v>
      </c>
      <c r="ES36" s="81">
        <v>174.46</v>
      </c>
      <c r="ET36" s="81">
        <v>143.38</v>
      </c>
      <c r="EU36" s="81">
        <v>176.62</v>
      </c>
      <c r="EV36" s="81">
        <v>10</v>
      </c>
      <c r="EW36" s="81">
        <v>547.67999999999995</v>
      </c>
      <c r="EX36" s="81">
        <v>678.91</v>
      </c>
      <c r="EY36" s="81">
        <v>203.07</v>
      </c>
      <c r="EZ36" s="81">
        <v>76.98</v>
      </c>
      <c r="FA36" s="81">
        <v>442.5</v>
      </c>
      <c r="FB36" s="81">
        <v>137.63</v>
      </c>
      <c r="FC36" s="81">
        <v>557.5</v>
      </c>
      <c r="FD36" s="81">
        <v>525.86</v>
      </c>
      <c r="FE36" s="81">
        <v>527.02</v>
      </c>
      <c r="FF36" s="81">
        <v>488.7</v>
      </c>
      <c r="FG36" s="81">
        <v>559.82000000000005</v>
      </c>
      <c r="FH36" s="81">
        <v>417.72</v>
      </c>
      <c r="FI36" s="81">
        <v>200.8</v>
      </c>
      <c r="FJ36" s="81">
        <v>0.75</v>
      </c>
      <c r="FK36" s="81">
        <v>228.01</v>
      </c>
      <c r="FL36" s="81">
        <v>140.08000000000001</v>
      </c>
      <c r="FM36" s="81">
        <v>641.9</v>
      </c>
      <c r="FN36" s="81">
        <v>33</v>
      </c>
      <c r="FO36" s="81">
        <v>436.49</v>
      </c>
      <c r="FP36" s="81">
        <v>193.7</v>
      </c>
      <c r="FQ36" s="81">
        <v>-37.42</v>
      </c>
      <c r="FR36" s="81">
        <v>263.20999999999998</v>
      </c>
      <c r="FS36" s="81">
        <v>310.01</v>
      </c>
      <c r="FT36" s="81">
        <v>240.5</v>
      </c>
      <c r="FU36" s="81">
        <v>359.02</v>
      </c>
      <c r="FV36" s="81">
        <v>295.51</v>
      </c>
      <c r="FW36" s="81">
        <v>250.23</v>
      </c>
      <c r="FX36" s="81">
        <v>576.67999999999995</v>
      </c>
      <c r="FY36" s="81">
        <v>190.19</v>
      </c>
      <c r="FZ36" s="81">
        <v>34.54</v>
      </c>
      <c r="GA36" s="81">
        <v>139.79</v>
      </c>
      <c r="GB36" s="81">
        <v>112.77</v>
      </c>
      <c r="GC36" s="81">
        <v>29.3</v>
      </c>
      <c r="GD36" s="81">
        <v>530.74</v>
      </c>
      <c r="GE36" s="81">
        <v>187.8</v>
      </c>
      <c r="GF36" s="81">
        <v>113.75</v>
      </c>
      <c r="GG36" s="81">
        <v>178</v>
      </c>
      <c r="GH36" s="81">
        <v>548.64</v>
      </c>
      <c r="GI36" s="81">
        <v>152.54</v>
      </c>
      <c r="GJ36" s="81">
        <v>257.98</v>
      </c>
      <c r="GK36" s="81">
        <v>238.63</v>
      </c>
      <c r="GL36" s="81">
        <v>13</v>
      </c>
      <c r="GM36" s="81">
        <v>535</v>
      </c>
      <c r="GN36" s="81">
        <v>206.52</v>
      </c>
      <c r="GO36" s="81">
        <v>95.27</v>
      </c>
      <c r="GP36" s="81">
        <v>485.01</v>
      </c>
      <c r="GQ36" s="81">
        <v>64.56</v>
      </c>
      <c r="GR36" s="81">
        <v>89.62</v>
      </c>
      <c r="GS36" s="81">
        <v>282.31</v>
      </c>
      <c r="GT36" s="81">
        <v>520.21</v>
      </c>
      <c r="GU36" s="81">
        <v>154.6</v>
      </c>
      <c r="GV36" s="81">
        <v>168.45</v>
      </c>
      <c r="GW36" s="81">
        <v>61.56</v>
      </c>
      <c r="GX36" s="81">
        <v>23.22</v>
      </c>
      <c r="GY36" s="81">
        <v>126.59</v>
      </c>
      <c r="GZ36" s="81">
        <v>106.1</v>
      </c>
      <c r="HA36" s="81">
        <v>183.65</v>
      </c>
      <c r="HB36" s="81">
        <v>180.04</v>
      </c>
      <c r="HC36" s="81">
        <v>215.65</v>
      </c>
      <c r="HD36" s="81">
        <v>456.03</v>
      </c>
      <c r="HE36" s="81">
        <v>75.900000000000006</v>
      </c>
      <c r="HF36" s="81">
        <v>338.48</v>
      </c>
      <c r="HG36" s="81">
        <v>70.7</v>
      </c>
      <c r="HH36" s="81">
        <v>436.3</v>
      </c>
      <c r="HI36" s="81">
        <v>361.58</v>
      </c>
      <c r="HJ36" s="81">
        <v>134.30000000000001</v>
      </c>
      <c r="HK36" s="81">
        <v>145.54</v>
      </c>
      <c r="HL36" s="81">
        <v>37.25</v>
      </c>
      <c r="HM36" s="81">
        <v>229.35</v>
      </c>
      <c r="HN36" s="81">
        <v>86.42</v>
      </c>
      <c r="HO36" s="81">
        <v>32.9</v>
      </c>
      <c r="HP36" s="81">
        <v>214.24</v>
      </c>
      <c r="HQ36" s="81">
        <v>366.96</v>
      </c>
      <c r="HR36" s="81">
        <v>56.36</v>
      </c>
      <c r="HS36" s="81">
        <v>86.48</v>
      </c>
      <c r="HT36" s="81">
        <v>260.35000000000002</v>
      </c>
      <c r="HU36" s="81">
        <v>86.6</v>
      </c>
      <c r="HV36" s="81">
        <v>154.68</v>
      </c>
      <c r="HW36" s="81">
        <v>190.77</v>
      </c>
      <c r="HX36" s="81">
        <v>69.8</v>
      </c>
      <c r="HY36" s="81">
        <v>146.80000000000001</v>
      </c>
      <c r="HZ36" s="81">
        <v>38.76</v>
      </c>
      <c r="IA36" s="81">
        <v>776.5</v>
      </c>
      <c r="IB36" s="81">
        <v>259</v>
      </c>
      <c r="IC36" s="81">
        <v>90.34</v>
      </c>
      <c r="ID36" s="81">
        <v>125.94</v>
      </c>
      <c r="IE36" s="81">
        <v>130</v>
      </c>
      <c r="IF36" s="81">
        <v>80</v>
      </c>
      <c r="IG36" s="81">
        <v>-3.55</v>
      </c>
      <c r="IH36" s="81">
        <v>112.4</v>
      </c>
      <c r="II36" s="81">
        <v>123</v>
      </c>
      <c r="IJ36" s="81">
        <v>314.74</v>
      </c>
      <c r="IK36" s="81">
        <v>124.1</v>
      </c>
      <c r="IL36" s="81">
        <v>74.33</v>
      </c>
      <c r="IM36" s="81">
        <v>4.3</v>
      </c>
      <c r="IN36" s="81">
        <v>-2</v>
      </c>
      <c r="IO36" s="81">
        <v>140.72999999999999</v>
      </c>
      <c r="IP36" s="81">
        <v>214</v>
      </c>
      <c r="IQ36" s="81">
        <v>62.4</v>
      </c>
      <c r="IR36" s="81">
        <v>124.8</v>
      </c>
      <c r="IS36" s="81">
        <v>115.95</v>
      </c>
      <c r="IT36" s="81">
        <v>168.13</v>
      </c>
      <c r="IU36" s="81">
        <v>105.85</v>
      </c>
      <c r="IV36" s="81">
        <v>86.36</v>
      </c>
      <c r="IW36" s="81">
        <v>41.7</v>
      </c>
      <c r="IX36" s="81">
        <v>82.33</v>
      </c>
      <c r="IY36" s="81">
        <v>44.45</v>
      </c>
      <c r="IZ36" s="81">
        <v>69.75</v>
      </c>
      <c r="JA36" s="81">
        <v>213.79</v>
      </c>
      <c r="JB36" s="81">
        <v>37.200000000000003</v>
      </c>
      <c r="JC36" s="81">
        <v>165.7</v>
      </c>
      <c r="JD36" s="81">
        <v>124.65</v>
      </c>
      <c r="JE36" s="81">
        <v>58.4</v>
      </c>
      <c r="JF36" s="81">
        <v>111</v>
      </c>
      <c r="JG36" s="81">
        <v>133.59</v>
      </c>
      <c r="JH36" s="81">
        <v>453.55</v>
      </c>
      <c r="JI36" s="81">
        <v>56.3</v>
      </c>
      <c r="JJ36" s="81">
        <v>101.77</v>
      </c>
      <c r="JK36" s="81">
        <v>81.349999999999994</v>
      </c>
      <c r="JL36" s="81">
        <v>85.38</v>
      </c>
      <c r="JM36" s="81">
        <v>101.6</v>
      </c>
      <c r="JN36" s="81">
        <v>78.92</v>
      </c>
      <c r="JO36" s="81">
        <v>35.770000000000003</v>
      </c>
      <c r="JP36" s="81">
        <v>128.05000000000001</v>
      </c>
      <c r="JQ36" s="81">
        <v>1.2</v>
      </c>
      <c r="JR36" s="81">
        <v>107.6</v>
      </c>
      <c r="JS36" s="81">
        <v>82.39</v>
      </c>
      <c r="JT36" s="81">
        <v>49.46</v>
      </c>
      <c r="JU36" s="81">
        <v>89.33</v>
      </c>
      <c r="JV36" s="81">
        <v>214.82</v>
      </c>
      <c r="JW36" s="81">
        <v>99.87</v>
      </c>
      <c r="JX36" s="81">
        <v>73.400000000000006</v>
      </c>
      <c r="JY36" s="81">
        <v>100.04</v>
      </c>
      <c r="JZ36" s="81">
        <v>33.409999999999997</v>
      </c>
      <c r="KA36" s="81">
        <v>173.34</v>
      </c>
      <c r="KB36" s="81">
        <v>16.05</v>
      </c>
      <c r="KC36" s="81">
        <v>3.83</v>
      </c>
      <c r="KD36" s="81">
        <v>43.6</v>
      </c>
      <c r="KE36" s="81">
        <v>202.83</v>
      </c>
      <c r="KF36" s="81">
        <v>117.93</v>
      </c>
      <c r="KG36" s="81">
        <v>23.9</v>
      </c>
      <c r="KH36" s="81">
        <v>59.98</v>
      </c>
      <c r="KI36" s="81">
        <v>172</v>
      </c>
      <c r="KJ36" s="81">
        <v>92.4</v>
      </c>
      <c r="KK36" s="81">
        <v>67.87</v>
      </c>
      <c r="KL36" s="81">
        <v>73.42</v>
      </c>
      <c r="KM36" s="81">
        <v>39.4</v>
      </c>
      <c r="KN36" s="81">
        <v>57.45</v>
      </c>
      <c r="KO36" s="81">
        <v>44.13</v>
      </c>
      <c r="KP36" s="81">
        <v>110.1</v>
      </c>
      <c r="KQ36" s="81">
        <v>150</v>
      </c>
      <c r="KR36" s="81">
        <v>74.2</v>
      </c>
      <c r="KS36" s="81">
        <v>11</v>
      </c>
      <c r="KT36" s="81">
        <v>63.62</v>
      </c>
      <c r="KU36" s="81">
        <v>23.5</v>
      </c>
      <c r="KV36" s="81">
        <v>108.23</v>
      </c>
      <c r="KW36" s="81">
        <v>149</v>
      </c>
      <c r="KX36" s="81"/>
      <c r="KY36" s="81">
        <v>507.48</v>
      </c>
      <c r="KZ36" s="81">
        <v>22.15</v>
      </c>
      <c r="LA36" s="81">
        <v>59.83</v>
      </c>
      <c r="LB36" s="81">
        <v>218.93</v>
      </c>
      <c r="LC36" s="81">
        <v>8.6999999999999993</v>
      </c>
      <c r="LD36" s="81">
        <v>57.32</v>
      </c>
      <c r="LE36" s="81">
        <v>-17.899999999999999</v>
      </c>
      <c r="LF36" s="81">
        <v>319.7</v>
      </c>
      <c r="LG36" s="81">
        <v>77.7</v>
      </c>
      <c r="LH36" s="81">
        <v>34.9</v>
      </c>
      <c r="LI36" s="81">
        <v>82.1</v>
      </c>
      <c r="LJ36" s="81">
        <v>169.33</v>
      </c>
      <c r="LK36" s="81">
        <v>75.03</v>
      </c>
      <c r="LL36" s="81">
        <v>57.73</v>
      </c>
      <c r="LM36" s="81">
        <v>16.52</v>
      </c>
      <c r="LN36" s="81">
        <v>-5.9</v>
      </c>
      <c r="LO36" s="81">
        <v>2.5</v>
      </c>
      <c r="LP36" s="81">
        <v>95.75</v>
      </c>
      <c r="LQ36" s="81">
        <v>94.52</v>
      </c>
      <c r="LR36" s="81">
        <v>37.549999999999997</v>
      </c>
      <c r="LS36" s="81">
        <v>25.3</v>
      </c>
      <c r="LT36" s="81">
        <v>45.7</v>
      </c>
      <c r="LU36" s="81">
        <v>61.75</v>
      </c>
      <c r="LV36" s="81">
        <v>49.28</v>
      </c>
      <c r="LW36" s="81">
        <v>119.88</v>
      </c>
      <c r="LX36" s="81">
        <v>62.2</v>
      </c>
      <c r="LY36" s="81">
        <v>69.319999999999993</v>
      </c>
      <c r="LZ36" s="81">
        <v>28.55</v>
      </c>
      <c r="MA36" s="81">
        <v>50.97</v>
      </c>
      <c r="MB36" s="81">
        <v>51.15</v>
      </c>
      <c r="MC36" s="81">
        <v>32.869999999999997</v>
      </c>
      <c r="MD36" s="81">
        <v>-2.95</v>
      </c>
      <c r="ME36" s="81">
        <v>123.2</v>
      </c>
      <c r="MF36" s="81">
        <v>49.2</v>
      </c>
      <c r="MG36" s="81">
        <v>11.1</v>
      </c>
      <c r="MH36" s="81">
        <v>16.149999999999999</v>
      </c>
      <c r="MI36" s="81">
        <v>22.95</v>
      </c>
      <c r="MJ36" s="81">
        <v>134.9</v>
      </c>
      <c r="MK36" s="81">
        <v>111.55</v>
      </c>
      <c r="ML36" s="81">
        <v>84.5</v>
      </c>
      <c r="MM36" s="81">
        <v>112.27</v>
      </c>
      <c r="MN36" s="81">
        <v>-1.1599999999999999</v>
      </c>
      <c r="MO36" s="81">
        <v>139.53</v>
      </c>
      <c r="MP36" s="81">
        <v>58.4</v>
      </c>
      <c r="MQ36" s="81">
        <v>-44.85</v>
      </c>
      <c r="MR36" s="81">
        <v>89.7</v>
      </c>
      <c r="MS36" s="81">
        <v>37</v>
      </c>
      <c r="MT36" s="81">
        <v>20.6</v>
      </c>
      <c r="MU36" s="81">
        <v>23.8</v>
      </c>
      <c r="MV36" s="81">
        <v>58.2</v>
      </c>
      <c r="MW36" s="81">
        <v>16.5</v>
      </c>
      <c r="MX36" s="81">
        <v>16.3</v>
      </c>
      <c r="MY36" s="81">
        <v>36</v>
      </c>
      <c r="MZ36" s="81">
        <v>31</v>
      </c>
      <c r="NA36" s="81">
        <v>30.3</v>
      </c>
      <c r="NB36" s="81">
        <v>23</v>
      </c>
      <c r="NC36" s="81">
        <v>32.51</v>
      </c>
    </row>
    <row r="37" spans="1:367" x14ac:dyDescent="0.4">
      <c r="A37" s="22">
        <v>45996</v>
      </c>
      <c r="B37" s="23">
        <v>80495.16</v>
      </c>
      <c r="C37" s="23">
        <v>73239.89</v>
      </c>
      <c r="D37" s="23">
        <v>2545.0700000000002</v>
      </c>
      <c r="E37" s="23">
        <v>2289.6999999999998</v>
      </c>
      <c r="F37" s="23">
        <v>13366.73</v>
      </c>
      <c r="G37" s="23">
        <v>1311.6</v>
      </c>
      <c r="H37" s="23">
        <v>10245.49</v>
      </c>
      <c r="I37" s="23">
        <v>8260.75</v>
      </c>
      <c r="J37" s="23">
        <v>4376.78</v>
      </c>
      <c r="K37" s="23">
        <v>2826.96</v>
      </c>
      <c r="L37" s="23">
        <v>1571.21</v>
      </c>
      <c r="M37" s="23">
        <v>3716.52</v>
      </c>
      <c r="N37" s="23">
        <v>9119.3799999999992</v>
      </c>
      <c r="O37" s="23">
        <v>2524.46</v>
      </c>
      <c r="P37" s="23">
        <v>7286.8</v>
      </c>
      <c r="Q37" s="23">
        <v>1778</v>
      </c>
      <c r="R37" s="23">
        <v>17659.490000000002</v>
      </c>
      <c r="S37" s="23">
        <v>3857.23</v>
      </c>
      <c r="T37" s="23">
        <v>2878.35</v>
      </c>
      <c r="U37" s="23">
        <v>5245.79</v>
      </c>
      <c r="V37" s="23">
        <v>1226.0999999999999</v>
      </c>
      <c r="W37" s="23">
        <v>878.89</v>
      </c>
      <c r="X37" s="23">
        <v>1128.54</v>
      </c>
      <c r="Y37" s="23">
        <v>2847.21</v>
      </c>
      <c r="Z37" s="23">
        <v>5631.43</v>
      </c>
      <c r="AA37" s="23">
        <v>3443.41</v>
      </c>
      <c r="AB37" s="23">
        <v>1.2</v>
      </c>
      <c r="AC37" s="23">
        <v>289.8</v>
      </c>
      <c r="AD37" s="23">
        <v>2856.33</v>
      </c>
      <c r="AE37" s="23">
        <v>1458.52</v>
      </c>
      <c r="AF37" s="23">
        <v>1364.74</v>
      </c>
      <c r="AG37" s="23">
        <v>4476.08</v>
      </c>
      <c r="AH37" s="23">
        <v>1839.86</v>
      </c>
      <c r="AI37" s="23">
        <v>143.6</v>
      </c>
      <c r="AJ37" s="23">
        <v>1181.51</v>
      </c>
      <c r="AK37" s="23">
        <v>4337.01</v>
      </c>
      <c r="AL37" s="23">
        <v>3491.66</v>
      </c>
      <c r="AM37" s="23">
        <v>863.16</v>
      </c>
      <c r="AN37" s="23">
        <v>975.68</v>
      </c>
      <c r="AO37" s="23">
        <v>125.18</v>
      </c>
      <c r="AP37" s="23">
        <v>3779.66</v>
      </c>
      <c r="AQ37" s="23">
        <v>1464.8</v>
      </c>
      <c r="AR37" s="23">
        <v>7191.4</v>
      </c>
      <c r="AS37" s="23">
        <v>3342.68</v>
      </c>
      <c r="AT37" s="23">
        <v>587.4</v>
      </c>
      <c r="AU37" s="23">
        <v>1902.13</v>
      </c>
      <c r="AV37" s="23">
        <v>2220.87</v>
      </c>
      <c r="AW37" s="23">
        <v>1038.3399999999999</v>
      </c>
      <c r="AX37" s="23">
        <v>2211.4</v>
      </c>
      <c r="AY37" s="23">
        <v>1860.33</v>
      </c>
      <c r="AZ37" s="23">
        <v>501.5</v>
      </c>
      <c r="BA37" s="23">
        <v>1477.15</v>
      </c>
      <c r="BB37" s="81">
        <v>479.12</v>
      </c>
      <c r="BC37" s="81">
        <v>1411.18</v>
      </c>
      <c r="BD37" s="81">
        <v>1825.06</v>
      </c>
      <c r="BE37" s="81">
        <v>486.67</v>
      </c>
      <c r="BF37" s="81">
        <v>324.44</v>
      </c>
      <c r="BG37" s="81">
        <v>301.72000000000003</v>
      </c>
      <c r="BH37" s="81">
        <v>-24.67</v>
      </c>
      <c r="BI37" s="81">
        <v>479.36</v>
      </c>
      <c r="BJ37" s="81">
        <v>708.84</v>
      </c>
      <c r="BK37" s="81">
        <v>1290.67</v>
      </c>
      <c r="BL37" s="81">
        <v>190.63</v>
      </c>
      <c r="BM37" s="81">
        <v>316.61</v>
      </c>
      <c r="BN37" s="81">
        <v>2268.0100000000002</v>
      </c>
      <c r="BO37" s="81">
        <v>1226.43</v>
      </c>
      <c r="BP37" s="81">
        <v>687.32</v>
      </c>
      <c r="BQ37" s="81">
        <v>461.31</v>
      </c>
      <c r="BR37" s="81">
        <v>2276.15</v>
      </c>
      <c r="BS37" s="81">
        <v>454.64</v>
      </c>
      <c r="BT37" s="81">
        <v>302.63</v>
      </c>
      <c r="BU37" s="81">
        <v>859.23</v>
      </c>
      <c r="BV37" s="81">
        <v>1621.04</v>
      </c>
      <c r="BW37" s="81">
        <v>1543.39</v>
      </c>
      <c r="BX37" s="81">
        <v>1321.73</v>
      </c>
      <c r="BY37" s="81">
        <v>2029.7</v>
      </c>
      <c r="BZ37" s="81">
        <v>1461.65</v>
      </c>
      <c r="CA37" s="81">
        <v>461.21</v>
      </c>
      <c r="CB37" s="81">
        <v>817.4</v>
      </c>
      <c r="CC37" s="81">
        <v>-11.14</v>
      </c>
      <c r="CD37" s="81">
        <v>78.680000000000007</v>
      </c>
      <c r="CE37" s="81">
        <v>1162.7</v>
      </c>
      <c r="CF37" s="81">
        <v>1314.38</v>
      </c>
      <c r="CG37" s="81">
        <v>-28</v>
      </c>
      <c r="CH37" s="81">
        <v>1029</v>
      </c>
      <c r="CI37" s="81">
        <v>6069.73</v>
      </c>
      <c r="CJ37" s="81">
        <v>642.97</v>
      </c>
      <c r="CK37" s="81">
        <v>1285.21</v>
      </c>
      <c r="CL37" s="81">
        <v>784.3</v>
      </c>
      <c r="CM37" s="81">
        <v>2804.2</v>
      </c>
      <c r="CN37" s="81">
        <v>267.51</v>
      </c>
      <c r="CO37" s="81">
        <v>2874.55</v>
      </c>
      <c r="CP37" s="81">
        <v>108.25</v>
      </c>
      <c r="CQ37" s="81">
        <v>830.42</v>
      </c>
      <c r="CR37" s="81">
        <v>203.97</v>
      </c>
      <c r="CS37" s="81">
        <v>1076.74</v>
      </c>
      <c r="CT37" s="81">
        <v>1014.06</v>
      </c>
      <c r="CU37" s="81">
        <v>631.57000000000005</v>
      </c>
      <c r="CV37" s="81">
        <v>268.55</v>
      </c>
      <c r="CW37" s="81">
        <v>343.65</v>
      </c>
      <c r="CX37" s="81">
        <v>157.54</v>
      </c>
      <c r="CY37" s="81">
        <v>410.44</v>
      </c>
      <c r="CZ37" s="81">
        <v>12.3</v>
      </c>
      <c r="DA37" s="81">
        <v>-37.4</v>
      </c>
      <c r="DB37" s="81">
        <v>801.01</v>
      </c>
      <c r="DC37" s="81">
        <v>-82.83</v>
      </c>
      <c r="DD37" s="81">
        <v>342.96</v>
      </c>
      <c r="DE37" s="81">
        <v>-42.2</v>
      </c>
      <c r="DF37" s="81">
        <v>615.33000000000004</v>
      </c>
      <c r="DG37" s="81">
        <v>297.58</v>
      </c>
      <c r="DH37" s="81">
        <v>567.70000000000005</v>
      </c>
      <c r="DI37" s="81">
        <v>2307.7600000000002</v>
      </c>
      <c r="DJ37" s="81">
        <v>517.27</v>
      </c>
      <c r="DK37" s="81">
        <v>291.33</v>
      </c>
      <c r="DL37" s="81">
        <v>49.59</v>
      </c>
      <c r="DM37" s="81">
        <v>182.93</v>
      </c>
      <c r="DN37" s="81">
        <v>249.1</v>
      </c>
      <c r="DO37" s="81">
        <v>227.42</v>
      </c>
      <c r="DP37" s="81">
        <v>126.28</v>
      </c>
      <c r="DQ37" s="81">
        <v>1482.29</v>
      </c>
      <c r="DR37" s="81">
        <v>392.95</v>
      </c>
      <c r="DS37" s="81">
        <v>-132.79</v>
      </c>
      <c r="DT37" s="81">
        <v>153.4</v>
      </c>
      <c r="DU37" s="81">
        <v>535.5</v>
      </c>
      <c r="DV37" s="81">
        <v>348.28</v>
      </c>
      <c r="DW37" s="81">
        <v>371.1</v>
      </c>
      <c r="DX37" s="81">
        <v>136.28</v>
      </c>
      <c r="DY37" s="81">
        <v>126.6</v>
      </c>
      <c r="DZ37" s="81">
        <v>322.63</v>
      </c>
      <c r="EA37" s="81">
        <v>513.42999999999995</v>
      </c>
      <c r="EB37" s="81">
        <v>453.21</v>
      </c>
      <c r="EC37" s="81">
        <v>240.74</v>
      </c>
      <c r="ED37" s="81">
        <v>546.46</v>
      </c>
      <c r="EE37" s="81">
        <v>499.35</v>
      </c>
      <c r="EF37" s="81">
        <v>205.51</v>
      </c>
      <c r="EG37" s="81">
        <v>364.01</v>
      </c>
      <c r="EH37" s="81">
        <v>821.16</v>
      </c>
      <c r="EI37" s="81">
        <v>226.12</v>
      </c>
      <c r="EJ37" s="81">
        <v>1231.99</v>
      </c>
      <c r="EK37" s="81">
        <v>169.28</v>
      </c>
      <c r="EL37" s="81">
        <v>70.48</v>
      </c>
      <c r="EM37" s="81">
        <v>285.35000000000002</v>
      </c>
      <c r="EN37" s="81">
        <v>120.4</v>
      </c>
      <c r="EO37" s="81">
        <v>330.91</v>
      </c>
      <c r="EP37" s="81">
        <v>13.48</v>
      </c>
      <c r="EQ37" s="81">
        <v>-90.66</v>
      </c>
      <c r="ER37" s="81">
        <v>204.47</v>
      </c>
      <c r="ES37" s="81">
        <v>174.46</v>
      </c>
      <c r="ET37" s="81">
        <v>149.68</v>
      </c>
      <c r="EU37" s="81">
        <v>176.62</v>
      </c>
      <c r="EV37" s="81">
        <v>10</v>
      </c>
      <c r="EW37" s="81">
        <v>550.97</v>
      </c>
      <c r="EX37" s="81">
        <v>678.91</v>
      </c>
      <c r="EY37" s="81">
        <v>203.07</v>
      </c>
      <c r="EZ37" s="81">
        <v>76.98</v>
      </c>
      <c r="FA37" s="81">
        <v>442.5</v>
      </c>
      <c r="FB37" s="81">
        <v>137.63</v>
      </c>
      <c r="FC37" s="81">
        <v>557.5</v>
      </c>
      <c r="FD37" s="81">
        <v>525.86</v>
      </c>
      <c r="FE37" s="81">
        <v>528.24</v>
      </c>
      <c r="FF37" s="81">
        <v>488.7</v>
      </c>
      <c r="FG37" s="81">
        <v>559.89</v>
      </c>
      <c r="FH37" s="81">
        <v>417.77</v>
      </c>
      <c r="FI37" s="81">
        <v>200.8</v>
      </c>
      <c r="FJ37" s="81">
        <v>0.75</v>
      </c>
      <c r="FK37" s="81">
        <v>228</v>
      </c>
      <c r="FL37" s="81">
        <v>140.02000000000001</v>
      </c>
      <c r="FM37" s="81">
        <v>641.86</v>
      </c>
      <c r="FN37" s="81">
        <v>80</v>
      </c>
      <c r="FO37" s="81">
        <v>436.49</v>
      </c>
      <c r="FP37" s="81">
        <v>193.7</v>
      </c>
      <c r="FQ37" s="81">
        <v>-37.42</v>
      </c>
      <c r="FR37" s="81">
        <v>263.2</v>
      </c>
      <c r="FS37" s="81">
        <v>312.19</v>
      </c>
      <c r="FT37" s="81">
        <v>240.5</v>
      </c>
      <c r="FU37" s="81">
        <v>359.02</v>
      </c>
      <c r="FV37" s="81">
        <v>295.51</v>
      </c>
      <c r="FW37" s="81">
        <v>250.25</v>
      </c>
      <c r="FX37" s="81">
        <v>576.67999999999995</v>
      </c>
      <c r="FY37" s="81">
        <v>195.45</v>
      </c>
      <c r="FZ37" s="81">
        <v>34.54</v>
      </c>
      <c r="GA37" s="81">
        <v>142.9</v>
      </c>
      <c r="GB37" s="81">
        <v>112.77</v>
      </c>
      <c r="GC37" s="81">
        <v>29.3</v>
      </c>
      <c r="GD37" s="81">
        <v>530.48</v>
      </c>
      <c r="GE37" s="81">
        <v>187.8</v>
      </c>
      <c r="GF37" s="81">
        <v>113.75</v>
      </c>
      <c r="GG37" s="81">
        <v>178</v>
      </c>
      <c r="GH37" s="81">
        <v>548.64</v>
      </c>
      <c r="GI37" s="81">
        <v>152.54</v>
      </c>
      <c r="GJ37" s="81">
        <v>257.98</v>
      </c>
      <c r="GK37" s="81">
        <v>238.63</v>
      </c>
      <c r="GL37" s="81">
        <v>18.899999999999999</v>
      </c>
      <c r="GM37" s="81">
        <v>535</v>
      </c>
      <c r="GN37" s="81">
        <v>207.34</v>
      </c>
      <c r="GO37" s="81">
        <v>94.2</v>
      </c>
      <c r="GP37" s="81">
        <v>490.01</v>
      </c>
      <c r="GQ37" s="81">
        <v>63.92</v>
      </c>
      <c r="GR37" s="81">
        <v>89.62</v>
      </c>
      <c r="GS37" s="81">
        <v>282.31</v>
      </c>
      <c r="GT37" s="81">
        <v>515.99</v>
      </c>
      <c r="GU37" s="81">
        <v>154</v>
      </c>
      <c r="GV37" s="81">
        <v>168.45</v>
      </c>
      <c r="GW37" s="81">
        <v>61.56</v>
      </c>
      <c r="GX37" s="81">
        <v>23.22</v>
      </c>
      <c r="GY37" s="81">
        <v>126.59</v>
      </c>
      <c r="GZ37" s="81">
        <v>106.1</v>
      </c>
      <c r="HA37" s="81">
        <v>183.65</v>
      </c>
      <c r="HB37" s="81">
        <v>180.02</v>
      </c>
      <c r="HC37" s="81">
        <v>215.65</v>
      </c>
      <c r="HD37" s="81">
        <v>456.03</v>
      </c>
      <c r="HE37" s="81">
        <v>75.900000000000006</v>
      </c>
      <c r="HF37" s="81">
        <v>338.48</v>
      </c>
      <c r="HG37" s="81">
        <v>70.7</v>
      </c>
      <c r="HH37" s="81">
        <v>436.3</v>
      </c>
      <c r="HI37" s="81">
        <v>361.58</v>
      </c>
      <c r="HJ37" s="81">
        <v>134.30000000000001</v>
      </c>
      <c r="HK37" s="81">
        <v>145.54</v>
      </c>
      <c r="HL37" s="81">
        <v>39.35</v>
      </c>
      <c r="HM37" s="81">
        <v>229.35</v>
      </c>
      <c r="HN37" s="81">
        <v>86.42</v>
      </c>
      <c r="HO37" s="81">
        <v>32.9</v>
      </c>
      <c r="HP37" s="81">
        <v>214.24</v>
      </c>
      <c r="HQ37" s="81">
        <v>366.96</v>
      </c>
      <c r="HR37" s="81">
        <v>56.36</v>
      </c>
      <c r="HS37" s="81">
        <v>86.48</v>
      </c>
      <c r="HT37" s="81">
        <v>262.57</v>
      </c>
      <c r="HU37" s="81">
        <v>86.6</v>
      </c>
      <c r="HV37" s="81">
        <v>154.68</v>
      </c>
      <c r="HW37" s="81">
        <v>190.77</v>
      </c>
      <c r="HX37" s="81">
        <v>69.8</v>
      </c>
      <c r="HY37" s="81">
        <v>146.80000000000001</v>
      </c>
      <c r="HZ37" s="81">
        <v>38.76</v>
      </c>
      <c r="IA37" s="81">
        <v>776.5</v>
      </c>
      <c r="IB37" s="81">
        <v>250</v>
      </c>
      <c r="IC37" s="81">
        <v>90.34</v>
      </c>
      <c r="ID37" s="81">
        <v>125.94</v>
      </c>
      <c r="IE37" s="81">
        <v>131.94</v>
      </c>
      <c r="IF37" s="81">
        <v>80</v>
      </c>
      <c r="IG37" s="81">
        <v>-3.55</v>
      </c>
      <c r="IH37" s="81">
        <v>112.4</v>
      </c>
      <c r="II37" s="81">
        <v>121.38</v>
      </c>
      <c r="IJ37" s="81">
        <v>314.74</v>
      </c>
      <c r="IK37" s="81">
        <v>120.9</v>
      </c>
      <c r="IL37" s="81">
        <v>74.33</v>
      </c>
      <c r="IM37" s="81">
        <v>4.3</v>
      </c>
      <c r="IN37" s="81">
        <v>-2</v>
      </c>
      <c r="IO37" s="81">
        <v>137.94999999999999</v>
      </c>
      <c r="IP37" s="81">
        <v>214</v>
      </c>
      <c r="IQ37" s="81">
        <v>62.4</v>
      </c>
      <c r="IR37" s="81">
        <v>124.8</v>
      </c>
      <c r="IS37" s="81">
        <v>115.95</v>
      </c>
      <c r="IT37" s="81">
        <v>168.13</v>
      </c>
      <c r="IU37" s="81">
        <v>105.85</v>
      </c>
      <c r="IV37" s="81">
        <v>86.87</v>
      </c>
      <c r="IW37" s="81">
        <v>41.7</v>
      </c>
      <c r="IX37" s="81">
        <v>82.33</v>
      </c>
      <c r="IY37" s="81">
        <v>43.9</v>
      </c>
      <c r="IZ37" s="81">
        <v>69.75</v>
      </c>
      <c r="JA37" s="81">
        <v>213.79</v>
      </c>
      <c r="JB37" s="81">
        <v>37.200000000000003</v>
      </c>
      <c r="JC37" s="81">
        <v>165.7</v>
      </c>
      <c r="JD37" s="81">
        <v>124.65</v>
      </c>
      <c r="JE37" s="81">
        <v>58.4</v>
      </c>
      <c r="JF37" s="81">
        <v>111</v>
      </c>
      <c r="JG37" s="81">
        <v>133.59</v>
      </c>
      <c r="JH37" s="81">
        <v>453.55</v>
      </c>
      <c r="JI37" s="81">
        <v>56.3</v>
      </c>
      <c r="JJ37" s="81">
        <v>111.4</v>
      </c>
      <c r="JK37" s="81">
        <v>81.349999999999994</v>
      </c>
      <c r="JL37" s="81">
        <v>85.38</v>
      </c>
      <c r="JM37" s="81">
        <v>101.6</v>
      </c>
      <c r="JN37" s="81">
        <v>79.8</v>
      </c>
      <c r="JO37" s="81">
        <v>35.770000000000003</v>
      </c>
      <c r="JP37" s="81">
        <v>128.05000000000001</v>
      </c>
      <c r="JQ37" s="81">
        <v>1.9</v>
      </c>
      <c r="JR37" s="81">
        <v>107.6</v>
      </c>
      <c r="JS37" s="81">
        <v>82.39</v>
      </c>
      <c r="JT37" s="81">
        <v>49.46</v>
      </c>
      <c r="JU37" s="81">
        <v>89.33</v>
      </c>
      <c r="JV37" s="81">
        <v>214.81</v>
      </c>
      <c r="JW37" s="81">
        <v>102.2</v>
      </c>
      <c r="JX37" s="81">
        <v>74.87</v>
      </c>
      <c r="JY37" s="81">
        <v>101.08</v>
      </c>
      <c r="JZ37" s="81">
        <v>33.409999999999997</v>
      </c>
      <c r="KA37" s="81">
        <v>173.34</v>
      </c>
      <c r="KB37" s="81">
        <v>16.05</v>
      </c>
      <c r="KC37" s="81">
        <v>3.28</v>
      </c>
      <c r="KD37" s="81">
        <v>43.6</v>
      </c>
      <c r="KE37" s="81">
        <v>202.83</v>
      </c>
      <c r="KF37" s="81">
        <v>117.93</v>
      </c>
      <c r="KG37" s="81">
        <v>23.9</v>
      </c>
      <c r="KH37" s="81">
        <v>61.88</v>
      </c>
      <c r="KI37" s="81">
        <v>172</v>
      </c>
      <c r="KJ37" s="81">
        <v>92.4</v>
      </c>
      <c r="KK37" s="81">
        <v>67.87</v>
      </c>
      <c r="KL37" s="81">
        <v>73.27</v>
      </c>
      <c r="KM37" s="81">
        <v>39.4</v>
      </c>
      <c r="KN37" s="81">
        <v>57.45</v>
      </c>
      <c r="KO37" s="81">
        <v>46.9</v>
      </c>
      <c r="KP37" s="81">
        <v>104.4</v>
      </c>
      <c r="KQ37" s="81">
        <v>150</v>
      </c>
      <c r="KR37" s="81">
        <v>74.2</v>
      </c>
      <c r="KS37" s="81">
        <v>11</v>
      </c>
      <c r="KT37" s="81">
        <v>63.62</v>
      </c>
      <c r="KU37" s="81">
        <v>23.5</v>
      </c>
      <c r="KV37" s="81">
        <v>108.23</v>
      </c>
      <c r="KW37" s="81">
        <v>149</v>
      </c>
      <c r="KX37" s="81">
        <v>24.3</v>
      </c>
      <c r="KY37" s="81">
        <v>507.48</v>
      </c>
      <c r="KZ37" s="81">
        <v>22.15</v>
      </c>
      <c r="LA37" s="81">
        <v>59.83</v>
      </c>
      <c r="LB37" s="81">
        <v>222.07</v>
      </c>
      <c r="LC37" s="81">
        <v>8.6999999999999993</v>
      </c>
      <c r="LD37" s="81">
        <v>57.85</v>
      </c>
      <c r="LE37" s="81">
        <v>-17.899999999999999</v>
      </c>
      <c r="LF37" s="81">
        <v>319.7</v>
      </c>
      <c r="LG37" s="81">
        <v>77.7</v>
      </c>
      <c r="LH37" s="81">
        <v>34.9</v>
      </c>
      <c r="LI37" s="81">
        <v>82.1</v>
      </c>
      <c r="LJ37" s="81">
        <v>160.5</v>
      </c>
      <c r="LK37" s="81">
        <v>75.03</v>
      </c>
      <c r="LL37" s="81">
        <v>57.73</v>
      </c>
      <c r="LM37" s="81">
        <v>16.52</v>
      </c>
      <c r="LN37" s="81">
        <v>-3.7</v>
      </c>
      <c r="LO37" s="81">
        <v>5.0999999999999996</v>
      </c>
      <c r="LP37" s="81">
        <v>98.92</v>
      </c>
      <c r="LQ37" s="81">
        <v>94.52</v>
      </c>
      <c r="LR37" s="81">
        <v>37.549999999999997</v>
      </c>
      <c r="LS37" s="81">
        <v>25.3</v>
      </c>
      <c r="LT37" s="81">
        <v>45.7</v>
      </c>
      <c r="LU37" s="81">
        <v>61.75</v>
      </c>
      <c r="LV37" s="81">
        <v>51.43</v>
      </c>
      <c r="LW37" s="81">
        <v>118.52</v>
      </c>
      <c r="LX37" s="81">
        <v>58.8</v>
      </c>
      <c r="LY37" s="81">
        <v>69.319999999999993</v>
      </c>
      <c r="LZ37" s="81">
        <v>28.55</v>
      </c>
      <c r="MA37" s="81">
        <v>50.97</v>
      </c>
      <c r="MB37" s="81">
        <v>49.37</v>
      </c>
      <c r="MC37" s="81">
        <v>32.869999999999997</v>
      </c>
      <c r="MD37" s="81">
        <v>-2.0499999999999998</v>
      </c>
      <c r="ME37" s="81">
        <v>123</v>
      </c>
      <c r="MF37" s="81">
        <v>36.1</v>
      </c>
      <c r="MG37" s="81">
        <v>11.1</v>
      </c>
      <c r="MH37" s="81">
        <v>16.149999999999999</v>
      </c>
      <c r="MI37" s="81">
        <v>22.1</v>
      </c>
      <c r="MJ37" s="81">
        <v>134.9</v>
      </c>
      <c r="MK37" s="81">
        <v>107.24</v>
      </c>
      <c r="ML37" s="81">
        <v>84.5</v>
      </c>
      <c r="MM37" s="81">
        <v>111.18</v>
      </c>
      <c r="MN37" s="81">
        <v>5.63</v>
      </c>
      <c r="MO37" s="81">
        <v>132.15</v>
      </c>
      <c r="MP37" s="81">
        <v>58.4</v>
      </c>
      <c r="MQ37" s="81">
        <v>-14.9</v>
      </c>
      <c r="MR37" s="81">
        <v>89.7</v>
      </c>
      <c r="MS37" s="81">
        <v>37</v>
      </c>
      <c r="MT37" s="81">
        <v>20.6</v>
      </c>
      <c r="MU37" s="81">
        <v>23.8</v>
      </c>
      <c r="MV37" s="81">
        <v>58.2</v>
      </c>
      <c r="MW37" s="81">
        <v>16.5</v>
      </c>
      <c r="MX37" s="81">
        <v>16.3</v>
      </c>
      <c r="MY37" s="81">
        <v>36</v>
      </c>
      <c r="MZ37" s="81">
        <v>31</v>
      </c>
      <c r="NA37" s="81">
        <v>27.8</v>
      </c>
      <c r="NB37" s="81">
        <v>23</v>
      </c>
      <c r="NC37" s="81">
        <v>32.51</v>
      </c>
    </row>
    <row r="38" spans="1:367" x14ac:dyDescent="0.4">
      <c r="A38" s="22">
        <v>46003</v>
      </c>
      <c r="B38" s="23">
        <v>83242</v>
      </c>
      <c r="C38" s="23">
        <v>75047.320000000007</v>
      </c>
      <c r="D38" s="23">
        <v>2545.09</v>
      </c>
      <c r="E38" s="23">
        <v>2289.6999999999998</v>
      </c>
      <c r="F38" s="23">
        <v>13393.58</v>
      </c>
      <c r="G38" s="23">
        <v>1303.49</v>
      </c>
      <c r="H38" s="23">
        <v>10245.5</v>
      </c>
      <c r="I38" s="23">
        <v>8260.75</v>
      </c>
      <c r="J38" s="23">
        <v>4376.78</v>
      </c>
      <c r="K38" s="23">
        <v>2826.96</v>
      </c>
      <c r="L38" s="23">
        <v>1571.21</v>
      </c>
      <c r="M38" s="23">
        <v>3731.48</v>
      </c>
      <c r="N38" s="23">
        <v>9119.3799999999992</v>
      </c>
      <c r="O38" s="23">
        <v>2524.46</v>
      </c>
      <c r="P38" s="23">
        <v>7286.8</v>
      </c>
      <c r="Q38" s="23">
        <v>1778</v>
      </c>
      <c r="R38" s="23">
        <v>17657.34</v>
      </c>
      <c r="S38" s="23">
        <v>3856.73</v>
      </c>
      <c r="T38" s="23">
        <v>2878.35</v>
      </c>
      <c r="U38" s="23">
        <v>5188.21</v>
      </c>
      <c r="V38" s="23">
        <v>1226.0999999999999</v>
      </c>
      <c r="W38" s="23">
        <v>878.89</v>
      </c>
      <c r="X38" s="23">
        <v>1158.1400000000001</v>
      </c>
      <c r="Y38" s="23">
        <v>2908.05</v>
      </c>
      <c r="Z38" s="23">
        <v>5631.43</v>
      </c>
      <c r="AA38" s="23">
        <v>3417.26</v>
      </c>
      <c r="AB38" s="23">
        <v>1.2</v>
      </c>
      <c r="AC38" s="23">
        <v>289.8</v>
      </c>
      <c r="AD38" s="23">
        <v>2856.33</v>
      </c>
      <c r="AE38" s="23">
        <v>1450.35</v>
      </c>
      <c r="AF38" s="23">
        <v>1359.52</v>
      </c>
      <c r="AG38" s="23">
        <v>4476.08</v>
      </c>
      <c r="AH38" s="23">
        <v>1839.86</v>
      </c>
      <c r="AI38" s="23">
        <v>143.6</v>
      </c>
      <c r="AJ38" s="23">
        <v>1186.8399999999999</v>
      </c>
      <c r="AK38" s="23">
        <v>4469.1899999999996</v>
      </c>
      <c r="AL38" s="23">
        <v>3491.66</v>
      </c>
      <c r="AM38" s="23">
        <v>863.16</v>
      </c>
      <c r="AN38" s="23">
        <v>975.68</v>
      </c>
      <c r="AO38" s="23">
        <v>124.24</v>
      </c>
      <c r="AP38" s="23">
        <v>3776.58</v>
      </c>
      <c r="AQ38" s="23">
        <v>1464.8</v>
      </c>
      <c r="AR38" s="23">
        <v>7202.54</v>
      </c>
      <c r="AS38" s="23">
        <v>3347.73</v>
      </c>
      <c r="AT38" s="23">
        <v>587.4</v>
      </c>
      <c r="AU38" s="23">
        <v>1902.13</v>
      </c>
      <c r="AV38" s="23">
        <v>2220.87</v>
      </c>
      <c r="AW38" s="23">
        <v>1042.6099999999999</v>
      </c>
      <c r="AX38" s="23">
        <v>2211.4</v>
      </c>
      <c r="AY38" s="23">
        <v>1881.78</v>
      </c>
      <c r="AZ38" s="23">
        <v>501.5</v>
      </c>
      <c r="BA38" s="23">
        <v>1477.15</v>
      </c>
      <c r="BB38" s="81">
        <v>478.48</v>
      </c>
      <c r="BC38" s="81">
        <v>1413.99</v>
      </c>
      <c r="BD38" s="81">
        <v>1825.07</v>
      </c>
      <c r="BE38" s="81">
        <v>486.67</v>
      </c>
      <c r="BF38" s="81">
        <v>324.44</v>
      </c>
      <c r="BG38" s="81">
        <v>301.72000000000003</v>
      </c>
      <c r="BH38" s="81">
        <v>-24.67</v>
      </c>
      <c r="BI38" s="81">
        <v>479.36</v>
      </c>
      <c r="BJ38" s="81">
        <v>708.84</v>
      </c>
      <c r="BK38" s="81">
        <v>1290.67</v>
      </c>
      <c r="BL38" s="81">
        <v>189.48</v>
      </c>
      <c r="BM38" s="81">
        <v>316.61</v>
      </c>
      <c r="BN38" s="81">
        <v>2268.0100000000002</v>
      </c>
      <c r="BO38" s="81">
        <v>1234.54</v>
      </c>
      <c r="BP38" s="81">
        <v>687.32</v>
      </c>
      <c r="BQ38" s="81">
        <v>456.5</v>
      </c>
      <c r="BR38" s="81">
        <v>2276.15</v>
      </c>
      <c r="BS38" s="81">
        <v>454.64</v>
      </c>
      <c r="BT38" s="81">
        <v>302.63</v>
      </c>
      <c r="BU38" s="81">
        <v>859.23</v>
      </c>
      <c r="BV38" s="81">
        <v>1621.04</v>
      </c>
      <c r="BW38" s="81">
        <v>1543.39</v>
      </c>
      <c r="BX38" s="81">
        <v>1321.73</v>
      </c>
      <c r="BY38" s="81">
        <v>2029.7</v>
      </c>
      <c r="BZ38" s="81">
        <v>1452.88</v>
      </c>
      <c r="CA38" s="81">
        <v>461.21</v>
      </c>
      <c r="CB38" s="81">
        <v>837.51</v>
      </c>
      <c r="CC38" s="81">
        <v>-11.14</v>
      </c>
      <c r="CD38" s="81">
        <v>78.680000000000007</v>
      </c>
      <c r="CE38" s="81">
        <v>1162.7</v>
      </c>
      <c r="CF38" s="81">
        <v>1314.38</v>
      </c>
      <c r="CG38" s="81">
        <v>-28</v>
      </c>
      <c r="CH38" s="81">
        <v>1029</v>
      </c>
      <c r="CI38" s="81">
        <v>6135.73</v>
      </c>
      <c r="CJ38" s="81">
        <v>649.45000000000005</v>
      </c>
      <c r="CK38" s="81">
        <v>1285.21</v>
      </c>
      <c r="CL38" s="81">
        <v>784.3</v>
      </c>
      <c r="CM38" s="81">
        <v>2808.09</v>
      </c>
      <c r="CN38" s="81">
        <v>267.51</v>
      </c>
      <c r="CO38" s="81">
        <v>2876.88</v>
      </c>
      <c r="CP38" s="81">
        <v>108.25</v>
      </c>
      <c r="CQ38" s="81">
        <v>830.42</v>
      </c>
      <c r="CR38" s="81">
        <v>203.97</v>
      </c>
      <c r="CS38" s="81">
        <v>1076.74</v>
      </c>
      <c r="CT38" s="81">
        <v>1014.06</v>
      </c>
      <c r="CU38" s="81">
        <v>631.57000000000005</v>
      </c>
      <c r="CV38" s="81">
        <v>268.55</v>
      </c>
      <c r="CW38" s="81">
        <v>344</v>
      </c>
      <c r="CX38" s="81">
        <v>158.94999999999999</v>
      </c>
      <c r="CY38" s="81">
        <v>411.53</v>
      </c>
      <c r="CZ38" s="81">
        <v>12.3</v>
      </c>
      <c r="DA38" s="81">
        <v>-37.4</v>
      </c>
      <c r="DB38" s="81">
        <v>800.39</v>
      </c>
      <c r="DC38" s="81">
        <v>-82.83</v>
      </c>
      <c r="DD38" s="81">
        <v>342.96</v>
      </c>
      <c r="DE38" s="81">
        <v>-42.2</v>
      </c>
      <c r="DF38" s="81">
        <v>615.33000000000004</v>
      </c>
      <c r="DG38" s="81">
        <v>297.58</v>
      </c>
      <c r="DH38" s="81">
        <v>564.66</v>
      </c>
      <c r="DI38" s="81">
        <v>2307.7600000000002</v>
      </c>
      <c r="DJ38" s="81">
        <v>517.27</v>
      </c>
      <c r="DK38" s="81">
        <v>287.19</v>
      </c>
      <c r="DL38" s="81">
        <v>51.35</v>
      </c>
      <c r="DM38" s="81">
        <v>182.93</v>
      </c>
      <c r="DN38" s="81">
        <v>249.1</v>
      </c>
      <c r="DO38" s="81">
        <v>227.42</v>
      </c>
      <c r="DP38" s="81">
        <v>126.28</v>
      </c>
      <c r="DQ38" s="81">
        <v>1470.89</v>
      </c>
      <c r="DR38" s="81">
        <v>392.95</v>
      </c>
      <c r="DS38" s="81">
        <v>-132.79</v>
      </c>
      <c r="DT38" s="81">
        <v>153.4</v>
      </c>
      <c r="DU38" s="81">
        <v>502.4</v>
      </c>
      <c r="DV38" s="81">
        <v>348.21</v>
      </c>
      <c r="DW38" s="81">
        <v>371.1</v>
      </c>
      <c r="DX38" s="81">
        <v>136.28</v>
      </c>
      <c r="DY38" s="81">
        <v>126.6</v>
      </c>
      <c r="DZ38" s="81">
        <v>322.63</v>
      </c>
      <c r="EA38" s="81">
        <v>514.23</v>
      </c>
      <c r="EB38" s="81">
        <v>455.85</v>
      </c>
      <c r="EC38" s="81">
        <v>240.74</v>
      </c>
      <c r="ED38" s="81">
        <v>546.46</v>
      </c>
      <c r="EE38" s="81">
        <v>499.35</v>
      </c>
      <c r="EF38" s="81">
        <v>205.51</v>
      </c>
      <c r="EG38" s="81">
        <v>363.74</v>
      </c>
      <c r="EH38" s="81">
        <v>821.16</v>
      </c>
      <c r="EI38" s="81">
        <v>226.12</v>
      </c>
      <c r="EJ38" s="81">
        <v>1231.99</v>
      </c>
      <c r="EK38" s="81">
        <v>179.88</v>
      </c>
      <c r="EL38" s="81">
        <v>71.430000000000007</v>
      </c>
      <c r="EM38" s="81">
        <v>285.35000000000002</v>
      </c>
      <c r="EN38" s="81">
        <v>120.4</v>
      </c>
      <c r="EO38" s="81">
        <v>330.91</v>
      </c>
      <c r="EP38" s="81">
        <v>13.48</v>
      </c>
      <c r="EQ38" s="81">
        <v>-90.66</v>
      </c>
      <c r="ER38" s="81">
        <v>203.33</v>
      </c>
      <c r="ES38" s="81">
        <v>182.44</v>
      </c>
      <c r="ET38" s="81">
        <v>148.84</v>
      </c>
      <c r="EU38" s="81">
        <v>176.54</v>
      </c>
      <c r="EV38" s="81">
        <v>10</v>
      </c>
      <c r="EW38" s="81">
        <v>553.29</v>
      </c>
      <c r="EX38" s="81">
        <v>678.91</v>
      </c>
      <c r="EY38" s="81">
        <v>202.68</v>
      </c>
      <c r="EZ38" s="81">
        <v>76.98</v>
      </c>
      <c r="FA38" s="81">
        <v>442.5</v>
      </c>
      <c r="FB38" s="81">
        <v>137.26</v>
      </c>
      <c r="FC38" s="81">
        <v>557.5</v>
      </c>
      <c r="FD38" s="81">
        <v>525.86</v>
      </c>
      <c r="FE38" s="81">
        <v>528.24</v>
      </c>
      <c r="FF38" s="81">
        <v>488.7</v>
      </c>
      <c r="FG38" s="81">
        <v>559.89</v>
      </c>
      <c r="FH38" s="81">
        <v>417.72</v>
      </c>
      <c r="FI38" s="81">
        <v>200.8</v>
      </c>
      <c r="FJ38" s="81">
        <v>0.75</v>
      </c>
      <c r="FK38" s="81">
        <v>228</v>
      </c>
      <c r="FL38" s="81">
        <v>140.02000000000001</v>
      </c>
      <c r="FM38" s="81">
        <v>641.86</v>
      </c>
      <c r="FN38" s="81">
        <v>80</v>
      </c>
      <c r="FO38" s="81">
        <v>433.36</v>
      </c>
      <c r="FP38" s="81">
        <v>193.7</v>
      </c>
      <c r="FQ38" s="81">
        <v>-37.42</v>
      </c>
      <c r="FR38" s="81">
        <v>263.2</v>
      </c>
      <c r="FS38" s="81">
        <v>312.19</v>
      </c>
      <c r="FT38" s="81">
        <v>240.5</v>
      </c>
      <c r="FU38" s="81">
        <v>359.02</v>
      </c>
      <c r="FV38" s="81">
        <v>295.51</v>
      </c>
      <c r="FW38" s="81">
        <v>250.06</v>
      </c>
      <c r="FX38" s="81">
        <v>576.67999999999995</v>
      </c>
      <c r="FY38" s="81">
        <v>196.08</v>
      </c>
      <c r="FZ38" s="81">
        <v>34.54</v>
      </c>
      <c r="GA38" s="81">
        <v>142.9</v>
      </c>
      <c r="GB38" s="81">
        <v>112.77</v>
      </c>
      <c r="GC38" s="81">
        <v>29.3</v>
      </c>
      <c r="GD38" s="81">
        <v>530.48</v>
      </c>
      <c r="GE38" s="81">
        <v>187.8</v>
      </c>
      <c r="GF38" s="81">
        <v>113.75</v>
      </c>
      <c r="GG38" s="81">
        <v>178</v>
      </c>
      <c r="GH38" s="81">
        <v>548.64</v>
      </c>
      <c r="GI38" s="81">
        <v>152.54</v>
      </c>
      <c r="GJ38" s="81">
        <v>257.98</v>
      </c>
      <c r="GK38" s="81">
        <v>238.63</v>
      </c>
      <c r="GL38" s="81">
        <v>18.899999999999999</v>
      </c>
      <c r="GM38" s="81">
        <v>535</v>
      </c>
      <c r="GN38" s="81">
        <v>206.67</v>
      </c>
      <c r="GO38" s="81">
        <v>94.2</v>
      </c>
      <c r="GP38" s="81">
        <v>490.62</v>
      </c>
      <c r="GQ38" s="81">
        <v>63.92</v>
      </c>
      <c r="GR38" s="81">
        <v>90.44</v>
      </c>
      <c r="GS38" s="81">
        <v>282.31</v>
      </c>
      <c r="GT38" s="81">
        <v>515.99</v>
      </c>
      <c r="GU38" s="81">
        <v>154</v>
      </c>
      <c r="GV38" s="81">
        <v>180.9</v>
      </c>
      <c r="GW38" s="81">
        <v>61.56</v>
      </c>
      <c r="GX38" s="81">
        <v>30.7</v>
      </c>
      <c r="GY38" s="81">
        <v>126.59</v>
      </c>
      <c r="GZ38" s="81">
        <v>106.1</v>
      </c>
      <c r="HA38" s="81">
        <v>183.65</v>
      </c>
      <c r="HB38" s="81">
        <v>177.87</v>
      </c>
      <c r="HC38" s="81">
        <v>215.65</v>
      </c>
      <c r="HD38" s="81">
        <v>456.03</v>
      </c>
      <c r="HE38" s="81">
        <v>75.900000000000006</v>
      </c>
      <c r="HF38" s="81">
        <v>330.73</v>
      </c>
      <c r="HG38" s="81">
        <v>70.7</v>
      </c>
      <c r="HH38" s="81">
        <v>436.3</v>
      </c>
      <c r="HI38" s="81">
        <v>361.58</v>
      </c>
      <c r="HJ38" s="81">
        <v>134.30000000000001</v>
      </c>
      <c r="HK38" s="81">
        <v>145.54</v>
      </c>
      <c r="HL38" s="81">
        <v>39.35</v>
      </c>
      <c r="HM38" s="81">
        <v>224.35</v>
      </c>
      <c r="HN38" s="81">
        <v>86.42</v>
      </c>
      <c r="HO38" s="81">
        <v>32.9</v>
      </c>
      <c r="HP38" s="81">
        <v>212.05</v>
      </c>
      <c r="HQ38" s="81">
        <v>366.96</v>
      </c>
      <c r="HR38" s="81">
        <v>54.88</v>
      </c>
      <c r="HS38" s="81">
        <v>86.5</v>
      </c>
      <c r="HT38" s="81">
        <v>262.57</v>
      </c>
      <c r="HU38" s="81">
        <v>86.6</v>
      </c>
      <c r="HV38" s="81">
        <v>154.68</v>
      </c>
      <c r="HW38" s="81">
        <v>190.77</v>
      </c>
      <c r="HX38" s="81">
        <v>70.34</v>
      </c>
      <c r="HY38" s="81">
        <v>146.80000000000001</v>
      </c>
      <c r="HZ38" s="81">
        <v>38.76</v>
      </c>
      <c r="IA38" s="81">
        <v>776.5</v>
      </c>
      <c r="IB38" s="81">
        <v>250</v>
      </c>
      <c r="IC38" s="81">
        <v>90.34</v>
      </c>
      <c r="ID38" s="81">
        <v>125.94</v>
      </c>
      <c r="IE38" s="81">
        <v>130.22</v>
      </c>
      <c r="IF38" s="81">
        <v>80</v>
      </c>
      <c r="IG38" s="81">
        <v>-2.1</v>
      </c>
      <c r="IH38" s="81">
        <v>112.4</v>
      </c>
      <c r="II38" s="81">
        <v>119.38</v>
      </c>
      <c r="IJ38" s="81">
        <v>314.74</v>
      </c>
      <c r="IK38" s="81">
        <v>120.9</v>
      </c>
      <c r="IL38" s="81">
        <v>74.33</v>
      </c>
      <c r="IM38" s="81">
        <v>4.3</v>
      </c>
      <c r="IN38" s="81">
        <v>-2</v>
      </c>
      <c r="IO38" s="81">
        <v>134.93</v>
      </c>
      <c r="IP38" s="81">
        <v>214</v>
      </c>
      <c r="IQ38" s="81">
        <v>66</v>
      </c>
      <c r="IR38" s="81">
        <v>124.8</v>
      </c>
      <c r="IS38" s="81">
        <v>115.95</v>
      </c>
      <c r="IT38" s="81">
        <v>168.13</v>
      </c>
      <c r="IU38" s="81">
        <v>105.85</v>
      </c>
      <c r="IV38" s="81">
        <v>86.87</v>
      </c>
      <c r="IW38" s="81">
        <v>41.7</v>
      </c>
      <c r="IX38" s="81">
        <v>82.6</v>
      </c>
      <c r="IY38" s="81">
        <v>43.9</v>
      </c>
      <c r="IZ38" s="81">
        <v>70.03</v>
      </c>
      <c r="JA38" s="81">
        <v>213.79</v>
      </c>
      <c r="JB38" s="81">
        <v>37.200000000000003</v>
      </c>
      <c r="JC38" s="81">
        <v>165.7</v>
      </c>
      <c r="JD38" s="81">
        <v>124.65</v>
      </c>
      <c r="JE38" s="81">
        <v>57.05</v>
      </c>
      <c r="JF38" s="81">
        <v>111</v>
      </c>
      <c r="JG38" s="81">
        <v>133.59</v>
      </c>
      <c r="JH38" s="81">
        <v>453.55</v>
      </c>
      <c r="JI38" s="81">
        <v>51.5</v>
      </c>
      <c r="JJ38" s="81">
        <v>111.4</v>
      </c>
      <c r="JK38" s="81">
        <v>84.23</v>
      </c>
      <c r="JL38" s="81">
        <v>85.38</v>
      </c>
      <c r="JM38" s="81">
        <v>101.6</v>
      </c>
      <c r="JN38" s="81">
        <v>79.8</v>
      </c>
      <c r="JO38" s="81">
        <v>36.130000000000003</v>
      </c>
      <c r="JP38" s="81">
        <v>128.05000000000001</v>
      </c>
      <c r="JQ38" s="81">
        <v>1.9</v>
      </c>
      <c r="JR38" s="81">
        <v>107.6</v>
      </c>
      <c r="JS38" s="81">
        <v>82.39</v>
      </c>
      <c r="JT38" s="81">
        <v>49.22</v>
      </c>
      <c r="JU38" s="81">
        <v>90.98</v>
      </c>
      <c r="JV38" s="81">
        <v>214.81</v>
      </c>
      <c r="JW38" s="81">
        <v>102.2</v>
      </c>
      <c r="JX38" s="81">
        <v>74.55</v>
      </c>
      <c r="JY38" s="81">
        <v>101.08</v>
      </c>
      <c r="JZ38" s="81">
        <v>33.31</v>
      </c>
      <c r="KA38" s="81">
        <v>173.34</v>
      </c>
      <c r="KB38" s="81">
        <v>16.05</v>
      </c>
      <c r="KC38" s="81">
        <v>3.28</v>
      </c>
      <c r="KD38" s="81">
        <v>43.6</v>
      </c>
      <c r="KE38" s="81">
        <v>200.67</v>
      </c>
      <c r="KF38" s="81">
        <v>117.93</v>
      </c>
      <c r="KG38" s="81">
        <v>23.9</v>
      </c>
      <c r="KH38" s="81">
        <v>61.9</v>
      </c>
      <c r="KI38" s="81">
        <v>172</v>
      </c>
      <c r="KJ38" s="81">
        <v>92.4</v>
      </c>
      <c r="KK38" s="81">
        <v>67.87</v>
      </c>
      <c r="KL38" s="81">
        <v>73.27</v>
      </c>
      <c r="KM38" s="81">
        <v>39.4</v>
      </c>
      <c r="KN38" s="81">
        <v>57.45</v>
      </c>
      <c r="KO38" s="81">
        <v>46.9</v>
      </c>
      <c r="KP38" s="81">
        <v>104.4</v>
      </c>
      <c r="KQ38" s="81">
        <v>150</v>
      </c>
      <c r="KR38" s="81">
        <v>74.2</v>
      </c>
      <c r="KS38" s="81">
        <v>10</v>
      </c>
      <c r="KT38" s="81">
        <v>64.5</v>
      </c>
      <c r="KU38" s="81">
        <v>23.5</v>
      </c>
      <c r="KV38" s="81">
        <v>108.23</v>
      </c>
      <c r="KW38" s="81">
        <v>145.57</v>
      </c>
      <c r="KX38" s="81">
        <v>24.3</v>
      </c>
      <c r="KY38" s="81">
        <v>507.48</v>
      </c>
      <c r="KZ38" s="81">
        <v>50</v>
      </c>
      <c r="LA38" s="81">
        <v>59.83</v>
      </c>
      <c r="LB38" s="81">
        <v>222.07</v>
      </c>
      <c r="LC38" s="81">
        <v>8.6999999999999993</v>
      </c>
      <c r="LD38" s="81">
        <v>57.85</v>
      </c>
      <c r="LE38" s="81">
        <v>-17.899999999999999</v>
      </c>
      <c r="LF38" s="81">
        <v>319.7</v>
      </c>
      <c r="LG38" s="81">
        <v>77.7</v>
      </c>
      <c r="LH38" s="81">
        <v>34.9</v>
      </c>
      <c r="LI38" s="81">
        <v>82.1</v>
      </c>
      <c r="LJ38" s="81">
        <v>170</v>
      </c>
      <c r="LK38" s="81">
        <v>75.03</v>
      </c>
      <c r="LL38" s="81">
        <v>57.11</v>
      </c>
      <c r="LM38" s="81">
        <v>16.52</v>
      </c>
      <c r="LN38" s="81">
        <v>-3.7</v>
      </c>
      <c r="LO38" s="81">
        <v>5.0999999999999996</v>
      </c>
      <c r="LP38" s="81">
        <v>98.92</v>
      </c>
      <c r="LQ38" s="81">
        <v>94.52</v>
      </c>
      <c r="LR38" s="81">
        <v>34.630000000000003</v>
      </c>
      <c r="LS38" s="81">
        <v>25.3</v>
      </c>
      <c r="LT38" s="81">
        <v>45.7</v>
      </c>
      <c r="LU38" s="81">
        <v>61.75</v>
      </c>
      <c r="LV38" s="81">
        <v>48.38</v>
      </c>
      <c r="LW38" s="81">
        <v>118.52</v>
      </c>
      <c r="LX38" s="81">
        <v>58.8</v>
      </c>
      <c r="LY38" s="81">
        <v>69.319999999999993</v>
      </c>
      <c r="LZ38" s="81">
        <v>28.55</v>
      </c>
      <c r="MA38" s="81">
        <v>50.97</v>
      </c>
      <c r="MB38" s="81">
        <v>49.37</v>
      </c>
      <c r="MC38" s="81">
        <v>32.869999999999997</v>
      </c>
      <c r="MD38" s="81">
        <v>-2.1</v>
      </c>
      <c r="ME38" s="81">
        <v>123</v>
      </c>
      <c r="MF38" s="81">
        <v>36.1</v>
      </c>
      <c r="MG38" s="81">
        <v>11.1</v>
      </c>
      <c r="MH38" s="81">
        <v>16.149999999999999</v>
      </c>
      <c r="MI38" s="81">
        <v>22.1</v>
      </c>
      <c r="MJ38" s="81">
        <v>134.9</v>
      </c>
      <c r="MK38" s="81">
        <v>106.57</v>
      </c>
      <c r="ML38" s="81">
        <v>84.5</v>
      </c>
      <c r="MM38" s="81">
        <v>111.18</v>
      </c>
      <c r="MN38" s="81">
        <v>5.63</v>
      </c>
      <c r="MO38" s="81">
        <v>132.15</v>
      </c>
      <c r="MP38" s="81">
        <v>58.4</v>
      </c>
      <c r="MQ38" s="81">
        <v>-14.9</v>
      </c>
      <c r="MR38" s="81">
        <v>101.4</v>
      </c>
      <c r="MS38" s="81">
        <v>37</v>
      </c>
      <c r="MT38" s="81">
        <v>20.6</v>
      </c>
      <c r="MU38" s="81">
        <v>23.8</v>
      </c>
      <c r="MV38" s="81">
        <v>58.2</v>
      </c>
      <c r="MW38" s="81">
        <v>16.5</v>
      </c>
      <c r="MX38" s="81">
        <v>16.3</v>
      </c>
      <c r="MY38" s="81">
        <v>36</v>
      </c>
      <c r="MZ38" s="81">
        <v>31</v>
      </c>
      <c r="NA38" s="81">
        <v>27.8</v>
      </c>
      <c r="NB38" s="81">
        <v>23</v>
      </c>
      <c r="NC38" s="81">
        <v>32.51</v>
      </c>
    </row>
    <row r="39" spans="1:367" x14ac:dyDescent="0.4">
      <c r="A39" s="22">
        <v>46010</v>
      </c>
      <c r="B39" s="23">
        <v>85438.69</v>
      </c>
      <c r="C39" s="23">
        <v>76143.350000000006</v>
      </c>
      <c r="D39" s="23">
        <v>2529.59</v>
      </c>
      <c r="E39" s="23">
        <v>2289.6999999999998</v>
      </c>
      <c r="F39" s="23">
        <v>13405.88</v>
      </c>
      <c r="G39" s="23">
        <v>1303.49</v>
      </c>
      <c r="H39" s="23">
        <v>10244.35</v>
      </c>
      <c r="I39" s="23">
        <v>8260.75</v>
      </c>
      <c r="J39" s="23">
        <v>4377.05</v>
      </c>
      <c r="K39" s="23">
        <v>3063.8</v>
      </c>
      <c r="L39" s="23">
        <v>1571.21</v>
      </c>
      <c r="M39" s="23">
        <v>3731.48</v>
      </c>
      <c r="N39" s="23">
        <v>9119.3799999999992</v>
      </c>
      <c r="O39" s="23">
        <v>2524.46</v>
      </c>
      <c r="P39" s="23">
        <v>7286.8</v>
      </c>
      <c r="Q39" s="23">
        <v>1778</v>
      </c>
      <c r="R39" s="23">
        <v>17657.34</v>
      </c>
      <c r="S39" s="23">
        <v>3845.07</v>
      </c>
      <c r="T39" s="23">
        <v>2878.35</v>
      </c>
      <c r="U39" s="23">
        <v>5188.21</v>
      </c>
      <c r="V39" s="23">
        <v>1226.0999999999999</v>
      </c>
      <c r="W39" s="23">
        <v>878.89</v>
      </c>
      <c r="X39" s="23">
        <v>1158.1400000000001</v>
      </c>
      <c r="Y39" s="23">
        <v>2908.05</v>
      </c>
      <c r="Z39" s="23">
        <v>5631.43</v>
      </c>
      <c r="AA39" s="23">
        <v>3417.26</v>
      </c>
      <c r="AB39" s="23">
        <v>-24.8</v>
      </c>
      <c r="AC39" s="23">
        <v>289.8</v>
      </c>
      <c r="AD39" s="23">
        <v>2856.33</v>
      </c>
      <c r="AE39" s="23">
        <v>1450.35</v>
      </c>
      <c r="AF39" s="23">
        <v>1334.27</v>
      </c>
      <c r="AG39" s="23">
        <v>4480.2</v>
      </c>
      <c r="AH39" s="23">
        <v>1839.86</v>
      </c>
      <c r="AI39" s="23">
        <v>140.13999999999999</v>
      </c>
      <c r="AJ39" s="23">
        <v>1186.8399999999999</v>
      </c>
      <c r="AK39" s="23">
        <v>4469.1899999999996</v>
      </c>
      <c r="AL39" s="23">
        <v>3491.66</v>
      </c>
      <c r="AM39" s="23">
        <v>863.16</v>
      </c>
      <c r="AN39" s="23">
        <v>975.68</v>
      </c>
      <c r="AO39" s="23">
        <v>124.24</v>
      </c>
      <c r="AP39" s="23">
        <v>3776.58</v>
      </c>
      <c r="AQ39" s="23">
        <v>1464.8</v>
      </c>
      <c r="AR39" s="23">
        <v>7202.54</v>
      </c>
      <c r="AS39" s="23">
        <v>3356.26</v>
      </c>
      <c r="AT39" s="23">
        <v>587.4</v>
      </c>
      <c r="AU39" s="23">
        <v>1902.13</v>
      </c>
      <c r="AV39" s="23">
        <v>2220.87</v>
      </c>
      <c r="AW39" s="23">
        <v>1042.6099999999999</v>
      </c>
      <c r="AX39" s="23">
        <v>2213.9299999999998</v>
      </c>
      <c r="AY39" s="23">
        <v>1881.78</v>
      </c>
      <c r="AZ39" s="23">
        <v>501.5</v>
      </c>
      <c r="BA39" s="23">
        <v>1477.15</v>
      </c>
      <c r="BB39" s="81">
        <v>478.48</v>
      </c>
      <c r="BC39" s="81">
        <v>1413.99</v>
      </c>
      <c r="BD39" s="81">
        <v>1825.07</v>
      </c>
      <c r="BE39" s="81">
        <v>487.11</v>
      </c>
      <c r="BF39" s="81">
        <v>324.44</v>
      </c>
      <c r="BG39" s="81">
        <v>301.72000000000003</v>
      </c>
      <c r="BH39" s="81">
        <v>-24.67</v>
      </c>
      <c r="BI39" s="81">
        <v>479.36</v>
      </c>
      <c r="BJ39" s="81">
        <v>708.84</v>
      </c>
      <c r="BK39" s="81">
        <v>1294.33</v>
      </c>
      <c r="BL39" s="81">
        <v>188.79</v>
      </c>
      <c r="BM39" s="81">
        <v>316.61</v>
      </c>
      <c r="BN39" s="81">
        <v>2268.0100000000002</v>
      </c>
      <c r="BO39" s="81">
        <v>1255.54</v>
      </c>
      <c r="BP39" s="81">
        <v>687.32</v>
      </c>
      <c r="BQ39" s="81">
        <v>456.5</v>
      </c>
      <c r="BR39" s="81">
        <v>2276.15</v>
      </c>
      <c r="BS39" s="81">
        <v>456.41</v>
      </c>
      <c r="BT39" s="81">
        <v>302.63</v>
      </c>
      <c r="BU39" s="81">
        <v>859.23</v>
      </c>
      <c r="BV39" s="81">
        <v>1621.04</v>
      </c>
      <c r="BW39" s="81">
        <v>1543.39</v>
      </c>
      <c r="BX39" s="81">
        <v>1321.73</v>
      </c>
      <c r="BY39" s="81">
        <v>2033.8</v>
      </c>
      <c r="BZ39" s="81">
        <v>1464.63</v>
      </c>
      <c r="CA39" s="81">
        <v>460.95</v>
      </c>
      <c r="CB39" s="81">
        <v>840.46</v>
      </c>
      <c r="CC39" s="81">
        <v>-11.14</v>
      </c>
      <c r="CD39" s="81">
        <v>78.680000000000007</v>
      </c>
      <c r="CE39" s="81">
        <v>1163.8800000000001</v>
      </c>
      <c r="CF39" s="81">
        <v>1314.38</v>
      </c>
      <c r="CG39" s="81">
        <v>-28</v>
      </c>
      <c r="CH39" s="81">
        <v>1029</v>
      </c>
      <c r="CI39" s="81">
        <v>6135.73</v>
      </c>
      <c r="CJ39" s="81">
        <v>649.45000000000005</v>
      </c>
      <c r="CK39" s="81">
        <v>1285.21</v>
      </c>
      <c r="CL39" s="81">
        <v>785.54</v>
      </c>
      <c r="CM39" s="81">
        <v>2808.09</v>
      </c>
      <c r="CN39" s="81">
        <v>268.18</v>
      </c>
      <c r="CO39" s="81">
        <v>2876.88</v>
      </c>
      <c r="CP39" s="81">
        <v>108.25</v>
      </c>
      <c r="CQ39" s="81">
        <v>830.42</v>
      </c>
      <c r="CR39" s="81">
        <v>203.97</v>
      </c>
      <c r="CS39" s="81">
        <v>1076.74</v>
      </c>
      <c r="CT39" s="81">
        <v>1014.06</v>
      </c>
      <c r="CU39" s="81">
        <v>631.57000000000005</v>
      </c>
      <c r="CV39" s="81">
        <v>268.55</v>
      </c>
      <c r="CW39" s="81">
        <v>344</v>
      </c>
      <c r="CX39" s="81">
        <v>162.30000000000001</v>
      </c>
      <c r="CY39" s="81">
        <v>411.53</v>
      </c>
      <c r="CZ39" s="81">
        <v>12.3</v>
      </c>
      <c r="DA39" s="81">
        <v>-37.4</v>
      </c>
      <c r="DB39" s="81">
        <v>800.39</v>
      </c>
      <c r="DC39" s="81">
        <v>-82.83</v>
      </c>
      <c r="DD39" s="81">
        <v>342.96</v>
      </c>
      <c r="DE39" s="81">
        <v>-42.2</v>
      </c>
      <c r="DF39" s="81">
        <v>616.16999999999996</v>
      </c>
      <c r="DG39" s="81">
        <v>297.58</v>
      </c>
      <c r="DH39" s="81">
        <v>563.75</v>
      </c>
      <c r="DI39" s="81">
        <v>2312.89</v>
      </c>
      <c r="DJ39" s="81">
        <v>517.27</v>
      </c>
      <c r="DK39" s="81">
        <v>287.19</v>
      </c>
      <c r="DL39" s="81">
        <v>51.35</v>
      </c>
      <c r="DM39" s="81">
        <v>182.93</v>
      </c>
      <c r="DN39" s="81">
        <v>249.1</v>
      </c>
      <c r="DO39" s="81">
        <v>227.85</v>
      </c>
      <c r="DP39" s="81">
        <v>126.28</v>
      </c>
      <c r="DQ39" s="81">
        <v>1470.89</v>
      </c>
      <c r="DR39" s="81">
        <v>392.95</v>
      </c>
      <c r="DS39" s="81">
        <v>-132.79</v>
      </c>
      <c r="DT39" s="81">
        <v>153.4</v>
      </c>
      <c r="DU39" s="81">
        <v>479.55</v>
      </c>
      <c r="DV39" s="81">
        <v>348.21</v>
      </c>
      <c r="DW39" s="81">
        <v>371.1</v>
      </c>
      <c r="DX39" s="81">
        <v>136.28</v>
      </c>
      <c r="DY39" s="81">
        <v>126.6</v>
      </c>
      <c r="DZ39" s="81">
        <v>322.63</v>
      </c>
      <c r="EA39" s="81">
        <v>514.23</v>
      </c>
      <c r="EB39" s="81">
        <v>461.3</v>
      </c>
      <c r="EC39" s="81">
        <v>240.74</v>
      </c>
      <c r="ED39" s="81">
        <v>546.47</v>
      </c>
      <c r="EE39" s="81">
        <v>499.35</v>
      </c>
      <c r="EF39" s="81">
        <v>205.51</v>
      </c>
      <c r="EG39" s="81">
        <v>363.74</v>
      </c>
      <c r="EH39" s="81">
        <v>821.16</v>
      </c>
      <c r="EI39" s="81">
        <v>226.12</v>
      </c>
      <c r="EJ39" s="81">
        <v>1231.99</v>
      </c>
      <c r="EK39" s="81">
        <v>179.88</v>
      </c>
      <c r="EL39" s="81">
        <v>71.430000000000007</v>
      </c>
      <c r="EM39" s="81">
        <v>285.35000000000002</v>
      </c>
      <c r="EN39" s="81">
        <v>120.4</v>
      </c>
      <c r="EO39" s="81">
        <v>330.91</v>
      </c>
      <c r="EP39" s="81">
        <v>13.48</v>
      </c>
      <c r="EQ39" s="81">
        <v>-90.66</v>
      </c>
      <c r="ER39" s="81">
        <v>203.33</v>
      </c>
      <c r="ES39" s="81">
        <v>182.44</v>
      </c>
      <c r="ET39" s="81">
        <v>150.09</v>
      </c>
      <c r="EU39" s="81">
        <v>176.54</v>
      </c>
      <c r="EV39" s="81">
        <v>10</v>
      </c>
      <c r="EW39" s="81">
        <v>553.29</v>
      </c>
      <c r="EX39" s="81">
        <v>680.99</v>
      </c>
      <c r="EY39" s="81">
        <v>202.68</v>
      </c>
      <c r="EZ39" s="81">
        <v>76.98</v>
      </c>
      <c r="FA39" s="81">
        <v>442.5</v>
      </c>
      <c r="FB39" s="81">
        <v>137.26</v>
      </c>
      <c r="FC39" s="81">
        <v>557.5</v>
      </c>
      <c r="FD39" s="81">
        <v>525.86</v>
      </c>
      <c r="FE39" s="81">
        <v>528.24</v>
      </c>
      <c r="FF39" s="81">
        <v>488.7</v>
      </c>
      <c r="FG39" s="81">
        <v>559.89</v>
      </c>
      <c r="FH39" s="81">
        <v>412.97</v>
      </c>
      <c r="FI39" s="81">
        <v>200.8</v>
      </c>
      <c r="FJ39" s="81">
        <v>0.75</v>
      </c>
      <c r="FK39" s="81">
        <v>228</v>
      </c>
      <c r="FL39" s="81">
        <v>140.02000000000001</v>
      </c>
      <c r="FM39" s="81">
        <v>639.62</v>
      </c>
      <c r="FN39" s="81">
        <v>52</v>
      </c>
      <c r="FO39" s="81">
        <v>433.36</v>
      </c>
      <c r="FP39" s="81">
        <v>193.7</v>
      </c>
      <c r="FQ39" s="81">
        <v>-37.42</v>
      </c>
      <c r="FR39" s="81">
        <v>263.06</v>
      </c>
      <c r="FS39" s="81">
        <v>313.83999999999997</v>
      </c>
      <c r="FT39" s="81">
        <v>240.5</v>
      </c>
      <c r="FU39" s="81">
        <v>359.02</v>
      </c>
      <c r="FV39" s="81">
        <v>295.51</v>
      </c>
      <c r="FW39" s="81">
        <v>252.32</v>
      </c>
      <c r="FX39" s="81">
        <v>570.02</v>
      </c>
      <c r="FY39" s="81">
        <v>199.65</v>
      </c>
      <c r="FZ39" s="81">
        <v>34.54</v>
      </c>
      <c r="GA39" s="81">
        <v>141.78</v>
      </c>
      <c r="GB39" s="81">
        <v>112.77</v>
      </c>
      <c r="GC39" s="81">
        <v>35.950000000000003</v>
      </c>
      <c r="GD39" s="81">
        <v>531.69000000000005</v>
      </c>
      <c r="GE39" s="81">
        <v>187.8</v>
      </c>
      <c r="GF39" s="81">
        <v>114.16</v>
      </c>
      <c r="GG39" s="81">
        <v>178</v>
      </c>
      <c r="GH39" s="81">
        <v>548.64</v>
      </c>
      <c r="GI39" s="81">
        <v>152.54</v>
      </c>
      <c r="GJ39" s="81">
        <v>257.98</v>
      </c>
      <c r="GK39" s="81">
        <v>238.63</v>
      </c>
      <c r="GL39" s="81">
        <v>18.899999999999999</v>
      </c>
      <c r="GM39" s="81">
        <v>535</v>
      </c>
      <c r="GN39" s="81">
        <v>206.18</v>
      </c>
      <c r="GO39" s="81">
        <v>94.2</v>
      </c>
      <c r="GP39" s="81">
        <v>488.89</v>
      </c>
      <c r="GQ39" s="81">
        <v>63.74</v>
      </c>
      <c r="GR39" s="81">
        <v>90.19</v>
      </c>
      <c r="GS39" s="81">
        <v>282.31</v>
      </c>
      <c r="GT39" s="81">
        <v>515.99</v>
      </c>
      <c r="GU39" s="81">
        <v>154</v>
      </c>
      <c r="GV39" s="81">
        <v>177.87</v>
      </c>
      <c r="GW39" s="81">
        <v>61.56</v>
      </c>
      <c r="GX39" s="81">
        <v>30.7</v>
      </c>
      <c r="GY39" s="81">
        <v>126.59</v>
      </c>
      <c r="GZ39" s="81">
        <v>106.1</v>
      </c>
      <c r="HA39" s="81">
        <v>169</v>
      </c>
      <c r="HB39" s="81">
        <v>177.87</v>
      </c>
      <c r="HC39" s="81">
        <v>215.65</v>
      </c>
      <c r="HD39" s="81">
        <v>456.03</v>
      </c>
      <c r="HE39" s="81">
        <v>75.900000000000006</v>
      </c>
      <c r="HF39" s="81">
        <v>330.73</v>
      </c>
      <c r="HG39" s="81">
        <v>70.7</v>
      </c>
      <c r="HH39" s="81">
        <v>436.3</v>
      </c>
      <c r="HI39" s="81">
        <v>361.58</v>
      </c>
      <c r="HJ39" s="81">
        <v>134.30000000000001</v>
      </c>
      <c r="HK39" s="81">
        <v>145.54</v>
      </c>
      <c r="HL39" s="81">
        <v>39.35</v>
      </c>
      <c r="HM39" s="81">
        <v>224.35</v>
      </c>
      <c r="HN39" s="81">
        <v>86.42</v>
      </c>
      <c r="HO39" s="81">
        <v>32.9</v>
      </c>
      <c r="HP39" s="81">
        <v>212.05</v>
      </c>
      <c r="HQ39" s="81">
        <v>362.99</v>
      </c>
      <c r="HR39" s="81">
        <v>55.18</v>
      </c>
      <c r="HS39" s="81">
        <v>86.5</v>
      </c>
      <c r="HT39" s="81">
        <v>262.57</v>
      </c>
      <c r="HU39" s="81">
        <v>90.8</v>
      </c>
      <c r="HV39" s="81">
        <v>154.68</v>
      </c>
      <c r="HW39" s="81">
        <v>190.77</v>
      </c>
      <c r="HX39" s="81">
        <v>70.34</v>
      </c>
      <c r="HY39" s="81">
        <v>146.80000000000001</v>
      </c>
      <c r="HZ39" s="81">
        <v>38.76</v>
      </c>
      <c r="IA39" s="81">
        <v>776.5</v>
      </c>
      <c r="IB39" s="81">
        <v>250</v>
      </c>
      <c r="IC39" s="81">
        <v>90.34</v>
      </c>
      <c r="ID39" s="81">
        <v>125.94</v>
      </c>
      <c r="IE39" s="81">
        <v>130.22</v>
      </c>
      <c r="IF39" s="81">
        <v>80</v>
      </c>
      <c r="IG39" s="81">
        <v>-2.1</v>
      </c>
      <c r="IH39" s="81">
        <v>112.4</v>
      </c>
      <c r="II39" s="81">
        <v>119.7</v>
      </c>
      <c r="IJ39" s="81">
        <v>314.74</v>
      </c>
      <c r="IK39" s="81">
        <v>120.9</v>
      </c>
      <c r="IL39" s="81">
        <v>74.33</v>
      </c>
      <c r="IM39" s="81">
        <v>4.3</v>
      </c>
      <c r="IN39" s="81">
        <v>-2</v>
      </c>
      <c r="IO39" s="81">
        <v>134.93</v>
      </c>
      <c r="IP39" s="81">
        <v>214</v>
      </c>
      <c r="IQ39" s="81">
        <v>66</v>
      </c>
      <c r="IR39" s="81">
        <v>124.8</v>
      </c>
      <c r="IS39" s="81">
        <v>115.95</v>
      </c>
      <c r="IT39" s="81">
        <v>168.13</v>
      </c>
      <c r="IU39" s="81">
        <v>105.85</v>
      </c>
      <c r="IV39" s="81">
        <v>89.12</v>
      </c>
      <c r="IW39" s="81">
        <v>41.7</v>
      </c>
      <c r="IX39" s="81">
        <v>82.6</v>
      </c>
      <c r="IY39" s="81">
        <v>43.9</v>
      </c>
      <c r="IZ39" s="81">
        <v>77.5</v>
      </c>
      <c r="JA39" s="81">
        <v>213.79</v>
      </c>
      <c r="JB39" s="81">
        <v>37.200000000000003</v>
      </c>
      <c r="JC39" s="81">
        <v>165.7</v>
      </c>
      <c r="JD39" s="81">
        <v>124.65</v>
      </c>
      <c r="JE39" s="81">
        <v>57.05</v>
      </c>
      <c r="JF39" s="81">
        <v>111</v>
      </c>
      <c r="JG39" s="81">
        <v>133.59</v>
      </c>
      <c r="JH39" s="81">
        <v>453.55</v>
      </c>
      <c r="JI39" s="81">
        <v>51.5</v>
      </c>
      <c r="JJ39" s="81">
        <v>111.4</v>
      </c>
      <c r="JK39" s="81">
        <v>84.23</v>
      </c>
      <c r="JL39" s="81">
        <v>85.38</v>
      </c>
      <c r="JM39" s="81">
        <v>107.2</v>
      </c>
      <c r="JN39" s="81">
        <v>79.8</v>
      </c>
      <c r="JO39" s="81">
        <v>35.93</v>
      </c>
      <c r="JP39" s="81">
        <v>128.05000000000001</v>
      </c>
      <c r="JQ39" s="81">
        <v>1.9</v>
      </c>
      <c r="JR39" s="81">
        <v>107.6</v>
      </c>
      <c r="JS39" s="81">
        <v>82.59</v>
      </c>
      <c r="JT39" s="81">
        <v>49.22</v>
      </c>
      <c r="JU39" s="81">
        <v>95.9</v>
      </c>
      <c r="JV39" s="81">
        <v>215.84</v>
      </c>
      <c r="JW39" s="81">
        <v>102.2</v>
      </c>
      <c r="JX39" s="81">
        <v>76.53</v>
      </c>
      <c r="JY39" s="81">
        <v>101.08</v>
      </c>
      <c r="JZ39" s="81">
        <v>31.2</v>
      </c>
      <c r="KA39" s="81">
        <v>173.34</v>
      </c>
      <c r="KB39" s="81">
        <v>16.05</v>
      </c>
      <c r="KC39" s="81">
        <v>3.28</v>
      </c>
      <c r="KD39" s="81">
        <v>43.6</v>
      </c>
      <c r="KE39" s="81">
        <v>200.67</v>
      </c>
      <c r="KF39" s="81">
        <v>117.93</v>
      </c>
      <c r="KG39" s="81">
        <v>23.9</v>
      </c>
      <c r="KH39" s="81">
        <v>61.9</v>
      </c>
      <c r="KI39" s="81">
        <v>172</v>
      </c>
      <c r="KJ39" s="81">
        <v>92.4</v>
      </c>
      <c r="KK39" s="81">
        <v>67.87</v>
      </c>
      <c r="KL39" s="81">
        <v>73.48</v>
      </c>
      <c r="KM39" s="81">
        <v>39.4</v>
      </c>
      <c r="KN39" s="81">
        <v>57.45</v>
      </c>
      <c r="KO39" s="81">
        <v>46.9</v>
      </c>
      <c r="KP39" s="81">
        <v>104.4</v>
      </c>
      <c r="KQ39" s="81">
        <v>150</v>
      </c>
      <c r="KR39" s="81">
        <v>74.2</v>
      </c>
      <c r="KS39" s="81">
        <v>10</v>
      </c>
      <c r="KT39" s="81">
        <v>64.5</v>
      </c>
      <c r="KU39" s="81">
        <v>23.5</v>
      </c>
      <c r="KV39" s="81">
        <v>108.23</v>
      </c>
      <c r="KW39" s="81">
        <v>145.57</v>
      </c>
      <c r="KX39" s="81">
        <v>24.3</v>
      </c>
      <c r="KY39" s="81">
        <v>507.48</v>
      </c>
      <c r="KZ39" s="81">
        <v>50</v>
      </c>
      <c r="LA39" s="81">
        <v>59.83</v>
      </c>
      <c r="LB39" s="81">
        <v>222.07</v>
      </c>
      <c r="LC39" s="81">
        <v>8.6999999999999993</v>
      </c>
      <c r="LD39" s="81">
        <v>57.85</v>
      </c>
      <c r="LE39" s="81">
        <v>-17.899999999999999</v>
      </c>
      <c r="LF39" s="81">
        <v>319.7</v>
      </c>
      <c r="LG39" s="81">
        <v>77.7</v>
      </c>
      <c r="LH39" s="81">
        <v>32.6</v>
      </c>
      <c r="LI39" s="81">
        <v>82.1</v>
      </c>
      <c r="LJ39" s="81">
        <v>174.93</v>
      </c>
      <c r="LK39" s="81">
        <v>75.03</v>
      </c>
      <c r="LL39" s="81">
        <v>57.11</v>
      </c>
      <c r="LM39" s="81">
        <v>16.52</v>
      </c>
      <c r="LN39" s="81">
        <v>-3.7</v>
      </c>
      <c r="LO39" s="81">
        <v>5.0999999999999996</v>
      </c>
      <c r="LP39" s="81">
        <v>94.43</v>
      </c>
      <c r="LQ39" s="81">
        <v>95.46</v>
      </c>
      <c r="LR39" s="81">
        <v>34.630000000000003</v>
      </c>
      <c r="LS39" s="81">
        <v>25.3</v>
      </c>
      <c r="LT39" s="81">
        <v>45.7</v>
      </c>
      <c r="LU39" s="81">
        <v>60.6</v>
      </c>
      <c r="LV39" s="81">
        <v>48.38</v>
      </c>
      <c r="LW39" s="81">
        <v>118.52</v>
      </c>
      <c r="LX39" s="81">
        <v>58.8</v>
      </c>
      <c r="LY39" s="81">
        <v>69.319999999999993</v>
      </c>
      <c r="LZ39" s="81">
        <v>28.68</v>
      </c>
      <c r="MA39" s="81">
        <v>50.97</v>
      </c>
      <c r="MB39" s="81">
        <v>49.37</v>
      </c>
      <c r="MC39" s="81">
        <v>32.869999999999997</v>
      </c>
      <c r="MD39" s="81">
        <v>-2.1</v>
      </c>
      <c r="ME39" s="81">
        <v>123</v>
      </c>
      <c r="MF39" s="81">
        <v>36.1</v>
      </c>
      <c r="MG39" s="81">
        <v>11.1</v>
      </c>
      <c r="MH39" s="81">
        <v>16.149999999999999</v>
      </c>
      <c r="MI39" s="81">
        <v>22.1</v>
      </c>
      <c r="MJ39" s="81">
        <v>134.9</v>
      </c>
      <c r="MK39" s="81">
        <v>102.2</v>
      </c>
      <c r="ML39" s="81">
        <v>84.5</v>
      </c>
      <c r="MM39" s="81">
        <v>111.18</v>
      </c>
      <c r="MN39" s="81">
        <v>5.63</v>
      </c>
      <c r="MO39" s="81">
        <v>136.16999999999999</v>
      </c>
      <c r="MP39" s="81">
        <v>58.4</v>
      </c>
      <c r="MQ39" s="81">
        <v>-17.23</v>
      </c>
      <c r="MR39" s="81">
        <v>101.4</v>
      </c>
      <c r="MS39" s="81">
        <v>37</v>
      </c>
      <c r="MT39" s="81">
        <v>20.6</v>
      </c>
      <c r="MU39" s="81">
        <v>23.8</v>
      </c>
      <c r="MV39" s="81">
        <v>58.2</v>
      </c>
      <c r="MW39" s="81">
        <v>16.5</v>
      </c>
      <c r="MX39" s="81">
        <v>16.3</v>
      </c>
      <c r="MY39" s="81">
        <v>36</v>
      </c>
      <c r="MZ39" s="81">
        <v>31</v>
      </c>
      <c r="NA39" s="81">
        <v>27.8</v>
      </c>
      <c r="NB39" s="81">
        <v>23</v>
      </c>
      <c r="NC39" s="81">
        <v>32.51</v>
      </c>
    </row>
    <row r="40" spans="1:367" x14ac:dyDescent="0.4">
      <c r="A40" s="22">
        <v>46017</v>
      </c>
      <c r="B40" s="23">
        <v>85438.69</v>
      </c>
      <c r="C40" s="23">
        <v>76143.350000000006</v>
      </c>
      <c r="D40" s="23">
        <v>2529.59</v>
      </c>
      <c r="E40" s="23">
        <v>2289.6999999999998</v>
      </c>
      <c r="F40" s="23">
        <v>13405.88</v>
      </c>
      <c r="G40" s="23">
        <v>1303.49</v>
      </c>
      <c r="H40" s="23">
        <v>10244.35</v>
      </c>
      <c r="I40" s="23">
        <v>8260.75</v>
      </c>
      <c r="J40" s="23">
        <v>4374.4399999999996</v>
      </c>
      <c r="K40" s="23">
        <v>3063.8</v>
      </c>
      <c r="L40" s="23">
        <v>1567.54</v>
      </c>
      <c r="M40" s="23">
        <v>3731.48</v>
      </c>
      <c r="N40" s="23">
        <v>9119.3799999999992</v>
      </c>
      <c r="O40" s="23">
        <v>2524.46</v>
      </c>
      <c r="P40" s="23">
        <v>7286.8</v>
      </c>
      <c r="Q40" s="23">
        <v>1778</v>
      </c>
      <c r="R40" s="23">
        <v>17606.27</v>
      </c>
      <c r="S40" s="23">
        <v>3845.07</v>
      </c>
      <c r="T40" s="23">
        <v>2878.35</v>
      </c>
      <c r="U40" s="23">
        <v>5188.21</v>
      </c>
      <c r="V40" s="23">
        <v>1226.0999999999999</v>
      </c>
      <c r="W40" s="23">
        <v>885.09</v>
      </c>
      <c r="X40" s="23">
        <v>1158.1400000000001</v>
      </c>
      <c r="Y40" s="23">
        <v>2908.05</v>
      </c>
      <c r="Z40" s="23">
        <v>5644.85</v>
      </c>
      <c r="AA40" s="23">
        <v>3417.26</v>
      </c>
      <c r="AB40" s="23">
        <v>-31.63</v>
      </c>
      <c r="AC40" s="23">
        <v>212.2</v>
      </c>
      <c r="AD40" s="23">
        <v>2856.33</v>
      </c>
      <c r="AE40" s="23">
        <v>1450.35</v>
      </c>
      <c r="AF40" s="23">
        <v>1334.27</v>
      </c>
      <c r="AG40" s="23">
        <v>4480.2</v>
      </c>
      <c r="AH40" s="23">
        <v>1839.86</v>
      </c>
      <c r="AI40" s="23">
        <v>140.13999999999999</v>
      </c>
      <c r="AJ40" s="23">
        <v>1196.46</v>
      </c>
      <c r="AK40" s="23">
        <v>4469.1899999999996</v>
      </c>
      <c r="AL40" s="23">
        <v>3491.66</v>
      </c>
      <c r="AM40" s="23">
        <v>863.16</v>
      </c>
      <c r="AN40" s="23">
        <v>975.68</v>
      </c>
      <c r="AO40" s="23">
        <v>124.24</v>
      </c>
      <c r="AP40" s="23">
        <v>3791.13</v>
      </c>
      <c r="AQ40" s="23">
        <v>1464.8</v>
      </c>
      <c r="AR40" s="23">
        <v>7397.63</v>
      </c>
      <c r="AS40" s="23">
        <v>3369.71</v>
      </c>
      <c r="AT40" s="23">
        <v>587.4</v>
      </c>
      <c r="AU40" s="23">
        <v>1902.13</v>
      </c>
      <c r="AV40" s="23">
        <v>2220.87</v>
      </c>
      <c r="AW40" s="23">
        <v>1043.51</v>
      </c>
      <c r="AX40" s="23">
        <v>2213.9299999999998</v>
      </c>
      <c r="AY40" s="23">
        <v>1881.78</v>
      </c>
      <c r="AZ40" s="23">
        <v>501.5</v>
      </c>
      <c r="BA40" s="23">
        <v>1482</v>
      </c>
      <c r="BB40" s="81">
        <v>478.48</v>
      </c>
      <c r="BC40" s="81">
        <v>1412.54</v>
      </c>
      <c r="BD40" s="81">
        <v>1825.07</v>
      </c>
      <c r="BE40" s="81">
        <v>487.11</v>
      </c>
      <c r="BF40" s="81">
        <v>324.44</v>
      </c>
      <c r="BG40" s="81">
        <v>301.72000000000003</v>
      </c>
      <c r="BH40" s="81">
        <v>-24.67</v>
      </c>
      <c r="BI40" s="81">
        <v>483.88</v>
      </c>
      <c r="BJ40" s="81">
        <v>708.84</v>
      </c>
      <c r="BK40" s="81">
        <v>1294.33</v>
      </c>
      <c r="BL40" s="81">
        <v>189.62</v>
      </c>
      <c r="BM40" s="81">
        <v>316.61</v>
      </c>
      <c r="BN40" s="81">
        <v>2268.0100000000002</v>
      </c>
      <c r="BO40" s="81">
        <v>1255.54</v>
      </c>
      <c r="BP40" s="81">
        <v>687.32</v>
      </c>
      <c r="BQ40" s="81">
        <v>456.5</v>
      </c>
      <c r="BR40" s="81">
        <v>2276.15</v>
      </c>
      <c r="BS40" s="81">
        <v>456.41</v>
      </c>
      <c r="BT40" s="81">
        <v>302.63</v>
      </c>
      <c r="BU40" s="81">
        <v>859.23</v>
      </c>
      <c r="BV40" s="81">
        <v>1621.04</v>
      </c>
      <c r="BW40" s="81">
        <v>1543.39</v>
      </c>
      <c r="BX40" s="81">
        <v>1321.73</v>
      </c>
      <c r="BY40" s="81">
        <v>2033.8</v>
      </c>
      <c r="BZ40" s="81">
        <v>1464.63</v>
      </c>
      <c r="CA40" s="81">
        <v>460.56</v>
      </c>
      <c r="CB40" s="81">
        <v>840.46</v>
      </c>
      <c r="CC40" s="81">
        <v>-21.62</v>
      </c>
      <c r="CD40" s="81">
        <v>78.680000000000007</v>
      </c>
      <c r="CE40" s="81">
        <v>1163.8800000000001</v>
      </c>
      <c r="CF40" s="81">
        <v>1299.4000000000001</v>
      </c>
      <c r="CG40" s="81">
        <v>-28</v>
      </c>
      <c r="CH40" s="81">
        <v>1029</v>
      </c>
      <c r="CI40" s="81">
        <v>6135.73</v>
      </c>
      <c r="CJ40" s="81">
        <v>649.45000000000005</v>
      </c>
      <c r="CK40" s="81">
        <v>1285.21</v>
      </c>
      <c r="CL40" s="81">
        <v>785.54</v>
      </c>
      <c r="CM40" s="81">
        <v>2808.09</v>
      </c>
      <c r="CN40" s="81">
        <v>268.18</v>
      </c>
      <c r="CO40" s="81">
        <v>2876.88</v>
      </c>
      <c r="CP40" s="81">
        <v>108.25</v>
      </c>
      <c r="CQ40" s="81">
        <v>829.8</v>
      </c>
      <c r="CR40" s="81">
        <v>203.97</v>
      </c>
      <c r="CS40" s="81">
        <v>1076.74</v>
      </c>
      <c r="CT40" s="81">
        <v>1014.06</v>
      </c>
      <c r="CU40" s="81">
        <v>631.57000000000005</v>
      </c>
      <c r="CV40" s="81">
        <v>268.55</v>
      </c>
      <c r="CW40" s="81">
        <v>344</v>
      </c>
      <c r="CX40" s="81">
        <v>162.30000000000001</v>
      </c>
      <c r="CY40" s="81">
        <v>411.53</v>
      </c>
      <c r="CZ40" s="81">
        <v>12.3</v>
      </c>
      <c r="DA40" s="81">
        <v>-37.4</v>
      </c>
      <c r="DB40" s="81">
        <v>800.39</v>
      </c>
      <c r="DC40" s="81">
        <v>-82.83</v>
      </c>
      <c r="DD40" s="81">
        <v>342.88</v>
      </c>
      <c r="DE40" s="81">
        <v>-42.2</v>
      </c>
      <c r="DF40" s="81">
        <v>617.9</v>
      </c>
      <c r="DG40" s="81">
        <v>297.58</v>
      </c>
      <c r="DH40" s="81">
        <v>563.75</v>
      </c>
      <c r="DI40" s="81">
        <v>2290.73</v>
      </c>
      <c r="DJ40" s="81">
        <v>517.27</v>
      </c>
      <c r="DK40" s="81">
        <v>287.19</v>
      </c>
      <c r="DL40" s="81">
        <v>51.35</v>
      </c>
      <c r="DM40" s="81">
        <v>182.93</v>
      </c>
      <c r="DN40" s="81">
        <v>249.1</v>
      </c>
      <c r="DO40" s="81">
        <v>227.85</v>
      </c>
      <c r="DP40" s="81">
        <v>127.1</v>
      </c>
      <c r="DQ40" s="81">
        <v>1470.89</v>
      </c>
      <c r="DR40" s="81">
        <v>392.95</v>
      </c>
      <c r="DS40" s="81">
        <v>-122.48</v>
      </c>
      <c r="DT40" s="81">
        <v>153.4</v>
      </c>
      <c r="DU40" s="81">
        <v>479.55</v>
      </c>
      <c r="DV40" s="81">
        <v>344.16</v>
      </c>
      <c r="DW40" s="81">
        <v>371.1</v>
      </c>
      <c r="DX40" s="81">
        <v>136.28</v>
      </c>
      <c r="DY40" s="81">
        <v>126.6</v>
      </c>
      <c r="DZ40" s="81">
        <v>322.63</v>
      </c>
      <c r="EA40" s="81">
        <v>514.63</v>
      </c>
      <c r="EB40" s="81">
        <v>461.3</v>
      </c>
      <c r="EC40" s="81">
        <v>240.74</v>
      </c>
      <c r="ED40" s="81">
        <v>550.47</v>
      </c>
      <c r="EE40" s="81">
        <v>499.35</v>
      </c>
      <c r="EF40" s="81">
        <v>205.51</v>
      </c>
      <c r="EG40" s="81">
        <v>363.74</v>
      </c>
      <c r="EH40" s="81">
        <v>821.16</v>
      </c>
      <c r="EI40" s="81">
        <v>226.12</v>
      </c>
      <c r="EJ40" s="81">
        <v>1231.99</v>
      </c>
      <c r="EK40" s="81">
        <v>179.88</v>
      </c>
      <c r="EL40" s="81">
        <v>71.430000000000007</v>
      </c>
      <c r="EM40" s="81">
        <v>286.29000000000002</v>
      </c>
      <c r="EN40" s="81">
        <v>121.16</v>
      </c>
      <c r="EO40" s="81">
        <v>339.07</v>
      </c>
      <c r="EP40" s="81">
        <v>15.6</v>
      </c>
      <c r="EQ40" s="81">
        <v>-90.66</v>
      </c>
      <c r="ER40" s="81">
        <v>200.76</v>
      </c>
      <c r="ES40" s="81">
        <v>182.44</v>
      </c>
      <c r="ET40" s="81">
        <v>150.09</v>
      </c>
      <c r="EU40" s="81">
        <v>176.54</v>
      </c>
      <c r="EV40" s="81">
        <v>10</v>
      </c>
      <c r="EW40" s="81">
        <v>555.24</v>
      </c>
      <c r="EX40" s="81">
        <v>684.8</v>
      </c>
      <c r="EY40" s="81">
        <v>202.68</v>
      </c>
      <c r="EZ40" s="81">
        <v>76.040000000000006</v>
      </c>
      <c r="FA40" s="81">
        <v>442.5</v>
      </c>
      <c r="FB40" s="81">
        <v>137.26</v>
      </c>
      <c r="FC40" s="81">
        <v>557.5</v>
      </c>
      <c r="FD40" s="81">
        <v>525.33000000000004</v>
      </c>
      <c r="FE40" s="81">
        <v>527.1</v>
      </c>
      <c r="FF40" s="81">
        <v>488.7</v>
      </c>
      <c r="FG40" s="81">
        <v>559.89</v>
      </c>
      <c r="FH40" s="81">
        <v>413.37</v>
      </c>
      <c r="FI40" s="81">
        <v>200.8</v>
      </c>
      <c r="FJ40" s="81">
        <v>0.75</v>
      </c>
      <c r="FK40" s="81">
        <v>228</v>
      </c>
      <c r="FL40" s="81">
        <v>140.02000000000001</v>
      </c>
      <c r="FM40" s="81">
        <v>639.62</v>
      </c>
      <c r="FN40" s="81">
        <v>52</v>
      </c>
      <c r="FO40" s="81">
        <v>433.36</v>
      </c>
      <c r="FP40" s="81">
        <v>193.7</v>
      </c>
      <c r="FQ40" s="81">
        <v>-37.42</v>
      </c>
      <c r="FR40" s="81">
        <v>263.06</v>
      </c>
      <c r="FS40" s="81">
        <v>313.83999999999997</v>
      </c>
      <c r="FT40" s="81">
        <v>240.5</v>
      </c>
      <c r="FU40" s="81">
        <v>359.02</v>
      </c>
      <c r="FV40" s="81">
        <v>295.51</v>
      </c>
      <c r="FW40" s="81">
        <v>252.32</v>
      </c>
      <c r="FX40" s="81">
        <v>570.02</v>
      </c>
      <c r="FY40" s="81">
        <v>199.65</v>
      </c>
      <c r="FZ40" s="81">
        <v>34.54</v>
      </c>
      <c r="GA40" s="81">
        <v>146.63</v>
      </c>
      <c r="GB40" s="81">
        <v>112.77</v>
      </c>
      <c r="GC40" s="81">
        <v>35.950000000000003</v>
      </c>
      <c r="GD40" s="81">
        <v>531.69000000000005</v>
      </c>
      <c r="GE40" s="81">
        <v>187.8</v>
      </c>
      <c r="GF40" s="81">
        <v>114.16</v>
      </c>
      <c r="GG40" s="81">
        <v>178</v>
      </c>
      <c r="GH40" s="81">
        <v>548.64</v>
      </c>
      <c r="GI40" s="81">
        <v>152.72</v>
      </c>
      <c r="GJ40" s="81">
        <v>257.98</v>
      </c>
      <c r="GK40" s="81">
        <v>259.95</v>
      </c>
      <c r="GL40" s="81">
        <v>18.899999999999999</v>
      </c>
      <c r="GM40" s="81">
        <v>535</v>
      </c>
      <c r="GN40" s="81">
        <v>206.18</v>
      </c>
      <c r="GO40" s="81">
        <v>94.2</v>
      </c>
      <c r="GP40" s="81">
        <v>488.89</v>
      </c>
      <c r="GQ40" s="81">
        <v>63.74</v>
      </c>
      <c r="GR40" s="81">
        <v>90.19</v>
      </c>
      <c r="GS40" s="81">
        <v>282.31</v>
      </c>
      <c r="GT40" s="81">
        <v>515.99</v>
      </c>
      <c r="GU40" s="81">
        <v>154</v>
      </c>
      <c r="GV40" s="81">
        <v>177.87</v>
      </c>
      <c r="GW40" s="81">
        <v>61.84</v>
      </c>
      <c r="GX40" s="81">
        <v>30.7</v>
      </c>
      <c r="GY40" s="81">
        <v>126.59</v>
      </c>
      <c r="GZ40" s="81">
        <v>106.1</v>
      </c>
      <c r="HA40" s="81">
        <v>169.5</v>
      </c>
      <c r="HB40" s="81">
        <v>177.87</v>
      </c>
      <c r="HC40" s="81">
        <v>215.65</v>
      </c>
      <c r="HD40" s="81">
        <v>456.03</v>
      </c>
      <c r="HE40" s="81">
        <v>75.900000000000006</v>
      </c>
      <c r="HF40" s="81">
        <v>330.73</v>
      </c>
      <c r="HG40" s="81">
        <v>70.7</v>
      </c>
      <c r="HH40" s="81">
        <v>436.3</v>
      </c>
      <c r="HI40" s="81">
        <v>369.2</v>
      </c>
      <c r="HJ40" s="81">
        <v>134.30000000000001</v>
      </c>
      <c r="HK40" s="81">
        <v>142.24</v>
      </c>
      <c r="HL40" s="81">
        <v>39.07</v>
      </c>
      <c r="HM40" s="81">
        <v>222.09</v>
      </c>
      <c r="HN40" s="81">
        <v>86.42</v>
      </c>
      <c r="HO40" s="81">
        <v>32.9</v>
      </c>
      <c r="HP40" s="81">
        <v>212.05</v>
      </c>
      <c r="HQ40" s="81">
        <v>362.99</v>
      </c>
      <c r="HR40" s="81">
        <v>55.01</v>
      </c>
      <c r="HS40" s="81">
        <v>86.5</v>
      </c>
      <c r="HT40" s="81">
        <v>262.05</v>
      </c>
      <c r="HU40" s="81">
        <v>90.8</v>
      </c>
      <c r="HV40" s="81">
        <v>152.88</v>
      </c>
      <c r="HW40" s="81">
        <v>190.77</v>
      </c>
      <c r="HX40" s="81">
        <v>70.34</v>
      </c>
      <c r="HY40" s="81">
        <v>146.80000000000001</v>
      </c>
      <c r="HZ40" s="81">
        <v>38.159999999999997</v>
      </c>
      <c r="IA40" s="81">
        <v>776.5</v>
      </c>
      <c r="IB40" s="81">
        <v>250</v>
      </c>
      <c r="IC40" s="81">
        <v>89.84</v>
      </c>
      <c r="ID40" s="81">
        <v>125.94</v>
      </c>
      <c r="IE40" s="81">
        <v>130.22</v>
      </c>
      <c r="IF40" s="81">
        <v>80</v>
      </c>
      <c r="IG40" s="81">
        <v>-2.1</v>
      </c>
      <c r="IH40" s="81">
        <v>112.4</v>
      </c>
      <c r="II40" s="81">
        <v>119.7</v>
      </c>
      <c r="IJ40" s="81">
        <v>314.74</v>
      </c>
      <c r="IK40" s="81">
        <v>120.9</v>
      </c>
      <c r="IL40" s="81">
        <v>74.25</v>
      </c>
      <c r="IM40" s="81">
        <v>4.3</v>
      </c>
      <c r="IN40" s="81">
        <v>-2</v>
      </c>
      <c r="IO40" s="81">
        <v>134.93</v>
      </c>
      <c r="IP40" s="81">
        <v>214</v>
      </c>
      <c r="IQ40" s="81">
        <v>66</v>
      </c>
      <c r="IR40" s="81">
        <v>124.8</v>
      </c>
      <c r="IS40" s="81">
        <v>115.95</v>
      </c>
      <c r="IT40" s="81">
        <v>168.13</v>
      </c>
      <c r="IU40" s="81">
        <v>105.85</v>
      </c>
      <c r="IV40" s="81">
        <v>89.12</v>
      </c>
      <c r="IW40" s="81">
        <v>41.7</v>
      </c>
      <c r="IX40" s="81">
        <v>82.6</v>
      </c>
      <c r="IY40" s="81">
        <v>43.9</v>
      </c>
      <c r="IZ40" s="81">
        <v>77.5</v>
      </c>
      <c r="JA40" s="81">
        <v>213.79</v>
      </c>
      <c r="JB40" s="81">
        <v>37.200000000000003</v>
      </c>
      <c r="JC40" s="81">
        <v>165.7</v>
      </c>
      <c r="JD40" s="81">
        <v>124.65</v>
      </c>
      <c r="JE40" s="81">
        <v>57.05</v>
      </c>
      <c r="JF40" s="81">
        <v>111</v>
      </c>
      <c r="JG40" s="81">
        <v>133.5</v>
      </c>
      <c r="JH40" s="81">
        <v>453.55</v>
      </c>
      <c r="JI40" s="81">
        <v>51.5</v>
      </c>
      <c r="JJ40" s="81">
        <v>111.4</v>
      </c>
      <c r="JK40" s="81">
        <v>84.23</v>
      </c>
      <c r="JL40" s="81">
        <v>85.38</v>
      </c>
      <c r="JM40" s="81">
        <v>107.2</v>
      </c>
      <c r="JN40" s="81">
        <v>79.8</v>
      </c>
      <c r="JO40" s="81">
        <v>35.93</v>
      </c>
      <c r="JP40" s="81">
        <v>128.4</v>
      </c>
      <c r="JQ40" s="81">
        <v>1.9</v>
      </c>
      <c r="JR40" s="81">
        <v>107.6</v>
      </c>
      <c r="JS40" s="81">
        <v>82.59</v>
      </c>
      <c r="JT40" s="81">
        <v>49.13</v>
      </c>
      <c r="JU40" s="81">
        <v>95.9</v>
      </c>
      <c r="JV40" s="81">
        <v>215.84</v>
      </c>
      <c r="JW40" s="81">
        <v>102.2</v>
      </c>
      <c r="JX40" s="81">
        <v>76.53</v>
      </c>
      <c r="JY40" s="81">
        <v>101.08</v>
      </c>
      <c r="JZ40" s="81">
        <v>31.2</v>
      </c>
      <c r="KA40" s="81">
        <v>173.34</v>
      </c>
      <c r="KB40" s="81">
        <v>16.05</v>
      </c>
      <c r="KC40" s="81">
        <v>2.57</v>
      </c>
      <c r="KD40" s="81">
        <v>43.6</v>
      </c>
      <c r="KE40" s="81">
        <v>200.67</v>
      </c>
      <c r="KF40" s="81">
        <v>117.93</v>
      </c>
      <c r="KG40" s="81">
        <v>23.9</v>
      </c>
      <c r="KH40" s="81">
        <v>61.9</v>
      </c>
      <c r="KI40" s="81">
        <v>172</v>
      </c>
      <c r="KJ40" s="81">
        <v>92.4</v>
      </c>
      <c r="KK40" s="81">
        <v>67.87</v>
      </c>
      <c r="KL40" s="81">
        <v>73.48</v>
      </c>
      <c r="KM40" s="81">
        <v>39.4</v>
      </c>
      <c r="KN40" s="81">
        <v>57.45</v>
      </c>
      <c r="KO40" s="81">
        <v>46.9</v>
      </c>
      <c r="KP40" s="81">
        <v>104.4</v>
      </c>
      <c r="KQ40" s="81">
        <v>154</v>
      </c>
      <c r="KR40" s="81">
        <v>72.099999999999994</v>
      </c>
      <c r="KS40" s="81">
        <v>10</v>
      </c>
      <c r="KT40" s="81">
        <v>64.5</v>
      </c>
      <c r="KU40" s="81">
        <v>23.5</v>
      </c>
      <c r="KV40" s="81">
        <v>108.23</v>
      </c>
      <c r="KW40" s="81">
        <v>145.57</v>
      </c>
      <c r="KX40" s="81">
        <v>24.3</v>
      </c>
      <c r="KY40" s="81">
        <v>507.48</v>
      </c>
      <c r="KZ40" s="81">
        <v>50</v>
      </c>
      <c r="LA40" s="81">
        <v>59.83</v>
      </c>
      <c r="LB40" s="81">
        <v>222.07</v>
      </c>
      <c r="LC40" s="81">
        <v>8.6999999999999993</v>
      </c>
      <c r="LD40" s="81">
        <v>57.85</v>
      </c>
      <c r="LE40" s="81">
        <v>-17.899999999999999</v>
      </c>
      <c r="LF40" s="81">
        <v>319.7</v>
      </c>
      <c r="LG40" s="81">
        <v>77.7</v>
      </c>
      <c r="LH40" s="81">
        <v>32.6</v>
      </c>
      <c r="LI40" s="81">
        <v>82.1</v>
      </c>
      <c r="LJ40" s="81">
        <v>174.93</v>
      </c>
      <c r="LK40" s="81">
        <v>75.03</v>
      </c>
      <c r="LL40" s="81">
        <v>55.77</v>
      </c>
      <c r="LM40" s="81">
        <v>16.02</v>
      </c>
      <c r="LN40" s="81">
        <v>-3.7</v>
      </c>
      <c r="LO40" s="81">
        <v>5.0999999999999996</v>
      </c>
      <c r="LP40" s="81">
        <v>94.43</v>
      </c>
      <c r="LQ40" s="81">
        <v>95.46</v>
      </c>
      <c r="LR40" s="81">
        <v>34.630000000000003</v>
      </c>
      <c r="LS40" s="81">
        <v>25.3</v>
      </c>
      <c r="LT40" s="81">
        <v>45.7</v>
      </c>
      <c r="LU40" s="81">
        <v>60.6</v>
      </c>
      <c r="LV40" s="81">
        <v>48.38</v>
      </c>
      <c r="LW40" s="81">
        <v>118.52</v>
      </c>
      <c r="LX40" s="81">
        <v>58.8</v>
      </c>
      <c r="LY40" s="81">
        <v>69.319999999999993</v>
      </c>
      <c r="LZ40" s="81">
        <v>34.799999999999997</v>
      </c>
      <c r="MA40" s="81">
        <v>50.97</v>
      </c>
      <c r="MB40" s="81">
        <v>49.37</v>
      </c>
      <c r="MC40" s="81">
        <v>32.869999999999997</v>
      </c>
      <c r="MD40" s="81">
        <v>-2.1</v>
      </c>
      <c r="ME40" s="81">
        <v>123</v>
      </c>
      <c r="MF40" s="81">
        <v>36.1</v>
      </c>
      <c r="MG40" s="81">
        <v>11.1</v>
      </c>
      <c r="MH40" s="81">
        <v>16.149999999999999</v>
      </c>
      <c r="MI40" s="81">
        <v>22.1</v>
      </c>
      <c r="MJ40" s="81">
        <v>134.9</v>
      </c>
      <c r="MK40" s="81">
        <v>102.2</v>
      </c>
      <c r="ML40" s="81">
        <v>84.5</v>
      </c>
      <c r="MM40" s="81">
        <v>111.18</v>
      </c>
      <c r="MN40" s="81">
        <v>5.63</v>
      </c>
      <c r="MO40" s="81">
        <v>136.16999999999999</v>
      </c>
      <c r="MP40" s="81">
        <v>58.4</v>
      </c>
      <c r="MQ40" s="81">
        <v>-17.23</v>
      </c>
      <c r="MR40" s="81">
        <v>101.4</v>
      </c>
      <c r="MS40" s="81">
        <v>37</v>
      </c>
      <c r="MT40" s="81">
        <v>20.6</v>
      </c>
      <c r="MU40" s="81">
        <v>23.8</v>
      </c>
      <c r="MV40" s="81">
        <v>58.2</v>
      </c>
      <c r="MW40" s="81">
        <v>16.5</v>
      </c>
      <c r="MX40" s="81">
        <v>16.3</v>
      </c>
      <c r="MY40" s="81">
        <v>36</v>
      </c>
      <c r="MZ40" s="81">
        <v>31</v>
      </c>
      <c r="NA40" s="81">
        <v>27.8</v>
      </c>
      <c r="NB40" s="81">
        <v>23</v>
      </c>
      <c r="NC40" s="81">
        <v>32.51</v>
      </c>
    </row>
    <row r="41" spans="1:367" x14ac:dyDescent="0.4">
      <c r="A41" s="22">
        <v>46024</v>
      </c>
      <c r="B41" s="23">
        <v>91924.85</v>
      </c>
      <c r="C41" s="23">
        <v>81735.850000000006</v>
      </c>
      <c r="D41" s="23">
        <v>2478.4699999999998</v>
      </c>
      <c r="E41" s="23">
        <v>2289.6999999999998</v>
      </c>
      <c r="F41" s="23">
        <v>13405.88</v>
      </c>
      <c r="G41" s="23">
        <v>1303.49</v>
      </c>
      <c r="H41" s="23">
        <v>10244.35</v>
      </c>
      <c r="I41" s="23">
        <v>8287.42</v>
      </c>
      <c r="J41" s="23">
        <v>4374.45</v>
      </c>
      <c r="K41" s="23">
        <v>3175.1</v>
      </c>
      <c r="L41" s="23">
        <v>1585.42</v>
      </c>
      <c r="M41" s="23">
        <v>3731.48</v>
      </c>
      <c r="N41" s="23">
        <v>9859.5</v>
      </c>
      <c r="O41" s="23">
        <v>2524.46</v>
      </c>
      <c r="P41" s="23">
        <v>7324.47</v>
      </c>
      <c r="Q41" s="23">
        <v>1778</v>
      </c>
      <c r="R41" s="23">
        <v>17606.27</v>
      </c>
      <c r="S41" s="23">
        <v>3845.07</v>
      </c>
      <c r="T41" s="23">
        <v>2878.35</v>
      </c>
      <c r="U41" s="23">
        <v>5188.21</v>
      </c>
      <c r="V41" s="23">
        <v>1226.0999999999999</v>
      </c>
      <c r="W41" s="23">
        <v>885.09</v>
      </c>
      <c r="X41" s="23">
        <v>1158.1400000000001</v>
      </c>
      <c r="Y41" s="23">
        <v>2908.05</v>
      </c>
      <c r="Z41" s="23">
        <v>5644.85</v>
      </c>
      <c r="AA41" s="23">
        <v>3388.26</v>
      </c>
      <c r="AB41" s="23">
        <v>-79.430000000000007</v>
      </c>
      <c r="AC41" s="23">
        <v>289.8</v>
      </c>
      <c r="AD41" s="23">
        <v>2856.33</v>
      </c>
      <c r="AE41" s="23">
        <v>1450.35</v>
      </c>
      <c r="AF41" s="23">
        <v>1334.27</v>
      </c>
      <c r="AG41" s="23">
        <v>4480.2</v>
      </c>
      <c r="AH41" s="23">
        <v>1839.86</v>
      </c>
      <c r="AI41" s="23">
        <v>140.13999999999999</v>
      </c>
      <c r="AJ41" s="23">
        <v>1197.56</v>
      </c>
      <c r="AK41" s="23">
        <v>4431.18</v>
      </c>
      <c r="AL41" s="23">
        <v>3491.66</v>
      </c>
      <c r="AM41" s="23">
        <v>861.24</v>
      </c>
      <c r="AN41" s="23">
        <v>975.68</v>
      </c>
      <c r="AO41" s="23">
        <v>124.65</v>
      </c>
      <c r="AP41" s="23">
        <v>3791.13</v>
      </c>
      <c r="AQ41" s="23">
        <v>1464.8</v>
      </c>
      <c r="AR41" s="23">
        <v>7365.8</v>
      </c>
      <c r="AS41" s="23">
        <v>3367.11</v>
      </c>
      <c r="AT41" s="23">
        <v>587.4</v>
      </c>
      <c r="AU41" s="23">
        <v>1902.13</v>
      </c>
      <c r="AV41" s="23">
        <v>2220.87</v>
      </c>
      <c r="AW41" s="23">
        <v>1043.51</v>
      </c>
      <c r="AX41" s="23">
        <v>2213.9299999999998</v>
      </c>
      <c r="AY41" s="23">
        <v>1881.78</v>
      </c>
      <c r="AZ41" s="23">
        <v>501.5</v>
      </c>
      <c r="BA41" s="23">
        <v>1482</v>
      </c>
      <c r="BB41" s="81">
        <v>478.48</v>
      </c>
      <c r="BC41" s="81">
        <v>1412.54</v>
      </c>
      <c r="BD41" s="81">
        <v>1825.07</v>
      </c>
      <c r="BE41" s="81">
        <v>487.11</v>
      </c>
      <c r="BF41" s="81">
        <v>324.44</v>
      </c>
      <c r="BG41" s="81">
        <v>301.72000000000003</v>
      </c>
      <c r="BH41" s="81">
        <v>-24.67</v>
      </c>
      <c r="BI41" s="81">
        <v>483.88</v>
      </c>
      <c r="BJ41" s="81">
        <v>708.2</v>
      </c>
      <c r="BK41" s="81">
        <v>1294.33</v>
      </c>
      <c r="BL41" s="81">
        <v>189.62</v>
      </c>
      <c r="BM41" s="81">
        <v>316.61</v>
      </c>
      <c r="BN41" s="81">
        <v>2268.0100000000002</v>
      </c>
      <c r="BO41" s="81">
        <v>1311.54</v>
      </c>
      <c r="BP41" s="81">
        <v>699.7</v>
      </c>
      <c r="BQ41" s="81">
        <v>446.58</v>
      </c>
      <c r="BR41" s="81">
        <v>2276.15</v>
      </c>
      <c r="BS41" s="81">
        <v>456.41</v>
      </c>
      <c r="BT41" s="81">
        <v>302.63</v>
      </c>
      <c r="BU41" s="81">
        <v>859.23</v>
      </c>
      <c r="BV41" s="81">
        <v>1553.35</v>
      </c>
      <c r="BW41" s="81">
        <v>1543.39</v>
      </c>
      <c r="BX41" s="81">
        <v>1321.73</v>
      </c>
      <c r="BY41" s="81">
        <v>2051.65</v>
      </c>
      <c r="BZ41" s="81">
        <v>1464.63</v>
      </c>
      <c r="CA41" s="81">
        <v>461.45</v>
      </c>
      <c r="CB41" s="81">
        <v>844.9</v>
      </c>
      <c r="CC41" s="81">
        <v>-21.62</v>
      </c>
      <c r="CD41" s="81">
        <v>78.680000000000007</v>
      </c>
      <c r="CE41" s="81">
        <v>1163.8800000000001</v>
      </c>
      <c r="CF41" s="81">
        <v>1299.4000000000001</v>
      </c>
      <c r="CG41" s="81">
        <v>-28</v>
      </c>
      <c r="CH41" s="81">
        <v>1029</v>
      </c>
      <c r="CI41" s="81">
        <v>6135.73</v>
      </c>
      <c r="CJ41" s="81">
        <v>649.45000000000005</v>
      </c>
      <c r="CK41" s="81">
        <v>1294.81</v>
      </c>
      <c r="CL41" s="81">
        <v>785.54</v>
      </c>
      <c r="CM41" s="81">
        <v>2807.48</v>
      </c>
      <c r="CN41" s="81">
        <v>268.18</v>
      </c>
      <c r="CO41" s="81">
        <v>2876.88</v>
      </c>
      <c r="CP41" s="81">
        <v>108.25</v>
      </c>
      <c r="CQ41" s="81">
        <v>829.8</v>
      </c>
      <c r="CR41" s="81">
        <v>203.97</v>
      </c>
      <c r="CS41" s="81">
        <v>1076.74</v>
      </c>
      <c r="CT41" s="81">
        <v>1013.98</v>
      </c>
      <c r="CU41" s="81">
        <v>624.91</v>
      </c>
      <c r="CV41" s="81">
        <v>252.2</v>
      </c>
      <c r="CW41" s="81">
        <v>345.64</v>
      </c>
      <c r="CX41" s="81">
        <v>162.30000000000001</v>
      </c>
      <c r="CY41" s="81">
        <v>411.53</v>
      </c>
      <c r="CZ41" s="81">
        <v>12.3</v>
      </c>
      <c r="DA41" s="81">
        <v>-37.4</v>
      </c>
      <c r="DB41" s="81">
        <v>800.39</v>
      </c>
      <c r="DC41" s="81">
        <v>-82.83</v>
      </c>
      <c r="DD41" s="81">
        <v>342.24</v>
      </c>
      <c r="DE41" s="81">
        <v>-42.2</v>
      </c>
      <c r="DF41" s="81">
        <v>617.9</v>
      </c>
      <c r="DG41" s="81">
        <v>297.58</v>
      </c>
      <c r="DH41" s="81">
        <v>563.75</v>
      </c>
      <c r="DI41" s="81">
        <v>2290.73</v>
      </c>
      <c r="DJ41" s="81">
        <v>517.27</v>
      </c>
      <c r="DK41" s="81">
        <v>287.19</v>
      </c>
      <c r="DL41" s="81">
        <v>51.35</v>
      </c>
      <c r="DM41" s="81">
        <v>182.93</v>
      </c>
      <c r="DN41" s="81">
        <v>249.1</v>
      </c>
      <c r="DO41" s="81">
        <v>227.85</v>
      </c>
      <c r="DP41" s="81">
        <v>127.1</v>
      </c>
      <c r="DQ41" s="81">
        <v>1450.26</v>
      </c>
      <c r="DR41" s="81">
        <v>392.95</v>
      </c>
      <c r="DS41" s="81">
        <v>-124.75</v>
      </c>
      <c r="DT41" s="81">
        <v>153.4</v>
      </c>
      <c r="DU41" s="81">
        <v>479.55</v>
      </c>
      <c r="DV41" s="81">
        <v>344.16</v>
      </c>
      <c r="DW41" s="81">
        <v>371.1</v>
      </c>
      <c r="DX41" s="81">
        <v>136.28</v>
      </c>
      <c r="DY41" s="81">
        <v>132.6</v>
      </c>
      <c r="DZ41" s="81">
        <v>318.73</v>
      </c>
      <c r="EA41" s="81">
        <v>514.63</v>
      </c>
      <c r="EB41" s="81">
        <v>459.19</v>
      </c>
      <c r="EC41" s="81">
        <v>240.74</v>
      </c>
      <c r="ED41" s="81">
        <v>550.47</v>
      </c>
      <c r="EE41" s="81">
        <v>499.35</v>
      </c>
      <c r="EF41" s="81">
        <v>205.51</v>
      </c>
      <c r="EG41" s="81">
        <v>363.74</v>
      </c>
      <c r="EH41" s="81">
        <v>821.16</v>
      </c>
      <c r="EI41" s="81">
        <v>226.12</v>
      </c>
      <c r="EJ41" s="81">
        <v>1225.29</v>
      </c>
      <c r="EK41" s="81">
        <v>179.88</v>
      </c>
      <c r="EL41" s="81">
        <v>71.430000000000007</v>
      </c>
      <c r="EM41" s="81">
        <v>295.26</v>
      </c>
      <c r="EN41" s="81">
        <v>121.16</v>
      </c>
      <c r="EO41" s="81">
        <v>339.07</v>
      </c>
      <c r="EP41" s="81">
        <v>18.149999999999999</v>
      </c>
      <c r="EQ41" s="81">
        <v>-90.66</v>
      </c>
      <c r="ER41" s="81">
        <v>200.76</v>
      </c>
      <c r="ES41" s="81">
        <v>187.87</v>
      </c>
      <c r="ET41" s="81">
        <v>150.09</v>
      </c>
      <c r="EU41" s="81">
        <v>175.86</v>
      </c>
      <c r="EV41" s="81">
        <v>10</v>
      </c>
      <c r="EW41" s="81">
        <v>556.16</v>
      </c>
      <c r="EX41" s="81">
        <v>684.8</v>
      </c>
      <c r="EY41" s="81">
        <v>202.68</v>
      </c>
      <c r="EZ41" s="81">
        <v>76.39</v>
      </c>
      <c r="FA41" s="81">
        <v>442.5</v>
      </c>
      <c r="FB41" s="81">
        <v>137.26</v>
      </c>
      <c r="FC41" s="81">
        <v>553.25</v>
      </c>
      <c r="FD41" s="81">
        <v>525.33000000000004</v>
      </c>
      <c r="FE41" s="81">
        <v>527.24</v>
      </c>
      <c r="FF41" s="81">
        <v>488.7</v>
      </c>
      <c r="FG41" s="81">
        <v>557.49</v>
      </c>
      <c r="FH41" s="81">
        <v>413.37</v>
      </c>
      <c r="FI41" s="81">
        <v>200.8</v>
      </c>
      <c r="FJ41" s="81">
        <v>0.57999999999999996</v>
      </c>
      <c r="FK41" s="81">
        <v>228</v>
      </c>
      <c r="FL41" s="81">
        <v>140.02000000000001</v>
      </c>
      <c r="FM41" s="81">
        <v>639.62</v>
      </c>
      <c r="FN41" s="81">
        <v>52</v>
      </c>
      <c r="FO41" s="81">
        <v>433.36</v>
      </c>
      <c r="FP41" s="81">
        <v>193.7</v>
      </c>
      <c r="FQ41" s="81">
        <v>-37.42</v>
      </c>
      <c r="FR41" s="81">
        <v>262.06</v>
      </c>
      <c r="FS41" s="81">
        <v>313.83999999999997</v>
      </c>
      <c r="FT41" s="81">
        <v>240.69</v>
      </c>
      <c r="FU41" s="81">
        <v>359.02</v>
      </c>
      <c r="FV41" s="81">
        <v>295.51</v>
      </c>
      <c r="FW41" s="81">
        <v>254.98</v>
      </c>
      <c r="FX41" s="81">
        <v>570.02</v>
      </c>
      <c r="FY41" s="81">
        <v>199.65</v>
      </c>
      <c r="FZ41" s="81">
        <v>34.54</v>
      </c>
      <c r="GA41" s="81">
        <v>148.93</v>
      </c>
      <c r="GB41" s="81">
        <v>112.77</v>
      </c>
      <c r="GC41" s="81">
        <v>35.950000000000003</v>
      </c>
      <c r="GD41" s="81">
        <v>550.16999999999996</v>
      </c>
      <c r="GE41" s="81">
        <v>187.8</v>
      </c>
      <c r="GF41" s="81">
        <v>114.16</v>
      </c>
      <c r="GG41" s="81">
        <v>178</v>
      </c>
      <c r="GH41" s="81">
        <v>546.96</v>
      </c>
      <c r="GI41" s="81">
        <v>152.72</v>
      </c>
      <c r="GJ41" s="81">
        <v>257.98</v>
      </c>
      <c r="GK41" s="81">
        <v>259.95</v>
      </c>
      <c r="GL41" s="81">
        <v>18.899999999999999</v>
      </c>
      <c r="GM41" s="81">
        <v>535</v>
      </c>
      <c r="GN41" s="81">
        <v>206.18</v>
      </c>
      <c r="GO41" s="81">
        <v>94.2</v>
      </c>
      <c r="GP41" s="81">
        <v>488.57</v>
      </c>
      <c r="GQ41" s="81">
        <v>63.74</v>
      </c>
      <c r="GR41" s="81">
        <v>90.19</v>
      </c>
      <c r="GS41" s="81">
        <v>282.31</v>
      </c>
      <c r="GT41" s="81">
        <v>515.99</v>
      </c>
      <c r="GU41" s="81">
        <v>154</v>
      </c>
      <c r="GV41" s="81">
        <v>177.87</v>
      </c>
      <c r="GW41" s="81">
        <v>61.84</v>
      </c>
      <c r="GX41" s="81">
        <v>33.1</v>
      </c>
      <c r="GY41" s="81">
        <v>125.74</v>
      </c>
      <c r="GZ41" s="81">
        <v>106.1</v>
      </c>
      <c r="HA41" s="81">
        <v>169.5</v>
      </c>
      <c r="HB41" s="81">
        <v>177.87</v>
      </c>
      <c r="HC41" s="81">
        <v>214.71</v>
      </c>
      <c r="HD41" s="81">
        <v>456.03</v>
      </c>
      <c r="HE41" s="81">
        <v>75.900000000000006</v>
      </c>
      <c r="HF41" s="81">
        <v>330.73</v>
      </c>
      <c r="HG41" s="81">
        <v>70.7</v>
      </c>
      <c r="HH41" s="81">
        <v>436.3</v>
      </c>
      <c r="HI41" s="81">
        <v>364.36</v>
      </c>
      <c r="HJ41" s="81">
        <v>134.30000000000001</v>
      </c>
      <c r="HK41" s="81">
        <v>142.24</v>
      </c>
      <c r="HL41" s="81">
        <v>39.07</v>
      </c>
      <c r="HM41" s="81">
        <v>222.09</v>
      </c>
      <c r="HN41" s="81">
        <v>86.42</v>
      </c>
      <c r="HO41" s="81">
        <v>32.9</v>
      </c>
      <c r="HP41" s="81">
        <v>212.05</v>
      </c>
      <c r="HQ41" s="81">
        <v>362.99</v>
      </c>
      <c r="HR41" s="81">
        <v>55.01</v>
      </c>
      <c r="HS41" s="81">
        <v>86.5</v>
      </c>
      <c r="HT41" s="81">
        <v>262.05</v>
      </c>
      <c r="HU41" s="81">
        <v>90.8</v>
      </c>
      <c r="HV41" s="81">
        <v>152.88</v>
      </c>
      <c r="HW41" s="81">
        <v>190.77</v>
      </c>
      <c r="HX41" s="81">
        <v>70.34</v>
      </c>
      <c r="HY41" s="81">
        <v>146.80000000000001</v>
      </c>
      <c r="HZ41" s="81">
        <v>38.18</v>
      </c>
      <c r="IA41" s="81">
        <v>776.5</v>
      </c>
      <c r="IB41" s="81">
        <v>234</v>
      </c>
      <c r="IC41" s="81">
        <v>89.84</v>
      </c>
      <c r="ID41" s="81">
        <v>125.94</v>
      </c>
      <c r="IE41" s="81">
        <v>132.27000000000001</v>
      </c>
      <c r="IF41" s="81">
        <v>80</v>
      </c>
      <c r="IG41" s="81">
        <v>-2.1</v>
      </c>
      <c r="IH41" s="81">
        <v>112.4</v>
      </c>
      <c r="II41" s="81">
        <v>119.7</v>
      </c>
      <c r="IJ41" s="81">
        <v>314.74</v>
      </c>
      <c r="IK41" s="81">
        <v>120.9</v>
      </c>
      <c r="IL41" s="81">
        <v>74.25</v>
      </c>
      <c r="IM41" s="81">
        <v>4.3</v>
      </c>
      <c r="IN41" s="81">
        <v>-2</v>
      </c>
      <c r="IO41" s="81">
        <v>134.93</v>
      </c>
      <c r="IP41" s="81">
        <v>214</v>
      </c>
      <c r="IQ41" s="81">
        <v>66</v>
      </c>
      <c r="IR41" s="81">
        <v>124.8</v>
      </c>
      <c r="IS41" s="81">
        <v>115.95</v>
      </c>
      <c r="IT41" s="81">
        <v>168.75</v>
      </c>
      <c r="IU41" s="81">
        <v>105.85</v>
      </c>
      <c r="IV41" s="81">
        <v>89.12</v>
      </c>
      <c r="IW41" s="81">
        <v>41.7</v>
      </c>
      <c r="IX41" s="81">
        <v>82.6</v>
      </c>
      <c r="IY41" s="81">
        <v>43.9</v>
      </c>
      <c r="IZ41" s="81">
        <v>75.099999999999994</v>
      </c>
      <c r="JA41" s="81">
        <v>213.79</v>
      </c>
      <c r="JB41" s="81">
        <v>37.200000000000003</v>
      </c>
      <c r="JC41" s="81">
        <v>165.7</v>
      </c>
      <c r="JD41" s="81">
        <v>124.65</v>
      </c>
      <c r="JE41" s="81">
        <v>57.05</v>
      </c>
      <c r="JF41" s="81">
        <v>111</v>
      </c>
      <c r="JG41" s="81">
        <v>133.5</v>
      </c>
      <c r="JH41" s="81">
        <v>386</v>
      </c>
      <c r="JI41" s="81">
        <v>51.5</v>
      </c>
      <c r="JJ41" s="81">
        <v>111.4</v>
      </c>
      <c r="JK41" s="81">
        <v>84.23</v>
      </c>
      <c r="JL41" s="81">
        <v>85.38</v>
      </c>
      <c r="JM41" s="81">
        <v>107.2</v>
      </c>
      <c r="JN41" s="81">
        <v>79.8</v>
      </c>
      <c r="JO41" s="81">
        <v>35.93</v>
      </c>
      <c r="JP41" s="81">
        <v>128.4</v>
      </c>
      <c r="JQ41" s="81">
        <v>1.9</v>
      </c>
      <c r="JR41" s="81">
        <v>107.6</v>
      </c>
      <c r="JS41" s="81">
        <v>82.59</v>
      </c>
      <c r="JT41" s="81">
        <v>49.13</v>
      </c>
      <c r="JU41" s="81">
        <v>95.9</v>
      </c>
      <c r="JV41" s="81">
        <v>216.37</v>
      </c>
      <c r="JW41" s="81">
        <v>102.2</v>
      </c>
      <c r="JX41" s="81">
        <v>76.53</v>
      </c>
      <c r="JY41" s="81">
        <v>101.08</v>
      </c>
      <c r="JZ41" s="81">
        <v>31.2</v>
      </c>
      <c r="KA41" s="81">
        <v>173.34</v>
      </c>
      <c r="KB41" s="81">
        <v>16.05</v>
      </c>
      <c r="KC41" s="81">
        <v>2.57</v>
      </c>
      <c r="KD41" s="81">
        <v>43.6</v>
      </c>
      <c r="KE41" s="81">
        <v>200.67</v>
      </c>
      <c r="KF41" s="81">
        <v>117.93</v>
      </c>
      <c r="KG41" s="81">
        <v>23.9</v>
      </c>
      <c r="KH41" s="81">
        <v>61.9</v>
      </c>
      <c r="KI41" s="81">
        <v>172</v>
      </c>
      <c r="KJ41" s="81">
        <v>92.4</v>
      </c>
      <c r="KK41" s="81">
        <v>67.87</v>
      </c>
      <c r="KL41" s="81">
        <v>73.48</v>
      </c>
      <c r="KM41" s="81">
        <v>39.4</v>
      </c>
      <c r="KN41" s="81">
        <v>57.45</v>
      </c>
      <c r="KO41" s="81">
        <v>46.9</v>
      </c>
      <c r="KP41" s="81">
        <v>104.4</v>
      </c>
      <c r="KQ41" s="81">
        <v>154</v>
      </c>
      <c r="KR41" s="81">
        <v>72.099999999999994</v>
      </c>
      <c r="KS41" s="81">
        <v>8.43</v>
      </c>
      <c r="KT41" s="81">
        <v>64.5</v>
      </c>
      <c r="KU41" s="81">
        <v>23.5</v>
      </c>
      <c r="KV41" s="81">
        <v>108.23</v>
      </c>
      <c r="KW41" s="81">
        <v>145.57</v>
      </c>
      <c r="KX41" s="81">
        <v>24.3</v>
      </c>
      <c r="KY41" s="81">
        <v>507.48</v>
      </c>
      <c r="KZ41" s="81">
        <v>50</v>
      </c>
      <c r="LA41" s="81">
        <v>59.83</v>
      </c>
      <c r="LB41" s="81">
        <v>225.73</v>
      </c>
      <c r="LC41" s="81">
        <v>8.6999999999999993</v>
      </c>
      <c r="LD41" s="81">
        <v>57.85</v>
      </c>
      <c r="LE41" s="81">
        <v>-17.899999999999999</v>
      </c>
      <c r="LF41" s="81">
        <v>319.7</v>
      </c>
      <c r="LG41" s="81">
        <v>77.7</v>
      </c>
      <c r="LH41" s="81">
        <v>32.6</v>
      </c>
      <c r="LI41" s="81">
        <v>82.1</v>
      </c>
      <c r="LJ41" s="81">
        <v>174.93</v>
      </c>
      <c r="LK41" s="81">
        <v>77.08</v>
      </c>
      <c r="LL41" s="81">
        <v>55.77</v>
      </c>
      <c r="LM41" s="81">
        <v>16.02</v>
      </c>
      <c r="LN41" s="81">
        <v>-3.7</v>
      </c>
      <c r="LO41" s="81">
        <v>5.0999999999999996</v>
      </c>
      <c r="LP41" s="81">
        <v>94.43</v>
      </c>
      <c r="LQ41" s="81">
        <v>95.46</v>
      </c>
      <c r="LR41" s="81">
        <v>34.630000000000003</v>
      </c>
      <c r="LS41" s="81">
        <v>25.3</v>
      </c>
      <c r="LT41" s="81">
        <v>45.7</v>
      </c>
      <c r="LU41" s="81">
        <v>60.6</v>
      </c>
      <c r="LV41" s="81">
        <v>48.38</v>
      </c>
      <c r="LW41" s="81">
        <v>118.52</v>
      </c>
      <c r="LX41" s="81">
        <v>58.8</v>
      </c>
      <c r="LY41" s="81">
        <v>69.099999999999994</v>
      </c>
      <c r="LZ41" s="81">
        <v>34.799999999999997</v>
      </c>
      <c r="MA41" s="81">
        <v>50.97</v>
      </c>
      <c r="MB41" s="81">
        <v>49.37</v>
      </c>
      <c r="MC41" s="81">
        <v>32.869999999999997</v>
      </c>
      <c r="MD41" s="81">
        <v>-2.1</v>
      </c>
      <c r="ME41" s="81">
        <v>123</v>
      </c>
      <c r="MF41" s="81">
        <v>36.1</v>
      </c>
      <c r="MG41" s="81">
        <v>11.1</v>
      </c>
      <c r="MH41" s="81">
        <v>16.149999999999999</v>
      </c>
      <c r="MI41" s="81">
        <v>22.1</v>
      </c>
      <c r="MJ41" s="81">
        <v>134.9</v>
      </c>
      <c r="MK41" s="81">
        <v>102.2</v>
      </c>
      <c r="ML41" s="81">
        <v>84.5</v>
      </c>
      <c r="MM41" s="81">
        <v>111.18</v>
      </c>
      <c r="MN41" s="81">
        <v>5.63</v>
      </c>
      <c r="MO41" s="81">
        <v>136.16999999999999</v>
      </c>
      <c r="MP41" s="81">
        <v>58.4</v>
      </c>
      <c r="MQ41" s="81">
        <v>-17.23</v>
      </c>
      <c r="MR41" s="81">
        <v>101.4</v>
      </c>
      <c r="MS41" s="81">
        <v>37</v>
      </c>
      <c r="MT41" s="81">
        <v>21.2</v>
      </c>
      <c r="MU41" s="81">
        <v>23.8</v>
      </c>
      <c r="MV41" s="81">
        <v>62.95</v>
      </c>
      <c r="MW41" s="81">
        <v>16.5</v>
      </c>
      <c r="MX41" s="81">
        <v>16.3</v>
      </c>
      <c r="MY41" s="81">
        <v>36</v>
      </c>
      <c r="MZ41" s="81">
        <v>31</v>
      </c>
      <c r="NA41" s="81">
        <v>27.93</v>
      </c>
      <c r="NB41" s="81">
        <v>23</v>
      </c>
      <c r="NC41" s="81">
        <v>32.51</v>
      </c>
    </row>
    <row r="42" spans="1:367" x14ac:dyDescent="0.4">
      <c r="A42" s="22">
        <v>46031</v>
      </c>
      <c r="B42" s="23">
        <v>117805.13</v>
      </c>
      <c r="C42" s="23">
        <v>88914.15</v>
      </c>
      <c r="D42" s="23">
        <v>2154.23</v>
      </c>
      <c r="E42" s="23">
        <v>2300</v>
      </c>
      <c r="F42" s="23">
        <v>13515.3</v>
      </c>
      <c r="G42" s="23">
        <v>1303.49</v>
      </c>
      <c r="H42" s="23">
        <v>10244.790000000001</v>
      </c>
      <c r="I42" s="23">
        <v>8316.65</v>
      </c>
      <c r="J42" s="23">
        <v>4374.45</v>
      </c>
      <c r="K42" s="23">
        <v>3358.32</v>
      </c>
      <c r="L42" s="23">
        <v>1630.44</v>
      </c>
      <c r="M42" s="23">
        <v>3732.33</v>
      </c>
      <c r="N42" s="23">
        <v>10570.13</v>
      </c>
      <c r="O42" s="23">
        <v>2530.13</v>
      </c>
      <c r="P42" s="23">
        <v>7327.93</v>
      </c>
      <c r="Q42" s="23">
        <v>1777.56</v>
      </c>
      <c r="R42" s="23">
        <v>17606.27</v>
      </c>
      <c r="S42" s="23">
        <v>3826.48</v>
      </c>
      <c r="T42" s="23">
        <v>2878.35</v>
      </c>
      <c r="U42" s="23">
        <v>5242.49</v>
      </c>
      <c r="V42" s="23">
        <v>1225.3800000000001</v>
      </c>
      <c r="W42" s="23">
        <v>889.35</v>
      </c>
      <c r="X42" s="23">
        <v>1158.1400000000001</v>
      </c>
      <c r="Y42" s="23">
        <v>2857.88</v>
      </c>
      <c r="Z42" s="23">
        <v>5652.11</v>
      </c>
      <c r="AA42" s="23">
        <v>3313.77</v>
      </c>
      <c r="AB42" s="23">
        <v>-176.26</v>
      </c>
      <c r="AC42" s="23">
        <v>289.8</v>
      </c>
      <c r="AD42" s="23">
        <v>2851.33</v>
      </c>
      <c r="AE42" s="23">
        <v>1454.74</v>
      </c>
      <c r="AF42" s="23">
        <v>1334.27</v>
      </c>
      <c r="AG42" s="23">
        <v>4493.0200000000004</v>
      </c>
      <c r="AH42" s="23">
        <v>1712.04</v>
      </c>
      <c r="AI42" s="23">
        <v>136.28</v>
      </c>
      <c r="AJ42" s="23">
        <v>1213.83</v>
      </c>
      <c r="AK42" s="23">
        <v>4425.18</v>
      </c>
      <c r="AL42" s="23">
        <v>3491.66</v>
      </c>
      <c r="AM42" s="23">
        <v>867.7</v>
      </c>
      <c r="AN42" s="23">
        <v>965.87</v>
      </c>
      <c r="AO42" s="23">
        <v>130.83000000000001</v>
      </c>
      <c r="AP42" s="23">
        <v>3773.35</v>
      </c>
      <c r="AQ42" s="23">
        <v>1464.27</v>
      </c>
      <c r="AR42" s="23">
        <v>7365.8</v>
      </c>
      <c r="AS42" s="23">
        <v>3347.47</v>
      </c>
      <c r="AT42" s="23">
        <v>587.37</v>
      </c>
      <c r="AU42" s="23">
        <v>1902.13</v>
      </c>
      <c r="AV42" s="23">
        <v>2219.2600000000002</v>
      </c>
      <c r="AW42" s="23">
        <v>1042.0999999999999</v>
      </c>
      <c r="AX42" s="23">
        <v>2195.35</v>
      </c>
      <c r="AY42" s="23">
        <v>1881.78</v>
      </c>
      <c r="AZ42" s="23">
        <v>501.5</v>
      </c>
      <c r="BA42" s="23">
        <v>1588.4</v>
      </c>
      <c r="BB42" s="81">
        <v>477.99</v>
      </c>
      <c r="BC42" s="81">
        <v>1373.68</v>
      </c>
      <c r="BD42" s="81">
        <v>1825.07</v>
      </c>
      <c r="BE42" s="81">
        <v>486.75</v>
      </c>
      <c r="BF42" s="81">
        <v>335.06</v>
      </c>
      <c r="BG42" s="81">
        <v>301.72000000000003</v>
      </c>
      <c r="BH42" s="81">
        <v>-24.67</v>
      </c>
      <c r="BI42" s="81">
        <v>487.44</v>
      </c>
      <c r="BJ42" s="81">
        <v>705.88</v>
      </c>
      <c r="BK42" s="81">
        <v>1294.33</v>
      </c>
      <c r="BL42" s="81">
        <v>189.62</v>
      </c>
      <c r="BM42" s="81">
        <v>316.61</v>
      </c>
      <c r="BN42" s="81">
        <v>2288.0100000000002</v>
      </c>
      <c r="BO42" s="81">
        <v>1307.4100000000001</v>
      </c>
      <c r="BP42" s="81">
        <v>699.7</v>
      </c>
      <c r="BQ42" s="81">
        <v>448.64</v>
      </c>
      <c r="BR42" s="81">
        <v>2264.92</v>
      </c>
      <c r="BS42" s="81">
        <v>456.41</v>
      </c>
      <c r="BT42" s="81">
        <v>303.89999999999998</v>
      </c>
      <c r="BU42" s="81">
        <v>860.37</v>
      </c>
      <c r="BV42" s="81">
        <v>1455.09</v>
      </c>
      <c r="BW42" s="81">
        <v>1550.18</v>
      </c>
      <c r="BX42" s="81">
        <v>1329.74</v>
      </c>
      <c r="BY42" s="81">
        <v>2051.65</v>
      </c>
      <c r="BZ42" s="81">
        <v>1466.79</v>
      </c>
      <c r="CA42" s="81">
        <v>458.26</v>
      </c>
      <c r="CB42" s="81">
        <v>862.07</v>
      </c>
      <c r="CC42" s="81">
        <v>-21.62</v>
      </c>
      <c r="CD42" s="81">
        <v>78.680000000000007</v>
      </c>
      <c r="CE42" s="81">
        <v>1163.8800000000001</v>
      </c>
      <c r="CF42" s="81">
        <v>1299.4000000000001</v>
      </c>
      <c r="CG42" s="81">
        <v>-28</v>
      </c>
      <c r="CH42" s="81">
        <v>1029</v>
      </c>
      <c r="CI42" s="81">
        <v>6135.73</v>
      </c>
      <c r="CJ42" s="81">
        <v>649.45000000000005</v>
      </c>
      <c r="CK42" s="81">
        <v>1294.81</v>
      </c>
      <c r="CL42" s="81">
        <v>785.54</v>
      </c>
      <c r="CM42" s="81">
        <v>2807.48</v>
      </c>
      <c r="CN42" s="81">
        <v>268.18</v>
      </c>
      <c r="CO42" s="81">
        <v>2916.04</v>
      </c>
      <c r="CP42" s="81">
        <v>105.18</v>
      </c>
      <c r="CQ42" s="81">
        <v>829.15</v>
      </c>
      <c r="CR42" s="81">
        <v>204.53</v>
      </c>
      <c r="CS42" s="81">
        <v>1079.58</v>
      </c>
      <c r="CT42" s="81">
        <v>1017.68</v>
      </c>
      <c r="CU42" s="81">
        <v>587.35</v>
      </c>
      <c r="CV42" s="81">
        <v>254.68</v>
      </c>
      <c r="CW42" s="81">
        <v>349.51</v>
      </c>
      <c r="CX42" s="81">
        <v>161.02000000000001</v>
      </c>
      <c r="CY42" s="81">
        <v>412.36</v>
      </c>
      <c r="CZ42" s="81">
        <v>12.3</v>
      </c>
      <c r="DA42" s="81">
        <v>-37.4</v>
      </c>
      <c r="DB42" s="81">
        <v>762.82</v>
      </c>
      <c r="DC42" s="81">
        <v>-82.83</v>
      </c>
      <c r="DD42" s="81">
        <v>328.41</v>
      </c>
      <c r="DE42" s="81">
        <v>-42.2</v>
      </c>
      <c r="DF42" s="81">
        <v>616.78</v>
      </c>
      <c r="DG42" s="81">
        <v>299.72000000000003</v>
      </c>
      <c r="DH42" s="81">
        <v>565.48</v>
      </c>
      <c r="DI42" s="81">
        <v>2290.73</v>
      </c>
      <c r="DJ42" s="81">
        <v>517.27</v>
      </c>
      <c r="DK42" s="81">
        <v>286.3</v>
      </c>
      <c r="DL42" s="81">
        <v>51.35</v>
      </c>
      <c r="DM42" s="81">
        <v>182.93</v>
      </c>
      <c r="DN42" s="81">
        <v>249.1</v>
      </c>
      <c r="DO42" s="81">
        <v>228.63</v>
      </c>
      <c r="DP42" s="81">
        <v>127.1</v>
      </c>
      <c r="DQ42" s="81">
        <v>1419.26</v>
      </c>
      <c r="DR42" s="81">
        <v>391.75</v>
      </c>
      <c r="DS42" s="81">
        <v>-191.31</v>
      </c>
      <c r="DT42" s="81">
        <v>153.4</v>
      </c>
      <c r="DU42" s="81">
        <v>479.55</v>
      </c>
      <c r="DV42" s="81">
        <v>345.92</v>
      </c>
      <c r="DW42" s="81">
        <v>371.1</v>
      </c>
      <c r="DX42" s="81">
        <v>136.28</v>
      </c>
      <c r="DY42" s="81">
        <v>132.6</v>
      </c>
      <c r="DZ42" s="81">
        <v>318.73</v>
      </c>
      <c r="EA42" s="81">
        <v>513.72</v>
      </c>
      <c r="EB42" s="81">
        <v>459.19</v>
      </c>
      <c r="EC42" s="81">
        <v>236.04</v>
      </c>
      <c r="ED42" s="81">
        <v>550.02</v>
      </c>
      <c r="EE42" s="81">
        <v>499.35</v>
      </c>
      <c r="EF42" s="81">
        <v>205.51</v>
      </c>
      <c r="EG42" s="81">
        <v>362.89</v>
      </c>
      <c r="EH42" s="81">
        <v>821.16</v>
      </c>
      <c r="EI42" s="81">
        <v>224.99</v>
      </c>
      <c r="EJ42" s="81">
        <v>1200.96</v>
      </c>
      <c r="EK42" s="81">
        <v>177.08</v>
      </c>
      <c r="EL42" s="81">
        <v>71.430000000000007</v>
      </c>
      <c r="EM42" s="81">
        <v>295.45999999999998</v>
      </c>
      <c r="EN42" s="81">
        <v>119.19</v>
      </c>
      <c r="EO42" s="81">
        <v>339.07</v>
      </c>
      <c r="EP42" s="81">
        <v>18.149999999999999</v>
      </c>
      <c r="EQ42" s="81">
        <v>-99.16</v>
      </c>
      <c r="ER42" s="81">
        <v>200.76</v>
      </c>
      <c r="ES42" s="81">
        <v>187.87</v>
      </c>
      <c r="ET42" s="81">
        <v>149.77000000000001</v>
      </c>
      <c r="EU42" s="81">
        <v>175.37</v>
      </c>
      <c r="EV42" s="81">
        <v>10</v>
      </c>
      <c r="EW42" s="81">
        <v>559.47</v>
      </c>
      <c r="EX42" s="81">
        <v>682.2</v>
      </c>
      <c r="EY42" s="81">
        <v>202.08</v>
      </c>
      <c r="EZ42" s="81">
        <v>76.599999999999994</v>
      </c>
      <c r="FA42" s="81">
        <v>442.5</v>
      </c>
      <c r="FB42" s="81">
        <v>137.26</v>
      </c>
      <c r="FC42" s="81">
        <v>552.78</v>
      </c>
      <c r="FD42" s="81">
        <v>511.67</v>
      </c>
      <c r="FE42" s="81">
        <v>527.24</v>
      </c>
      <c r="FF42" s="81">
        <v>488.7</v>
      </c>
      <c r="FG42" s="81">
        <v>555.95000000000005</v>
      </c>
      <c r="FH42" s="81">
        <v>413.37</v>
      </c>
      <c r="FI42" s="81">
        <v>200.8</v>
      </c>
      <c r="FJ42" s="81">
        <v>0.57999999999999996</v>
      </c>
      <c r="FK42" s="81">
        <v>228</v>
      </c>
      <c r="FL42" s="81">
        <v>140.02000000000001</v>
      </c>
      <c r="FM42" s="81">
        <v>640.39</v>
      </c>
      <c r="FN42" s="81">
        <v>52</v>
      </c>
      <c r="FO42" s="81">
        <v>432.14</v>
      </c>
      <c r="FP42" s="81">
        <v>193.7</v>
      </c>
      <c r="FQ42" s="81">
        <v>-37.42</v>
      </c>
      <c r="FR42" s="81">
        <v>261.43</v>
      </c>
      <c r="FS42" s="81">
        <v>316.63</v>
      </c>
      <c r="FT42" s="81">
        <v>237.26</v>
      </c>
      <c r="FU42" s="81">
        <v>338.73</v>
      </c>
      <c r="FV42" s="81">
        <v>295.51</v>
      </c>
      <c r="FW42" s="81">
        <v>257.13</v>
      </c>
      <c r="FX42" s="81">
        <v>570.02</v>
      </c>
      <c r="FY42" s="81">
        <v>201.16</v>
      </c>
      <c r="FZ42" s="81">
        <v>34.54</v>
      </c>
      <c r="GA42" s="81">
        <v>148.13999999999999</v>
      </c>
      <c r="GB42" s="81">
        <v>112.77</v>
      </c>
      <c r="GC42" s="81">
        <v>35.950000000000003</v>
      </c>
      <c r="GD42" s="81">
        <v>550.16999999999996</v>
      </c>
      <c r="GE42" s="81">
        <v>187.8</v>
      </c>
      <c r="GF42" s="81">
        <v>114.16</v>
      </c>
      <c r="GG42" s="81">
        <v>178</v>
      </c>
      <c r="GH42" s="81">
        <v>546.96</v>
      </c>
      <c r="GI42" s="81">
        <v>152.72</v>
      </c>
      <c r="GJ42" s="81">
        <v>257.98</v>
      </c>
      <c r="GK42" s="81">
        <v>259.95</v>
      </c>
      <c r="GL42" s="81">
        <v>18.899999999999999</v>
      </c>
      <c r="GM42" s="81">
        <v>535</v>
      </c>
      <c r="GN42" s="81">
        <v>206.04</v>
      </c>
      <c r="GO42" s="81">
        <v>99.3</v>
      </c>
      <c r="GP42" s="81">
        <v>489.18</v>
      </c>
      <c r="GQ42" s="81">
        <v>63.85</v>
      </c>
      <c r="GR42" s="81">
        <v>90.19</v>
      </c>
      <c r="GS42" s="81">
        <v>280.99</v>
      </c>
      <c r="GT42" s="81">
        <v>515.99</v>
      </c>
      <c r="GU42" s="81">
        <v>142.94999999999999</v>
      </c>
      <c r="GV42" s="81">
        <v>177.87</v>
      </c>
      <c r="GW42" s="81">
        <v>51.96</v>
      </c>
      <c r="GX42" s="81">
        <v>33.1</v>
      </c>
      <c r="GY42" s="81">
        <v>125.74</v>
      </c>
      <c r="GZ42" s="81">
        <v>106.1</v>
      </c>
      <c r="HA42" s="81">
        <v>169.5</v>
      </c>
      <c r="HB42" s="81">
        <v>177.15</v>
      </c>
      <c r="HC42" s="81">
        <v>214.71</v>
      </c>
      <c r="HD42" s="81">
        <v>456</v>
      </c>
      <c r="HE42" s="81">
        <v>75.900000000000006</v>
      </c>
      <c r="HF42" s="81">
        <v>330.73</v>
      </c>
      <c r="HG42" s="81">
        <v>70.7</v>
      </c>
      <c r="HH42" s="81">
        <v>436.3</v>
      </c>
      <c r="HI42" s="81">
        <v>364.36</v>
      </c>
      <c r="HJ42" s="81">
        <v>130.13</v>
      </c>
      <c r="HK42" s="81">
        <v>140.69</v>
      </c>
      <c r="HL42" s="81">
        <v>39.07</v>
      </c>
      <c r="HM42" s="81">
        <v>221.57</v>
      </c>
      <c r="HN42" s="81">
        <v>86.42</v>
      </c>
      <c r="HO42" s="81">
        <v>32.9</v>
      </c>
      <c r="HP42" s="81">
        <v>212.05</v>
      </c>
      <c r="HQ42" s="81">
        <v>362.99</v>
      </c>
      <c r="HR42" s="81">
        <v>55.16</v>
      </c>
      <c r="HS42" s="81">
        <v>85.75</v>
      </c>
      <c r="HT42" s="81">
        <v>262.05</v>
      </c>
      <c r="HU42" s="81">
        <v>90.8</v>
      </c>
      <c r="HV42" s="81">
        <v>153.1</v>
      </c>
      <c r="HW42" s="81">
        <v>191.06</v>
      </c>
      <c r="HX42" s="81">
        <v>70.34</v>
      </c>
      <c r="HY42" s="81">
        <v>146.80000000000001</v>
      </c>
      <c r="HZ42" s="81">
        <v>38.18</v>
      </c>
      <c r="IA42" s="81">
        <v>776.5</v>
      </c>
      <c r="IB42" s="81">
        <v>234</v>
      </c>
      <c r="IC42" s="81">
        <v>89.84</v>
      </c>
      <c r="ID42" s="81">
        <v>125.94</v>
      </c>
      <c r="IE42" s="81">
        <v>137.78</v>
      </c>
      <c r="IF42" s="81">
        <v>80</v>
      </c>
      <c r="IG42" s="81">
        <v>-2.1</v>
      </c>
      <c r="IH42" s="81">
        <v>112.4</v>
      </c>
      <c r="II42" s="81">
        <v>119.7</v>
      </c>
      <c r="IJ42" s="81">
        <v>314.3</v>
      </c>
      <c r="IK42" s="81">
        <v>122.95</v>
      </c>
      <c r="IL42" s="81">
        <v>74.25</v>
      </c>
      <c r="IM42" s="81">
        <v>4.3</v>
      </c>
      <c r="IN42" s="81">
        <v>-2</v>
      </c>
      <c r="IO42" s="81">
        <v>134.93</v>
      </c>
      <c r="IP42" s="81">
        <v>214</v>
      </c>
      <c r="IQ42" s="81">
        <v>66</v>
      </c>
      <c r="IR42" s="81">
        <v>129.9</v>
      </c>
      <c r="IS42" s="81">
        <v>115.95</v>
      </c>
      <c r="IT42" s="81">
        <v>168.05</v>
      </c>
      <c r="IU42" s="81">
        <v>105.85</v>
      </c>
      <c r="IV42" s="81">
        <v>89.12</v>
      </c>
      <c r="IW42" s="81">
        <v>41.7</v>
      </c>
      <c r="IX42" s="81">
        <v>81.2</v>
      </c>
      <c r="IY42" s="81">
        <v>43.9</v>
      </c>
      <c r="IZ42" s="81">
        <v>75.099999999999994</v>
      </c>
      <c r="JA42" s="81">
        <v>214.61</v>
      </c>
      <c r="JB42" s="81">
        <v>37.200000000000003</v>
      </c>
      <c r="JC42" s="81">
        <v>165.7</v>
      </c>
      <c r="JD42" s="81">
        <v>124.65</v>
      </c>
      <c r="JE42" s="81">
        <v>57.05</v>
      </c>
      <c r="JF42" s="81">
        <v>114.3</v>
      </c>
      <c r="JG42" s="81">
        <v>133.5</v>
      </c>
      <c r="JH42" s="81">
        <v>386</v>
      </c>
      <c r="JI42" s="81">
        <v>51.5</v>
      </c>
      <c r="JJ42" s="81">
        <v>111.4</v>
      </c>
      <c r="JK42" s="81">
        <v>84.23</v>
      </c>
      <c r="JL42" s="81">
        <v>85.38</v>
      </c>
      <c r="JM42" s="81">
        <v>107.2</v>
      </c>
      <c r="JN42" s="81">
        <v>79.8</v>
      </c>
      <c r="JO42" s="81">
        <v>37.729999999999997</v>
      </c>
      <c r="JP42" s="81">
        <v>128.4</v>
      </c>
      <c r="JQ42" s="81">
        <v>1.9</v>
      </c>
      <c r="JR42" s="81">
        <v>107.6</v>
      </c>
      <c r="JS42" s="81">
        <v>82.93</v>
      </c>
      <c r="JT42" s="81">
        <v>49.13</v>
      </c>
      <c r="JU42" s="81">
        <v>95.9</v>
      </c>
      <c r="JV42" s="81">
        <v>216.37</v>
      </c>
      <c r="JW42" s="81">
        <v>102.2</v>
      </c>
      <c r="JX42" s="81">
        <v>76.53</v>
      </c>
      <c r="JY42" s="81">
        <v>100.39</v>
      </c>
      <c r="JZ42" s="81">
        <v>31.2</v>
      </c>
      <c r="KA42" s="81">
        <v>173.34</v>
      </c>
      <c r="KB42" s="81">
        <v>16.05</v>
      </c>
      <c r="KC42" s="81">
        <v>2.57</v>
      </c>
      <c r="KD42" s="81">
        <v>43.6</v>
      </c>
      <c r="KE42" s="81">
        <v>200.67</v>
      </c>
      <c r="KF42" s="81">
        <v>117.93</v>
      </c>
      <c r="KG42" s="81">
        <v>23.9</v>
      </c>
      <c r="KH42" s="81">
        <v>61.9</v>
      </c>
      <c r="KI42" s="81">
        <v>172</v>
      </c>
      <c r="KJ42" s="81">
        <v>92.4</v>
      </c>
      <c r="KK42" s="81">
        <v>67.87</v>
      </c>
      <c r="KL42" s="81">
        <v>73.48</v>
      </c>
      <c r="KM42" s="81">
        <v>39.4</v>
      </c>
      <c r="KN42" s="81">
        <v>57.45</v>
      </c>
      <c r="KO42" s="81">
        <v>47.63</v>
      </c>
      <c r="KP42" s="81">
        <v>104.4</v>
      </c>
      <c r="KQ42" s="81">
        <v>154</v>
      </c>
      <c r="KR42" s="81">
        <v>72.099999999999994</v>
      </c>
      <c r="KS42" s="81">
        <v>8.43</v>
      </c>
      <c r="KT42" s="81">
        <v>64.5</v>
      </c>
      <c r="KU42" s="81">
        <v>23.5</v>
      </c>
      <c r="KV42" s="81">
        <v>108.9</v>
      </c>
      <c r="KW42" s="81">
        <v>150.9</v>
      </c>
      <c r="KX42" s="81">
        <v>24.3</v>
      </c>
      <c r="KY42" s="81">
        <v>499.48</v>
      </c>
      <c r="KZ42" s="81">
        <v>50</v>
      </c>
      <c r="LA42" s="81">
        <v>59.83</v>
      </c>
      <c r="LB42" s="81">
        <v>225.73</v>
      </c>
      <c r="LC42" s="81">
        <v>8.6999999999999993</v>
      </c>
      <c r="LD42" s="81">
        <v>57.85</v>
      </c>
      <c r="LE42" s="81">
        <v>-17.899999999999999</v>
      </c>
      <c r="LF42" s="81">
        <v>319.7</v>
      </c>
      <c r="LG42" s="81">
        <v>77.7</v>
      </c>
      <c r="LH42" s="81">
        <v>32.6</v>
      </c>
      <c r="LI42" s="81">
        <v>82.1</v>
      </c>
      <c r="LJ42" s="81">
        <v>174.93</v>
      </c>
      <c r="LK42" s="81">
        <v>77.08</v>
      </c>
      <c r="LL42" s="81">
        <v>55.77</v>
      </c>
      <c r="LM42" s="81">
        <v>16.3</v>
      </c>
      <c r="LN42" s="81">
        <v>-3.7</v>
      </c>
      <c r="LO42" s="81">
        <v>5.0999999999999996</v>
      </c>
      <c r="LP42" s="81">
        <v>94.43</v>
      </c>
      <c r="LQ42" s="81">
        <v>97.86</v>
      </c>
      <c r="LR42" s="81">
        <v>33.68</v>
      </c>
      <c r="LS42" s="81">
        <v>25.3</v>
      </c>
      <c r="LT42" s="81">
        <v>45.7</v>
      </c>
      <c r="LU42" s="81">
        <v>60.6</v>
      </c>
      <c r="LV42" s="81">
        <v>48.38</v>
      </c>
      <c r="LW42" s="81">
        <v>118.52</v>
      </c>
      <c r="LX42" s="81">
        <v>58.8</v>
      </c>
      <c r="LY42" s="81">
        <v>69.099999999999994</v>
      </c>
      <c r="LZ42" s="81">
        <v>33.799999999999997</v>
      </c>
      <c r="MA42" s="81">
        <v>50.97</v>
      </c>
      <c r="MB42" s="81">
        <v>49.37</v>
      </c>
      <c r="MC42" s="81">
        <v>32.869999999999997</v>
      </c>
      <c r="MD42" s="81">
        <v>-2.1</v>
      </c>
      <c r="ME42" s="81">
        <v>123</v>
      </c>
      <c r="MF42" s="81">
        <v>36.1</v>
      </c>
      <c r="MG42" s="81">
        <v>11.1</v>
      </c>
      <c r="MH42" s="81">
        <v>16.850000000000001</v>
      </c>
      <c r="MI42" s="81">
        <v>22</v>
      </c>
      <c r="MJ42" s="81">
        <v>134.9</v>
      </c>
      <c r="MK42" s="81">
        <v>102.2</v>
      </c>
      <c r="ML42" s="81">
        <v>84.5</v>
      </c>
      <c r="MM42" s="81">
        <v>111.48</v>
      </c>
      <c r="MN42" s="81">
        <v>8.08</v>
      </c>
      <c r="MO42" s="81">
        <v>136.16999999999999</v>
      </c>
      <c r="MP42" s="81">
        <v>58.4</v>
      </c>
      <c r="MQ42" s="81">
        <v>-17.23</v>
      </c>
      <c r="MR42" s="81">
        <v>101.4</v>
      </c>
      <c r="MS42" s="81">
        <v>37</v>
      </c>
      <c r="MT42" s="81">
        <v>21.2</v>
      </c>
      <c r="MU42" s="81">
        <v>23.8</v>
      </c>
      <c r="MV42" s="81">
        <v>62.95</v>
      </c>
      <c r="MW42" s="81">
        <v>16.5</v>
      </c>
      <c r="MX42" s="81">
        <v>16.3</v>
      </c>
      <c r="MY42" s="81">
        <v>36</v>
      </c>
      <c r="MZ42" s="81">
        <v>31</v>
      </c>
      <c r="NA42" s="81">
        <v>27.28</v>
      </c>
      <c r="NB42" s="81">
        <v>23</v>
      </c>
      <c r="NC42" s="81">
        <v>32.51</v>
      </c>
    </row>
    <row r="43" spans="1:367" x14ac:dyDescent="0.4">
      <c r="A43" s="22">
        <v>46038</v>
      </c>
      <c r="B43" s="23">
        <v>120036.9</v>
      </c>
      <c r="C43" s="23">
        <v>93053.37</v>
      </c>
      <c r="D43" s="23">
        <v>2148.02</v>
      </c>
      <c r="E43" s="23">
        <v>2300</v>
      </c>
      <c r="F43" s="23">
        <v>13467.89</v>
      </c>
      <c r="G43" s="23">
        <v>1292.1099999999999</v>
      </c>
      <c r="H43" s="23">
        <v>10179.700000000001</v>
      </c>
      <c r="I43" s="23">
        <v>8291.2800000000007</v>
      </c>
      <c r="J43" s="23">
        <v>4392.07</v>
      </c>
      <c r="K43" s="23">
        <v>3504.9</v>
      </c>
      <c r="L43" s="23">
        <v>1630.44</v>
      </c>
      <c r="M43" s="23">
        <v>3737.31</v>
      </c>
      <c r="N43" s="23">
        <v>10570.13</v>
      </c>
      <c r="O43" s="23">
        <v>2534.5700000000002</v>
      </c>
      <c r="P43" s="23">
        <v>7328.33</v>
      </c>
      <c r="Q43" s="23">
        <v>1812.32</v>
      </c>
      <c r="R43" s="23">
        <v>17893.93</v>
      </c>
      <c r="S43" s="23">
        <v>3835.04</v>
      </c>
      <c r="T43" s="23">
        <v>2810.68</v>
      </c>
      <c r="U43" s="23">
        <v>5248.16</v>
      </c>
      <c r="V43" s="23">
        <v>1224.83</v>
      </c>
      <c r="W43" s="23">
        <v>873.47</v>
      </c>
      <c r="X43" s="23">
        <v>1158.1400000000001</v>
      </c>
      <c r="Y43" s="23">
        <v>2554.16</v>
      </c>
      <c r="Z43" s="23">
        <v>5657.11</v>
      </c>
      <c r="AA43" s="23">
        <v>3237.76</v>
      </c>
      <c r="AB43" s="23">
        <v>-263.43</v>
      </c>
      <c r="AC43" s="23">
        <v>418.2</v>
      </c>
      <c r="AD43" s="23">
        <v>2851.51</v>
      </c>
      <c r="AE43" s="23">
        <v>1493.1</v>
      </c>
      <c r="AF43" s="23">
        <v>1325.71</v>
      </c>
      <c r="AG43" s="23">
        <v>4492.8999999999996</v>
      </c>
      <c r="AH43" s="23">
        <v>1709.46</v>
      </c>
      <c r="AI43" s="23">
        <v>124.97</v>
      </c>
      <c r="AJ43" s="23">
        <v>1215.0899999999999</v>
      </c>
      <c r="AK43" s="23">
        <v>4425.18</v>
      </c>
      <c r="AL43" s="23">
        <v>3491.66</v>
      </c>
      <c r="AM43" s="23">
        <v>867.7</v>
      </c>
      <c r="AN43" s="23">
        <v>976.61</v>
      </c>
      <c r="AO43" s="23">
        <v>122.89</v>
      </c>
      <c r="AP43" s="23">
        <v>3769.2</v>
      </c>
      <c r="AQ43" s="23">
        <v>1469.45</v>
      </c>
      <c r="AR43" s="23">
        <v>7422</v>
      </c>
      <c r="AS43" s="23">
        <v>3344.15</v>
      </c>
      <c r="AT43" s="23">
        <v>587.37</v>
      </c>
      <c r="AU43" s="23">
        <v>1853.47</v>
      </c>
      <c r="AV43" s="23">
        <v>2237.3200000000002</v>
      </c>
      <c r="AW43" s="23">
        <v>1037.8</v>
      </c>
      <c r="AX43" s="23">
        <v>2179.06</v>
      </c>
      <c r="AY43" s="23">
        <v>1895.78</v>
      </c>
      <c r="AZ43" s="23">
        <v>501.5</v>
      </c>
      <c r="BA43" s="23">
        <v>1813.46</v>
      </c>
      <c r="BB43" s="82">
        <v>489.61</v>
      </c>
      <c r="BC43" s="82">
        <v>1326.19</v>
      </c>
      <c r="BD43" s="82">
        <v>1835.37</v>
      </c>
      <c r="BE43" s="82">
        <v>491.85</v>
      </c>
      <c r="BF43" s="82">
        <v>334.11</v>
      </c>
      <c r="BG43" s="82">
        <v>302.77999999999997</v>
      </c>
      <c r="BH43" s="82">
        <v>-24.67</v>
      </c>
      <c r="BI43" s="82">
        <v>491.14</v>
      </c>
      <c r="BJ43" s="82">
        <v>698.52</v>
      </c>
      <c r="BK43" s="82">
        <v>1307.1099999999999</v>
      </c>
      <c r="BL43" s="82">
        <v>186.29</v>
      </c>
      <c r="BM43" s="82">
        <v>313.99</v>
      </c>
      <c r="BN43" s="82">
        <v>2309.56</v>
      </c>
      <c r="BO43" s="82">
        <v>1262.05</v>
      </c>
      <c r="BP43" s="82">
        <v>699.7</v>
      </c>
      <c r="BQ43" s="82">
        <v>449.75</v>
      </c>
      <c r="BR43" s="82">
        <v>2263.38</v>
      </c>
      <c r="BS43" s="82">
        <v>456.39</v>
      </c>
      <c r="BT43" s="82">
        <v>304.62</v>
      </c>
      <c r="BU43" s="82">
        <v>825.06</v>
      </c>
      <c r="BV43" s="82">
        <v>1429.09</v>
      </c>
      <c r="BW43" s="82">
        <v>1586.53</v>
      </c>
      <c r="BX43" s="82">
        <v>1356.34</v>
      </c>
      <c r="BY43" s="82">
        <v>2057.0100000000002</v>
      </c>
      <c r="BZ43" s="82">
        <v>1502.05</v>
      </c>
      <c r="CA43" s="82">
        <v>451.13</v>
      </c>
      <c r="CB43" s="82">
        <v>862.07</v>
      </c>
      <c r="CC43" s="82">
        <v>-21.14</v>
      </c>
      <c r="CD43" s="82">
        <v>78.680000000000007</v>
      </c>
      <c r="CE43" s="82">
        <v>1157.57</v>
      </c>
      <c r="CF43" s="82">
        <v>1299.4000000000001</v>
      </c>
      <c r="CG43" s="82">
        <v>-28</v>
      </c>
      <c r="CH43" s="82">
        <v>1029</v>
      </c>
      <c r="CI43" s="82">
        <v>6059.39</v>
      </c>
      <c r="CJ43" s="82">
        <v>640.98</v>
      </c>
      <c r="CK43" s="82">
        <v>1287.3</v>
      </c>
      <c r="CL43" s="82">
        <v>772.77</v>
      </c>
      <c r="CM43" s="82">
        <v>2807.48</v>
      </c>
      <c r="CN43" s="82">
        <v>268.18</v>
      </c>
      <c r="CO43" s="82">
        <v>2916.04</v>
      </c>
      <c r="CP43" s="82">
        <v>104.12</v>
      </c>
      <c r="CQ43" s="82">
        <v>818.31</v>
      </c>
      <c r="CR43" s="82">
        <v>204.53</v>
      </c>
      <c r="CS43" s="82">
        <v>1081.3</v>
      </c>
      <c r="CT43" s="82">
        <v>1014.49</v>
      </c>
      <c r="CU43" s="82">
        <v>579.07000000000005</v>
      </c>
      <c r="CV43" s="82">
        <v>251.4</v>
      </c>
      <c r="CW43" s="82">
        <v>358.74</v>
      </c>
      <c r="CX43" s="82">
        <v>161.02000000000001</v>
      </c>
      <c r="CY43" s="82">
        <v>416.02</v>
      </c>
      <c r="CZ43" s="82">
        <v>6.2</v>
      </c>
      <c r="DA43" s="82">
        <v>-37.4</v>
      </c>
      <c r="DB43" s="82">
        <v>713.86</v>
      </c>
      <c r="DC43" s="82">
        <v>-82.83</v>
      </c>
      <c r="DD43" s="82">
        <v>321.77</v>
      </c>
      <c r="DE43" s="82">
        <v>-42.2</v>
      </c>
      <c r="DF43" s="82">
        <v>619.71</v>
      </c>
      <c r="DG43" s="82">
        <v>299.72000000000003</v>
      </c>
      <c r="DH43" s="82">
        <v>567.85</v>
      </c>
      <c r="DI43" s="82">
        <v>2290.73</v>
      </c>
      <c r="DJ43" s="82">
        <v>511.78</v>
      </c>
      <c r="DK43" s="82">
        <v>284.7</v>
      </c>
      <c r="DL43" s="82">
        <v>54.96</v>
      </c>
      <c r="DM43" s="82">
        <v>193.48</v>
      </c>
      <c r="DN43" s="82">
        <v>249.1</v>
      </c>
      <c r="DO43" s="82">
        <v>228.72</v>
      </c>
      <c r="DP43" s="82">
        <v>127.1</v>
      </c>
      <c r="DQ43" s="82">
        <v>1356.56</v>
      </c>
      <c r="DR43" s="82">
        <v>390.59</v>
      </c>
      <c r="DS43" s="82">
        <v>-215.5</v>
      </c>
      <c r="DT43" s="82">
        <v>155.26</v>
      </c>
      <c r="DU43" s="82">
        <v>479.55</v>
      </c>
      <c r="DV43" s="82">
        <v>356.93</v>
      </c>
      <c r="DW43" s="82">
        <v>371.1</v>
      </c>
      <c r="DX43" s="82">
        <v>136.28</v>
      </c>
      <c r="DY43" s="82">
        <v>135.47999999999999</v>
      </c>
      <c r="DZ43" s="82">
        <v>310.54000000000002</v>
      </c>
      <c r="EA43" s="82">
        <v>513.82000000000005</v>
      </c>
      <c r="EB43" s="82">
        <v>454.1</v>
      </c>
      <c r="EC43" s="82">
        <v>236.26</v>
      </c>
      <c r="ED43" s="82">
        <v>551.13</v>
      </c>
      <c r="EE43" s="82">
        <v>499.35</v>
      </c>
      <c r="EF43" s="82">
        <v>205.74</v>
      </c>
      <c r="EG43" s="82">
        <v>362.64</v>
      </c>
      <c r="EH43" s="82">
        <v>800.04</v>
      </c>
      <c r="EI43" s="82">
        <v>220.98</v>
      </c>
      <c r="EJ43" s="82">
        <v>1141.69</v>
      </c>
      <c r="EK43" s="82">
        <v>177.08</v>
      </c>
      <c r="EL43" s="82">
        <v>71.430000000000007</v>
      </c>
      <c r="EM43" s="82">
        <v>292.70999999999998</v>
      </c>
      <c r="EN43" s="82">
        <v>119.19</v>
      </c>
      <c r="EO43" s="82">
        <v>339.76</v>
      </c>
      <c r="EP43" s="82">
        <v>18.149999999999999</v>
      </c>
      <c r="EQ43" s="82">
        <v>-103.35</v>
      </c>
      <c r="ER43" s="82">
        <v>200.76</v>
      </c>
      <c r="ES43" s="82">
        <v>187.87</v>
      </c>
      <c r="ET43" s="82">
        <v>150.27000000000001</v>
      </c>
      <c r="EU43" s="82">
        <v>174.74</v>
      </c>
      <c r="EV43" s="82">
        <v>10</v>
      </c>
      <c r="EW43" s="82">
        <v>564.25</v>
      </c>
      <c r="EX43" s="82">
        <v>679.69</v>
      </c>
      <c r="EY43" s="82">
        <v>201.13</v>
      </c>
      <c r="EZ43" s="82">
        <v>77.8</v>
      </c>
      <c r="FA43" s="82">
        <v>442.5</v>
      </c>
      <c r="FB43" s="82">
        <v>133.93</v>
      </c>
      <c r="FC43" s="82">
        <v>564.64</v>
      </c>
      <c r="FD43" s="82">
        <v>511.67</v>
      </c>
      <c r="FE43" s="82">
        <v>534.79</v>
      </c>
      <c r="FF43" s="82">
        <v>488.7</v>
      </c>
      <c r="FG43" s="82">
        <v>554.41</v>
      </c>
      <c r="FH43" s="82">
        <v>409.85</v>
      </c>
      <c r="FI43" s="82">
        <v>203.59</v>
      </c>
      <c r="FJ43" s="82">
        <v>-1.54</v>
      </c>
      <c r="FK43" s="82">
        <v>230.88</v>
      </c>
      <c r="FL43" s="82">
        <v>142.4</v>
      </c>
      <c r="FM43" s="82">
        <v>639.11</v>
      </c>
      <c r="FN43" s="82">
        <v>52</v>
      </c>
      <c r="FO43" s="82">
        <v>436.89</v>
      </c>
      <c r="FP43" s="82">
        <v>193.7</v>
      </c>
      <c r="FQ43" s="82">
        <v>-37.42</v>
      </c>
      <c r="FR43" s="82">
        <v>262.82</v>
      </c>
      <c r="FS43" s="82">
        <v>316.72000000000003</v>
      </c>
      <c r="FT43" s="82">
        <v>236.98</v>
      </c>
      <c r="FU43" s="82">
        <v>335.3</v>
      </c>
      <c r="FV43" s="82">
        <v>295.26</v>
      </c>
      <c r="FW43" s="82">
        <v>256.05</v>
      </c>
      <c r="FX43" s="82">
        <v>570.13</v>
      </c>
      <c r="FY43" s="82">
        <v>201.81</v>
      </c>
      <c r="FZ43" s="82">
        <v>37.299999999999997</v>
      </c>
      <c r="GA43" s="82">
        <v>144.72999999999999</v>
      </c>
      <c r="GB43" s="82">
        <v>112.77</v>
      </c>
      <c r="GC43" s="82">
        <v>20.6</v>
      </c>
      <c r="GD43" s="82">
        <v>554.12</v>
      </c>
      <c r="GE43" s="82">
        <v>185.7</v>
      </c>
      <c r="GF43" s="82">
        <v>112.11</v>
      </c>
      <c r="GG43" s="82">
        <v>178</v>
      </c>
      <c r="GH43" s="82">
        <v>544.47</v>
      </c>
      <c r="GI43" s="82">
        <v>151.16999999999999</v>
      </c>
      <c r="GJ43" s="82">
        <v>257.98</v>
      </c>
      <c r="GK43" s="82">
        <v>259.95</v>
      </c>
      <c r="GL43" s="82">
        <v>18.899999999999999</v>
      </c>
      <c r="GM43" s="82">
        <v>535</v>
      </c>
      <c r="GN43" s="82">
        <v>206.68</v>
      </c>
      <c r="GO43" s="82">
        <v>103.73</v>
      </c>
      <c r="GP43" s="82">
        <v>480.36</v>
      </c>
      <c r="GQ43" s="82">
        <v>63.85</v>
      </c>
      <c r="GR43" s="82">
        <v>89.83</v>
      </c>
      <c r="GS43" s="82">
        <v>280.37</v>
      </c>
      <c r="GT43" s="82">
        <v>506.65</v>
      </c>
      <c r="GU43" s="82">
        <v>142.94999999999999</v>
      </c>
      <c r="GV43" s="82">
        <v>158.15</v>
      </c>
      <c r="GW43" s="82">
        <v>51.46</v>
      </c>
      <c r="GX43" s="82">
        <v>39.32</v>
      </c>
      <c r="GY43" s="82">
        <v>125.68</v>
      </c>
      <c r="GZ43" s="82">
        <v>106.1</v>
      </c>
      <c r="HA43" s="82">
        <v>169.5</v>
      </c>
      <c r="HB43" s="82">
        <v>177.85</v>
      </c>
      <c r="HC43" s="82">
        <v>209.81</v>
      </c>
      <c r="HD43" s="82">
        <v>456</v>
      </c>
      <c r="HE43" s="82">
        <v>75.900000000000006</v>
      </c>
      <c r="HF43" s="82">
        <v>330.73</v>
      </c>
      <c r="HG43" s="82">
        <v>70.7</v>
      </c>
      <c r="HH43" s="82">
        <v>436.3</v>
      </c>
      <c r="HI43" s="82">
        <v>364.36</v>
      </c>
      <c r="HJ43" s="82">
        <v>131.80000000000001</v>
      </c>
      <c r="HK43" s="82">
        <v>138.19999999999999</v>
      </c>
      <c r="HL43" s="82">
        <v>39.07</v>
      </c>
      <c r="HM43" s="82">
        <v>220.86</v>
      </c>
      <c r="HN43" s="82">
        <v>86.42</v>
      </c>
      <c r="HO43" s="82">
        <v>32.9</v>
      </c>
      <c r="HP43" s="82">
        <v>207.7</v>
      </c>
      <c r="HQ43" s="82">
        <v>359.41</v>
      </c>
      <c r="HR43" s="82">
        <v>55.08</v>
      </c>
      <c r="HS43" s="82">
        <v>84.52</v>
      </c>
      <c r="HT43" s="82">
        <v>260.26</v>
      </c>
      <c r="HU43" s="82">
        <v>90.73</v>
      </c>
      <c r="HV43" s="82">
        <v>155.38</v>
      </c>
      <c r="HW43" s="82">
        <v>188.6</v>
      </c>
      <c r="HX43" s="82">
        <v>70.27</v>
      </c>
      <c r="HY43" s="82">
        <v>146.80000000000001</v>
      </c>
      <c r="HZ43" s="82">
        <v>38.18</v>
      </c>
      <c r="IA43" s="82">
        <v>776.5</v>
      </c>
      <c r="IB43" s="82">
        <v>234</v>
      </c>
      <c r="IC43" s="82">
        <v>89.84</v>
      </c>
      <c r="ID43" s="82">
        <v>125.94</v>
      </c>
      <c r="IE43" s="82">
        <v>136.03</v>
      </c>
      <c r="IF43" s="82">
        <v>80</v>
      </c>
      <c r="IG43" s="82">
        <v>-2.1</v>
      </c>
      <c r="IH43" s="82">
        <v>112.4</v>
      </c>
      <c r="II43" s="82">
        <v>119.7</v>
      </c>
      <c r="IJ43" s="82">
        <v>322.8</v>
      </c>
      <c r="IK43" s="82">
        <v>123.9</v>
      </c>
      <c r="IL43" s="82">
        <v>74.25</v>
      </c>
      <c r="IM43" s="82">
        <v>4.3</v>
      </c>
      <c r="IN43" s="82">
        <v>-2</v>
      </c>
      <c r="IO43" s="82">
        <v>134.93</v>
      </c>
      <c r="IP43" s="82">
        <v>214</v>
      </c>
      <c r="IQ43" s="82">
        <v>66</v>
      </c>
      <c r="IR43" s="82">
        <v>129.9</v>
      </c>
      <c r="IS43" s="82">
        <v>115.95</v>
      </c>
      <c r="IT43" s="82">
        <v>178.46</v>
      </c>
      <c r="IU43" s="82">
        <v>105.85</v>
      </c>
      <c r="IV43" s="82">
        <v>91.21</v>
      </c>
      <c r="IW43" s="82">
        <v>41.7</v>
      </c>
      <c r="IX43" s="82">
        <v>77.67</v>
      </c>
      <c r="IY43" s="82">
        <v>43.9</v>
      </c>
      <c r="IZ43" s="82">
        <v>74.2</v>
      </c>
      <c r="JA43" s="82">
        <v>205.09</v>
      </c>
      <c r="JB43" s="82">
        <v>37.200000000000003</v>
      </c>
      <c r="JC43" s="82">
        <v>165.7</v>
      </c>
      <c r="JD43" s="82">
        <v>143.1</v>
      </c>
      <c r="JE43" s="82">
        <v>58.1</v>
      </c>
      <c r="JF43" s="82">
        <v>114.3</v>
      </c>
      <c r="JG43" s="82">
        <v>133.66</v>
      </c>
      <c r="JH43" s="82">
        <v>417.5</v>
      </c>
      <c r="JI43" s="82">
        <v>51.5</v>
      </c>
      <c r="JJ43" s="82">
        <v>111.4</v>
      </c>
      <c r="JK43" s="82">
        <v>83.35</v>
      </c>
      <c r="JL43" s="82">
        <v>85.38</v>
      </c>
      <c r="JM43" s="82">
        <v>107.2</v>
      </c>
      <c r="JN43" s="82">
        <v>77.75</v>
      </c>
      <c r="JO43" s="82">
        <v>37.729999999999997</v>
      </c>
      <c r="JP43" s="82">
        <v>128.4</v>
      </c>
      <c r="JQ43" s="82">
        <v>1.9</v>
      </c>
      <c r="JR43" s="82">
        <v>107.6</v>
      </c>
      <c r="JS43" s="82">
        <v>82.93</v>
      </c>
      <c r="JT43" s="82">
        <v>49.13</v>
      </c>
      <c r="JU43" s="82">
        <v>95.9</v>
      </c>
      <c r="JV43" s="82">
        <v>218.03</v>
      </c>
      <c r="JW43" s="82">
        <v>101.6</v>
      </c>
      <c r="JX43" s="82">
        <v>77.66</v>
      </c>
      <c r="JY43" s="82">
        <v>100.39</v>
      </c>
      <c r="JZ43" s="82">
        <v>31.2</v>
      </c>
      <c r="KA43" s="82">
        <v>173.1</v>
      </c>
      <c r="KB43" s="82">
        <v>16.05</v>
      </c>
      <c r="KC43" s="82">
        <v>2.57</v>
      </c>
      <c r="KD43" s="82">
        <v>43.4</v>
      </c>
      <c r="KE43" s="82">
        <v>191.3</v>
      </c>
      <c r="KF43" s="82">
        <v>116.28</v>
      </c>
      <c r="KG43" s="82">
        <v>23.9</v>
      </c>
      <c r="KH43" s="82">
        <v>61.9</v>
      </c>
      <c r="KI43" s="82">
        <v>160.4</v>
      </c>
      <c r="KJ43" s="82">
        <v>92.4</v>
      </c>
      <c r="KK43" s="82">
        <v>68.23</v>
      </c>
      <c r="KL43" s="82">
        <v>72.150000000000006</v>
      </c>
      <c r="KM43" s="82">
        <v>38.6</v>
      </c>
      <c r="KN43" s="82">
        <v>57.45</v>
      </c>
      <c r="KO43" s="82">
        <v>46.33</v>
      </c>
      <c r="KP43" s="82">
        <v>104.4</v>
      </c>
      <c r="KQ43" s="82">
        <v>154</v>
      </c>
      <c r="KR43" s="82">
        <v>71.099999999999994</v>
      </c>
      <c r="KS43" s="82">
        <v>8.43</v>
      </c>
      <c r="KT43" s="82">
        <v>64.5</v>
      </c>
      <c r="KU43" s="82">
        <v>23.5</v>
      </c>
      <c r="KV43" s="82">
        <v>108.9</v>
      </c>
      <c r="KW43" s="82">
        <v>150.9</v>
      </c>
      <c r="KX43" s="82">
        <v>24.65</v>
      </c>
      <c r="KY43" s="82">
        <v>499.48</v>
      </c>
      <c r="KZ43" s="82">
        <v>50</v>
      </c>
      <c r="LA43" s="82">
        <v>59.83</v>
      </c>
      <c r="LB43" s="82">
        <v>225.73</v>
      </c>
      <c r="LC43" s="82">
        <v>8.6999999999999993</v>
      </c>
      <c r="LD43" s="82">
        <v>58.44</v>
      </c>
      <c r="LE43" s="82">
        <v>-17.899999999999999</v>
      </c>
      <c r="LF43" s="82">
        <v>319.7</v>
      </c>
      <c r="LG43" s="82">
        <v>77.7</v>
      </c>
      <c r="LH43" s="82">
        <v>32.6</v>
      </c>
      <c r="LI43" s="82">
        <v>86.77</v>
      </c>
      <c r="LJ43" s="82">
        <v>174.93</v>
      </c>
      <c r="LK43" s="82">
        <v>75.88</v>
      </c>
      <c r="LL43" s="82">
        <v>55.77</v>
      </c>
      <c r="LM43" s="82">
        <v>15.83</v>
      </c>
      <c r="LN43" s="82">
        <v>-3.7</v>
      </c>
      <c r="LO43" s="82">
        <v>5.0999999999999996</v>
      </c>
      <c r="LP43" s="82">
        <v>94.43</v>
      </c>
      <c r="LQ43" s="82">
        <v>98.63</v>
      </c>
      <c r="LR43" s="82">
        <v>33.68</v>
      </c>
      <c r="LS43" s="82">
        <v>25.17</v>
      </c>
      <c r="LT43" s="82">
        <v>45.7</v>
      </c>
      <c r="LU43" s="82">
        <v>60.6</v>
      </c>
      <c r="LV43" s="82">
        <v>44.13</v>
      </c>
      <c r="LW43" s="82">
        <v>118.1</v>
      </c>
      <c r="LX43" s="82">
        <v>58.8</v>
      </c>
      <c r="LY43" s="82">
        <v>68.23</v>
      </c>
      <c r="LZ43" s="82">
        <v>33.799999999999997</v>
      </c>
      <c r="MA43" s="82">
        <v>50.97</v>
      </c>
      <c r="MB43" s="82">
        <v>47.47</v>
      </c>
      <c r="MC43" s="82">
        <v>32.869999999999997</v>
      </c>
      <c r="MD43" s="82">
        <v>-2.1</v>
      </c>
      <c r="ME43" s="82">
        <v>123</v>
      </c>
      <c r="MF43" s="82">
        <v>36.1</v>
      </c>
      <c r="MG43" s="82">
        <v>11.1</v>
      </c>
      <c r="MH43" s="82">
        <v>16.850000000000001</v>
      </c>
      <c r="MI43" s="82">
        <v>22</v>
      </c>
      <c r="MJ43" s="82">
        <v>134.9</v>
      </c>
      <c r="MK43" s="82">
        <v>102.2</v>
      </c>
      <c r="ML43" s="82">
        <v>84.5</v>
      </c>
      <c r="MM43" s="82">
        <v>112.04</v>
      </c>
      <c r="MN43" s="82">
        <v>6.09</v>
      </c>
      <c r="MO43" s="82">
        <v>136.16999999999999</v>
      </c>
      <c r="MP43" s="82">
        <v>58.4</v>
      </c>
      <c r="MQ43" s="82">
        <v>-17.23</v>
      </c>
      <c r="MR43" s="82">
        <v>86.6</v>
      </c>
      <c r="MS43" s="82">
        <v>37</v>
      </c>
      <c r="MT43" s="82">
        <v>21.2</v>
      </c>
      <c r="MU43" s="82">
        <v>23.8</v>
      </c>
      <c r="MV43" s="82">
        <v>62.95</v>
      </c>
      <c r="MW43" s="82">
        <v>16.5</v>
      </c>
      <c r="MX43" s="82">
        <v>16.3</v>
      </c>
      <c r="MY43" s="82">
        <v>36</v>
      </c>
      <c r="MZ43" s="82">
        <v>31</v>
      </c>
      <c r="NA43" s="82">
        <v>26.66</v>
      </c>
      <c r="NB43" s="82">
        <v>23</v>
      </c>
      <c r="NC43" s="82">
        <v>33.01</v>
      </c>
    </row>
    <row r="44" spans="1:367" x14ac:dyDescent="0.4">
      <c r="A44" s="22">
        <v>46045</v>
      </c>
      <c r="B44" s="23">
        <v>121625.75</v>
      </c>
      <c r="C44" s="23">
        <v>98032.8</v>
      </c>
      <c r="D44" s="23">
        <v>2148.02</v>
      </c>
      <c r="E44" s="23">
        <v>2358.5300000000002</v>
      </c>
      <c r="F44" s="23">
        <v>13441.52</v>
      </c>
      <c r="G44" s="23">
        <v>1274.19</v>
      </c>
      <c r="H44" s="23">
        <v>10185.66</v>
      </c>
      <c r="I44" s="23">
        <v>8302.92</v>
      </c>
      <c r="J44" s="23">
        <v>4438.43</v>
      </c>
      <c r="K44" s="23">
        <v>3604.69</v>
      </c>
      <c r="L44" s="23">
        <v>1631.02</v>
      </c>
      <c r="M44" s="23">
        <v>3742.45</v>
      </c>
      <c r="N44" s="23">
        <v>10619.14</v>
      </c>
      <c r="O44" s="23">
        <v>2534.5700000000002</v>
      </c>
      <c r="P44" s="23">
        <v>7341.6</v>
      </c>
      <c r="Q44" s="23">
        <v>1809.64</v>
      </c>
      <c r="R44" s="23">
        <v>18084.41</v>
      </c>
      <c r="S44" s="23">
        <v>3818.71</v>
      </c>
      <c r="T44" s="23">
        <v>2810.05</v>
      </c>
      <c r="U44" s="23">
        <v>5274.85</v>
      </c>
      <c r="V44" s="23">
        <v>1233.1099999999999</v>
      </c>
      <c r="W44" s="23">
        <v>869.25</v>
      </c>
      <c r="X44" s="23">
        <v>1300.52</v>
      </c>
      <c r="Y44" s="23">
        <v>2344.4299999999998</v>
      </c>
      <c r="Z44" s="23">
        <v>5665.24</v>
      </c>
      <c r="AA44" s="23">
        <v>3250.34</v>
      </c>
      <c r="AB44" s="23">
        <v>-286.23</v>
      </c>
      <c r="AC44" s="23">
        <v>322.95</v>
      </c>
      <c r="AD44" s="23">
        <v>2842.83</v>
      </c>
      <c r="AE44" s="23">
        <v>1500</v>
      </c>
      <c r="AF44" s="23">
        <v>1313.06</v>
      </c>
      <c r="AG44" s="23">
        <v>4483.8999999999996</v>
      </c>
      <c r="AH44" s="23">
        <v>1743.49</v>
      </c>
      <c r="AI44" s="23">
        <v>121.46</v>
      </c>
      <c r="AJ44" s="23">
        <v>1218.26</v>
      </c>
      <c r="AK44" s="23">
        <v>4495.6499999999996</v>
      </c>
      <c r="AL44" s="23">
        <v>3491.66</v>
      </c>
      <c r="AM44" s="23">
        <v>887.08</v>
      </c>
      <c r="AN44" s="23">
        <v>978.39</v>
      </c>
      <c r="AO44" s="23">
        <v>120.59</v>
      </c>
      <c r="AP44" s="23">
        <v>3758.54</v>
      </c>
      <c r="AQ44" s="23">
        <v>1462.97</v>
      </c>
      <c r="AR44" s="23">
        <v>7422</v>
      </c>
      <c r="AS44" s="23">
        <v>3340.48</v>
      </c>
      <c r="AT44" s="23">
        <v>621.48</v>
      </c>
      <c r="AU44" s="23">
        <v>1858.32</v>
      </c>
      <c r="AV44" s="23">
        <v>2240.63</v>
      </c>
      <c r="AW44" s="23">
        <v>1021.88</v>
      </c>
      <c r="AX44" s="23">
        <v>2174.2800000000002</v>
      </c>
      <c r="AY44" s="23">
        <v>1895.78</v>
      </c>
      <c r="AZ44" s="23">
        <v>501.5</v>
      </c>
      <c r="BA44" s="23">
        <v>1904.84</v>
      </c>
      <c r="BB44" s="81">
        <v>497.13</v>
      </c>
      <c r="BC44" s="81">
        <v>1304.48</v>
      </c>
      <c r="BD44" s="81">
        <v>1835.37</v>
      </c>
      <c r="BE44" s="81">
        <v>499.06</v>
      </c>
      <c r="BF44" s="81">
        <v>338.48</v>
      </c>
      <c r="BG44" s="81">
        <v>309.25</v>
      </c>
      <c r="BH44" s="81">
        <v>-24.67</v>
      </c>
      <c r="BI44" s="81">
        <v>492.08</v>
      </c>
      <c r="BJ44" s="81">
        <v>689.78</v>
      </c>
      <c r="BK44" s="81">
        <v>1321.66</v>
      </c>
      <c r="BL44" s="81">
        <v>185.66</v>
      </c>
      <c r="BM44" s="81">
        <v>313.89999999999998</v>
      </c>
      <c r="BN44" s="81">
        <v>2371.61</v>
      </c>
      <c r="BO44" s="81">
        <v>1411.34</v>
      </c>
      <c r="BP44" s="81">
        <v>715.93</v>
      </c>
      <c r="BQ44" s="81">
        <v>448.58</v>
      </c>
      <c r="BR44" s="81">
        <v>2251.19</v>
      </c>
      <c r="BS44" s="81">
        <v>456.31</v>
      </c>
      <c r="BT44" s="81">
        <v>306.77999999999997</v>
      </c>
      <c r="BU44" s="81">
        <v>825.17</v>
      </c>
      <c r="BV44" s="81">
        <v>1405.57</v>
      </c>
      <c r="BW44" s="81">
        <v>1629.67</v>
      </c>
      <c r="BX44" s="81">
        <v>1374.62</v>
      </c>
      <c r="BY44" s="81">
        <v>2091.81</v>
      </c>
      <c r="BZ44" s="81">
        <v>1518.28</v>
      </c>
      <c r="CA44" s="81">
        <v>451.13</v>
      </c>
      <c r="CB44" s="81">
        <v>862.58</v>
      </c>
      <c r="CC44" s="81">
        <v>-21.14</v>
      </c>
      <c r="CD44" s="81">
        <v>81.08</v>
      </c>
      <c r="CE44" s="81">
        <v>1141.1300000000001</v>
      </c>
      <c r="CF44" s="81">
        <v>1317.23</v>
      </c>
      <c r="CG44" s="81">
        <v>-34</v>
      </c>
      <c r="CH44" s="81">
        <v>1029.3499999999999</v>
      </c>
      <c r="CI44" s="81">
        <v>6105.14</v>
      </c>
      <c r="CJ44" s="81">
        <v>640.98</v>
      </c>
      <c r="CK44" s="81">
        <v>1287.3</v>
      </c>
      <c r="CL44" s="81">
        <v>772.77</v>
      </c>
      <c r="CM44" s="81">
        <v>2807.48</v>
      </c>
      <c r="CN44" s="81">
        <v>271.32</v>
      </c>
      <c r="CO44" s="81">
        <v>2890.29</v>
      </c>
      <c r="CP44" s="81">
        <v>103.12</v>
      </c>
      <c r="CQ44" s="81">
        <v>818.86</v>
      </c>
      <c r="CR44" s="81">
        <v>204.53</v>
      </c>
      <c r="CS44" s="81">
        <v>1081.3</v>
      </c>
      <c r="CT44" s="81">
        <v>1014.49</v>
      </c>
      <c r="CU44" s="81">
        <v>547.77</v>
      </c>
      <c r="CV44" s="81">
        <v>250.42</v>
      </c>
      <c r="CW44" s="81">
        <v>361.15</v>
      </c>
      <c r="CX44" s="81">
        <v>160.24</v>
      </c>
      <c r="CY44" s="81">
        <v>417.25</v>
      </c>
      <c r="CZ44" s="81">
        <v>6.2</v>
      </c>
      <c r="DA44" s="81">
        <v>-37.4</v>
      </c>
      <c r="DB44" s="81">
        <v>699.16</v>
      </c>
      <c r="DC44" s="81">
        <v>-82.83</v>
      </c>
      <c r="DD44" s="81">
        <v>317.85000000000002</v>
      </c>
      <c r="DE44" s="81">
        <v>-42.2</v>
      </c>
      <c r="DF44" s="81">
        <v>624.02</v>
      </c>
      <c r="DG44" s="81">
        <v>299.89999999999998</v>
      </c>
      <c r="DH44" s="81">
        <v>566.76</v>
      </c>
      <c r="DI44" s="81">
        <v>2290.73</v>
      </c>
      <c r="DJ44" s="81">
        <v>499.49</v>
      </c>
      <c r="DK44" s="81">
        <v>284.7</v>
      </c>
      <c r="DL44" s="81">
        <v>56.9</v>
      </c>
      <c r="DM44" s="81">
        <v>194.76</v>
      </c>
      <c r="DN44" s="81">
        <v>249.1</v>
      </c>
      <c r="DO44" s="81">
        <v>229.18</v>
      </c>
      <c r="DP44" s="81">
        <v>127.1</v>
      </c>
      <c r="DQ44" s="81">
        <v>1343.35</v>
      </c>
      <c r="DR44" s="81">
        <v>390.85</v>
      </c>
      <c r="DS44" s="81">
        <v>-215.5</v>
      </c>
      <c r="DT44" s="81">
        <v>161.97</v>
      </c>
      <c r="DU44" s="81">
        <v>479.55</v>
      </c>
      <c r="DV44" s="81">
        <v>357.12</v>
      </c>
      <c r="DW44" s="81">
        <v>387.6</v>
      </c>
      <c r="DX44" s="81">
        <v>136.28</v>
      </c>
      <c r="DY44" s="81">
        <v>138.6</v>
      </c>
      <c r="DZ44" s="81">
        <v>314.66000000000003</v>
      </c>
      <c r="EA44" s="81">
        <v>511.46</v>
      </c>
      <c r="EB44" s="81">
        <v>452.84</v>
      </c>
      <c r="EC44" s="81">
        <v>234.85</v>
      </c>
      <c r="ED44" s="81">
        <v>551.13</v>
      </c>
      <c r="EE44" s="81">
        <v>499.35</v>
      </c>
      <c r="EF44" s="81">
        <v>206.8</v>
      </c>
      <c r="EG44" s="81">
        <v>362.61</v>
      </c>
      <c r="EH44" s="81">
        <v>789.38</v>
      </c>
      <c r="EI44" s="81">
        <v>219.06</v>
      </c>
      <c r="EJ44" s="81">
        <v>1084.17</v>
      </c>
      <c r="EK44" s="81">
        <v>177.08</v>
      </c>
      <c r="EL44" s="81">
        <v>72.459999999999994</v>
      </c>
      <c r="EM44" s="81">
        <v>292.89</v>
      </c>
      <c r="EN44" s="81">
        <v>119.19</v>
      </c>
      <c r="EO44" s="81">
        <v>344.33</v>
      </c>
      <c r="EP44" s="81">
        <v>15.5</v>
      </c>
      <c r="EQ44" s="81">
        <v>-103.35</v>
      </c>
      <c r="ER44" s="81">
        <v>200.11</v>
      </c>
      <c r="ES44" s="81">
        <v>187.87</v>
      </c>
      <c r="ET44" s="81">
        <v>159.46</v>
      </c>
      <c r="EU44" s="81">
        <v>173.43</v>
      </c>
      <c r="EV44" s="81">
        <v>-28.5</v>
      </c>
      <c r="EW44" s="81">
        <v>565.15</v>
      </c>
      <c r="EX44" s="81">
        <v>679.69</v>
      </c>
      <c r="EY44" s="81">
        <v>199.49</v>
      </c>
      <c r="EZ44" s="81">
        <v>78.08</v>
      </c>
      <c r="FA44" s="81">
        <v>439</v>
      </c>
      <c r="FB44" s="81">
        <v>132.59</v>
      </c>
      <c r="FC44" s="81">
        <v>570.53</v>
      </c>
      <c r="FD44" s="81">
        <v>511.67</v>
      </c>
      <c r="FE44" s="81">
        <v>535.63</v>
      </c>
      <c r="FF44" s="81">
        <v>488.7</v>
      </c>
      <c r="FG44" s="81">
        <v>554.29999999999995</v>
      </c>
      <c r="FH44" s="81">
        <v>409.9</v>
      </c>
      <c r="FI44" s="81">
        <v>207.25</v>
      </c>
      <c r="FJ44" s="81">
        <v>-1.54</v>
      </c>
      <c r="FK44" s="81">
        <v>230.88</v>
      </c>
      <c r="FL44" s="81">
        <v>140.72</v>
      </c>
      <c r="FM44" s="81">
        <v>636.26</v>
      </c>
      <c r="FN44" s="81">
        <v>52</v>
      </c>
      <c r="FO44" s="81">
        <v>433.97</v>
      </c>
      <c r="FP44" s="81">
        <v>193.7</v>
      </c>
      <c r="FQ44" s="81">
        <v>-37.08</v>
      </c>
      <c r="FR44" s="81">
        <v>262.82</v>
      </c>
      <c r="FS44" s="81">
        <v>316.72000000000003</v>
      </c>
      <c r="FT44" s="81">
        <v>236.77</v>
      </c>
      <c r="FU44" s="81">
        <v>335.3</v>
      </c>
      <c r="FV44" s="81">
        <v>295.26</v>
      </c>
      <c r="FW44" s="81">
        <v>255.96</v>
      </c>
      <c r="FX44" s="81">
        <v>569.63</v>
      </c>
      <c r="FY44" s="81">
        <v>203.85</v>
      </c>
      <c r="FZ44" s="81">
        <v>37.299999999999997</v>
      </c>
      <c r="GA44" s="81">
        <v>144.72999999999999</v>
      </c>
      <c r="GB44" s="81">
        <v>112.77</v>
      </c>
      <c r="GC44" s="81">
        <v>20.6</v>
      </c>
      <c r="GD44" s="81">
        <v>554.12</v>
      </c>
      <c r="GE44" s="81">
        <v>80.7</v>
      </c>
      <c r="GF44" s="81">
        <v>112.11</v>
      </c>
      <c r="GG44" s="81">
        <v>178</v>
      </c>
      <c r="GH44" s="81">
        <v>538.57000000000005</v>
      </c>
      <c r="GI44" s="81">
        <v>147.80000000000001</v>
      </c>
      <c r="GJ44" s="81">
        <v>251.54</v>
      </c>
      <c r="GK44" s="81">
        <v>259.95</v>
      </c>
      <c r="GL44" s="81">
        <v>18.899999999999999</v>
      </c>
      <c r="GM44" s="81">
        <v>535</v>
      </c>
      <c r="GN44" s="81">
        <v>206.2</v>
      </c>
      <c r="GO44" s="81">
        <v>102.1</v>
      </c>
      <c r="GP44" s="81">
        <v>474.26</v>
      </c>
      <c r="GQ44" s="81">
        <v>63.24</v>
      </c>
      <c r="GR44" s="81">
        <v>96.8</v>
      </c>
      <c r="GS44" s="81">
        <v>279.48</v>
      </c>
      <c r="GT44" s="81">
        <v>502.87</v>
      </c>
      <c r="GU44" s="81">
        <v>142.94999999999999</v>
      </c>
      <c r="GV44" s="81">
        <v>167.18</v>
      </c>
      <c r="GW44" s="81">
        <v>48.95</v>
      </c>
      <c r="GX44" s="81">
        <v>39.32</v>
      </c>
      <c r="GY44" s="81">
        <v>125.39</v>
      </c>
      <c r="GZ44" s="81">
        <v>106.1</v>
      </c>
      <c r="HA44" s="81">
        <v>169.5</v>
      </c>
      <c r="HB44" s="81">
        <v>177.99</v>
      </c>
      <c r="HC44" s="81">
        <v>208.49</v>
      </c>
      <c r="HD44" s="81">
        <v>454.67</v>
      </c>
      <c r="HE44" s="81">
        <v>75.900000000000006</v>
      </c>
      <c r="HF44" s="81">
        <v>330.73</v>
      </c>
      <c r="HG44" s="81">
        <v>70.7</v>
      </c>
      <c r="HH44" s="81">
        <v>436.3</v>
      </c>
      <c r="HI44" s="81">
        <v>357.97</v>
      </c>
      <c r="HJ44" s="81">
        <v>131.80000000000001</v>
      </c>
      <c r="HK44" s="81">
        <v>138.19999999999999</v>
      </c>
      <c r="HL44" s="81">
        <v>39.07</v>
      </c>
      <c r="HM44" s="81">
        <v>220.93</v>
      </c>
      <c r="HN44" s="81">
        <v>86.53</v>
      </c>
      <c r="HO44" s="81">
        <v>32.9</v>
      </c>
      <c r="HP44" s="81">
        <v>208</v>
      </c>
      <c r="HQ44" s="81">
        <v>359.91</v>
      </c>
      <c r="HR44" s="81">
        <v>55.02</v>
      </c>
      <c r="HS44" s="81">
        <v>83.42</v>
      </c>
      <c r="HT44" s="81">
        <v>259.72000000000003</v>
      </c>
      <c r="HU44" s="81">
        <v>90.73</v>
      </c>
      <c r="HV44" s="81">
        <v>153.06</v>
      </c>
      <c r="HW44" s="81">
        <v>187.92</v>
      </c>
      <c r="HX44" s="81">
        <v>69.41</v>
      </c>
      <c r="HY44" s="81">
        <v>146.80000000000001</v>
      </c>
      <c r="HZ44" s="81">
        <v>38.18</v>
      </c>
      <c r="IA44" s="81">
        <v>776.5</v>
      </c>
      <c r="IB44" s="81">
        <v>234</v>
      </c>
      <c r="IC44" s="81">
        <v>88.84</v>
      </c>
      <c r="ID44" s="81">
        <v>124.42</v>
      </c>
      <c r="IE44" s="81">
        <v>136.03</v>
      </c>
      <c r="IF44" s="81">
        <v>80</v>
      </c>
      <c r="IG44" s="81">
        <v>-2.1</v>
      </c>
      <c r="IH44" s="81">
        <v>112.4</v>
      </c>
      <c r="II44" s="81">
        <v>118.17</v>
      </c>
      <c r="IJ44" s="81">
        <v>337.1</v>
      </c>
      <c r="IK44" s="81">
        <v>123.9</v>
      </c>
      <c r="IL44" s="81">
        <v>77.33</v>
      </c>
      <c r="IM44" s="81">
        <v>4.3</v>
      </c>
      <c r="IN44" s="81">
        <v>8</v>
      </c>
      <c r="IO44" s="81">
        <v>135.80000000000001</v>
      </c>
      <c r="IP44" s="81">
        <v>214</v>
      </c>
      <c r="IQ44" s="81">
        <v>66</v>
      </c>
      <c r="IR44" s="81">
        <v>144</v>
      </c>
      <c r="IS44" s="81">
        <v>115.95</v>
      </c>
      <c r="IT44" s="81">
        <v>178.09</v>
      </c>
      <c r="IU44" s="81">
        <v>109</v>
      </c>
      <c r="IV44" s="81">
        <v>92.55</v>
      </c>
      <c r="IW44" s="81">
        <v>41.7</v>
      </c>
      <c r="IX44" s="81">
        <v>75.06</v>
      </c>
      <c r="IY44" s="81">
        <v>43.9</v>
      </c>
      <c r="IZ44" s="81">
        <v>74.38</v>
      </c>
      <c r="JA44" s="81">
        <v>204.09</v>
      </c>
      <c r="JB44" s="81">
        <v>37.200000000000003</v>
      </c>
      <c r="JC44" s="81">
        <v>165.7</v>
      </c>
      <c r="JD44" s="81">
        <v>143.1</v>
      </c>
      <c r="JE44" s="81">
        <v>58.91</v>
      </c>
      <c r="JF44" s="81">
        <v>114.3</v>
      </c>
      <c r="JG44" s="81">
        <v>133.26</v>
      </c>
      <c r="JH44" s="81">
        <v>417.5</v>
      </c>
      <c r="JI44" s="81">
        <v>51.5</v>
      </c>
      <c r="JJ44" s="81">
        <v>111.4</v>
      </c>
      <c r="JK44" s="81">
        <v>83.35</v>
      </c>
      <c r="JL44" s="81">
        <v>85.33</v>
      </c>
      <c r="JM44" s="81">
        <v>107.2</v>
      </c>
      <c r="JN44" s="81">
        <v>77.75</v>
      </c>
      <c r="JO44" s="81">
        <v>37.729999999999997</v>
      </c>
      <c r="JP44" s="81">
        <v>128.4</v>
      </c>
      <c r="JQ44" s="81">
        <v>1.9</v>
      </c>
      <c r="JR44" s="81">
        <v>107.6</v>
      </c>
      <c r="JS44" s="81">
        <v>83.13</v>
      </c>
      <c r="JT44" s="81">
        <v>49.19</v>
      </c>
      <c r="JU44" s="81">
        <v>95.9</v>
      </c>
      <c r="JV44" s="81">
        <v>218.1</v>
      </c>
      <c r="JW44" s="81">
        <v>101.6</v>
      </c>
      <c r="JX44" s="81">
        <v>77.66</v>
      </c>
      <c r="JY44" s="81">
        <v>100.39</v>
      </c>
      <c r="JZ44" s="81">
        <v>31.2</v>
      </c>
      <c r="KA44" s="81">
        <v>173.35</v>
      </c>
      <c r="KB44" s="81">
        <v>14</v>
      </c>
      <c r="KC44" s="81">
        <v>-1.1499999999999999</v>
      </c>
      <c r="KD44" s="81">
        <v>43.4</v>
      </c>
      <c r="KE44" s="81">
        <v>191.3</v>
      </c>
      <c r="KF44" s="81">
        <v>116.28</v>
      </c>
      <c r="KG44" s="81">
        <v>23.9</v>
      </c>
      <c r="KH44" s="81">
        <v>62.7</v>
      </c>
      <c r="KI44" s="81">
        <v>160.4</v>
      </c>
      <c r="KJ44" s="81">
        <v>92.4</v>
      </c>
      <c r="KK44" s="81">
        <v>68.23</v>
      </c>
      <c r="KL44" s="81">
        <v>72.150000000000006</v>
      </c>
      <c r="KM44" s="81">
        <v>38.6</v>
      </c>
      <c r="KN44" s="81">
        <v>67.2</v>
      </c>
      <c r="KO44" s="81">
        <v>46.53</v>
      </c>
      <c r="KP44" s="81">
        <v>101.6</v>
      </c>
      <c r="KQ44" s="81">
        <v>154</v>
      </c>
      <c r="KR44" s="81">
        <v>71.099999999999994</v>
      </c>
      <c r="KS44" s="81">
        <v>8.43</v>
      </c>
      <c r="KT44" s="81">
        <v>64.5</v>
      </c>
      <c r="KU44" s="81">
        <v>23.5</v>
      </c>
      <c r="KV44" s="81">
        <v>109.65</v>
      </c>
      <c r="KW44" s="81">
        <v>150.9</v>
      </c>
      <c r="KX44" s="81">
        <v>24.65</v>
      </c>
      <c r="KY44" s="81">
        <v>508.58</v>
      </c>
      <c r="KZ44" s="81">
        <v>50</v>
      </c>
      <c r="LA44" s="81">
        <v>60.27</v>
      </c>
      <c r="LB44" s="81">
        <v>225.73</v>
      </c>
      <c r="LC44" s="81">
        <v>8.6999999999999993</v>
      </c>
      <c r="LD44" s="81">
        <v>58.44</v>
      </c>
      <c r="LE44" s="81">
        <v>-19.18</v>
      </c>
      <c r="LF44" s="81">
        <v>319.7</v>
      </c>
      <c r="LG44" s="81">
        <v>77.7</v>
      </c>
      <c r="LH44" s="81">
        <v>32.6</v>
      </c>
      <c r="LI44" s="81">
        <v>86.77</v>
      </c>
      <c r="LJ44" s="81">
        <v>174.57</v>
      </c>
      <c r="LK44" s="81">
        <v>75.88</v>
      </c>
      <c r="LL44" s="81">
        <v>55.44</v>
      </c>
      <c r="LM44" s="81">
        <v>15.83</v>
      </c>
      <c r="LN44" s="81">
        <v>-3.7</v>
      </c>
      <c r="LO44" s="81">
        <v>4.9000000000000004</v>
      </c>
      <c r="LP44" s="81">
        <v>93.94</v>
      </c>
      <c r="LQ44" s="81">
        <v>99.86</v>
      </c>
      <c r="LR44" s="81">
        <v>33.68</v>
      </c>
      <c r="LS44" s="81">
        <v>25.17</v>
      </c>
      <c r="LT44" s="81">
        <v>45.7</v>
      </c>
      <c r="LU44" s="81">
        <v>60.6</v>
      </c>
      <c r="LV44" s="81">
        <v>44.13</v>
      </c>
      <c r="LW44" s="81">
        <v>116.6</v>
      </c>
      <c r="LX44" s="81">
        <v>58.8</v>
      </c>
      <c r="LY44" s="81">
        <v>68.23</v>
      </c>
      <c r="LZ44" s="81">
        <v>33.799999999999997</v>
      </c>
      <c r="MA44" s="81">
        <v>50.97</v>
      </c>
      <c r="MB44" s="81">
        <v>47.47</v>
      </c>
      <c r="MC44" s="81">
        <v>32.869999999999997</v>
      </c>
      <c r="MD44" s="81">
        <v>-2.1</v>
      </c>
      <c r="ME44" s="81">
        <v>123</v>
      </c>
      <c r="MF44" s="81">
        <v>36.1</v>
      </c>
      <c r="MG44" s="81">
        <v>11.1</v>
      </c>
      <c r="MH44" s="81">
        <v>16.850000000000001</v>
      </c>
      <c r="MI44" s="81">
        <v>22</v>
      </c>
      <c r="MJ44" s="81">
        <v>132.30000000000001</v>
      </c>
      <c r="MK44" s="81">
        <v>102.2</v>
      </c>
      <c r="ML44" s="81">
        <v>90.55</v>
      </c>
      <c r="MM44" s="81">
        <v>112.17</v>
      </c>
      <c r="MN44" s="81">
        <v>6.59</v>
      </c>
      <c r="MO44" s="81">
        <v>136.16999999999999</v>
      </c>
      <c r="MP44" s="81">
        <v>58.4</v>
      </c>
      <c r="MQ44" s="81">
        <v>-17.23</v>
      </c>
      <c r="MR44" s="81">
        <v>86.6</v>
      </c>
      <c r="MS44" s="81">
        <v>37</v>
      </c>
      <c r="MT44" s="81">
        <v>26.77</v>
      </c>
      <c r="MU44" s="81">
        <v>24.7</v>
      </c>
      <c r="MV44" s="81">
        <v>67.75</v>
      </c>
      <c r="MW44" s="81">
        <v>16.5</v>
      </c>
      <c r="MX44" s="81">
        <v>16.899999999999999</v>
      </c>
      <c r="MY44" s="81">
        <v>36</v>
      </c>
      <c r="MZ44" s="81">
        <v>31</v>
      </c>
      <c r="NA44" s="81">
        <v>29.23</v>
      </c>
      <c r="NB44" s="81">
        <v>23</v>
      </c>
      <c r="NC44" s="81">
        <v>33.14</v>
      </c>
    </row>
    <row r="45" spans="1:367" x14ac:dyDescent="0.4">
      <c r="A45" s="22">
        <v>46052</v>
      </c>
      <c r="B45" s="23">
        <v>158000.26</v>
      </c>
      <c r="C45" s="23">
        <v>138510.67000000001</v>
      </c>
      <c r="D45" s="23">
        <v>1470.82</v>
      </c>
      <c r="E45" s="23">
        <v>2358.5300000000002</v>
      </c>
      <c r="F45" s="23">
        <v>12868.25</v>
      </c>
      <c r="G45" s="23">
        <v>1274.19</v>
      </c>
      <c r="H45" s="23">
        <v>10210.77</v>
      </c>
      <c r="I45" s="23">
        <v>8327.2199999999993</v>
      </c>
      <c r="J45" s="23">
        <v>4438.43</v>
      </c>
      <c r="K45" s="23">
        <v>3582.63</v>
      </c>
      <c r="L45" s="23">
        <v>1631.02</v>
      </c>
      <c r="M45" s="23">
        <v>3887.22</v>
      </c>
      <c r="N45" s="23">
        <v>12964.43</v>
      </c>
      <c r="O45" s="23">
        <v>2534.5700000000002</v>
      </c>
      <c r="P45" s="23">
        <v>7437.55</v>
      </c>
      <c r="Q45" s="23">
        <v>1834.53</v>
      </c>
      <c r="R45" s="23">
        <v>18139.2</v>
      </c>
      <c r="S45" s="23">
        <v>3819.59</v>
      </c>
      <c r="T45" s="23">
        <v>2810.05</v>
      </c>
      <c r="U45" s="23">
        <v>5343.84</v>
      </c>
      <c r="V45" s="23">
        <v>1241.1600000000001</v>
      </c>
      <c r="W45" s="23">
        <v>865.19</v>
      </c>
      <c r="X45" s="23">
        <v>1428.36</v>
      </c>
      <c r="Y45" s="23">
        <v>1776.47</v>
      </c>
      <c r="Z45" s="23">
        <v>5728.45</v>
      </c>
      <c r="AA45" s="23">
        <v>3206.65</v>
      </c>
      <c r="AB45" s="23">
        <v>-340.43</v>
      </c>
      <c r="AC45" s="23">
        <v>322.95</v>
      </c>
      <c r="AD45" s="23">
        <v>2847.97</v>
      </c>
      <c r="AE45" s="23">
        <v>1516.68</v>
      </c>
      <c r="AF45" s="23">
        <v>1313.06</v>
      </c>
      <c r="AG45" s="23">
        <v>4483</v>
      </c>
      <c r="AH45" s="23">
        <v>1823.36</v>
      </c>
      <c r="AI45" s="23">
        <v>95.9</v>
      </c>
      <c r="AJ45" s="23">
        <v>1285.18</v>
      </c>
      <c r="AK45" s="23">
        <v>4488.17</v>
      </c>
      <c r="AL45" s="23">
        <v>3491.66</v>
      </c>
      <c r="AM45" s="23">
        <v>894.36</v>
      </c>
      <c r="AN45" s="23">
        <v>978.39</v>
      </c>
      <c r="AO45" s="23">
        <v>120.59</v>
      </c>
      <c r="AP45" s="23">
        <v>3751.43</v>
      </c>
      <c r="AQ45" s="23">
        <v>1462.97</v>
      </c>
      <c r="AR45" s="23">
        <v>7268.88</v>
      </c>
      <c r="AS45" s="23">
        <v>3340.48</v>
      </c>
      <c r="AT45" s="23">
        <v>631.54999999999995</v>
      </c>
      <c r="AU45" s="23">
        <v>1856.72</v>
      </c>
      <c r="AV45" s="23">
        <v>2227.0700000000002</v>
      </c>
      <c r="AW45" s="23">
        <v>1021.88</v>
      </c>
      <c r="AX45" s="23">
        <v>2174.2800000000002</v>
      </c>
      <c r="AY45" s="23">
        <v>1882.37</v>
      </c>
      <c r="AZ45" s="23">
        <v>501.5</v>
      </c>
      <c r="BA45" s="23">
        <v>1904.84</v>
      </c>
      <c r="BB45" s="81">
        <v>503.04</v>
      </c>
      <c r="BC45" s="81">
        <v>1305.8800000000001</v>
      </c>
      <c r="BD45" s="81">
        <v>1834.15</v>
      </c>
      <c r="BE45" s="81">
        <v>499.06</v>
      </c>
      <c r="BF45" s="81">
        <v>338.48</v>
      </c>
      <c r="BG45" s="81">
        <v>309.13</v>
      </c>
      <c r="BH45" s="81">
        <v>-22.23</v>
      </c>
      <c r="BI45" s="81">
        <v>492.08</v>
      </c>
      <c r="BJ45" s="81">
        <v>684.47</v>
      </c>
      <c r="BK45" s="81">
        <v>1327.99</v>
      </c>
      <c r="BL45" s="81">
        <v>181.09</v>
      </c>
      <c r="BM45" s="81">
        <v>308.77999999999997</v>
      </c>
      <c r="BN45" s="81">
        <v>2371.61</v>
      </c>
      <c r="BO45" s="81">
        <v>1539.23</v>
      </c>
      <c r="BP45" s="81">
        <v>741.14</v>
      </c>
      <c r="BQ45" s="81">
        <v>448.95</v>
      </c>
      <c r="BR45" s="81">
        <v>2251.19</v>
      </c>
      <c r="BS45" s="81">
        <v>456.47</v>
      </c>
      <c r="BT45" s="81">
        <v>306.77999999999997</v>
      </c>
      <c r="BU45" s="81">
        <v>829.06</v>
      </c>
      <c r="BV45" s="81">
        <v>1405.57</v>
      </c>
      <c r="BW45" s="81">
        <v>1637.93</v>
      </c>
      <c r="BX45" s="81">
        <v>1380.03</v>
      </c>
      <c r="BY45" s="81">
        <v>2141.64</v>
      </c>
      <c r="BZ45" s="81">
        <v>1518.28</v>
      </c>
      <c r="CA45" s="81">
        <v>450.25</v>
      </c>
      <c r="CB45" s="81">
        <v>872.12</v>
      </c>
      <c r="CC45" s="81">
        <v>-11.23</v>
      </c>
      <c r="CD45" s="81">
        <v>93.36</v>
      </c>
      <c r="CE45" s="81">
        <v>1141.1300000000001</v>
      </c>
      <c r="CF45" s="81">
        <v>1290.6199999999999</v>
      </c>
      <c r="CG45" s="81">
        <v>-34</v>
      </c>
      <c r="CH45" s="81">
        <v>1029.3499999999999</v>
      </c>
      <c r="CI45" s="81">
        <v>5855.52</v>
      </c>
      <c r="CJ45" s="81">
        <v>626.14</v>
      </c>
      <c r="CK45" s="81">
        <v>1287.3</v>
      </c>
      <c r="CL45" s="81">
        <v>769.3</v>
      </c>
      <c r="CM45" s="81">
        <v>2820.53</v>
      </c>
      <c r="CN45" s="81">
        <v>272.19</v>
      </c>
      <c r="CO45" s="81">
        <v>2890.29</v>
      </c>
      <c r="CP45" s="81">
        <v>102.51</v>
      </c>
      <c r="CQ45" s="81">
        <v>855.29</v>
      </c>
      <c r="CR45" s="81">
        <v>204.89</v>
      </c>
      <c r="CS45" s="81">
        <v>1089.6099999999999</v>
      </c>
      <c r="CT45" s="81">
        <v>1032</v>
      </c>
      <c r="CU45" s="81">
        <v>547.77</v>
      </c>
      <c r="CV45" s="81">
        <v>250.42</v>
      </c>
      <c r="CW45" s="81">
        <v>361.79</v>
      </c>
      <c r="CX45" s="81">
        <v>160.24</v>
      </c>
      <c r="CY45" s="81">
        <v>416.33</v>
      </c>
      <c r="CZ45" s="81">
        <v>6.8</v>
      </c>
      <c r="DA45" s="81">
        <v>-37.4</v>
      </c>
      <c r="DB45" s="81">
        <v>696.36</v>
      </c>
      <c r="DC45" s="81">
        <v>-82.83</v>
      </c>
      <c r="DD45" s="81">
        <v>293.74</v>
      </c>
      <c r="DE45" s="81">
        <v>-42.2</v>
      </c>
      <c r="DF45" s="81">
        <v>625.96</v>
      </c>
      <c r="DG45" s="81">
        <v>299.91000000000003</v>
      </c>
      <c r="DH45" s="81">
        <v>566.76</v>
      </c>
      <c r="DI45" s="81">
        <v>2296.1999999999998</v>
      </c>
      <c r="DJ45" s="81">
        <v>485.3</v>
      </c>
      <c r="DK45" s="81">
        <v>248.31</v>
      </c>
      <c r="DL45" s="81">
        <v>56.9</v>
      </c>
      <c r="DM45" s="81">
        <v>200.61</v>
      </c>
      <c r="DN45" s="81">
        <v>249.1</v>
      </c>
      <c r="DO45" s="81">
        <v>231.24</v>
      </c>
      <c r="DP45" s="81">
        <v>127.1</v>
      </c>
      <c r="DQ45" s="81">
        <v>1343.35</v>
      </c>
      <c r="DR45" s="81">
        <v>377.38</v>
      </c>
      <c r="DS45" s="81">
        <v>-215.5</v>
      </c>
      <c r="DT45" s="81">
        <v>156.30000000000001</v>
      </c>
      <c r="DU45" s="81">
        <v>479.55</v>
      </c>
      <c r="DV45" s="81">
        <v>358.94</v>
      </c>
      <c r="DW45" s="81">
        <v>364.4</v>
      </c>
      <c r="DX45" s="81">
        <v>136.28</v>
      </c>
      <c r="DY45" s="81">
        <v>138.6</v>
      </c>
      <c r="DZ45" s="81">
        <v>324.89999999999998</v>
      </c>
      <c r="EA45" s="81">
        <v>511.46</v>
      </c>
      <c r="EB45" s="81">
        <v>453.12</v>
      </c>
      <c r="EC45" s="81">
        <v>234.86</v>
      </c>
      <c r="ED45" s="81">
        <v>552.79999999999995</v>
      </c>
      <c r="EE45" s="81">
        <v>499.35</v>
      </c>
      <c r="EF45" s="81">
        <v>206.6</v>
      </c>
      <c r="EG45" s="81">
        <v>362.61</v>
      </c>
      <c r="EH45" s="81">
        <v>789.38</v>
      </c>
      <c r="EI45" s="81">
        <v>219.06</v>
      </c>
      <c r="EJ45" s="81">
        <v>1082.5</v>
      </c>
      <c r="EK45" s="81">
        <v>181.1</v>
      </c>
      <c r="EL45" s="81">
        <v>72.77</v>
      </c>
      <c r="EM45" s="81">
        <v>290.16000000000003</v>
      </c>
      <c r="EN45" s="81">
        <v>119.19</v>
      </c>
      <c r="EO45" s="81">
        <v>344.03</v>
      </c>
      <c r="EP45" s="81">
        <v>9.6999999999999993</v>
      </c>
      <c r="EQ45" s="81">
        <v>-165.42</v>
      </c>
      <c r="ER45" s="81">
        <v>200.11</v>
      </c>
      <c r="ES45" s="81">
        <v>191.31</v>
      </c>
      <c r="ET45" s="81">
        <v>172.45</v>
      </c>
      <c r="EU45" s="81">
        <v>171.49</v>
      </c>
      <c r="EV45" s="81">
        <v>-28.5</v>
      </c>
      <c r="EW45" s="81">
        <v>567.83000000000004</v>
      </c>
      <c r="EX45" s="81">
        <v>680.51</v>
      </c>
      <c r="EY45" s="81">
        <v>197.78</v>
      </c>
      <c r="EZ45" s="81">
        <v>79.599999999999994</v>
      </c>
      <c r="FA45" s="81">
        <v>439</v>
      </c>
      <c r="FB45" s="81">
        <v>139.66</v>
      </c>
      <c r="FC45" s="81">
        <v>571.28</v>
      </c>
      <c r="FD45" s="81">
        <v>511.67</v>
      </c>
      <c r="FE45" s="81">
        <v>533.32000000000005</v>
      </c>
      <c r="FF45" s="81">
        <v>488.7</v>
      </c>
      <c r="FG45" s="81">
        <v>554.29999999999995</v>
      </c>
      <c r="FH45" s="81">
        <v>409.94</v>
      </c>
      <c r="FI45" s="81">
        <v>203.94</v>
      </c>
      <c r="FJ45" s="81">
        <v>-23.28</v>
      </c>
      <c r="FK45" s="81">
        <v>230.88</v>
      </c>
      <c r="FL45" s="81">
        <v>132.65</v>
      </c>
      <c r="FM45" s="81">
        <v>634.37</v>
      </c>
      <c r="FN45" s="81">
        <v>52</v>
      </c>
      <c r="FO45" s="81">
        <v>433.6</v>
      </c>
      <c r="FP45" s="81">
        <v>193.7</v>
      </c>
      <c r="FQ45" s="81">
        <v>-37.08</v>
      </c>
      <c r="FR45" s="81">
        <v>265.33999999999997</v>
      </c>
      <c r="FS45" s="81">
        <v>316.63</v>
      </c>
      <c r="FT45" s="81">
        <v>236.19</v>
      </c>
      <c r="FU45" s="81">
        <v>335.3</v>
      </c>
      <c r="FV45" s="81">
        <v>295.26</v>
      </c>
      <c r="FW45" s="81">
        <v>259.26</v>
      </c>
      <c r="FX45" s="81">
        <v>569.63</v>
      </c>
      <c r="FY45" s="81">
        <v>203.85</v>
      </c>
      <c r="FZ45" s="81">
        <v>37.299999999999997</v>
      </c>
      <c r="GA45" s="81">
        <v>146.13999999999999</v>
      </c>
      <c r="GB45" s="81">
        <v>112.77</v>
      </c>
      <c r="GC45" s="81">
        <v>20.6</v>
      </c>
      <c r="GD45" s="81">
        <v>567.80999999999995</v>
      </c>
      <c r="GE45" s="81">
        <v>80.7</v>
      </c>
      <c r="GF45" s="81">
        <v>110.69</v>
      </c>
      <c r="GG45" s="81">
        <v>178</v>
      </c>
      <c r="GH45" s="81">
        <v>538.57000000000005</v>
      </c>
      <c r="GI45" s="81">
        <v>147.80000000000001</v>
      </c>
      <c r="GJ45" s="81">
        <v>622.95000000000005</v>
      </c>
      <c r="GK45" s="81">
        <v>259.95</v>
      </c>
      <c r="GL45" s="81">
        <v>23.45</v>
      </c>
      <c r="GM45" s="81">
        <v>535</v>
      </c>
      <c r="GN45" s="81">
        <v>206.2</v>
      </c>
      <c r="GO45" s="81">
        <v>102.1</v>
      </c>
      <c r="GP45" s="81">
        <v>474.26</v>
      </c>
      <c r="GQ45" s="81">
        <v>62.77</v>
      </c>
      <c r="GR45" s="81">
        <v>96.31</v>
      </c>
      <c r="GS45" s="81">
        <v>279.93</v>
      </c>
      <c r="GT45" s="81">
        <v>503.1</v>
      </c>
      <c r="GU45" s="81">
        <v>142.94999999999999</v>
      </c>
      <c r="GV45" s="81">
        <v>167.18</v>
      </c>
      <c r="GW45" s="81">
        <v>47.68</v>
      </c>
      <c r="GX45" s="81">
        <v>39.32</v>
      </c>
      <c r="GY45" s="81">
        <v>127.4</v>
      </c>
      <c r="GZ45" s="81">
        <v>112.18</v>
      </c>
      <c r="HA45" s="81">
        <v>169.5</v>
      </c>
      <c r="HB45" s="81">
        <v>177.99</v>
      </c>
      <c r="HC45" s="81">
        <v>208.49</v>
      </c>
      <c r="HD45" s="81">
        <v>456.26</v>
      </c>
      <c r="HE45" s="81">
        <v>75.900000000000006</v>
      </c>
      <c r="HF45" s="81">
        <v>329.2</v>
      </c>
      <c r="HG45" s="81">
        <v>70.7</v>
      </c>
      <c r="HH45" s="81">
        <v>436.3</v>
      </c>
      <c r="HI45" s="81">
        <v>357.97</v>
      </c>
      <c r="HJ45" s="81">
        <v>131.80000000000001</v>
      </c>
      <c r="HK45" s="81">
        <v>138.19999999999999</v>
      </c>
      <c r="HL45" s="81">
        <v>39.07</v>
      </c>
      <c r="HM45" s="81">
        <v>220.93</v>
      </c>
      <c r="HN45" s="81">
        <v>86.53</v>
      </c>
      <c r="HO45" s="81">
        <v>32.9</v>
      </c>
      <c r="HP45" s="81">
        <v>208</v>
      </c>
      <c r="HQ45" s="81">
        <v>359.91</v>
      </c>
      <c r="HR45" s="81">
        <v>54.21</v>
      </c>
      <c r="HS45" s="81">
        <v>82.66</v>
      </c>
      <c r="HT45" s="81">
        <v>259.61</v>
      </c>
      <c r="HU45" s="81">
        <v>90.73</v>
      </c>
      <c r="HV45" s="81">
        <v>153.83000000000001</v>
      </c>
      <c r="HW45" s="81">
        <v>187.92</v>
      </c>
      <c r="HX45" s="81">
        <v>69.040000000000006</v>
      </c>
      <c r="HY45" s="81">
        <v>146.80000000000001</v>
      </c>
      <c r="HZ45" s="81">
        <v>35.4</v>
      </c>
      <c r="IA45" s="81">
        <v>776.5</v>
      </c>
      <c r="IB45" s="81">
        <v>234</v>
      </c>
      <c r="IC45" s="81">
        <v>88.84</v>
      </c>
      <c r="ID45" s="81">
        <v>124.42</v>
      </c>
      <c r="IE45" s="81">
        <v>136.69999999999999</v>
      </c>
      <c r="IF45" s="81">
        <v>80</v>
      </c>
      <c r="IG45" s="81">
        <v>-2.1</v>
      </c>
      <c r="IH45" s="81">
        <v>112.4</v>
      </c>
      <c r="II45" s="81">
        <v>115.73</v>
      </c>
      <c r="IJ45" s="81">
        <v>337.1</v>
      </c>
      <c r="IK45" s="81">
        <v>123.9</v>
      </c>
      <c r="IL45" s="81">
        <v>82.27</v>
      </c>
      <c r="IM45" s="81">
        <v>4.3</v>
      </c>
      <c r="IN45" s="81">
        <v>8</v>
      </c>
      <c r="IO45" s="81">
        <v>135.80000000000001</v>
      </c>
      <c r="IP45" s="81">
        <v>214</v>
      </c>
      <c r="IQ45" s="81">
        <v>70.73</v>
      </c>
      <c r="IR45" s="81">
        <v>141.30000000000001</v>
      </c>
      <c r="IS45" s="81">
        <v>120.35</v>
      </c>
      <c r="IT45" s="81">
        <v>178.09</v>
      </c>
      <c r="IU45" s="81">
        <v>108</v>
      </c>
      <c r="IV45" s="81">
        <v>104.34</v>
      </c>
      <c r="IW45" s="81">
        <v>41.7</v>
      </c>
      <c r="IX45" s="81">
        <v>75.06</v>
      </c>
      <c r="IY45" s="81">
        <v>43.9</v>
      </c>
      <c r="IZ45" s="81">
        <v>74.38</v>
      </c>
      <c r="JA45" s="81">
        <v>204.09</v>
      </c>
      <c r="JB45" s="81">
        <v>37.200000000000003</v>
      </c>
      <c r="JC45" s="81">
        <v>165.7</v>
      </c>
      <c r="JD45" s="81">
        <v>143.1</v>
      </c>
      <c r="JE45" s="81">
        <v>57.95</v>
      </c>
      <c r="JF45" s="81">
        <v>114.3</v>
      </c>
      <c r="JG45" s="81">
        <v>133.03</v>
      </c>
      <c r="JH45" s="81">
        <v>417.5</v>
      </c>
      <c r="JI45" s="81">
        <v>51.5</v>
      </c>
      <c r="JJ45" s="81">
        <v>120.4</v>
      </c>
      <c r="JK45" s="81">
        <v>83.35</v>
      </c>
      <c r="JL45" s="81">
        <v>85.33</v>
      </c>
      <c r="JM45" s="81">
        <v>107.2</v>
      </c>
      <c r="JN45" s="81">
        <v>77.75</v>
      </c>
      <c r="JO45" s="81">
        <v>42.33</v>
      </c>
      <c r="JP45" s="81">
        <v>125.7</v>
      </c>
      <c r="JQ45" s="81">
        <v>1.9</v>
      </c>
      <c r="JR45" s="81">
        <v>107.6</v>
      </c>
      <c r="JS45" s="81">
        <v>84</v>
      </c>
      <c r="JT45" s="81">
        <v>48.76</v>
      </c>
      <c r="JU45" s="81">
        <v>90.85</v>
      </c>
      <c r="JV45" s="81">
        <v>216.44</v>
      </c>
      <c r="JW45" s="81">
        <v>101.6</v>
      </c>
      <c r="JX45" s="81">
        <v>81.98</v>
      </c>
      <c r="JY45" s="81">
        <v>100.41</v>
      </c>
      <c r="JZ45" s="81">
        <v>31.2</v>
      </c>
      <c r="KA45" s="81">
        <v>173.35</v>
      </c>
      <c r="KB45" s="81">
        <v>14</v>
      </c>
      <c r="KC45" s="81">
        <v>-1.1499999999999999</v>
      </c>
      <c r="KD45" s="81">
        <v>43.4</v>
      </c>
      <c r="KE45" s="81">
        <v>191.3</v>
      </c>
      <c r="KF45" s="81">
        <v>116.2</v>
      </c>
      <c r="KG45" s="81">
        <v>23.9</v>
      </c>
      <c r="KH45" s="81">
        <v>63.65</v>
      </c>
      <c r="KI45" s="81">
        <v>160.4</v>
      </c>
      <c r="KJ45" s="81">
        <v>92.4</v>
      </c>
      <c r="KK45" s="81">
        <v>69.319999999999993</v>
      </c>
      <c r="KL45" s="81">
        <v>72.150000000000006</v>
      </c>
      <c r="KM45" s="81">
        <v>38.6</v>
      </c>
      <c r="KN45" s="81">
        <v>67.2</v>
      </c>
      <c r="KO45" s="81">
        <v>46.53</v>
      </c>
      <c r="KP45" s="81">
        <v>101.6</v>
      </c>
      <c r="KQ45" s="81">
        <v>154</v>
      </c>
      <c r="KR45" s="81">
        <v>71.099999999999994</v>
      </c>
      <c r="KS45" s="81">
        <v>8.02</v>
      </c>
      <c r="KT45" s="81">
        <v>64.5</v>
      </c>
      <c r="KU45" s="81">
        <v>23.5</v>
      </c>
      <c r="KV45" s="81">
        <v>109.28</v>
      </c>
      <c r="KW45" s="81">
        <v>150.9</v>
      </c>
      <c r="KX45" s="81">
        <v>24.65</v>
      </c>
      <c r="KY45" s="81">
        <v>508.58</v>
      </c>
      <c r="KZ45" s="81">
        <v>50</v>
      </c>
      <c r="LA45" s="81">
        <v>60.27</v>
      </c>
      <c r="LB45" s="81">
        <v>225.73</v>
      </c>
      <c r="LC45" s="81">
        <v>8.6999999999999993</v>
      </c>
      <c r="LD45" s="81">
        <v>58.44</v>
      </c>
      <c r="LE45" s="81">
        <v>-20.9</v>
      </c>
      <c r="LF45" s="81">
        <v>319.7</v>
      </c>
      <c r="LG45" s="81">
        <v>77.7</v>
      </c>
      <c r="LH45" s="81">
        <v>32.6</v>
      </c>
      <c r="LI45" s="81">
        <v>86.77</v>
      </c>
      <c r="LJ45" s="81">
        <v>174.57</v>
      </c>
      <c r="LK45" s="81">
        <v>75.88</v>
      </c>
      <c r="LL45" s="81">
        <v>54.52</v>
      </c>
      <c r="LM45" s="81">
        <v>17.02</v>
      </c>
      <c r="LN45" s="81">
        <v>-3.7</v>
      </c>
      <c r="LO45" s="81">
        <v>4.9000000000000004</v>
      </c>
      <c r="LP45" s="81">
        <v>93.94</v>
      </c>
      <c r="LQ45" s="81">
        <v>99.86</v>
      </c>
      <c r="LR45" s="81">
        <v>33.68</v>
      </c>
      <c r="LS45" s="81">
        <v>24.23</v>
      </c>
      <c r="LT45" s="81">
        <v>45.2</v>
      </c>
      <c r="LU45" s="81">
        <v>60.6</v>
      </c>
      <c r="LV45" s="81">
        <v>47.73</v>
      </c>
      <c r="LW45" s="81">
        <v>116.6</v>
      </c>
      <c r="LX45" s="81">
        <v>62.8</v>
      </c>
      <c r="LY45" s="81">
        <v>68.23</v>
      </c>
      <c r="LZ45" s="81">
        <v>33.51</v>
      </c>
      <c r="MA45" s="81">
        <v>50.23</v>
      </c>
      <c r="MB45" s="81">
        <v>47.47</v>
      </c>
      <c r="MC45" s="81">
        <v>32.869999999999997</v>
      </c>
      <c r="MD45" s="81">
        <v>-2.1</v>
      </c>
      <c r="ME45" s="81">
        <v>123</v>
      </c>
      <c r="MF45" s="81">
        <v>36.1</v>
      </c>
      <c r="MG45" s="81">
        <v>11.1</v>
      </c>
      <c r="MH45" s="81">
        <v>16.850000000000001</v>
      </c>
      <c r="MI45" s="81">
        <v>22</v>
      </c>
      <c r="MJ45" s="81">
        <v>131.4</v>
      </c>
      <c r="MK45" s="81">
        <v>102.2</v>
      </c>
      <c r="ML45" s="81">
        <v>90.55</v>
      </c>
      <c r="MM45" s="81">
        <v>109.88</v>
      </c>
      <c r="MN45" s="81">
        <v>6.59</v>
      </c>
      <c r="MO45" s="81">
        <v>136.16999999999999</v>
      </c>
      <c r="MP45" s="81">
        <v>58.4</v>
      </c>
      <c r="MQ45" s="81">
        <v>-17.23</v>
      </c>
      <c r="MR45" s="81">
        <v>86.6</v>
      </c>
      <c r="MS45" s="81">
        <v>37</v>
      </c>
      <c r="MT45" s="81">
        <v>26.56</v>
      </c>
      <c r="MU45" s="81">
        <v>27.05</v>
      </c>
      <c r="MV45" s="81">
        <v>67.75</v>
      </c>
      <c r="MW45" s="81">
        <v>16.5</v>
      </c>
      <c r="MX45" s="81">
        <v>16.899999999999999</v>
      </c>
      <c r="MY45" s="81">
        <v>36</v>
      </c>
      <c r="MZ45" s="81">
        <v>31</v>
      </c>
      <c r="NA45" s="81">
        <v>30.65</v>
      </c>
      <c r="NB45" s="81">
        <v>23</v>
      </c>
      <c r="NC45" s="81">
        <v>33.479999999999997</v>
      </c>
    </row>
    <row r="46" spans="1:367" x14ac:dyDescent="0.4">
      <c r="A46" s="22">
        <v>46059</v>
      </c>
      <c r="B46" s="23">
        <v>166208.37</v>
      </c>
      <c r="C46" s="23">
        <v>142309.16</v>
      </c>
      <c r="D46" s="23">
        <v>1380.88</v>
      </c>
      <c r="E46" s="23">
        <v>2358.5300000000002</v>
      </c>
      <c r="F46" s="23">
        <v>12868.25</v>
      </c>
      <c r="G46" s="23">
        <v>1260.6500000000001</v>
      </c>
      <c r="H46" s="23">
        <v>10201.15</v>
      </c>
      <c r="I46" s="23">
        <v>8571.65</v>
      </c>
      <c r="J46" s="23">
        <v>4471.51</v>
      </c>
      <c r="K46" s="23">
        <v>3537.24</v>
      </c>
      <c r="L46" s="23">
        <v>1676.38</v>
      </c>
      <c r="M46" s="23">
        <v>3901.22</v>
      </c>
      <c r="N46" s="23">
        <v>12964.43</v>
      </c>
      <c r="O46" s="23">
        <v>2528.64</v>
      </c>
      <c r="P46" s="23">
        <v>7443.5</v>
      </c>
      <c r="Q46" s="23">
        <v>1720.28</v>
      </c>
      <c r="R46" s="23">
        <v>18062.580000000002</v>
      </c>
      <c r="S46" s="23">
        <v>3819.59</v>
      </c>
      <c r="T46" s="23">
        <v>2810.05</v>
      </c>
      <c r="U46" s="23">
        <v>5384.32</v>
      </c>
      <c r="V46" s="23">
        <v>1240.1600000000001</v>
      </c>
      <c r="W46" s="23">
        <v>865.19</v>
      </c>
      <c r="X46" s="23">
        <v>1428.36</v>
      </c>
      <c r="Y46" s="23">
        <v>1528.07</v>
      </c>
      <c r="Z46" s="23">
        <v>5759.29</v>
      </c>
      <c r="AA46" s="23">
        <v>3225.81</v>
      </c>
      <c r="AB46" s="23">
        <v>-473.93</v>
      </c>
      <c r="AC46" s="23">
        <v>322.95</v>
      </c>
      <c r="AD46" s="23">
        <v>2847.97</v>
      </c>
      <c r="AE46" s="23">
        <v>1565.87</v>
      </c>
      <c r="AF46" s="23">
        <v>1247.8800000000001</v>
      </c>
      <c r="AG46" s="23">
        <v>4507</v>
      </c>
      <c r="AH46" s="23">
        <v>1820.25</v>
      </c>
      <c r="AI46" s="23">
        <v>90.84</v>
      </c>
      <c r="AJ46" s="23">
        <v>1285.3599999999999</v>
      </c>
      <c r="AK46" s="23">
        <v>5364.49</v>
      </c>
      <c r="AL46" s="23">
        <v>3491.66</v>
      </c>
      <c r="AM46" s="23">
        <v>894.36</v>
      </c>
      <c r="AN46" s="23">
        <v>1057.52</v>
      </c>
      <c r="AO46" s="23">
        <v>96.98</v>
      </c>
      <c r="AP46" s="23">
        <v>3770.44</v>
      </c>
      <c r="AQ46" s="23">
        <v>1466.15</v>
      </c>
      <c r="AR46" s="23">
        <v>7115.8</v>
      </c>
      <c r="AS46" s="23">
        <v>3448.79</v>
      </c>
      <c r="AT46" s="23">
        <v>631.54999999999995</v>
      </c>
      <c r="AU46" s="23">
        <v>1810.29</v>
      </c>
      <c r="AV46" s="23">
        <v>2226.5500000000002</v>
      </c>
      <c r="AW46" s="23">
        <v>1021.86</v>
      </c>
      <c r="AX46" s="23">
        <v>2166.33</v>
      </c>
      <c r="AY46" s="23">
        <v>1771.46</v>
      </c>
      <c r="AZ46" s="23">
        <v>501.5</v>
      </c>
      <c r="BA46" s="23">
        <v>1935.43</v>
      </c>
      <c r="BB46" s="81">
        <v>500.81</v>
      </c>
      <c r="BC46" s="81">
        <v>1290.08</v>
      </c>
      <c r="BD46" s="81">
        <v>1851.77</v>
      </c>
      <c r="BE46" s="81">
        <v>499.66</v>
      </c>
      <c r="BF46" s="81">
        <v>351.97</v>
      </c>
      <c r="BG46" s="81">
        <v>312</v>
      </c>
      <c r="BH46" s="81">
        <v>-27.77</v>
      </c>
      <c r="BI46" s="81">
        <v>548.15</v>
      </c>
      <c r="BJ46" s="81">
        <v>685.33</v>
      </c>
      <c r="BK46" s="81">
        <v>1327.99</v>
      </c>
      <c r="BL46" s="81">
        <v>176.5</v>
      </c>
      <c r="BM46" s="81">
        <v>310.10000000000002</v>
      </c>
      <c r="BN46" s="81">
        <v>2371.61</v>
      </c>
      <c r="BO46" s="81">
        <v>1539.23</v>
      </c>
      <c r="BP46" s="81">
        <v>761.8</v>
      </c>
      <c r="BQ46" s="81">
        <v>448.49</v>
      </c>
      <c r="BR46" s="81">
        <v>2251.19</v>
      </c>
      <c r="BS46" s="81">
        <v>456.47</v>
      </c>
      <c r="BT46" s="81">
        <v>305.85000000000002</v>
      </c>
      <c r="BU46" s="81">
        <v>810.32</v>
      </c>
      <c r="BV46" s="81">
        <v>1405.57</v>
      </c>
      <c r="BW46" s="81">
        <v>1821.49</v>
      </c>
      <c r="BX46" s="81">
        <v>1447.94</v>
      </c>
      <c r="BY46" s="81">
        <v>2193.25</v>
      </c>
      <c r="BZ46" s="81">
        <v>1518.28</v>
      </c>
      <c r="CA46" s="81">
        <v>451.26</v>
      </c>
      <c r="CB46" s="81">
        <v>872.12</v>
      </c>
      <c r="CC46" s="81">
        <v>-11.23</v>
      </c>
      <c r="CD46" s="81">
        <v>103.45</v>
      </c>
      <c r="CE46" s="81">
        <v>1126.21</v>
      </c>
      <c r="CF46" s="81">
        <v>1314.45</v>
      </c>
      <c r="CG46" s="81">
        <v>-34</v>
      </c>
      <c r="CH46" s="81">
        <v>1029.3499999999999</v>
      </c>
      <c r="CI46" s="81">
        <v>5946.3</v>
      </c>
      <c r="CJ46" s="81">
        <v>626.14</v>
      </c>
      <c r="CK46" s="81">
        <v>1327.91</v>
      </c>
      <c r="CL46" s="81">
        <v>795.13</v>
      </c>
      <c r="CM46" s="81">
        <v>2842.55</v>
      </c>
      <c r="CN46" s="81">
        <v>278.32</v>
      </c>
      <c r="CO46" s="81">
        <v>2890.29</v>
      </c>
      <c r="CP46" s="81">
        <v>115.19</v>
      </c>
      <c r="CQ46" s="81">
        <v>856.87</v>
      </c>
      <c r="CR46" s="81">
        <v>204.89</v>
      </c>
      <c r="CS46" s="81">
        <v>1086.33</v>
      </c>
      <c r="CT46" s="81">
        <v>1038.78</v>
      </c>
      <c r="CU46" s="81">
        <v>605.59</v>
      </c>
      <c r="CV46" s="81">
        <v>246.8</v>
      </c>
      <c r="CW46" s="81">
        <v>361.79</v>
      </c>
      <c r="CX46" s="81">
        <v>158.88</v>
      </c>
      <c r="CY46" s="81">
        <v>429.87</v>
      </c>
      <c r="CZ46" s="81">
        <v>6.8</v>
      </c>
      <c r="DA46" s="81">
        <v>-5.9</v>
      </c>
      <c r="DB46" s="81">
        <v>638.11</v>
      </c>
      <c r="DC46" s="81">
        <v>-96.5</v>
      </c>
      <c r="DD46" s="81">
        <v>287.83999999999997</v>
      </c>
      <c r="DE46" s="81">
        <v>-47.8</v>
      </c>
      <c r="DF46" s="81">
        <v>625.96</v>
      </c>
      <c r="DG46" s="81">
        <v>277.47000000000003</v>
      </c>
      <c r="DH46" s="81">
        <v>575.52</v>
      </c>
      <c r="DI46" s="81">
        <v>2296.1999999999998</v>
      </c>
      <c r="DJ46" s="81">
        <v>484.93</v>
      </c>
      <c r="DK46" s="81">
        <v>248.31</v>
      </c>
      <c r="DL46" s="81">
        <v>57.34</v>
      </c>
      <c r="DM46" s="81">
        <v>200.61</v>
      </c>
      <c r="DN46" s="81">
        <v>249.1</v>
      </c>
      <c r="DO46" s="81">
        <v>231.24</v>
      </c>
      <c r="DP46" s="81">
        <v>127.1</v>
      </c>
      <c r="DQ46" s="81">
        <v>1343.35</v>
      </c>
      <c r="DR46" s="81">
        <v>373.66</v>
      </c>
      <c r="DS46" s="81">
        <v>-342.99</v>
      </c>
      <c r="DT46" s="81">
        <v>158.87</v>
      </c>
      <c r="DU46" s="81">
        <v>467.07</v>
      </c>
      <c r="DV46" s="81">
        <v>361.93</v>
      </c>
      <c r="DW46" s="81">
        <v>364.4</v>
      </c>
      <c r="DX46" s="81">
        <v>145.68</v>
      </c>
      <c r="DY46" s="81">
        <v>143.32</v>
      </c>
      <c r="DZ46" s="81">
        <v>331.37</v>
      </c>
      <c r="EA46" s="81">
        <v>512.71</v>
      </c>
      <c r="EB46" s="81">
        <v>428.02</v>
      </c>
      <c r="EC46" s="81">
        <v>234.54</v>
      </c>
      <c r="ED46" s="81">
        <v>553.55999999999995</v>
      </c>
      <c r="EE46" s="81">
        <v>499.35</v>
      </c>
      <c r="EF46" s="81">
        <v>205.97</v>
      </c>
      <c r="EG46" s="81">
        <v>359.94</v>
      </c>
      <c r="EH46" s="81">
        <v>789.38</v>
      </c>
      <c r="EI46" s="81">
        <v>219.06</v>
      </c>
      <c r="EJ46" s="81">
        <v>1082.5</v>
      </c>
      <c r="EK46" s="81">
        <v>181.1</v>
      </c>
      <c r="EL46" s="81">
        <v>72.77</v>
      </c>
      <c r="EM46" s="81">
        <v>282.49</v>
      </c>
      <c r="EN46" s="81">
        <v>119.19</v>
      </c>
      <c r="EO46" s="81">
        <v>413.24</v>
      </c>
      <c r="EP46" s="81">
        <v>7.28</v>
      </c>
      <c r="EQ46" s="81">
        <v>-175.61</v>
      </c>
      <c r="ER46" s="81">
        <v>200.11</v>
      </c>
      <c r="ES46" s="81">
        <v>191.31</v>
      </c>
      <c r="ET46" s="81">
        <v>173.14</v>
      </c>
      <c r="EU46" s="81">
        <v>171.49</v>
      </c>
      <c r="EV46" s="81">
        <v>-28.5</v>
      </c>
      <c r="EW46" s="81">
        <v>572.16</v>
      </c>
      <c r="EX46" s="81">
        <v>667.95</v>
      </c>
      <c r="EY46" s="81">
        <v>191.61</v>
      </c>
      <c r="EZ46" s="81">
        <v>83.94</v>
      </c>
      <c r="FA46" s="81">
        <v>446</v>
      </c>
      <c r="FB46" s="81">
        <v>133.43</v>
      </c>
      <c r="FC46" s="81">
        <v>571.28</v>
      </c>
      <c r="FD46" s="81">
        <v>513.15</v>
      </c>
      <c r="FE46" s="81">
        <v>535.14</v>
      </c>
      <c r="FF46" s="81">
        <v>488.7</v>
      </c>
      <c r="FG46" s="81">
        <v>554.99</v>
      </c>
      <c r="FH46" s="81">
        <v>409.94</v>
      </c>
      <c r="FI46" s="81">
        <v>203.94</v>
      </c>
      <c r="FJ46" s="81">
        <v>-33.25</v>
      </c>
      <c r="FK46" s="81">
        <v>230.88</v>
      </c>
      <c r="FL46" s="81">
        <v>132.65</v>
      </c>
      <c r="FM46" s="81">
        <v>639.38</v>
      </c>
      <c r="FN46" s="81">
        <v>52</v>
      </c>
      <c r="FO46" s="81">
        <v>435.26</v>
      </c>
      <c r="FP46" s="81">
        <v>193.7</v>
      </c>
      <c r="FQ46" s="81">
        <v>-35.18</v>
      </c>
      <c r="FR46" s="81">
        <v>265.75</v>
      </c>
      <c r="FS46" s="81">
        <v>323.2</v>
      </c>
      <c r="FT46" s="81">
        <v>235.11</v>
      </c>
      <c r="FU46" s="81">
        <v>335.15</v>
      </c>
      <c r="FV46" s="81">
        <v>295.26</v>
      </c>
      <c r="FW46" s="81">
        <v>250.5</v>
      </c>
      <c r="FX46" s="81">
        <v>568.47</v>
      </c>
      <c r="FY46" s="81">
        <v>203.85</v>
      </c>
      <c r="FZ46" s="81">
        <v>38.42</v>
      </c>
      <c r="GA46" s="81">
        <v>124.47</v>
      </c>
      <c r="GB46" s="81">
        <v>112.77</v>
      </c>
      <c r="GC46" s="81">
        <v>20.6</v>
      </c>
      <c r="GD46" s="81">
        <v>585.82000000000005</v>
      </c>
      <c r="GE46" s="81">
        <v>80.7</v>
      </c>
      <c r="GF46" s="81">
        <v>111.14</v>
      </c>
      <c r="GG46" s="81">
        <v>178</v>
      </c>
      <c r="GH46" s="81">
        <v>532.36</v>
      </c>
      <c r="GI46" s="81">
        <v>147.13</v>
      </c>
      <c r="GJ46" s="81">
        <v>622.95000000000005</v>
      </c>
      <c r="GK46" s="81">
        <v>259.95</v>
      </c>
      <c r="GL46" s="81">
        <v>23.45</v>
      </c>
      <c r="GM46" s="81">
        <v>535</v>
      </c>
      <c r="GN46" s="81">
        <v>207.23</v>
      </c>
      <c r="GO46" s="81">
        <v>102.1</v>
      </c>
      <c r="GP46" s="81">
        <v>474.26</v>
      </c>
      <c r="GQ46" s="81">
        <v>62.15</v>
      </c>
      <c r="GR46" s="81">
        <v>95.66</v>
      </c>
      <c r="GS46" s="81">
        <v>279.70999999999998</v>
      </c>
      <c r="GT46" s="81">
        <v>491.39</v>
      </c>
      <c r="GU46" s="81">
        <v>142.94999999999999</v>
      </c>
      <c r="GV46" s="81">
        <v>167.18</v>
      </c>
      <c r="GW46" s="81">
        <v>19.670000000000002</v>
      </c>
      <c r="GX46" s="81">
        <v>39.32</v>
      </c>
      <c r="GY46" s="81">
        <v>127.4</v>
      </c>
      <c r="GZ46" s="81">
        <v>104.52</v>
      </c>
      <c r="HA46" s="81">
        <v>169.5</v>
      </c>
      <c r="HB46" s="81">
        <v>203.55</v>
      </c>
      <c r="HC46" s="81">
        <v>208.49</v>
      </c>
      <c r="HD46" s="81">
        <v>456.65</v>
      </c>
      <c r="HE46" s="81">
        <v>75.900000000000006</v>
      </c>
      <c r="HF46" s="81">
        <v>326.75</v>
      </c>
      <c r="HG46" s="81">
        <v>70.7</v>
      </c>
      <c r="HH46" s="81">
        <v>436.3</v>
      </c>
      <c r="HI46" s="81">
        <v>351.44</v>
      </c>
      <c r="HJ46" s="81">
        <v>131.80000000000001</v>
      </c>
      <c r="HK46" s="81">
        <v>128.66999999999999</v>
      </c>
      <c r="HL46" s="81">
        <v>40.5</v>
      </c>
      <c r="HM46" s="81">
        <v>209.53</v>
      </c>
      <c r="HN46" s="81">
        <v>86.27</v>
      </c>
      <c r="HO46" s="81">
        <v>32.9</v>
      </c>
      <c r="HP46" s="81">
        <v>208</v>
      </c>
      <c r="HQ46" s="81">
        <v>360.23</v>
      </c>
      <c r="HR46" s="81">
        <v>55.77</v>
      </c>
      <c r="HS46" s="81">
        <v>81.72</v>
      </c>
      <c r="HT46" s="81">
        <v>259.61</v>
      </c>
      <c r="HU46" s="81">
        <v>91.1</v>
      </c>
      <c r="HV46" s="81">
        <v>158.04</v>
      </c>
      <c r="HW46" s="81">
        <v>187.27</v>
      </c>
      <c r="HX46" s="81">
        <v>69.44</v>
      </c>
      <c r="HY46" s="81">
        <v>146.80000000000001</v>
      </c>
      <c r="HZ46" s="81">
        <v>35.4</v>
      </c>
      <c r="IA46" s="81">
        <v>776.5</v>
      </c>
      <c r="IB46" s="81"/>
      <c r="IC46" s="81">
        <v>88.2</v>
      </c>
      <c r="ID46" s="81">
        <v>123.96</v>
      </c>
      <c r="IE46" s="81">
        <v>136.69999999999999</v>
      </c>
      <c r="IF46" s="81">
        <v>80</v>
      </c>
      <c r="IG46" s="81">
        <v>-2.1</v>
      </c>
      <c r="IH46" s="81">
        <v>112.4</v>
      </c>
      <c r="II46" s="81">
        <v>113.12</v>
      </c>
      <c r="IJ46" s="81">
        <v>345.5</v>
      </c>
      <c r="IK46" s="81">
        <v>122.43</v>
      </c>
      <c r="IL46" s="81">
        <v>82.27</v>
      </c>
      <c r="IM46" s="81">
        <v>4.3</v>
      </c>
      <c r="IN46" s="81">
        <v>8</v>
      </c>
      <c r="IO46" s="81">
        <v>135.80000000000001</v>
      </c>
      <c r="IP46" s="81">
        <v>214</v>
      </c>
      <c r="IQ46" s="81">
        <v>70.73</v>
      </c>
      <c r="IR46" s="81">
        <v>140.03</v>
      </c>
      <c r="IS46" s="81">
        <v>120.8</v>
      </c>
      <c r="IT46" s="81">
        <v>187.27</v>
      </c>
      <c r="IU46" s="81">
        <v>106.8</v>
      </c>
      <c r="IV46" s="81">
        <v>104.34</v>
      </c>
      <c r="IW46" s="81">
        <v>41.7</v>
      </c>
      <c r="IX46" s="81">
        <v>75.06</v>
      </c>
      <c r="IY46" s="81">
        <v>43.9</v>
      </c>
      <c r="IZ46" s="81">
        <v>74.38</v>
      </c>
      <c r="JA46" s="81">
        <v>207.29</v>
      </c>
      <c r="JB46" s="81">
        <v>37.200000000000003</v>
      </c>
      <c r="JC46" s="81">
        <v>165.7</v>
      </c>
      <c r="JD46" s="81">
        <v>143.1</v>
      </c>
      <c r="JE46" s="81">
        <v>57.95</v>
      </c>
      <c r="JF46" s="81">
        <v>114.3</v>
      </c>
      <c r="JG46" s="81">
        <v>135.22</v>
      </c>
      <c r="JH46" s="81">
        <v>417.5</v>
      </c>
      <c r="JI46" s="81">
        <v>51.5</v>
      </c>
      <c r="JJ46" s="81">
        <v>120.4</v>
      </c>
      <c r="JK46" s="81">
        <v>83.35</v>
      </c>
      <c r="JL46" s="81">
        <v>85.33</v>
      </c>
      <c r="JM46" s="81">
        <v>107.2</v>
      </c>
      <c r="JN46" s="81">
        <v>77.75</v>
      </c>
      <c r="JO46" s="81">
        <v>42.33</v>
      </c>
      <c r="JP46" s="81">
        <v>125.7</v>
      </c>
      <c r="JQ46" s="81">
        <v>1.9</v>
      </c>
      <c r="JR46" s="81">
        <v>107.6</v>
      </c>
      <c r="JS46" s="81">
        <v>84</v>
      </c>
      <c r="JT46" s="81">
        <v>48.54</v>
      </c>
      <c r="JU46" s="81">
        <v>90.85</v>
      </c>
      <c r="JV46" s="81">
        <v>223.62</v>
      </c>
      <c r="JW46" s="81">
        <v>101.6</v>
      </c>
      <c r="JX46" s="81">
        <v>86.1</v>
      </c>
      <c r="JY46" s="81">
        <v>101.16</v>
      </c>
      <c r="JZ46" s="81">
        <v>31.2</v>
      </c>
      <c r="KA46" s="81">
        <v>172.41</v>
      </c>
      <c r="KB46" s="81">
        <v>14</v>
      </c>
      <c r="KC46" s="81">
        <v>-1.1499999999999999</v>
      </c>
      <c r="KD46" s="81">
        <v>43.4</v>
      </c>
      <c r="KE46" s="81">
        <v>191.3</v>
      </c>
      <c r="KF46" s="81">
        <v>116.2</v>
      </c>
      <c r="KG46" s="81">
        <v>23.9</v>
      </c>
      <c r="KH46" s="81">
        <v>61.83</v>
      </c>
      <c r="KI46" s="81">
        <v>160.4</v>
      </c>
      <c r="KJ46" s="81">
        <v>80.599999999999994</v>
      </c>
      <c r="KK46" s="81">
        <v>69.319999999999993</v>
      </c>
      <c r="KL46" s="81">
        <v>69.56</v>
      </c>
      <c r="KM46" s="81">
        <v>38.6</v>
      </c>
      <c r="KN46" s="81">
        <v>67.2</v>
      </c>
      <c r="KO46" s="81">
        <v>46.53</v>
      </c>
      <c r="KP46" s="81">
        <v>101.6</v>
      </c>
      <c r="KQ46" s="81">
        <v>154</v>
      </c>
      <c r="KR46" s="81">
        <v>71.099999999999994</v>
      </c>
      <c r="KS46" s="81">
        <v>8.02</v>
      </c>
      <c r="KT46" s="81">
        <v>63.75</v>
      </c>
      <c r="KU46" s="81">
        <v>23.5</v>
      </c>
      <c r="KV46" s="81">
        <v>112.24</v>
      </c>
      <c r="KW46" s="81">
        <v>150.9</v>
      </c>
      <c r="KX46" s="81">
        <v>24.65</v>
      </c>
      <c r="KY46" s="81">
        <v>508.58</v>
      </c>
      <c r="KZ46" s="81">
        <v>13</v>
      </c>
      <c r="LA46" s="81">
        <v>58.3</v>
      </c>
      <c r="LB46" s="81">
        <v>225.73</v>
      </c>
      <c r="LC46" s="81">
        <v>8.6999999999999993</v>
      </c>
      <c r="LD46" s="81">
        <v>58.44</v>
      </c>
      <c r="LE46" s="81">
        <v>-34.4</v>
      </c>
      <c r="LF46" s="81">
        <v>319.7</v>
      </c>
      <c r="LG46" s="81">
        <v>77.7</v>
      </c>
      <c r="LH46" s="81">
        <v>32.6</v>
      </c>
      <c r="LI46" s="81">
        <v>89.2</v>
      </c>
      <c r="LJ46" s="81">
        <v>174.57</v>
      </c>
      <c r="LK46" s="81">
        <v>75.88</v>
      </c>
      <c r="LL46" s="81">
        <v>54.52</v>
      </c>
      <c r="LM46" s="81">
        <v>17.02</v>
      </c>
      <c r="LN46" s="81">
        <v>-3.7</v>
      </c>
      <c r="LO46" s="81">
        <v>4.9000000000000004</v>
      </c>
      <c r="LP46" s="81">
        <v>98.34</v>
      </c>
      <c r="LQ46" s="81">
        <v>102.39</v>
      </c>
      <c r="LR46" s="81">
        <v>33.68</v>
      </c>
      <c r="LS46" s="81">
        <v>24.23</v>
      </c>
      <c r="LT46" s="81">
        <v>45.2</v>
      </c>
      <c r="LU46" s="81">
        <v>60.6</v>
      </c>
      <c r="LV46" s="81">
        <v>47.73</v>
      </c>
      <c r="LW46" s="81">
        <v>116.6</v>
      </c>
      <c r="LX46" s="81">
        <v>62.8</v>
      </c>
      <c r="LY46" s="81">
        <v>68.23</v>
      </c>
      <c r="LZ46" s="81">
        <v>31.09</v>
      </c>
      <c r="MA46" s="81">
        <v>53.87</v>
      </c>
      <c r="MB46" s="81">
        <v>47.47</v>
      </c>
      <c r="MC46" s="81">
        <v>32.869999999999997</v>
      </c>
      <c r="MD46" s="81">
        <v>-2.1</v>
      </c>
      <c r="ME46" s="81">
        <v>123</v>
      </c>
      <c r="MF46" s="81">
        <v>23.9</v>
      </c>
      <c r="MG46" s="81">
        <v>11.1</v>
      </c>
      <c r="MH46" s="81">
        <v>16.850000000000001</v>
      </c>
      <c r="MI46" s="81">
        <v>22</v>
      </c>
      <c r="MJ46" s="81">
        <v>131.4</v>
      </c>
      <c r="MK46" s="81">
        <v>102.2</v>
      </c>
      <c r="ML46" s="81">
        <v>90.55</v>
      </c>
      <c r="MM46" s="81">
        <v>109.88</v>
      </c>
      <c r="MN46" s="81">
        <v>10.1</v>
      </c>
      <c r="MO46" s="81">
        <v>136.16999999999999</v>
      </c>
      <c r="MP46" s="81">
        <v>58.4</v>
      </c>
      <c r="MQ46" s="81">
        <v>-12</v>
      </c>
      <c r="MR46" s="81">
        <v>86.65</v>
      </c>
      <c r="MS46" s="81">
        <v>37</v>
      </c>
      <c r="MT46" s="81">
        <v>23.39</v>
      </c>
      <c r="MU46" s="81">
        <v>27.05</v>
      </c>
      <c r="MV46" s="81">
        <v>67.75</v>
      </c>
      <c r="MW46" s="81">
        <v>16.5</v>
      </c>
      <c r="MX46" s="81">
        <v>17.97</v>
      </c>
      <c r="MY46" s="81">
        <v>36</v>
      </c>
      <c r="MZ46" s="81">
        <v>31</v>
      </c>
      <c r="NA46" s="81">
        <v>30.65</v>
      </c>
      <c r="NB46" s="81">
        <v>23</v>
      </c>
      <c r="NC46" s="81">
        <v>35.01</v>
      </c>
    </row>
    <row r="47" spans="1:367" x14ac:dyDescent="0.4">
      <c r="A47" s="22">
        <v>46066</v>
      </c>
      <c r="B47" s="23">
        <v>167561.69</v>
      </c>
      <c r="C47" s="23">
        <v>143486.75</v>
      </c>
      <c r="D47" s="23">
        <v>1351.31</v>
      </c>
      <c r="E47" s="23">
        <v>2358.5300000000002</v>
      </c>
      <c r="F47" s="23">
        <v>12868.25</v>
      </c>
      <c r="G47" s="23">
        <v>1166.7</v>
      </c>
      <c r="H47" s="23">
        <v>10218.48</v>
      </c>
      <c r="I47" s="23">
        <v>8598.7099999999991</v>
      </c>
      <c r="J47" s="23">
        <v>4357.67</v>
      </c>
      <c r="K47" s="23">
        <v>3517.66</v>
      </c>
      <c r="L47" s="23">
        <v>1677.27</v>
      </c>
      <c r="M47" s="23">
        <v>3896.43</v>
      </c>
      <c r="N47" s="23">
        <v>12964.43</v>
      </c>
      <c r="O47" s="23">
        <v>2522.1999999999998</v>
      </c>
      <c r="P47" s="23">
        <v>7444.93</v>
      </c>
      <c r="Q47" s="23">
        <v>1716.33</v>
      </c>
      <c r="R47" s="23">
        <v>18062.580000000002</v>
      </c>
      <c r="S47" s="23">
        <v>3819.59</v>
      </c>
      <c r="T47" s="23">
        <v>2798.75</v>
      </c>
      <c r="U47" s="23">
        <v>5394.78</v>
      </c>
      <c r="V47" s="23">
        <v>1266.07</v>
      </c>
      <c r="W47" s="23">
        <v>900.94</v>
      </c>
      <c r="X47" s="23">
        <v>1760.72</v>
      </c>
      <c r="Y47" s="23">
        <v>1528.07</v>
      </c>
      <c r="Z47" s="23">
        <v>5773.83</v>
      </c>
      <c r="AA47" s="23">
        <v>3222.38</v>
      </c>
      <c r="AB47" s="23">
        <v>-472.48</v>
      </c>
      <c r="AC47" s="23">
        <v>322.95</v>
      </c>
      <c r="AD47" s="23">
        <v>2850.42</v>
      </c>
      <c r="AE47" s="23">
        <v>1565.87</v>
      </c>
      <c r="AF47" s="23">
        <v>1247.8800000000001</v>
      </c>
      <c r="AG47" s="23">
        <v>4541.59</v>
      </c>
      <c r="AH47" s="23">
        <v>1820.25</v>
      </c>
      <c r="AI47" s="23">
        <v>85.29</v>
      </c>
      <c r="AJ47" s="23">
        <v>1289.7</v>
      </c>
      <c r="AK47" s="23">
        <v>5364.49</v>
      </c>
      <c r="AL47" s="23">
        <v>3313.32</v>
      </c>
      <c r="AM47" s="23">
        <v>861.53</v>
      </c>
      <c r="AN47" s="23">
        <v>1057.52</v>
      </c>
      <c r="AO47" s="23">
        <v>88.72</v>
      </c>
      <c r="AP47" s="23">
        <v>3807.79</v>
      </c>
      <c r="AQ47" s="23">
        <v>1466.15</v>
      </c>
      <c r="AR47" s="23">
        <v>7398.85</v>
      </c>
      <c r="AS47" s="23">
        <v>3455.53</v>
      </c>
      <c r="AT47" s="23">
        <v>631.54999999999995</v>
      </c>
      <c r="AU47" s="23">
        <v>1693.79</v>
      </c>
      <c r="AV47" s="23">
        <v>2226.5500000000002</v>
      </c>
      <c r="AW47" s="23">
        <v>1021.86</v>
      </c>
      <c r="AX47" s="23">
        <v>2163.21</v>
      </c>
      <c r="AY47" s="23">
        <v>1777.71</v>
      </c>
      <c r="AZ47" s="23">
        <v>408.2</v>
      </c>
      <c r="BA47" s="23">
        <v>2683.3</v>
      </c>
      <c r="BB47" s="81">
        <v>532.89</v>
      </c>
      <c r="BC47" s="81">
        <v>1224.8</v>
      </c>
      <c r="BD47" s="81">
        <v>1841.82</v>
      </c>
      <c r="BE47" s="81">
        <v>495.14</v>
      </c>
      <c r="BF47" s="81">
        <v>336.26</v>
      </c>
      <c r="BG47" s="81">
        <v>313.98</v>
      </c>
      <c r="BH47" s="81">
        <v>-27.83</v>
      </c>
      <c r="BI47" s="81">
        <v>548.74</v>
      </c>
      <c r="BJ47" s="81">
        <v>685.33</v>
      </c>
      <c r="BK47" s="81">
        <v>1327.99</v>
      </c>
      <c r="BL47" s="81">
        <v>160.72</v>
      </c>
      <c r="BM47" s="81">
        <v>308.89999999999998</v>
      </c>
      <c r="BN47" s="81">
        <v>2596.9699999999998</v>
      </c>
      <c r="BO47" s="81">
        <v>1546.18</v>
      </c>
      <c r="BP47" s="81">
        <v>632</v>
      </c>
      <c r="BQ47" s="81">
        <v>448.49</v>
      </c>
      <c r="BR47" s="81">
        <v>2251.19</v>
      </c>
      <c r="BS47" s="81">
        <v>461.43</v>
      </c>
      <c r="BT47" s="81">
        <v>305.85000000000002</v>
      </c>
      <c r="BU47" s="81">
        <v>814.54</v>
      </c>
      <c r="BV47" s="81">
        <v>1405.57</v>
      </c>
      <c r="BW47" s="81">
        <v>1821.49</v>
      </c>
      <c r="BX47" s="81">
        <v>1616.59</v>
      </c>
      <c r="BY47" s="81">
        <v>2195.88</v>
      </c>
      <c r="BZ47" s="81">
        <v>1643.76</v>
      </c>
      <c r="CA47" s="81">
        <v>453.62</v>
      </c>
      <c r="CB47" s="81">
        <v>871.8</v>
      </c>
      <c r="CC47" s="81">
        <v>-23.5</v>
      </c>
      <c r="CD47" s="81">
        <v>102.75</v>
      </c>
      <c r="CE47" s="81">
        <v>1125.21</v>
      </c>
      <c r="CF47" s="81">
        <v>1314.45</v>
      </c>
      <c r="CG47" s="81">
        <v>-34</v>
      </c>
      <c r="CH47" s="81">
        <v>966</v>
      </c>
      <c r="CI47" s="81">
        <v>5786.06</v>
      </c>
      <c r="CJ47" s="81">
        <v>626.14</v>
      </c>
      <c r="CK47" s="81">
        <v>1349.38</v>
      </c>
      <c r="CL47" s="81">
        <v>762.1</v>
      </c>
      <c r="CM47" s="81">
        <v>2842.55</v>
      </c>
      <c r="CN47" s="81">
        <v>279.48</v>
      </c>
      <c r="CO47" s="81">
        <v>2851.5</v>
      </c>
      <c r="CP47" s="81">
        <v>115.62</v>
      </c>
      <c r="CQ47" s="81">
        <v>856.87</v>
      </c>
      <c r="CR47" s="81">
        <v>206.24</v>
      </c>
      <c r="CS47" s="81">
        <v>1122.52</v>
      </c>
      <c r="CT47" s="81">
        <v>1041.8800000000001</v>
      </c>
      <c r="CU47" s="81">
        <v>616.89</v>
      </c>
      <c r="CV47" s="81">
        <v>249.07</v>
      </c>
      <c r="CW47" s="81">
        <v>360.18</v>
      </c>
      <c r="CX47" s="81">
        <v>161.04</v>
      </c>
      <c r="CY47" s="81">
        <v>431.94</v>
      </c>
      <c r="CZ47" s="81">
        <v>6.8</v>
      </c>
      <c r="DA47" s="81">
        <v>-131</v>
      </c>
      <c r="DB47" s="81">
        <v>638.11</v>
      </c>
      <c r="DC47" s="81">
        <v>-96.5</v>
      </c>
      <c r="DD47" s="81">
        <v>287.83999999999997</v>
      </c>
      <c r="DE47" s="81">
        <v>-47.8</v>
      </c>
      <c r="DF47" s="81">
        <v>626.95000000000005</v>
      </c>
      <c r="DG47" s="81">
        <v>272.19</v>
      </c>
      <c r="DH47" s="81">
        <v>575.52</v>
      </c>
      <c r="DI47" s="81">
        <v>2275.88</v>
      </c>
      <c r="DJ47" s="81">
        <v>474.13</v>
      </c>
      <c r="DK47" s="81">
        <v>241.78</v>
      </c>
      <c r="DL47" s="81">
        <v>60.93</v>
      </c>
      <c r="DM47" s="81">
        <v>215.85</v>
      </c>
      <c r="DN47" s="81">
        <v>249.1</v>
      </c>
      <c r="DO47" s="81">
        <v>232.18</v>
      </c>
      <c r="DP47" s="81">
        <v>128.15</v>
      </c>
      <c r="DQ47" s="81">
        <v>1296.05</v>
      </c>
      <c r="DR47" s="81">
        <v>370.68</v>
      </c>
      <c r="DS47" s="81">
        <v>-397.7</v>
      </c>
      <c r="DT47" s="81">
        <v>162.9</v>
      </c>
      <c r="DU47" s="81">
        <v>467.07</v>
      </c>
      <c r="DV47" s="81">
        <v>356.19</v>
      </c>
      <c r="DW47" s="81">
        <v>348.5</v>
      </c>
      <c r="DX47" s="81">
        <v>145.97999999999999</v>
      </c>
      <c r="DY47" s="81">
        <v>145.08000000000001</v>
      </c>
      <c r="DZ47" s="81">
        <v>335.09</v>
      </c>
      <c r="EA47" s="81">
        <v>507.28</v>
      </c>
      <c r="EB47" s="81">
        <v>428.36</v>
      </c>
      <c r="EC47" s="81">
        <v>216.16</v>
      </c>
      <c r="ED47" s="81">
        <v>553.55999999999995</v>
      </c>
      <c r="EE47" s="81">
        <v>603</v>
      </c>
      <c r="EF47" s="81">
        <v>205.97</v>
      </c>
      <c r="EG47" s="81">
        <v>359.55</v>
      </c>
      <c r="EH47" s="81">
        <v>789.38</v>
      </c>
      <c r="EI47" s="81">
        <v>219.06</v>
      </c>
      <c r="EJ47" s="81">
        <v>1082.5</v>
      </c>
      <c r="EK47" s="81">
        <v>183.13</v>
      </c>
      <c r="EL47" s="81">
        <v>71.02</v>
      </c>
      <c r="EM47" s="81">
        <v>282.49</v>
      </c>
      <c r="EN47" s="81">
        <v>119.19</v>
      </c>
      <c r="EO47" s="81">
        <v>413.17</v>
      </c>
      <c r="EP47" s="81">
        <v>7.28</v>
      </c>
      <c r="EQ47" s="81">
        <v>-185.23</v>
      </c>
      <c r="ER47" s="81">
        <v>183.99</v>
      </c>
      <c r="ES47" s="81">
        <v>232.13</v>
      </c>
      <c r="ET47" s="81">
        <v>173.14</v>
      </c>
      <c r="EU47" s="81">
        <v>170.04</v>
      </c>
      <c r="EV47" s="81">
        <v>-28.5</v>
      </c>
      <c r="EW47" s="81">
        <v>585.51</v>
      </c>
      <c r="EX47" s="81">
        <v>686.89</v>
      </c>
      <c r="EY47" s="81">
        <v>203.29</v>
      </c>
      <c r="EZ47" s="81">
        <v>86.61</v>
      </c>
      <c r="FA47" s="81">
        <v>432</v>
      </c>
      <c r="FB47" s="81">
        <v>131.16</v>
      </c>
      <c r="FC47" s="81">
        <v>572.25</v>
      </c>
      <c r="FD47" s="81">
        <v>492.52</v>
      </c>
      <c r="FE47" s="81">
        <v>538.32000000000005</v>
      </c>
      <c r="FF47" s="81">
        <v>488.7</v>
      </c>
      <c r="FG47" s="81">
        <v>572.12</v>
      </c>
      <c r="FH47" s="81">
        <v>409.94</v>
      </c>
      <c r="FI47" s="81">
        <v>199.79</v>
      </c>
      <c r="FJ47" s="81">
        <v>-33.6</v>
      </c>
      <c r="FK47" s="81">
        <v>236.25</v>
      </c>
      <c r="FL47" s="81">
        <v>132.94</v>
      </c>
      <c r="FM47" s="81">
        <v>662.16</v>
      </c>
      <c r="FN47" s="81">
        <v>52</v>
      </c>
      <c r="FO47" s="81">
        <v>415.54</v>
      </c>
      <c r="FP47" s="81">
        <v>193.7</v>
      </c>
      <c r="FQ47" s="81">
        <v>-46.74</v>
      </c>
      <c r="FR47" s="81">
        <v>274.81</v>
      </c>
      <c r="FS47" s="81">
        <v>324</v>
      </c>
      <c r="FT47" s="81">
        <v>230.99</v>
      </c>
      <c r="FU47" s="81">
        <v>348.28</v>
      </c>
      <c r="FV47" s="81">
        <v>315.60000000000002</v>
      </c>
      <c r="FW47" s="81">
        <v>250.5</v>
      </c>
      <c r="FX47" s="81">
        <v>567.16</v>
      </c>
      <c r="FY47" s="81">
        <v>203.66</v>
      </c>
      <c r="FZ47" s="81">
        <v>39.6</v>
      </c>
      <c r="GA47" s="81">
        <v>124.47</v>
      </c>
      <c r="GB47" s="81">
        <v>112.77</v>
      </c>
      <c r="GC47" s="81">
        <v>20.6</v>
      </c>
      <c r="GD47" s="81">
        <v>638.66</v>
      </c>
      <c r="GE47" s="81">
        <v>80.7</v>
      </c>
      <c r="GF47" s="81">
        <v>107.95</v>
      </c>
      <c r="GG47" s="81">
        <v>178</v>
      </c>
      <c r="GH47" s="81">
        <v>513.22</v>
      </c>
      <c r="GI47" s="81">
        <v>147.13</v>
      </c>
      <c r="GJ47" s="81">
        <v>624.72</v>
      </c>
      <c r="GK47" s="81">
        <v>226.8</v>
      </c>
      <c r="GL47" s="81">
        <v>23.45</v>
      </c>
      <c r="GM47" s="81">
        <v>535</v>
      </c>
      <c r="GN47" s="81">
        <v>205.09</v>
      </c>
      <c r="GO47" s="81">
        <v>102.1</v>
      </c>
      <c r="GP47" s="81">
        <v>457.16</v>
      </c>
      <c r="GQ47" s="81">
        <v>60.73</v>
      </c>
      <c r="GR47" s="81">
        <v>95.66</v>
      </c>
      <c r="GS47" s="81">
        <v>279.93</v>
      </c>
      <c r="GT47" s="81">
        <v>506.55</v>
      </c>
      <c r="GU47" s="81">
        <v>142.94999999999999</v>
      </c>
      <c r="GV47" s="81">
        <v>167.18</v>
      </c>
      <c r="GW47" s="81">
        <v>-26.21</v>
      </c>
      <c r="GX47" s="81">
        <v>41.6</v>
      </c>
      <c r="GY47" s="81">
        <v>126.34</v>
      </c>
      <c r="GZ47" s="81">
        <v>85.56</v>
      </c>
      <c r="HA47" s="81">
        <v>169.5</v>
      </c>
      <c r="HB47" s="81">
        <v>203.55</v>
      </c>
      <c r="HC47" s="81">
        <v>208.49</v>
      </c>
      <c r="HD47" s="81">
        <v>467.56</v>
      </c>
      <c r="HE47" s="81"/>
      <c r="HF47" s="81">
        <v>341.35</v>
      </c>
      <c r="HG47" s="81">
        <v>70.7</v>
      </c>
      <c r="HH47" s="81">
        <v>327.02999999999997</v>
      </c>
      <c r="HI47" s="81">
        <v>351.87</v>
      </c>
      <c r="HJ47" s="81">
        <v>123</v>
      </c>
      <c r="HK47" s="81">
        <v>112.28</v>
      </c>
      <c r="HL47" s="81">
        <v>40.5</v>
      </c>
      <c r="HM47" s="81">
        <v>209.51</v>
      </c>
      <c r="HN47" s="81">
        <v>86.27</v>
      </c>
      <c r="HO47" s="81">
        <v>32.57</v>
      </c>
      <c r="HP47" s="81">
        <v>207.28</v>
      </c>
      <c r="HQ47" s="81">
        <v>351.3</v>
      </c>
      <c r="HR47" s="81">
        <v>55.77</v>
      </c>
      <c r="HS47" s="81">
        <v>80.66</v>
      </c>
      <c r="HT47" s="81">
        <v>263.76</v>
      </c>
      <c r="HU47" s="81">
        <v>91.1</v>
      </c>
      <c r="HV47" s="81">
        <v>144.87</v>
      </c>
      <c r="HW47" s="81">
        <v>178.34</v>
      </c>
      <c r="HX47" s="81">
        <v>69.3</v>
      </c>
      <c r="HY47" s="81">
        <v>146.80000000000001</v>
      </c>
      <c r="HZ47" s="81">
        <v>33.4</v>
      </c>
      <c r="IA47" s="81">
        <v>739</v>
      </c>
      <c r="IB47" s="81"/>
      <c r="IC47" s="81">
        <v>84.43</v>
      </c>
      <c r="ID47" s="81">
        <v>118.8</v>
      </c>
      <c r="IE47" s="81">
        <v>155.1</v>
      </c>
      <c r="IF47" s="81">
        <v>80</v>
      </c>
      <c r="IG47" s="81"/>
      <c r="IH47" s="81">
        <v>112.4</v>
      </c>
      <c r="II47" s="81">
        <v>113.12</v>
      </c>
      <c r="IJ47" s="81">
        <v>345.5</v>
      </c>
      <c r="IK47" s="81">
        <v>122.43</v>
      </c>
      <c r="IL47" s="81">
        <v>83.65</v>
      </c>
      <c r="IM47" s="81"/>
      <c r="IN47" s="81">
        <v>2</v>
      </c>
      <c r="IO47" s="81">
        <v>135.80000000000001</v>
      </c>
      <c r="IP47" s="81"/>
      <c r="IQ47" s="81">
        <v>70.73</v>
      </c>
      <c r="IR47" s="81">
        <v>140.03</v>
      </c>
      <c r="IS47" s="81">
        <v>119.53</v>
      </c>
      <c r="IT47" s="81">
        <v>198.78</v>
      </c>
      <c r="IU47" s="81">
        <v>106.8</v>
      </c>
      <c r="IV47" s="81">
        <v>104.34</v>
      </c>
      <c r="IW47" s="81">
        <v>41.7</v>
      </c>
      <c r="IX47" s="81">
        <v>68.63</v>
      </c>
      <c r="IY47" s="81">
        <v>42.8</v>
      </c>
      <c r="IZ47" s="81">
        <v>74.38</v>
      </c>
      <c r="JA47" s="81">
        <v>204.4</v>
      </c>
      <c r="JB47" s="81">
        <v>37.200000000000003</v>
      </c>
      <c r="JC47" s="81">
        <v>146.19999999999999</v>
      </c>
      <c r="JD47" s="81">
        <v>155.1</v>
      </c>
      <c r="JE47" s="81">
        <v>57.75</v>
      </c>
      <c r="JF47" s="81">
        <v>114.3</v>
      </c>
      <c r="JG47" s="81">
        <v>130.86000000000001</v>
      </c>
      <c r="JH47" s="81">
        <v>449</v>
      </c>
      <c r="JI47" s="81">
        <v>51.5</v>
      </c>
      <c r="JJ47" s="81">
        <v>120.4</v>
      </c>
      <c r="JK47" s="81">
        <v>83.35</v>
      </c>
      <c r="JL47" s="81">
        <v>83.38</v>
      </c>
      <c r="JM47" s="81">
        <v>107.2</v>
      </c>
      <c r="JN47" s="81">
        <v>77.930000000000007</v>
      </c>
      <c r="JO47" s="81">
        <v>42.33</v>
      </c>
      <c r="JP47" s="81">
        <v>125.7</v>
      </c>
      <c r="JQ47" s="81">
        <v>2.25</v>
      </c>
      <c r="JR47" s="81">
        <v>107.6</v>
      </c>
      <c r="JS47" s="81">
        <v>86.11</v>
      </c>
      <c r="JT47" s="81">
        <v>48.54</v>
      </c>
      <c r="JU47" s="81">
        <v>95.9</v>
      </c>
      <c r="JV47" s="81">
        <v>222.58</v>
      </c>
      <c r="JW47" s="81">
        <v>101.6</v>
      </c>
      <c r="JX47" s="81">
        <v>86.1</v>
      </c>
      <c r="JY47" s="81">
        <v>100.97</v>
      </c>
      <c r="JZ47" s="81">
        <v>27.5</v>
      </c>
      <c r="KA47" s="81">
        <v>172.6</v>
      </c>
      <c r="KB47" s="81">
        <v>14</v>
      </c>
      <c r="KC47" s="81">
        <v>-1.26</v>
      </c>
      <c r="KD47" s="81">
        <v>40.47</v>
      </c>
      <c r="KE47" s="81">
        <v>191.3</v>
      </c>
      <c r="KF47" s="81">
        <v>116.2</v>
      </c>
      <c r="KG47" s="81">
        <v>32.799999999999997</v>
      </c>
      <c r="KH47" s="81">
        <v>64.77</v>
      </c>
      <c r="KI47" s="81">
        <v>160.4</v>
      </c>
      <c r="KJ47" s="81">
        <v>80.599999999999994</v>
      </c>
      <c r="KK47" s="81">
        <v>70</v>
      </c>
      <c r="KL47" s="81">
        <v>69.540000000000006</v>
      </c>
      <c r="KM47" s="81">
        <v>38.6</v>
      </c>
      <c r="KN47" s="81">
        <v>67.2</v>
      </c>
      <c r="KO47" s="81">
        <v>45.54</v>
      </c>
      <c r="KP47" s="81">
        <v>101.6</v>
      </c>
      <c r="KQ47" s="81">
        <v>154</v>
      </c>
      <c r="KR47" s="81">
        <v>67.03</v>
      </c>
      <c r="KS47" s="81">
        <v>1.08</v>
      </c>
      <c r="KT47" s="81">
        <v>60.7</v>
      </c>
      <c r="KU47" s="81">
        <v>23.5</v>
      </c>
      <c r="KV47" s="81">
        <v>112.93</v>
      </c>
      <c r="KW47" s="81">
        <v>150.9</v>
      </c>
      <c r="KX47" s="81">
        <v>24.65</v>
      </c>
      <c r="KY47" s="81">
        <v>508.58</v>
      </c>
      <c r="KZ47" s="81">
        <v>13</v>
      </c>
      <c r="LA47" s="81">
        <v>58.3</v>
      </c>
      <c r="LB47" s="81">
        <v>225.73</v>
      </c>
      <c r="LC47" s="81">
        <v>8.6999999999999993</v>
      </c>
      <c r="LD47" s="81">
        <v>55.73</v>
      </c>
      <c r="LE47" s="81">
        <v>-34.4</v>
      </c>
      <c r="LF47" s="81">
        <v>319.7</v>
      </c>
      <c r="LG47" s="81">
        <v>77.7</v>
      </c>
      <c r="LH47" s="81">
        <v>32.6</v>
      </c>
      <c r="LI47" s="81">
        <v>94.8</v>
      </c>
      <c r="LJ47" s="81">
        <v>180.9</v>
      </c>
      <c r="LK47" s="81">
        <v>77.599999999999994</v>
      </c>
      <c r="LL47" s="81">
        <v>48.11</v>
      </c>
      <c r="LM47" s="81">
        <v>17.239999999999998</v>
      </c>
      <c r="LN47" s="81">
        <v>-3.7</v>
      </c>
      <c r="LO47" s="81">
        <v>4.9000000000000004</v>
      </c>
      <c r="LP47" s="81">
        <v>98.34</v>
      </c>
      <c r="LQ47" s="81">
        <v>101.29</v>
      </c>
      <c r="LR47" s="81">
        <v>33.68</v>
      </c>
      <c r="LS47" s="81">
        <v>23.3</v>
      </c>
      <c r="LT47" s="81">
        <v>36.28</v>
      </c>
      <c r="LU47" s="81">
        <v>60.6</v>
      </c>
      <c r="LV47" s="81">
        <v>44.05</v>
      </c>
      <c r="LW47" s="81">
        <v>116.6</v>
      </c>
      <c r="LX47" s="81">
        <v>62.8</v>
      </c>
      <c r="LY47" s="81">
        <v>66</v>
      </c>
      <c r="LZ47" s="81">
        <v>33.9</v>
      </c>
      <c r="MA47" s="81">
        <v>55.03</v>
      </c>
      <c r="MB47" s="81">
        <v>47.47</v>
      </c>
      <c r="MC47" s="81">
        <v>34.1</v>
      </c>
      <c r="MD47" s="81">
        <v>-2.1</v>
      </c>
      <c r="ME47" s="81">
        <v>123</v>
      </c>
      <c r="MF47" s="81">
        <v>23.9</v>
      </c>
      <c r="MG47" s="81">
        <v>11.1</v>
      </c>
      <c r="MH47" s="81">
        <v>16.850000000000001</v>
      </c>
      <c r="MI47" s="81">
        <v>17.5</v>
      </c>
      <c r="MJ47" s="81">
        <v>130.5</v>
      </c>
      <c r="MK47" s="81">
        <v>102.15</v>
      </c>
      <c r="ML47" s="81">
        <v>90.55</v>
      </c>
      <c r="MM47" s="81">
        <v>109.88</v>
      </c>
      <c r="MN47" s="81">
        <v>24.1</v>
      </c>
      <c r="MO47" s="81">
        <v>145.75</v>
      </c>
      <c r="MP47" s="81">
        <v>60.3</v>
      </c>
      <c r="MQ47" s="81">
        <v>-12</v>
      </c>
      <c r="MR47" s="81">
        <v>86.65</v>
      </c>
      <c r="MS47" s="81">
        <v>33</v>
      </c>
      <c r="MT47" s="81">
        <v>23.39</v>
      </c>
      <c r="MU47" s="81">
        <v>27.05</v>
      </c>
      <c r="MV47" s="81">
        <v>67.75</v>
      </c>
      <c r="MW47" s="81">
        <v>16.100000000000001</v>
      </c>
      <c r="MX47" s="81">
        <v>18.63</v>
      </c>
      <c r="MY47" s="81">
        <v>36</v>
      </c>
      <c r="MZ47" s="81">
        <v>31</v>
      </c>
      <c r="NA47" s="81">
        <v>32.28</v>
      </c>
      <c r="NB47" s="81">
        <v>18.600000000000001</v>
      </c>
      <c r="NC47" s="81">
        <v>32.43</v>
      </c>
    </row>
    <row r="48" spans="1:367" x14ac:dyDescent="0.4">
      <c r="A48" s="22">
        <v>46073</v>
      </c>
      <c r="B48" s="23">
        <v>167561.69</v>
      </c>
      <c r="C48" s="23">
        <v>143486.75</v>
      </c>
      <c r="D48" s="23">
        <v>1351.31</v>
      </c>
      <c r="E48" s="23">
        <v>2358.5300000000002</v>
      </c>
      <c r="F48" s="23">
        <v>12868.25</v>
      </c>
      <c r="G48" s="23">
        <v>1158.03</v>
      </c>
      <c r="H48" s="23">
        <v>10218.48</v>
      </c>
      <c r="I48" s="23">
        <v>8598.7099999999991</v>
      </c>
      <c r="J48" s="23">
        <v>4357.67</v>
      </c>
      <c r="K48" s="23">
        <v>3520.41</v>
      </c>
      <c r="L48" s="23">
        <v>1677.27</v>
      </c>
      <c r="M48" s="23">
        <v>3896.43</v>
      </c>
      <c r="N48" s="23">
        <v>13247.33</v>
      </c>
      <c r="O48" s="23">
        <v>2522.1999999999998</v>
      </c>
      <c r="P48" s="23">
        <v>7444.93</v>
      </c>
      <c r="Q48" s="23">
        <v>1715.98</v>
      </c>
      <c r="R48" s="23">
        <v>18645.38</v>
      </c>
      <c r="S48" s="23">
        <v>3819.59</v>
      </c>
      <c r="T48" s="23">
        <v>2705.93</v>
      </c>
      <c r="U48" s="23">
        <v>5437.72</v>
      </c>
      <c r="V48" s="23">
        <v>1264.07</v>
      </c>
      <c r="W48" s="23">
        <v>902.75</v>
      </c>
      <c r="X48" s="23">
        <v>1890.93</v>
      </c>
      <c r="Y48" s="23">
        <v>1352.26</v>
      </c>
      <c r="Z48" s="23">
        <v>5773.83</v>
      </c>
      <c r="AA48" s="23">
        <v>3222.38</v>
      </c>
      <c r="AB48" s="23">
        <v>-456.88</v>
      </c>
      <c r="AC48" s="23">
        <v>325.14999999999998</v>
      </c>
      <c r="AD48" s="23">
        <v>2840.9</v>
      </c>
      <c r="AE48" s="23">
        <v>1567.91</v>
      </c>
      <c r="AF48" s="23">
        <v>1247.8800000000001</v>
      </c>
      <c r="AG48" s="23">
        <v>4541.59</v>
      </c>
      <c r="AH48" s="23">
        <v>1820.25</v>
      </c>
      <c r="AI48" s="23">
        <v>89.24</v>
      </c>
      <c r="AJ48" s="23">
        <v>1300.19</v>
      </c>
      <c r="AK48" s="23">
        <v>5468.69</v>
      </c>
      <c r="AL48" s="23">
        <v>3267.15</v>
      </c>
      <c r="AM48" s="23">
        <v>870.98</v>
      </c>
      <c r="AN48" s="23">
        <v>1057.52</v>
      </c>
      <c r="AO48" s="23">
        <v>88.72</v>
      </c>
      <c r="AP48" s="23">
        <v>3807.79</v>
      </c>
      <c r="AQ48" s="23">
        <v>1466.15</v>
      </c>
      <c r="AR48" s="23">
        <v>7398.85</v>
      </c>
      <c r="AS48" s="23">
        <v>3455.53</v>
      </c>
      <c r="AT48" s="23">
        <v>632.74</v>
      </c>
      <c r="AU48" s="23">
        <v>1693.79</v>
      </c>
      <c r="AV48" s="23">
        <v>2226.5500000000002</v>
      </c>
      <c r="AW48" s="23">
        <v>1021.86</v>
      </c>
      <c r="AX48" s="23">
        <v>2170.59</v>
      </c>
      <c r="AY48" s="23">
        <v>1726.31</v>
      </c>
      <c r="AZ48" s="23">
        <v>408.2</v>
      </c>
      <c r="BA48" s="23">
        <v>2683.3</v>
      </c>
      <c r="BB48" s="81">
        <v>532.89</v>
      </c>
      <c r="BC48" s="81">
        <v>1224.8</v>
      </c>
      <c r="BD48" s="81">
        <v>1841.82</v>
      </c>
      <c r="BE48" s="81">
        <v>495.14</v>
      </c>
      <c r="BF48" s="81">
        <v>336.26</v>
      </c>
      <c r="BG48" s="81">
        <v>322.3</v>
      </c>
      <c r="BH48" s="81">
        <v>-27.83</v>
      </c>
      <c r="BI48" s="81">
        <v>548.74</v>
      </c>
      <c r="BJ48" s="81">
        <v>685.33</v>
      </c>
      <c r="BK48" s="81">
        <v>1327.99</v>
      </c>
      <c r="BL48" s="81">
        <v>160.72</v>
      </c>
      <c r="BM48" s="81">
        <v>308.89999999999998</v>
      </c>
      <c r="BN48" s="81">
        <v>2596.9699999999998</v>
      </c>
      <c r="BO48" s="81">
        <v>1546.18</v>
      </c>
      <c r="BP48" s="81"/>
      <c r="BQ48" s="81">
        <v>448.49</v>
      </c>
      <c r="BR48" s="81">
        <v>2214.12</v>
      </c>
      <c r="BS48" s="81">
        <v>438.69</v>
      </c>
      <c r="BT48" s="81">
        <v>305.85000000000002</v>
      </c>
      <c r="BU48" s="81">
        <v>814.54</v>
      </c>
      <c r="BV48" s="81">
        <v>1405.57</v>
      </c>
      <c r="BW48" s="81">
        <v>1821.49</v>
      </c>
      <c r="BX48" s="81">
        <v>1611.88</v>
      </c>
      <c r="BY48" s="81">
        <v>2195.88</v>
      </c>
      <c r="BZ48" s="81">
        <v>1643.76</v>
      </c>
      <c r="CA48" s="81">
        <v>453.62</v>
      </c>
      <c r="CB48" s="81">
        <v>871.8</v>
      </c>
      <c r="CC48" s="81">
        <v>-23.5</v>
      </c>
      <c r="CD48" s="81">
        <v>102.75</v>
      </c>
      <c r="CE48" s="81">
        <v>1124.68</v>
      </c>
      <c r="CF48" s="81">
        <v>1295</v>
      </c>
      <c r="CG48" s="81">
        <v>-34</v>
      </c>
      <c r="CH48" s="81">
        <v>966</v>
      </c>
      <c r="CI48" s="81">
        <v>5786.06</v>
      </c>
      <c r="CJ48" s="81">
        <v>626.14</v>
      </c>
      <c r="CK48" s="81">
        <v>1349.38</v>
      </c>
      <c r="CL48" s="81">
        <v>739.1</v>
      </c>
      <c r="CM48" s="81">
        <v>2835.53</v>
      </c>
      <c r="CN48" s="81">
        <v>279.48</v>
      </c>
      <c r="CO48" s="81">
        <v>2886.17</v>
      </c>
      <c r="CP48" s="81">
        <v>119.41</v>
      </c>
      <c r="CQ48" s="81">
        <v>856.87</v>
      </c>
      <c r="CR48" s="81">
        <v>207.08</v>
      </c>
      <c r="CS48" s="81">
        <v>1124.97</v>
      </c>
      <c r="CT48" s="81">
        <v>1041.8800000000001</v>
      </c>
      <c r="CU48" s="81">
        <v>620.20000000000005</v>
      </c>
      <c r="CV48" s="81">
        <v>249.07</v>
      </c>
      <c r="CW48" s="81">
        <v>361.97</v>
      </c>
      <c r="CX48" s="81">
        <v>161.04</v>
      </c>
      <c r="CY48" s="81">
        <v>431.94</v>
      </c>
      <c r="CZ48" s="81">
        <v>6.8</v>
      </c>
      <c r="DA48" s="81">
        <v>-131</v>
      </c>
      <c r="DB48" s="81">
        <v>638.11</v>
      </c>
      <c r="DC48" s="81">
        <v>-96.5</v>
      </c>
      <c r="DD48" s="81">
        <v>287.83999999999997</v>
      </c>
      <c r="DE48" s="81">
        <v>-49.6</v>
      </c>
      <c r="DF48" s="81">
        <v>626.95000000000005</v>
      </c>
      <c r="DG48" s="81">
        <v>272.19</v>
      </c>
      <c r="DH48" s="81">
        <v>578.21</v>
      </c>
      <c r="DI48" s="81">
        <v>2275.88</v>
      </c>
      <c r="DJ48" s="81">
        <v>474.13</v>
      </c>
      <c r="DK48" s="81">
        <v>241.78</v>
      </c>
      <c r="DL48" s="81">
        <v>60.94</v>
      </c>
      <c r="DM48" s="81">
        <v>215.85</v>
      </c>
      <c r="DN48" s="81">
        <v>249.1</v>
      </c>
      <c r="DO48" s="81">
        <v>233.5</v>
      </c>
      <c r="DP48" s="81"/>
      <c r="DQ48" s="81">
        <v>1296.05</v>
      </c>
      <c r="DR48" s="81">
        <v>370.68</v>
      </c>
      <c r="DS48" s="81">
        <v>-397.7</v>
      </c>
      <c r="DT48" s="81">
        <v>163.18</v>
      </c>
      <c r="DU48" s="81">
        <v>467.07</v>
      </c>
      <c r="DV48" s="81">
        <v>356.19</v>
      </c>
      <c r="DW48" s="81">
        <v>348.5</v>
      </c>
      <c r="DX48" s="81">
        <v>145.97999999999999</v>
      </c>
      <c r="DY48" s="81">
        <v>145.08000000000001</v>
      </c>
      <c r="DZ48" s="81">
        <v>340.12</v>
      </c>
      <c r="EA48" s="81">
        <v>507.28</v>
      </c>
      <c r="EB48" s="81">
        <v>428.36</v>
      </c>
      <c r="EC48" s="81">
        <v>216.16</v>
      </c>
      <c r="ED48" s="81">
        <v>553.74</v>
      </c>
      <c r="EE48" s="81">
        <v>603</v>
      </c>
      <c r="EF48" s="81">
        <v>208.76</v>
      </c>
      <c r="EG48" s="81">
        <v>359.55</v>
      </c>
      <c r="EH48" s="81">
        <v>716</v>
      </c>
      <c r="EI48" s="81">
        <v>216.88</v>
      </c>
      <c r="EJ48" s="81">
        <v>1036.1099999999999</v>
      </c>
      <c r="EK48" s="81">
        <v>189.8</v>
      </c>
      <c r="EL48" s="81">
        <v>71.02</v>
      </c>
      <c r="EM48" s="81">
        <v>282.49</v>
      </c>
      <c r="EN48" s="81">
        <v>121.34</v>
      </c>
      <c r="EO48" s="81">
        <v>413.17</v>
      </c>
      <c r="EP48" s="81">
        <v>-0.63</v>
      </c>
      <c r="EQ48" s="81">
        <v>-195.56</v>
      </c>
      <c r="ER48" s="81">
        <v>181.7</v>
      </c>
      <c r="ES48" s="81">
        <v>232.13</v>
      </c>
      <c r="ET48" s="81">
        <v>173.14</v>
      </c>
      <c r="EU48" s="81">
        <v>169.69</v>
      </c>
      <c r="EV48" s="81">
        <v>-28.5</v>
      </c>
      <c r="EW48" s="81">
        <v>585.51</v>
      </c>
      <c r="EX48" s="81">
        <v>686.89</v>
      </c>
      <c r="EY48" s="81">
        <v>203.35</v>
      </c>
      <c r="EZ48" s="81">
        <v>86.61</v>
      </c>
      <c r="FA48" s="81">
        <v>432</v>
      </c>
      <c r="FB48" s="81">
        <v>129.44</v>
      </c>
      <c r="FC48" s="81">
        <v>572.25</v>
      </c>
      <c r="FD48" s="81">
        <v>492.52</v>
      </c>
      <c r="FE48" s="81">
        <v>538.32000000000005</v>
      </c>
      <c r="FF48" s="81"/>
      <c r="FG48" s="81">
        <v>572.12</v>
      </c>
      <c r="FH48" s="81">
        <v>416.34</v>
      </c>
      <c r="FI48" s="81">
        <v>204.48</v>
      </c>
      <c r="FJ48" s="81">
        <v>-33.6</v>
      </c>
      <c r="FK48" s="81">
        <v>236.25</v>
      </c>
      <c r="FL48" s="81">
        <v>132.88</v>
      </c>
      <c r="FM48" s="81">
        <v>662.16</v>
      </c>
      <c r="FN48" s="81">
        <v>52</v>
      </c>
      <c r="FO48" s="81">
        <v>414.97</v>
      </c>
      <c r="FP48" s="81">
        <v>193.7</v>
      </c>
      <c r="FQ48" s="81">
        <v>-46.74</v>
      </c>
      <c r="FR48" s="81">
        <v>275.19</v>
      </c>
      <c r="FS48" s="81">
        <v>323.88</v>
      </c>
      <c r="FT48" s="81">
        <v>230.99</v>
      </c>
      <c r="FU48" s="81">
        <v>348.28</v>
      </c>
      <c r="FV48" s="81">
        <v>306.70999999999998</v>
      </c>
      <c r="FW48" s="81">
        <v>250.81</v>
      </c>
      <c r="FX48" s="81">
        <v>567.16</v>
      </c>
      <c r="FY48" s="81">
        <v>203.66</v>
      </c>
      <c r="FZ48" s="81">
        <v>39.6</v>
      </c>
      <c r="GA48" s="81">
        <v>124.47</v>
      </c>
      <c r="GB48" s="81">
        <v>122</v>
      </c>
      <c r="GC48" s="81">
        <v>30.7</v>
      </c>
      <c r="GD48" s="81">
        <v>638.66</v>
      </c>
      <c r="GE48" s="81">
        <v>80.7</v>
      </c>
      <c r="GF48" s="81">
        <v>107.95</v>
      </c>
      <c r="GG48" s="81"/>
      <c r="GH48" s="81">
        <v>513.22</v>
      </c>
      <c r="GI48" s="81">
        <v>147.13</v>
      </c>
      <c r="GJ48" s="81">
        <v>622.92999999999995</v>
      </c>
      <c r="GK48" s="81">
        <v>226.8</v>
      </c>
      <c r="GL48" s="81">
        <v>28</v>
      </c>
      <c r="GM48" s="81"/>
      <c r="GN48" s="81">
        <v>205.09</v>
      </c>
      <c r="GO48" s="81">
        <v>102.1</v>
      </c>
      <c r="GP48" s="81">
        <v>457.16</v>
      </c>
      <c r="GQ48" s="81">
        <v>60.73</v>
      </c>
      <c r="GR48" s="81">
        <v>95.66</v>
      </c>
      <c r="GS48" s="81">
        <v>279.93</v>
      </c>
      <c r="GT48" s="81">
        <v>510.01</v>
      </c>
      <c r="GU48" s="81">
        <v>131.9</v>
      </c>
      <c r="GV48" s="81">
        <v>167.18</v>
      </c>
      <c r="GW48" s="81">
        <v>-22.48</v>
      </c>
      <c r="GX48" s="81">
        <v>41.6</v>
      </c>
      <c r="GY48" s="81">
        <v>126.34</v>
      </c>
      <c r="GZ48" s="81">
        <v>85.56</v>
      </c>
      <c r="HA48" s="81">
        <v>169.5</v>
      </c>
      <c r="HB48" s="81">
        <v>203.55</v>
      </c>
      <c r="HC48" s="81">
        <v>206.4</v>
      </c>
      <c r="HD48" s="81">
        <v>467.56</v>
      </c>
      <c r="HE48" s="81"/>
      <c r="HF48" s="81">
        <v>341.35</v>
      </c>
      <c r="HG48" s="81">
        <v>70.7</v>
      </c>
      <c r="HH48" s="81">
        <v>327.02999999999997</v>
      </c>
      <c r="HI48" s="81">
        <v>351.87</v>
      </c>
      <c r="HJ48" s="81">
        <v>123</v>
      </c>
      <c r="HK48" s="81">
        <v>112.28</v>
      </c>
      <c r="HL48" s="81">
        <v>40.5</v>
      </c>
      <c r="HM48" s="81">
        <v>209.51</v>
      </c>
      <c r="HN48" s="81">
        <v>86.27</v>
      </c>
      <c r="HO48" s="81">
        <v>33.35</v>
      </c>
      <c r="HP48" s="81">
        <v>202.33</v>
      </c>
      <c r="HQ48" s="81">
        <v>351.3</v>
      </c>
      <c r="HR48" s="81">
        <v>55.77</v>
      </c>
      <c r="HS48" s="81">
        <v>79.87</v>
      </c>
      <c r="HT48" s="81">
        <v>263.76</v>
      </c>
      <c r="HU48" s="81">
        <v>78.400000000000006</v>
      </c>
      <c r="HV48" s="81">
        <v>144.87</v>
      </c>
      <c r="HW48" s="81">
        <v>178.34</v>
      </c>
      <c r="HX48" s="81">
        <v>69.16</v>
      </c>
      <c r="HY48" s="81">
        <v>146.80000000000001</v>
      </c>
      <c r="HZ48" s="81">
        <v>30.3</v>
      </c>
      <c r="IA48" s="81">
        <v>739</v>
      </c>
      <c r="IB48" s="81"/>
      <c r="IC48" s="81">
        <v>86.92</v>
      </c>
      <c r="ID48" s="81">
        <v>118.8</v>
      </c>
      <c r="IE48" s="81">
        <v>158.43</v>
      </c>
      <c r="IF48" s="81"/>
      <c r="IG48" s="81"/>
      <c r="IH48" s="81"/>
      <c r="II48" s="81">
        <v>113.12</v>
      </c>
      <c r="IJ48" s="81">
        <v>345.5</v>
      </c>
      <c r="IK48" s="81">
        <v>122.43</v>
      </c>
      <c r="IL48" s="81">
        <v>83.65</v>
      </c>
      <c r="IM48" s="81"/>
      <c r="IN48" s="81">
        <v>2</v>
      </c>
      <c r="IO48" s="81">
        <v>135.80000000000001</v>
      </c>
      <c r="IP48" s="81"/>
      <c r="IQ48" s="81">
        <v>70.73</v>
      </c>
      <c r="IR48" s="81">
        <v>138.80000000000001</v>
      </c>
      <c r="IS48" s="81">
        <v>119.53</v>
      </c>
      <c r="IT48" s="81">
        <v>198.78</v>
      </c>
      <c r="IU48" s="81">
        <v>106.8</v>
      </c>
      <c r="IV48" s="81">
        <v>104.34</v>
      </c>
      <c r="IW48" s="81">
        <v>41.7</v>
      </c>
      <c r="IX48" s="81">
        <v>68.63</v>
      </c>
      <c r="IY48" s="81">
        <v>42.8</v>
      </c>
      <c r="IZ48" s="81">
        <v>74.38</v>
      </c>
      <c r="JA48" s="81">
        <v>205.07</v>
      </c>
      <c r="JB48" s="81">
        <v>37.200000000000003</v>
      </c>
      <c r="JC48" s="81">
        <v>146.19999999999999</v>
      </c>
      <c r="JD48" s="81">
        <v>155.1</v>
      </c>
      <c r="JE48" s="81">
        <v>57.75</v>
      </c>
      <c r="JF48" s="81">
        <v>114.3</v>
      </c>
      <c r="JG48" s="81">
        <v>130.86000000000001</v>
      </c>
      <c r="JH48" s="81">
        <v>449</v>
      </c>
      <c r="JI48" s="81">
        <v>46.7</v>
      </c>
      <c r="JJ48" s="81">
        <v>125.53</v>
      </c>
      <c r="JK48" s="81">
        <v>83.35</v>
      </c>
      <c r="JL48" s="81">
        <v>83.38</v>
      </c>
      <c r="JM48" s="81">
        <v>107.2</v>
      </c>
      <c r="JN48" s="81">
        <v>78.430000000000007</v>
      </c>
      <c r="JO48" s="81">
        <v>45.95</v>
      </c>
      <c r="JP48" s="81">
        <v>125</v>
      </c>
      <c r="JQ48" s="81">
        <v>2.25</v>
      </c>
      <c r="JR48" s="81">
        <v>107.6</v>
      </c>
      <c r="JS48" s="81">
        <v>86.11</v>
      </c>
      <c r="JT48" s="81">
        <v>48.69</v>
      </c>
      <c r="JU48" s="81">
        <v>95.9</v>
      </c>
      <c r="JV48" s="81">
        <v>222.58</v>
      </c>
      <c r="JW48" s="81">
        <v>100.4</v>
      </c>
      <c r="JX48" s="81">
        <v>86.1</v>
      </c>
      <c r="JY48" s="81">
        <v>100.97</v>
      </c>
      <c r="JZ48" s="81">
        <v>27.5</v>
      </c>
      <c r="KA48" s="81">
        <v>172.6</v>
      </c>
      <c r="KB48" s="81"/>
      <c r="KC48" s="81">
        <v>-2.95</v>
      </c>
      <c r="KD48" s="81">
        <v>39.1</v>
      </c>
      <c r="KE48" s="81">
        <v>179.45</v>
      </c>
      <c r="KF48" s="81">
        <v>116.2</v>
      </c>
      <c r="KG48" s="81">
        <v>32.799999999999997</v>
      </c>
      <c r="KH48" s="81">
        <v>64.77</v>
      </c>
      <c r="KI48" s="81">
        <v>160.4</v>
      </c>
      <c r="KJ48" s="81">
        <v>76.5</v>
      </c>
      <c r="KK48" s="81">
        <v>71.5</v>
      </c>
      <c r="KL48" s="81">
        <v>67.680000000000007</v>
      </c>
      <c r="KM48" s="81">
        <v>37.799999999999997</v>
      </c>
      <c r="KN48" s="81">
        <v>67.2</v>
      </c>
      <c r="KO48" s="81">
        <v>44.45</v>
      </c>
      <c r="KP48" s="81">
        <v>99.15</v>
      </c>
      <c r="KQ48" s="81">
        <v>154</v>
      </c>
      <c r="KR48" s="81">
        <v>67.03</v>
      </c>
      <c r="KS48" s="81">
        <v>1.08</v>
      </c>
      <c r="KT48" s="81">
        <v>60.85</v>
      </c>
      <c r="KU48" s="81"/>
      <c r="KV48" s="81">
        <v>110.7</v>
      </c>
      <c r="KW48" s="81">
        <v>157.35</v>
      </c>
      <c r="KX48" s="81">
        <v>24.65</v>
      </c>
      <c r="KY48" s="81">
        <v>500.1</v>
      </c>
      <c r="KZ48" s="81">
        <v>13</v>
      </c>
      <c r="LA48" s="81">
        <v>58.3</v>
      </c>
      <c r="LB48" s="81">
        <v>225.73</v>
      </c>
      <c r="LC48" s="81">
        <v>8.6999999999999993</v>
      </c>
      <c r="LD48" s="81">
        <v>60.55</v>
      </c>
      <c r="LE48" s="81">
        <v>-34.4</v>
      </c>
      <c r="LF48" s="81">
        <v>319.7</v>
      </c>
      <c r="LG48" s="81">
        <v>77.7</v>
      </c>
      <c r="LH48" s="81">
        <v>30.3</v>
      </c>
      <c r="LI48" s="81">
        <v>94.8</v>
      </c>
      <c r="LJ48" s="81">
        <v>180.9</v>
      </c>
      <c r="LK48" s="81">
        <v>77.599999999999994</v>
      </c>
      <c r="LL48" s="81">
        <v>48.11</v>
      </c>
      <c r="LM48" s="81">
        <v>17.88</v>
      </c>
      <c r="LN48" s="81">
        <v>-3.7</v>
      </c>
      <c r="LO48" s="81">
        <v>4.9000000000000004</v>
      </c>
      <c r="LP48" s="81">
        <v>102.18</v>
      </c>
      <c r="LQ48" s="81">
        <v>100.87</v>
      </c>
      <c r="LR48" s="81">
        <v>27.53</v>
      </c>
      <c r="LS48" s="81">
        <v>23.3</v>
      </c>
      <c r="LT48" s="81">
        <v>36.28</v>
      </c>
      <c r="LU48" s="81"/>
      <c r="LV48" s="81">
        <v>44.05</v>
      </c>
      <c r="LW48" s="81">
        <v>111.27</v>
      </c>
      <c r="LX48" s="81">
        <v>62.8</v>
      </c>
      <c r="LY48" s="81">
        <v>60.75</v>
      </c>
      <c r="LZ48" s="81">
        <v>34.31</v>
      </c>
      <c r="MA48" s="81">
        <v>55.03</v>
      </c>
      <c r="MB48" s="81">
        <v>47.3</v>
      </c>
      <c r="MC48" s="81">
        <v>33.5</v>
      </c>
      <c r="MD48" s="81">
        <v>-2.1</v>
      </c>
      <c r="ME48" s="81">
        <v>123</v>
      </c>
      <c r="MF48" s="81">
        <v>23.9</v>
      </c>
      <c r="MG48" s="81"/>
      <c r="MH48" s="81">
        <v>18</v>
      </c>
      <c r="MI48" s="81">
        <v>17.5</v>
      </c>
      <c r="MJ48" s="81">
        <v>130.5</v>
      </c>
      <c r="MK48" s="81">
        <v>98.07</v>
      </c>
      <c r="ML48" s="81">
        <v>90.55</v>
      </c>
      <c r="MM48" s="81">
        <v>109.88</v>
      </c>
      <c r="MN48" s="81">
        <v>40.14</v>
      </c>
      <c r="MO48" s="81">
        <v>110</v>
      </c>
      <c r="MP48" s="81">
        <v>60.3</v>
      </c>
      <c r="MQ48" s="81">
        <v>-12</v>
      </c>
      <c r="MR48" s="81">
        <v>86.65</v>
      </c>
      <c r="MS48" s="81">
        <v>28.05</v>
      </c>
      <c r="MT48" s="81">
        <v>23.39</v>
      </c>
      <c r="MU48" s="81">
        <v>27.05</v>
      </c>
      <c r="MV48" s="81">
        <v>67.75</v>
      </c>
      <c r="MW48" s="81">
        <v>16.100000000000001</v>
      </c>
      <c r="MX48" s="81">
        <v>18.63</v>
      </c>
      <c r="MY48" s="81">
        <v>36</v>
      </c>
      <c r="MZ48" s="81">
        <v>31</v>
      </c>
      <c r="NA48" s="81">
        <v>32.28</v>
      </c>
      <c r="NB48" s="81">
        <v>18.600000000000001</v>
      </c>
      <c r="NC48" s="81">
        <v>31.43</v>
      </c>
    </row>
    <row r="49" spans="1:367" x14ac:dyDescent="0.4">
      <c r="A49" s="22">
        <v>46080</v>
      </c>
      <c r="B49" s="23">
        <v>183114.67</v>
      </c>
      <c r="C49" s="23">
        <v>156122.88</v>
      </c>
      <c r="D49" s="23">
        <v>1280.27</v>
      </c>
      <c r="E49" s="23">
        <v>2400.77</v>
      </c>
      <c r="F49" s="23">
        <v>12905.16</v>
      </c>
      <c r="G49" s="23">
        <v>1136.8499999999999</v>
      </c>
      <c r="H49" s="23">
        <v>10245.870000000001</v>
      </c>
      <c r="I49" s="23">
        <v>8617.01</v>
      </c>
      <c r="J49" s="23">
        <v>4357.67</v>
      </c>
      <c r="K49" s="23">
        <v>3508.14</v>
      </c>
      <c r="L49" s="23">
        <v>1679.48</v>
      </c>
      <c r="M49" s="23">
        <v>3896.42</v>
      </c>
      <c r="N49" s="23">
        <v>16612</v>
      </c>
      <c r="O49" s="23">
        <v>2522.1999999999998</v>
      </c>
      <c r="P49" s="23">
        <v>7463.6</v>
      </c>
      <c r="Q49" s="23">
        <v>1716.1</v>
      </c>
      <c r="R49" s="23">
        <v>18008.330000000002</v>
      </c>
      <c r="S49" s="23">
        <v>3822.1</v>
      </c>
      <c r="T49" s="23">
        <v>2894.39</v>
      </c>
      <c r="U49" s="23">
        <v>5467.19</v>
      </c>
      <c r="V49" s="23">
        <v>1264.07</v>
      </c>
      <c r="W49" s="23">
        <v>902.75</v>
      </c>
      <c r="X49" s="23">
        <v>1890.93</v>
      </c>
      <c r="Y49" s="23">
        <v>1352.26</v>
      </c>
      <c r="Z49" s="23">
        <v>5780.49</v>
      </c>
      <c r="AA49" s="23">
        <v>3222.38</v>
      </c>
      <c r="AB49" s="23">
        <v>-510.02</v>
      </c>
      <c r="AC49" s="23">
        <v>325.14999999999998</v>
      </c>
      <c r="AD49" s="23">
        <v>2897.9</v>
      </c>
      <c r="AE49" s="23">
        <v>1569.12</v>
      </c>
      <c r="AF49" s="23">
        <v>1247.8800000000001</v>
      </c>
      <c r="AG49" s="23">
        <v>4554.43</v>
      </c>
      <c r="AH49" s="23">
        <v>1820.25</v>
      </c>
      <c r="AI49" s="23">
        <v>79.52</v>
      </c>
      <c r="AJ49" s="23">
        <v>1313.54</v>
      </c>
      <c r="AK49" s="23">
        <v>5390.28</v>
      </c>
      <c r="AL49" s="23">
        <v>3267.15</v>
      </c>
      <c r="AM49" s="23">
        <v>875.52</v>
      </c>
      <c r="AN49" s="23">
        <v>1057.48</v>
      </c>
      <c r="AO49" s="23">
        <v>88.72</v>
      </c>
      <c r="AP49" s="23">
        <v>3833.41</v>
      </c>
      <c r="AQ49" s="23">
        <v>1465.62</v>
      </c>
      <c r="AR49" s="23">
        <v>7459.8</v>
      </c>
      <c r="AS49" s="23">
        <v>3455.53</v>
      </c>
      <c r="AT49" s="23">
        <v>632.74</v>
      </c>
      <c r="AU49" s="23">
        <v>1693.79</v>
      </c>
      <c r="AV49" s="23">
        <v>2228.4</v>
      </c>
      <c r="AW49" s="23">
        <v>1021.86</v>
      </c>
      <c r="AX49" s="23">
        <v>2170.59</v>
      </c>
      <c r="AY49" s="23">
        <v>1726.31</v>
      </c>
      <c r="AZ49" s="23">
        <v>408.2</v>
      </c>
      <c r="BA49" s="23">
        <v>2683.3</v>
      </c>
      <c r="BB49" s="81">
        <v>532.89</v>
      </c>
      <c r="BC49" s="81">
        <v>1224.8</v>
      </c>
      <c r="BD49" s="81">
        <v>1841.82</v>
      </c>
      <c r="BE49" s="81">
        <v>490.82</v>
      </c>
      <c r="BF49" s="81">
        <v>330.2</v>
      </c>
      <c r="BG49" s="81">
        <v>321.01</v>
      </c>
      <c r="BH49" s="81">
        <v>-27.83</v>
      </c>
      <c r="BI49" s="81">
        <v>564.39</v>
      </c>
      <c r="BJ49" s="81">
        <v>685.33</v>
      </c>
      <c r="BK49" s="81">
        <v>1331.29</v>
      </c>
      <c r="BL49" s="81">
        <v>160.72</v>
      </c>
      <c r="BM49" s="81">
        <v>313.10000000000002</v>
      </c>
      <c r="BN49" s="81">
        <v>2596.9699999999998</v>
      </c>
      <c r="BO49" s="81">
        <v>1596.98</v>
      </c>
      <c r="BP49" s="81"/>
      <c r="BQ49" s="81">
        <v>448.49</v>
      </c>
      <c r="BR49" s="81">
        <v>2236.21</v>
      </c>
      <c r="BS49" s="81">
        <v>435.31</v>
      </c>
      <c r="BT49" s="81">
        <v>305.5</v>
      </c>
      <c r="BU49" s="81">
        <v>814.83</v>
      </c>
      <c r="BV49" s="81">
        <v>1404.84</v>
      </c>
      <c r="BW49" s="81">
        <v>1821.49</v>
      </c>
      <c r="BX49" s="81">
        <v>1611.88</v>
      </c>
      <c r="BY49" s="81">
        <v>2197.58</v>
      </c>
      <c r="BZ49" s="81">
        <v>1643.76</v>
      </c>
      <c r="CA49" s="81">
        <v>453.62</v>
      </c>
      <c r="CB49" s="81">
        <v>871.8</v>
      </c>
      <c r="CC49" s="81">
        <v>-31.2</v>
      </c>
      <c r="CD49" s="81">
        <v>102.75</v>
      </c>
      <c r="CE49" s="81">
        <v>1124.68</v>
      </c>
      <c r="CF49" s="81">
        <v>1304.3399999999999</v>
      </c>
      <c r="CG49" s="81">
        <v>-34</v>
      </c>
      <c r="CH49" s="81">
        <v>966</v>
      </c>
      <c r="CI49" s="81">
        <v>5786.06</v>
      </c>
      <c r="CJ49" s="81">
        <v>626.14</v>
      </c>
      <c r="CK49" s="81">
        <v>1380.43</v>
      </c>
      <c r="CL49" s="81">
        <v>739.1</v>
      </c>
      <c r="CM49" s="81">
        <v>2892.62</v>
      </c>
      <c r="CN49" s="81">
        <v>278.51</v>
      </c>
      <c r="CO49" s="81">
        <v>2886.17</v>
      </c>
      <c r="CP49" s="81">
        <v>124.41</v>
      </c>
      <c r="CQ49" s="81">
        <v>857.34</v>
      </c>
      <c r="CR49" s="81">
        <v>209.57</v>
      </c>
      <c r="CS49" s="81">
        <v>1135.81</v>
      </c>
      <c r="CT49" s="81">
        <v>1042.2</v>
      </c>
      <c r="CU49" s="81">
        <v>612.29999999999995</v>
      </c>
      <c r="CV49" s="81">
        <v>249.07</v>
      </c>
      <c r="CW49" s="81">
        <v>364.55</v>
      </c>
      <c r="CX49" s="81">
        <v>161.04</v>
      </c>
      <c r="CY49" s="81">
        <v>431.94</v>
      </c>
      <c r="CZ49" s="81">
        <v>7.45</v>
      </c>
      <c r="DA49" s="81">
        <v>-131</v>
      </c>
      <c r="DB49" s="81">
        <v>627.49</v>
      </c>
      <c r="DC49" s="81">
        <v>-112</v>
      </c>
      <c r="DD49" s="81">
        <v>285.05</v>
      </c>
      <c r="DE49" s="81">
        <v>-49.6</v>
      </c>
      <c r="DF49" s="81">
        <v>629.04999999999995</v>
      </c>
      <c r="DG49" s="81">
        <v>272.08</v>
      </c>
      <c r="DH49" s="81">
        <v>591.01</v>
      </c>
      <c r="DI49" s="81">
        <v>2123.5300000000002</v>
      </c>
      <c r="DJ49" s="81">
        <v>474.13</v>
      </c>
      <c r="DK49" s="81">
        <v>241.78</v>
      </c>
      <c r="DL49" s="81">
        <v>63.48</v>
      </c>
      <c r="DM49" s="81">
        <v>215.85</v>
      </c>
      <c r="DN49" s="81">
        <v>249.1</v>
      </c>
      <c r="DO49" s="81">
        <v>236.43</v>
      </c>
      <c r="DP49" s="81">
        <v>122.2</v>
      </c>
      <c r="DQ49" s="81">
        <v>1296.05</v>
      </c>
      <c r="DR49" s="81">
        <v>372.45</v>
      </c>
      <c r="DS49" s="81">
        <v>-397.7</v>
      </c>
      <c r="DT49" s="81">
        <v>162.08000000000001</v>
      </c>
      <c r="DU49" s="81">
        <v>460.73</v>
      </c>
      <c r="DV49" s="81">
        <v>356.55</v>
      </c>
      <c r="DW49" s="81">
        <v>348.5</v>
      </c>
      <c r="DX49" s="81">
        <v>145.97999999999999</v>
      </c>
      <c r="DY49" s="81">
        <v>145.08000000000001</v>
      </c>
      <c r="DZ49" s="81">
        <v>337.99</v>
      </c>
      <c r="EA49" s="81">
        <v>507.28</v>
      </c>
      <c r="EB49" s="81">
        <v>427.44</v>
      </c>
      <c r="EC49" s="81">
        <v>216.16</v>
      </c>
      <c r="ED49" s="81">
        <v>553.74</v>
      </c>
      <c r="EE49" s="81">
        <v>603</v>
      </c>
      <c r="EF49" s="81">
        <v>210.7</v>
      </c>
      <c r="EG49" s="81">
        <v>360.11</v>
      </c>
      <c r="EH49" s="81">
        <v>743.1</v>
      </c>
      <c r="EI49" s="81">
        <v>216.14</v>
      </c>
      <c r="EJ49" s="81">
        <v>1069.95</v>
      </c>
      <c r="EK49" s="81">
        <v>189.8</v>
      </c>
      <c r="EL49" s="81">
        <v>71.02</v>
      </c>
      <c r="EM49" s="81">
        <v>277.8</v>
      </c>
      <c r="EN49" s="81">
        <v>120.1</v>
      </c>
      <c r="EO49" s="81">
        <v>413.17</v>
      </c>
      <c r="EP49" s="81">
        <v>0.43</v>
      </c>
      <c r="EQ49" s="81">
        <v>-195.56</v>
      </c>
      <c r="ER49" s="81">
        <v>183.03</v>
      </c>
      <c r="ES49" s="81">
        <v>254.52</v>
      </c>
      <c r="ET49" s="81">
        <v>173.14</v>
      </c>
      <c r="EU49" s="81">
        <v>169.69</v>
      </c>
      <c r="EV49" s="81">
        <v>-67</v>
      </c>
      <c r="EW49" s="81">
        <v>585.51</v>
      </c>
      <c r="EX49" s="81">
        <v>686.89</v>
      </c>
      <c r="EY49" s="81">
        <v>203.35</v>
      </c>
      <c r="EZ49" s="81">
        <v>87.94</v>
      </c>
      <c r="FA49" s="81">
        <v>432</v>
      </c>
      <c r="FB49" s="81">
        <v>128.15</v>
      </c>
      <c r="FC49" s="81">
        <v>572.25</v>
      </c>
      <c r="FD49" s="81">
        <v>477.58</v>
      </c>
      <c r="FE49" s="81">
        <v>537.17999999999995</v>
      </c>
      <c r="FF49" s="81"/>
      <c r="FG49" s="81">
        <v>576.53</v>
      </c>
      <c r="FH49" s="81">
        <v>428.53</v>
      </c>
      <c r="FI49" s="81">
        <v>204.48</v>
      </c>
      <c r="FJ49" s="81">
        <v>-34.17</v>
      </c>
      <c r="FK49" s="81">
        <v>230.27</v>
      </c>
      <c r="FL49" s="81">
        <v>136.46</v>
      </c>
      <c r="FM49" s="81">
        <v>662.16</v>
      </c>
      <c r="FN49" s="81">
        <v>52</v>
      </c>
      <c r="FO49" s="81">
        <v>414.97</v>
      </c>
      <c r="FP49" s="81">
        <v>193.7</v>
      </c>
      <c r="FQ49" s="81">
        <v>-39.01</v>
      </c>
      <c r="FR49" s="81">
        <v>275.19</v>
      </c>
      <c r="FS49" s="81">
        <v>323.88</v>
      </c>
      <c r="FT49" s="81">
        <v>232.09</v>
      </c>
      <c r="FU49" s="81">
        <v>348.28</v>
      </c>
      <c r="FV49" s="81">
        <v>306.70999999999998</v>
      </c>
      <c r="FW49" s="81">
        <v>250.81</v>
      </c>
      <c r="FX49" s="81">
        <v>567.16</v>
      </c>
      <c r="FY49" s="81">
        <v>205.99</v>
      </c>
      <c r="FZ49" s="81">
        <v>39.6</v>
      </c>
      <c r="GA49" s="81">
        <v>124.47</v>
      </c>
      <c r="GB49" s="81"/>
      <c r="GC49" s="81">
        <v>22.2</v>
      </c>
      <c r="GD49" s="81">
        <v>638.66</v>
      </c>
      <c r="GE49" s="81">
        <v>80.7</v>
      </c>
      <c r="GF49" s="81">
        <v>107.57</v>
      </c>
      <c r="GG49" s="81"/>
      <c r="GH49" s="81">
        <v>510.72</v>
      </c>
      <c r="GI49" s="81">
        <v>149.88999999999999</v>
      </c>
      <c r="GJ49" s="81">
        <v>622.92999999999995</v>
      </c>
      <c r="GK49" s="81">
        <v>231.6</v>
      </c>
      <c r="GL49" s="81">
        <v>28</v>
      </c>
      <c r="GM49" s="81"/>
      <c r="GN49" s="81">
        <v>204.1</v>
      </c>
      <c r="GO49" s="81">
        <v>102.1</v>
      </c>
      <c r="GP49" s="81">
        <v>457.16</v>
      </c>
      <c r="GQ49" s="81">
        <v>61.55</v>
      </c>
      <c r="GR49" s="81">
        <v>95.66</v>
      </c>
      <c r="GS49" s="81">
        <v>280.97000000000003</v>
      </c>
      <c r="GT49" s="81">
        <v>510.76</v>
      </c>
      <c r="GU49" s="81">
        <v>165.4</v>
      </c>
      <c r="GV49" s="81">
        <v>167.18</v>
      </c>
      <c r="GW49" s="81">
        <v>-22.48</v>
      </c>
      <c r="GX49" s="81">
        <v>40.9</v>
      </c>
      <c r="GY49" s="81">
        <v>126.34</v>
      </c>
      <c r="GZ49" s="81">
        <v>85.56</v>
      </c>
      <c r="HA49" s="81">
        <v>170</v>
      </c>
      <c r="HB49" s="81">
        <v>203.63</v>
      </c>
      <c r="HC49" s="81">
        <v>206.4</v>
      </c>
      <c r="HD49" s="81">
        <v>466.79</v>
      </c>
      <c r="HE49" s="81">
        <v>53.2</v>
      </c>
      <c r="HF49" s="81">
        <v>338.8</v>
      </c>
      <c r="HG49" s="81"/>
      <c r="HH49" s="81">
        <v>327.02999999999997</v>
      </c>
      <c r="HI49" s="81">
        <v>351.87</v>
      </c>
      <c r="HJ49" s="81">
        <v>121.45</v>
      </c>
      <c r="HK49" s="81">
        <v>112.28</v>
      </c>
      <c r="HL49" s="81">
        <v>40.5</v>
      </c>
      <c r="HM49" s="81">
        <v>209.51</v>
      </c>
      <c r="HN49" s="81">
        <v>86.15</v>
      </c>
      <c r="HO49" s="81">
        <v>33.35</v>
      </c>
      <c r="HP49" s="81">
        <v>202.33</v>
      </c>
      <c r="HQ49" s="81">
        <v>350.1</v>
      </c>
      <c r="HR49" s="81">
        <v>55.88</v>
      </c>
      <c r="HS49" s="81">
        <v>76.39</v>
      </c>
      <c r="HT49" s="81">
        <v>263.76</v>
      </c>
      <c r="HU49" s="81">
        <v>77.37</v>
      </c>
      <c r="HV49" s="81">
        <v>144.87</v>
      </c>
      <c r="HW49" s="81">
        <v>178.34</v>
      </c>
      <c r="HX49" s="81">
        <v>69.8</v>
      </c>
      <c r="HY49" s="81"/>
      <c r="HZ49" s="81">
        <v>30.3</v>
      </c>
      <c r="IA49" s="81"/>
      <c r="IB49" s="81"/>
      <c r="IC49" s="81">
        <v>87.08</v>
      </c>
      <c r="ID49" s="81">
        <v>116.05</v>
      </c>
      <c r="IE49" s="81">
        <v>158.18</v>
      </c>
      <c r="IF49" s="81"/>
      <c r="IG49" s="81"/>
      <c r="IH49" s="81"/>
      <c r="II49" s="81">
        <v>112.8</v>
      </c>
      <c r="IJ49" s="81">
        <v>345.5</v>
      </c>
      <c r="IK49" s="81">
        <v>122.43</v>
      </c>
      <c r="IL49" s="81">
        <v>88.74</v>
      </c>
      <c r="IM49" s="81"/>
      <c r="IN49" s="81">
        <v>2</v>
      </c>
      <c r="IO49" s="81">
        <v>135.80000000000001</v>
      </c>
      <c r="IP49" s="81"/>
      <c r="IQ49" s="81">
        <v>70.73</v>
      </c>
      <c r="IR49" s="81">
        <v>138.80000000000001</v>
      </c>
      <c r="IS49" s="81">
        <v>129.37</v>
      </c>
      <c r="IT49" s="81">
        <v>198.78</v>
      </c>
      <c r="IU49" s="81">
        <v>112.5</v>
      </c>
      <c r="IV49" s="81">
        <v>107.05</v>
      </c>
      <c r="IW49" s="81"/>
      <c r="IX49" s="81">
        <v>63.9</v>
      </c>
      <c r="IY49" s="81">
        <v>42.8</v>
      </c>
      <c r="IZ49" s="81">
        <v>74.38</v>
      </c>
      <c r="JA49" s="81">
        <v>205.07</v>
      </c>
      <c r="JB49" s="81"/>
      <c r="JC49" s="81">
        <v>146.19999999999999</v>
      </c>
      <c r="JD49" s="81">
        <v>155.1</v>
      </c>
      <c r="JE49" s="81">
        <v>57.3</v>
      </c>
      <c r="JF49" s="81">
        <v>107.95</v>
      </c>
      <c r="JG49" s="81">
        <v>128.97</v>
      </c>
      <c r="JH49" s="81">
        <v>449</v>
      </c>
      <c r="JI49" s="81">
        <v>46.7</v>
      </c>
      <c r="JJ49" s="81">
        <v>125.53</v>
      </c>
      <c r="JK49" s="81">
        <v>83.35</v>
      </c>
      <c r="JL49" s="81">
        <v>83.72</v>
      </c>
      <c r="JM49" s="81">
        <v>107.2</v>
      </c>
      <c r="JN49" s="81">
        <v>78.849999999999994</v>
      </c>
      <c r="JO49" s="81">
        <v>45.95</v>
      </c>
      <c r="JP49" s="81"/>
      <c r="JQ49" s="81">
        <v>2.25</v>
      </c>
      <c r="JR49" s="81">
        <v>107.6</v>
      </c>
      <c r="JS49" s="81">
        <v>87.8</v>
      </c>
      <c r="JT49" s="81">
        <v>48.69</v>
      </c>
      <c r="JU49" s="81">
        <v>95.9</v>
      </c>
      <c r="JV49" s="81">
        <v>222.58</v>
      </c>
      <c r="JW49" s="81">
        <v>100.4</v>
      </c>
      <c r="JX49" s="81">
        <v>86.9</v>
      </c>
      <c r="JY49" s="81">
        <v>102.57</v>
      </c>
      <c r="JZ49" s="81">
        <v>27.5</v>
      </c>
      <c r="KA49" s="81">
        <v>172.95</v>
      </c>
      <c r="KB49" s="81"/>
      <c r="KC49" s="81">
        <v>-2.95</v>
      </c>
      <c r="KD49" s="81">
        <v>38.950000000000003</v>
      </c>
      <c r="KE49" s="81">
        <v>179.45</v>
      </c>
      <c r="KF49" s="81">
        <v>114.27</v>
      </c>
      <c r="KG49" s="81">
        <v>32.799999999999997</v>
      </c>
      <c r="KH49" s="81">
        <v>67.58</v>
      </c>
      <c r="KI49" s="81">
        <v>160.4</v>
      </c>
      <c r="KJ49" s="81"/>
      <c r="KK49" s="81">
        <v>71.5</v>
      </c>
      <c r="KL49" s="81">
        <v>67.23</v>
      </c>
      <c r="KM49" s="81"/>
      <c r="KN49" s="81">
        <v>74.2</v>
      </c>
      <c r="KO49" s="81">
        <v>45.18</v>
      </c>
      <c r="KP49" s="81">
        <v>99.15</v>
      </c>
      <c r="KQ49" s="81">
        <v>154</v>
      </c>
      <c r="KR49" s="81">
        <v>67.03</v>
      </c>
      <c r="KS49" s="81">
        <v>-1.53</v>
      </c>
      <c r="KT49" s="81">
        <v>60.85</v>
      </c>
      <c r="KU49" s="81">
        <v>8.3000000000000007</v>
      </c>
      <c r="KV49" s="81">
        <v>109.93</v>
      </c>
      <c r="KW49" s="81">
        <v>157.35</v>
      </c>
      <c r="KX49" s="81">
        <v>24.65</v>
      </c>
      <c r="KY49" s="81">
        <v>494.63</v>
      </c>
      <c r="KZ49" s="81">
        <v>13</v>
      </c>
      <c r="LA49" s="81">
        <v>59.15</v>
      </c>
      <c r="LB49" s="81">
        <v>225.73</v>
      </c>
      <c r="LC49" s="81">
        <v>8.6999999999999993</v>
      </c>
      <c r="LD49" s="81">
        <v>56.08</v>
      </c>
      <c r="LE49" s="81">
        <v>-34.4</v>
      </c>
      <c r="LF49" s="81"/>
      <c r="LG49" s="81">
        <v>77.7</v>
      </c>
      <c r="LH49" s="81">
        <v>30.3</v>
      </c>
      <c r="LI49" s="81">
        <v>94.8</v>
      </c>
      <c r="LJ49" s="81">
        <v>180.9</v>
      </c>
      <c r="LK49" s="81">
        <v>77.599999999999994</v>
      </c>
      <c r="LL49" s="81">
        <v>48.11</v>
      </c>
      <c r="LM49" s="81">
        <v>17.88</v>
      </c>
      <c r="LN49" s="81">
        <v>-3.7</v>
      </c>
      <c r="LO49" s="81">
        <v>4.9000000000000004</v>
      </c>
      <c r="LP49" s="81">
        <v>108.45</v>
      </c>
      <c r="LQ49" s="81">
        <v>100.87</v>
      </c>
      <c r="LR49" s="81">
        <v>29.8</v>
      </c>
      <c r="LS49" s="81">
        <v>22.7</v>
      </c>
      <c r="LT49" s="81">
        <v>36.28</v>
      </c>
      <c r="LU49" s="81">
        <v>35.700000000000003</v>
      </c>
      <c r="LV49" s="81">
        <v>42.2</v>
      </c>
      <c r="LW49" s="81">
        <v>110.15</v>
      </c>
      <c r="LX49" s="81">
        <v>63</v>
      </c>
      <c r="LY49" s="81">
        <v>55.5</v>
      </c>
      <c r="LZ49" s="81">
        <v>35.78</v>
      </c>
      <c r="MA49" s="81">
        <v>55.03</v>
      </c>
      <c r="MB49" s="81">
        <v>46.65</v>
      </c>
      <c r="MC49" s="81">
        <v>33.5</v>
      </c>
      <c r="MD49" s="81">
        <v>-2.1</v>
      </c>
      <c r="ME49" s="81">
        <v>123</v>
      </c>
      <c r="MF49" s="81">
        <v>23.9</v>
      </c>
      <c r="MG49" s="81"/>
      <c r="MH49" s="81">
        <v>18</v>
      </c>
      <c r="MI49" s="81">
        <v>17.5</v>
      </c>
      <c r="MJ49" s="81">
        <v>130.5</v>
      </c>
      <c r="MK49" s="81">
        <v>99.63</v>
      </c>
      <c r="ML49" s="81">
        <v>96.6</v>
      </c>
      <c r="MM49" s="81">
        <v>108.29</v>
      </c>
      <c r="MN49" s="81">
        <v>51</v>
      </c>
      <c r="MO49" s="81">
        <v>110</v>
      </c>
      <c r="MP49" s="81">
        <v>60.3</v>
      </c>
      <c r="MQ49" s="81">
        <v>-12</v>
      </c>
      <c r="MR49" s="81">
        <v>86.65</v>
      </c>
      <c r="MS49" s="81">
        <v>28.05</v>
      </c>
      <c r="MT49" s="81">
        <v>23.39</v>
      </c>
      <c r="MU49" s="81">
        <v>27.05</v>
      </c>
      <c r="MV49" s="81">
        <v>68.069999999999993</v>
      </c>
      <c r="MW49" s="81">
        <v>16.100000000000001</v>
      </c>
      <c r="MX49" s="81">
        <v>18.63</v>
      </c>
      <c r="MY49" s="81">
        <v>40.549999999999997</v>
      </c>
      <c r="MZ49" s="81">
        <v>21.75</v>
      </c>
      <c r="NA49" s="81">
        <v>32.28</v>
      </c>
      <c r="NB49" s="81">
        <v>33.799999999999997</v>
      </c>
      <c r="NC49" s="81">
        <v>31.33</v>
      </c>
    </row>
    <row r="50" spans="1:367" x14ac:dyDescent="0.4">
      <c r="A50" s="22">
        <v>46087</v>
      </c>
      <c r="B50" s="23">
        <v>185309.59</v>
      </c>
      <c r="C50" s="23">
        <v>157890.51999999999</v>
      </c>
      <c r="D50" s="23">
        <v>1280.27</v>
      </c>
      <c r="E50" s="23">
        <v>2400.77</v>
      </c>
      <c r="F50" s="23">
        <v>12891.09</v>
      </c>
      <c r="G50" s="23">
        <v>1136.8499999999999</v>
      </c>
      <c r="H50" s="23">
        <v>10245.870000000001</v>
      </c>
      <c r="I50" s="23">
        <v>8617.01</v>
      </c>
      <c r="J50" s="23">
        <v>4342.26</v>
      </c>
      <c r="K50" s="23">
        <v>3508.14</v>
      </c>
      <c r="L50" s="23">
        <v>1692.18</v>
      </c>
      <c r="M50" s="23">
        <v>3906.07</v>
      </c>
      <c r="N50" s="23">
        <v>20359</v>
      </c>
      <c r="O50" s="23">
        <v>2531.96</v>
      </c>
      <c r="P50" s="23">
        <v>7463.6</v>
      </c>
      <c r="Q50" s="23">
        <v>1716.1</v>
      </c>
      <c r="R50" s="23">
        <v>17642.830000000002</v>
      </c>
      <c r="S50" s="23">
        <v>3822.1</v>
      </c>
      <c r="T50" s="23">
        <v>2894.39</v>
      </c>
      <c r="U50" s="23">
        <v>5467.19</v>
      </c>
      <c r="V50" s="23">
        <v>1262.79</v>
      </c>
      <c r="W50" s="23">
        <v>902.52</v>
      </c>
      <c r="X50" s="23">
        <v>1801.43</v>
      </c>
      <c r="Y50" s="23">
        <v>1352.26</v>
      </c>
      <c r="Z50" s="23">
        <v>5780.49</v>
      </c>
      <c r="AA50" s="23">
        <v>3222.38</v>
      </c>
      <c r="AB50" s="23">
        <v>-510.02</v>
      </c>
      <c r="AC50" s="23">
        <v>325.14999999999998</v>
      </c>
      <c r="AD50" s="23">
        <v>2897.9</v>
      </c>
      <c r="AE50" s="23">
        <v>1569.12</v>
      </c>
      <c r="AF50" s="23">
        <v>1246.81</v>
      </c>
      <c r="AG50" s="23">
        <v>4554.43</v>
      </c>
      <c r="AH50" s="23">
        <v>1820.25</v>
      </c>
      <c r="AI50" s="23">
        <v>79.52</v>
      </c>
      <c r="AJ50" s="23">
        <v>1327.38</v>
      </c>
      <c r="AK50" s="23">
        <v>4893.66</v>
      </c>
      <c r="AL50" s="23">
        <v>3267.15</v>
      </c>
      <c r="AM50" s="23">
        <v>875.52</v>
      </c>
      <c r="AN50" s="23">
        <v>1076.58</v>
      </c>
      <c r="AO50" s="23">
        <v>88.72</v>
      </c>
      <c r="AP50" s="23">
        <v>3833.41</v>
      </c>
      <c r="AQ50" s="23">
        <v>1468.77</v>
      </c>
      <c r="AR50" s="23">
        <v>7469.1</v>
      </c>
      <c r="AS50" s="23">
        <v>3455.53</v>
      </c>
      <c r="AT50" s="23">
        <v>630.28</v>
      </c>
      <c r="AU50" s="23">
        <v>1693.79</v>
      </c>
      <c r="AV50" s="23">
        <v>2228.4</v>
      </c>
      <c r="AW50" s="23">
        <v>1021.86</v>
      </c>
      <c r="AX50" s="23">
        <v>2170.59</v>
      </c>
      <c r="AY50" s="23">
        <v>1726.31</v>
      </c>
      <c r="AZ50" s="23">
        <v>408.2</v>
      </c>
      <c r="BA50" s="23">
        <v>2718.15</v>
      </c>
      <c r="BB50" s="81">
        <v>532.79</v>
      </c>
      <c r="BC50" s="81">
        <v>1227.29</v>
      </c>
      <c r="BD50" s="81">
        <v>1848.22</v>
      </c>
      <c r="BE50" s="81">
        <v>492.99</v>
      </c>
      <c r="BF50" s="81">
        <v>326.22000000000003</v>
      </c>
      <c r="BG50" s="81">
        <v>322.11</v>
      </c>
      <c r="BH50" s="81">
        <v>-27.83</v>
      </c>
      <c r="BI50" s="81">
        <v>569.74</v>
      </c>
      <c r="BJ50" s="81">
        <v>686.17</v>
      </c>
      <c r="BK50" s="81">
        <v>1331.29</v>
      </c>
      <c r="BL50" s="81">
        <v>150.38999999999999</v>
      </c>
      <c r="BM50" s="81">
        <v>338.15</v>
      </c>
      <c r="BN50" s="81">
        <v>2595.98</v>
      </c>
      <c r="BO50" s="81">
        <v>1595.28</v>
      </c>
      <c r="BP50" s="81"/>
      <c r="BQ50" s="81">
        <v>448.49</v>
      </c>
      <c r="BR50" s="81">
        <v>2236.21</v>
      </c>
      <c r="BS50" s="81">
        <v>435.15</v>
      </c>
      <c r="BT50" s="81">
        <v>305.64999999999998</v>
      </c>
      <c r="BU50" s="81">
        <v>812.97</v>
      </c>
      <c r="BV50" s="81">
        <v>1395.31</v>
      </c>
      <c r="BW50" s="81">
        <v>1838.46</v>
      </c>
      <c r="BX50" s="81">
        <v>1620.19</v>
      </c>
      <c r="BY50" s="81">
        <v>2197.58</v>
      </c>
      <c r="BZ50" s="81">
        <v>1665.32</v>
      </c>
      <c r="CA50" s="81">
        <v>451.23</v>
      </c>
      <c r="CB50" s="81">
        <v>871.8</v>
      </c>
      <c r="CC50" s="81">
        <v>-15.75</v>
      </c>
      <c r="CD50" s="81">
        <v>102.75</v>
      </c>
      <c r="CE50" s="81">
        <v>1124.68</v>
      </c>
      <c r="CF50" s="81">
        <v>1304.3399999999999</v>
      </c>
      <c r="CG50" s="81">
        <v>-34</v>
      </c>
      <c r="CH50" s="81">
        <v>966</v>
      </c>
      <c r="CI50" s="81">
        <v>5786.06</v>
      </c>
      <c r="CJ50" s="81">
        <v>626.14</v>
      </c>
      <c r="CK50" s="81">
        <v>1369.27</v>
      </c>
      <c r="CL50" s="81">
        <v>739.1</v>
      </c>
      <c r="CM50" s="81">
        <v>2890.32</v>
      </c>
      <c r="CN50" s="81">
        <v>279.76</v>
      </c>
      <c r="CO50" s="81">
        <v>2886.17</v>
      </c>
      <c r="CP50" s="81">
        <v>124.41</v>
      </c>
      <c r="CQ50" s="81">
        <v>855.82</v>
      </c>
      <c r="CR50" s="81">
        <v>209.57</v>
      </c>
      <c r="CS50" s="81">
        <v>1135.81</v>
      </c>
      <c r="CT50" s="81">
        <v>1041.05</v>
      </c>
      <c r="CU50" s="81">
        <v>612.29999999999995</v>
      </c>
      <c r="CV50" s="81">
        <v>249.07</v>
      </c>
      <c r="CW50" s="81">
        <v>364.55</v>
      </c>
      <c r="CX50" s="81">
        <v>161.94</v>
      </c>
      <c r="CY50" s="81">
        <v>433.71</v>
      </c>
      <c r="CZ50" s="81">
        <v>7.3</v>
      </c>
      <c r="DA50" s="81">
        <v>-131</v>
      </c>
      <c r="DB50" s="81">
        <v>635.11</v>
      </c>
      <c r="DC50" s="81"/>
      <c r="DD50" s="81">
        <v>282.91000000000003</v>
      </c>
      <c r="DE50" s="81">
        <v>-49.6</v>
      </c>
      <c r="DF50" s="81">
        <v>630.52</v>
      </c>
      <c r="DG50" s="81">
        <v>272.29000000000002</v>
      </c>
      <c r="DH50" s="81">
        <v>595.67999999999995</v>
      </c>
      <c r="DI50" s="81">
        <v>2128.09</v>
      </c>
      <c r="DJ50" s="81">
        <v>474.13</v>
      </c>
      <c r="DK50" s="81">
        <v>241.78</v>
      </c>
      <c r="DL50" s="81">
        <v>65.040000000000006</v>
      </c>
      <c r="DM50" s="81">
        <v>215.85</v>
      </c>
      <c r="DN50" s="81"/>
      <c r="DO50" s="81">
        <v>236.43</v>
      </c>
      <c r="DP50" s="81">
        <v>122.2</v>
      </c>
      <c r="DQ50" s="81">
        <v>1303.45</v>
      </c>
      <c r="DR50" s="81">
        <v>372.45</v>
      </c>
      <c r="DS50" s="81">
        <v>-397.49</v>
      </c>
      <c r="DT50" s="81">
        <v>162.08000000000001</v>
      </c>
      <c r="DU50" s="81">
        <v>460.73</v>
      </c>
      <c r="DV50" s="81">
        <v>356.55</v>
      </c>
      <c r="DW50" s="81">
        <v>348.5</v>
      </c>
      <c r="DX50" s="81">
        <v>148.22999999999999</v>
      </c>
      <c r="DY50" s="81">
        <v>145.08000000000001</v>
      </c>
      <c r="DZ50" s="81">
        <v>345.7</v>
      </c>
      <c r="EA50" s="81">
        <v>507.28</v>
      </c>
      <c r="EB50" s="81">
        <v>427.44</v>
      </c>
      <c r="EC50" s="81">
        <v>216.16</v>
      </c>
      <c r="ED50" s="81">
        <v>553.74</v>
      </c>
      <c r="EE50" s="81">
        <v>603</v>
      </c>
      <c r="EF50" s="81">
        <v>210.7</v>
      </c>
      <c r="EG50" s="81">
        <v>360.11</v>
      </c>
      <c r="EH50" s="81">
        <v>739.69</v>
      </c>
      <c r="EI50" s="81">
        <v>216.52</v>
      </c>
      <c r="EJ50" s="81">
        <v>1069.95</v>
      </c>
      <c r="EK50" s="81">
        <v>200.07</v>
      </c>
      <c r="EL50" s="81">
        <v>70.8</v>
      </c>
      <c r="EM50" s="81">
        <v>277.8</v>
      </c>
      <c r="EN50" s="81">
        <v>113.2</v>
      </c>
      <c r="EO50" s="81">
        <v>413.17</v>
      </c>
      <c r="EP50" s="81">
        <v>0.43</v>
      </c>
      <c r="EQ50" s="81">
        <v>-195.56</v>
      </c>
      <c r="ER50" s="81">
        <v>182.26</v>
      </c>
      <c r="ES50" s="81">
        <v>254.52</v>
      </c>
      <c r="ET50" s="81">
        <v>173.14</v>
      </c>
      <c r="EU50" s="81">
        <v>169.69</v>
      </c>
      <c r="EV50" s="81">
        <v>-31</v>
      </c>
      <c r="EW50" s="81">
        <v>585.51</v>
      </c>
      <c r="EX50" s="81">
        <v>686.89</v>
      </c>
      <c r="EY50" s="81">
        <v>203.35</v>
      </c>
      <c r="EZ50" s="81">
        <v>87.94</v>
      </c>
      <c r="FA50" s="81">
        <v>428</v>
      </c>
      <c r="FB50" s="81">
        <v>128.15</v>
      </c>
      <c r="FC50" s="81">
        <v>572.25</v>
      </c>
      <c r="FD50" s="81">
        <v>477.58</v>
      </c>
      <c r="FE50" s="81">
        <v>537.17999999999995</v>
      </c>
      <c r="FF50" s="81"/>
      <c r="FG50" s="81">
        <v>576.45000000000005</v>
      </c>
      <c r="FH50" s="81">
        <v>432.03</v>
      </c>
      <c r="FI50" s="81">
        <v>199.58</v>
      </c>
      <c r="FJ50" s="81">
        <v>-34.17</v>
      </c>
      <c r="FK50" s="81">
        <v>227.72</v>
      </c>
      <c r="FL50" s="81">
        <v>138.19</v>
      </c>
      <c r="FM50" s="81">
        <v>662.16</v>
      </c>
      <c r="FN50" s="81">
        <v>14.5</v>
      </c>
      <c r="FO50" s="81">
        <v>414.97</v>
      </c>
      <c r="FP50" s="81"/>
      <c r="FQ50" s="81">
        <v>-39.01</v>
      </c>
      <c r="FR50" s="81">
        <v>275.19</v>
      </c>
      <c r="FS50" s="81">
        <v>323.88</v>
      </c>
      <c r="FT50" s="81">
        <v>233.28</v>
      </c>
      <c r="FU50" s="81">
        <v>348.28</v>
      </c>
      <c r="FV50" s="81">
        <v>306.70999999999998</v>
      </c>
      <c r="FW50" s="81">
        <v>250.81</v>
      </c>
      <c r="FX50" s="81">
        <v>567.16</v>
      </c>
      <c r="FY50" s="81">
        <v>205.74</v>
      </c>
      <c r="FZ50" s="81">
        <v>40.47</v>
      </c>
      <c r="GA50" s="81">
        <v>124.47</v>
      </c>
      <c r="GB50" s="81"/>
      <c r="GC50" s="81">
        <v>22.2</v>
      </c>
      <c r="GD50" s="81">
        <v>638.66</v>
      </c>
      <c r="GE50" s="81">
        <v>95.6</v>
      </c>
      <c r="GF50" s="81">
        <v>115.83</v>
      </c>
      <c r="GG50" s="81"/>
      <c r="GH50" s="81">
        <v>509.17</v>
      </c>
      <c r="GI50" s="81">
        <v>149.88999999999999</v>
      </c>
      <c r="GJ50" s="81">
        <v>622.92999999999995</v>
      </c>
      <c r="GK50" s="81">
        <v>231.6</v>
      </c>
      <c r="GL50" s="81">
        <v>28</v>
      </c>
      <c r="GM50" s="81"/>
      <c r="GN50" s="81">
        <v>207.76</v>
      </c>
      <c r="GO50" s="81">
        <v>103.43</v>
      </c>
      <c r="GP50" s="81">
        <v>450.95</v>
      </c>
      <c r="GQ50" s="81">
        <v>61.6</v>
      </c>
      <c r="GR50" s="81">
        <v>95.66</v>
      </c>
      <c r="GS50" s="81">
        <v>279.70999999999998</v>
      </c>
      <c r="GT50" s="81">
        <v>513.58000000000004</v>
      </c>
      <c r="GU50" s="81">
        <v>165.4</v>
      </c>
      <c r="GV50" s="81">
        <v>168.48</v>
      </c>
      <c r="GW50" s="81">
        <v>-22.48</v>
      </c>
      <c r="GX50" s="81">
        <v>40.9</v>
      </c>
      <c r="GY50" s="81">
        <v>126.34</v>
      </c>
      <c r="GZ50" s="81">
        <v>85.56</v>
      </c>
      <c r="HA50" s="81">
        <v>170</v>
      </c>
      <c r="HB50" s="81">
        <v>203.63</v>
      </c>
      <c r="HC50" s="81">
        <v>205.4</v>
      </c>
      <c r="HD50" s="81">
        <v>468.15</v>
      </c>
      <c r="HE50" s="81">
        <v>53.2</v>
      </c>
      <c r="HF50" s="81">
        <v>338.8</v>
      </c>
      <c r="HG50" s="81"/>
      <c r="HH50" s="81">
        <v>327.02999999999997</v>
      </c>
      <c r="HI50" s="81">
        <v>351.87</v>
      </c>
      <c r="HJ50" s="81">
        <v>121.45</v>
      </c>
      <c r="HK50" s="81">
        <v>112.28</v>
      </c>
      <c r="HL50" s="81">
        <v>38.5</v>
      </c>
      <c r="HM50" s="81">
        <v>208.73</v>
      </c>
      <c r="HN50" s="81">
        <v>81.97</v>
      </c>
      <c r="HO50" s="81">
        <v>33.53</v>
      </c>
      <c r="HP50" s="81">
        <v>208.53</v>
      </c>
      <c r="HQ50" s="81">
        <v>350.1</v>
      </c>
      <c r="HR50" s="81">
        <v>55.88</v>
      </c>
      <c r="HS50" s="81">
        <v>81.36</v>
      </c>
      <c r="HT50" s="81">
        <v>263.05</v>
      </c>
      <c r="HU50" s="81">
        <v>77.37</v>
      </c>
      <c r="HV50" s="81">
        <v>144.87</v>
      </c>
      <c r="HW50" s="81">
        <v>178.34</v>
      </c>
      <c r="HX50" s="81">
        <v>69.8</v>
      </c>
      <c r="HY50" s="81"/>
      <c r="HZ50" s="81">
        <v>29.64</v>
      </c>
      <c r="IA50" s="81"/>
      <c r="IB50" s="81"/>
      <c r="IC50" s="81">
        <v>87.08</v>
      </c>
      <c r="ID50" s="81">
        <v>116.05</v>
      </c>
      <c r="IE50" s="81">
        <v>158.18</v>
      </c>
      <c r="IF50" s="81"/>
      <c r="IG50" s="81"/>
      <c r="IH50" s="81">
        <v>115.2</v>
      </c>
      <c r="II50" s="81">
        <v>112.8</v>
      </c>
      <c r="IJ50" s="81">
        <v>345.5</v>
      </c>
      <c r="IK50" s="81">
        <v>122.43</v>
      </c>
      <c r="IL50" s="81">
        <v>88.74</v>
      </c>
      <c r="IM50" s="81"/>
      <c r="IN50" s="81">
        <v>2</v>
      </c>
      <c r="IO50" s="81">
        <v>135.80000000000001</v>
      </c>
      <c r="IP50" s="81"/>
      <c r="IQ50" s="81">
        <v>70.73</v>
      </c>
      <c r="IR50" s="81">
        <v>138.80000000000001</v>
      </c>
      <c r="IS50" s="81">
        <v>129.37</v>
      </c>
      <c r="IT50" s="81">
        <v>198.78</v>
      </c>
      <c r="IU50" s="81">
        <v>111.42</v>
      </c>
      <c r="IV50" s="81">
        <v>107.05</v>
      </c>
      <c r="IW50" s="81"/>
      <c r="IX50" s="81">
        <v>63.65</v>
      </c>
      <c r="IY50" s="81"/>
      <c r="IZ50" s="81">
        <v>75.06</v>
      </c>
      <c r="JA50" s="81">
        <v>205.07</v>
      </c>
      <c r="JB50" s="81"/>
      <c r="JC50" s="81">
        <v>146.19999999999999</v>
      </c>
      <c r="JD50" s="81">
        <v>165.7</v>
      </c>
      <c r="JE50" s="81">
        <v>57.3</v>
      </c>
      <c r="JF50" s="81">
        <v>107.95</v>
      </c>
      <c r="JG50" s="81">
        <v>128.97</v>
      </c>
      <c r="JH50" s="81">
        <v>449</v>
      </c>
      <c r="JI50" s="81">
        <v>46.7</v>
      </c>
      <c r="JJ50" s="81">
        <v>125.53</v>
      </c>
      <c r="JK50" s="81">
        <v>83.35</v>
      </c>
      <c r="JL50" s="81">
        <v>83.93</v>
      </c>
      <c r="JM50" s="81">
        <v>107.2</v>
      </c>
      <c r="JN50" s="81">
        <v>82.2</v>
      </c>
      <c r="JO50" s="81">
        <v>46.2</v>
      </c>
      <c r="JP50" s="81"/>
      <c r="JQ50" s="81">
        <v>2.25</v>
      </c>
      <c r="JR50" s="81"/>
      <c r="JS50" s="81">
        <v>87.8</v>
      </c>
      <c r="JT50" s="81">
        <v>48.69</v>
      </c>
      <c r="JU50" s="81">
        <v>95.9</v>
      </c>
      <c r="JV50" s="81">
        <v>222.58</v>
      </c>
      <c r="JW50" s="81">
        <v>100.4</v>
      </c>
      <c r="JX50" s="81">
        <v>86.9</v>
      </c>
      <c r="JY50" s="81">
        <v>104.28</v>
      </c>
      <c r="JZ50" s="81">
        <v>27.5</v>
      </c>
      <c r="KA50" s="81">
        <v>172.95</v>
      </c>
      <c r="KB50" s="81"/>
      <c r="KC50" s="81">
        <v>-4.07</v>
      </c>
      <c r="KD50" s="81">
        <v>38.950000000000003</v>
      </c>
      <c r="KE50" s="81">
        <v>179.45</v>
      </c>
      <c r="KF50" s="81">
        <v>115.9</v>
      </c>
      <c r="KG50" s="81">
        <v>32.799999999999997</v>
      </c>
      <c r="KH50" s="81">
        <v>67.58</v>
      </c>
      <c r="KI50" s="81">
        <v>160.4</v>
      </c>
      <c r="KJ50" s="81"/>
      <c r="KK50" s="81">
        <v>71.5</v>
      </c>
      <c r="KL50" s="81">
        <v>67.23</v>
      </c>
      <c r="KM50" s="81"/>
      <c r="KN50" s="81">
        <v>83.45</v>
      </c>
      <c r="KO50" s="81">
        <v>45.19</v>
      </c>
      <c r="KP50" s="81">
        <v>96.9</v>
      </c>
      <c r="KQ50" s="81">
        <v>154</v>
      </c>
      <c r="KR50" s="81">
        <v>64.77</v>
      </c>
      <c r="KS50" s="81">
        <v>-1.53</v>
      </c>
      <c r="KT50" s="81">
        <v>60.85</v>
      </c>
      <c r="KU50" s="81">
        <v>8.3000000000000007</v>
      </c>
      <c r="KV50" s="81">
        <v>109.93</v>
      </c>
      <c r="KW50" s="81">
        <v>157.35</v>
      </c>
      <c r="KX50" s="81">
        <v>25</v>
      </c>
      <c r="KY50" s="81">
        <v>494.63</v>
      </c>
      <c r="KZ50" s="81">
        <v>13</v>
      </c>
      <c r="LA50" s="81">
        <v>59.15</v>
      </c>
      <c r="LB50" s="81">
        <v>227.5</v>
      </c>
      <c r="LC50" s="81">
        <v>8.6999999999999993</v>
      </c>
      <c r="LD50" s="81">
        <v>54.6</v>
      </c>
      <c r="LE50" s="81">
        <v>-34.4</v>
      </c>
      <c r="LF50" s="81"/>
      <c r="LG50" s="81">
        <v>77.7</v>
      </c>
      <c r="LH50" s="81">
        <v>30.3</v>
      </c>
      <c r="LI50" s="81">
        <v>103.48</v>
      </c>
      <c r="LJ50" s="81">
        <v>159.93</v>
      </c>
      <c r="LK50" s="81">
        <v>80.760000000000005</v>
      </c>
      <c r="LL50" s="81">
        <v>47.28</v>
      </c>
      <c r="LM50" s="81">
        <v>17.88</v>
      </c>
      <c r="LN50" s="81"/>
      <c r="LO50" s="81">
        <v>4.8</v>
      </c>
      <c r="LP50" s="81">
        <v>109.5</v>
      </c>
      <c r="LQ50" s="81">
        <v>102.04</v>
      </c>
      <c r="LR50" s="81">
        <v>29.8</v>
      </c>
      <c r="LS50" s="81">
        <v>21.4</v>
      </c>
      <c r="LT50" s="81">
        <v>33.549999999999997</v>
      </c>
      <c r="LU50" s="81">
        <v>35.700000000000003</v>
      </c>
      <c r="LV50" s="81">
        <v>42.2</v>
      </c>
      <c r="LW50" s="81">
        <v>117.1</v>
      </c>
      <c r="LX50" s="81">
        <v>74.8</v>
      </c>
      <c r="LY50" s="81">
        <v>55.5</v>
      </c>
      <c r="LZ50" s="81">
        <v>36.78</v>
      </c>
      <c r="MA50" s="81">
        <v>55.03</v>
      </c>
      <c r="MB50" s="81">
        <v>46.65</v>
      </c>
      <c r="MC50" s="81">
        <v>33.5</v>
      </c>
      <c r="MD50" s="81"/>
      <c r="ME50" s="81"/>
      <c r="MF50" s="81">
        <v>35.9</v>
      </c>
      <c r="MG50" s="81"/>
      <c r="MH50" s="81">
        <v>20.45</v>
      </c>
      <c r="MI50" s="81">
        <v>17.5</v>
      </c>
      <c r="MJ50" s="81">
        <v>130.5</v>
      </c>
      <c r="MK50" s="81">
        <v>102.83</v>
      </c>
      <c r="ML50" s="81">
        <v>96.6</v>
      </c>
      <c r="MM50" s="81">
        <v>109.62</v>
      </c>
      <c r="MN50" s="81">
        <v>46.5</v>
      </c>
      <c r="MO50" s="81"/>
      <c r="MP50" s="81">
        <v>60.3</v>
      </c>
      <c r="MQ50" s="81">
        <v>-69</v>
      </c>
      <c r="MR50" s="81">
        <v>86.65</v>
      </c>
      <c r="MS50" s="81">
        <v>28.05</v>
      </c>
      <c r="MT50" s="81">
        <v>23.39</v>
      </c>
      <c r="MU50" s="81">
        <v>27.05</v>
      </c>
      <c r="MV50" s="81">
        <v>68.069999999999993</v>
      </c>
      <c r="MW50" s="81">
        <v>16.100000000000001</v>
      </c>
      <c r="MX50" s="81">
        <v>18.63</v>
      </c>
      <c r="MY50" s="81">
        <v>45.1</v>
      </c>
      <c r="MZ50" s="81">
        <v>21.75</v>
      </c>
      <c r="NA50" s="81">
        <v>32.28</v>
      </c>
      <c r="NB50" s="81">
        <v>33.799999999999997</v>
      </c>
      <c r="NC50" s="81">
        <v>31.33</v>
      </c>
    </row>
    <row r="51" spans="1:367" x14ac:dyDescent="0.4">
      <c r="A51" s="22">
        <v>46094</v>
      </c>
      <c r="B51" s="23">
        <v>192578.85</v>
      </c>
      <c r="C51" s="23">
        <v>160693.76999999999</v>
      </c>
      <c r="D51" s="23">
        <v>1280.27</v>
      </c>
      <c r="E51" s="23">
        <v>2400.77</v>
      </c>
      <c r="F51" s="23">
        <v>12891.09</v>
      </c>
      <c r="G51" s="23">
        <v>1121.95</v>
      </c>
      <c r="H51" s="23">
        <v>10245.870000000001</v>
      </c>
      <c r="I51" s="23">
        <v>8617.01</v>
      </c>
      <c r="J51" s="23">
        <v>4342.26</v>
      </c>
      <c r="K51" s="23">
        <v>3493.92</v>
      </c>
      <c r="L51" s="23">
        <v>1692.18</v>
      </c>
      <c r="M51" s="23">
        <v>3906.07</v>
      </c>
      <c r="N51" s="23">
        <v>21098.17</v>
      </c>
      <c r="O51" s="23">
        <v>2531.96</v>
      </c>
      <c r="P51" s="23">
        <v>7463.6</v>
      </c>
      <c r="Q51" s="23">
        <v>1714.87</v>
      </c>
      <c r="R51" s="23">
        <v>17694.3</v>
      </c>
      <c r="S51" s="23">
        <v>3822.1</v>
      </c>
      <c r="T51" s="23">
        <v>2860.34</v>
      </c>
      <c r="U51" s="23">
        <v>5467.19</v>
      </c>
      <c r="V51" s="23">
        <v>1262.79</v>
      </c>
      <c r="W51" s="23">
        <v>902.52</v>
      </c>
      <c r="X51" s="23">
        <v>1881.34</v>
      </c>
      <c r="Y51" s="23">
        <v>1352.26</v>
      </c>
      <c r="Z51" s="23">
        <v>5780.49</v>
      </c>
      <c r="AA51" s="23">
        <v>3226.71</v>
      </c>
      <c r="AB51" s="23">
        <v>-510.02</v>
      </c>
      <c r="AC51" s="23">
        <v>325.14999999999998</v>
      </c>
      <c r="AD51" s="23">
        <v>2896.58</v>
      </c>
      <c r="AE51" s="23">
        <v>1569.12</v>
      </c>
      <c r="AF51" s="23">
        <v>1244.8699999999999</v>
      </c>
      <c r="AG51" s="23">
        <v>4554.43</v>
      </c>
      <c r="AH51" s="23">
        <v>1820.25</v>
      </c>
      <c r="AI51" s="23">
        <v>79.86</v>
      </c>
      <c r="AJ51" s="23">
        <v>1335.5</v>
      </c>
      <c r="AK51" s="23">
        <v>5037.03</v>
      </c>
      <c r="AL51" s="23">
        <v>3267.15</v>
      </c>
      <c r="AM51" s="23">
        <v>875.52</v>
      </c>
      <c r="AN51" s="23">
        <v>1076.58</v>
      </c>
      <c r="AO51" s="23">
        <v>79.599999999999994</v>
      </c>
      <c r="AP51" s="23">
        <v>3833.41</v>
      </c>
      <c r="AQ51" s="23">
        <v>1469.94</v>
      </c>
      <c r="AR51" s="23">
        <v>7469.1</v>
      </c>
      <c r="AS51" s="23">
        <v>3455.53</v>
      </c>
      <c r="AT51" s="23">
        <v>630.28</v>
      </c>
      <c r="AU51" s="23">
        <v>1644.91</v>
      </c>
      <c r="AV51" s="23">
        <v>2228.4</v>
      </c>
      <c r="AW51" s="23">
        <v>1021.86</v>
      </c>
      <c r="AX51" s="23">
        <v>2183.4</v>
      </c>
      <c r="AY51" s="23">
        <v>1744.23</v>
      </c>
      <c r="AZ51" s="23">
        <v>408.2</v>
      </c>
      <c r="BA51" s="23">
        <v>2718.15</v>
      </c>
      <c r="BB51" s="81">
        <v>533.88</v>
      </c>
      <c r="BC51" s="81">
        <v>1233.9100000000001</v>
      </c>
      <c r="BD51" s="81">
        <v>1864.85</v>
      </c>
      <c r="BE51" s="81">
        <v>495.56</v>
      </c>
      <c r="BF51" s="81">
        <v>326.22000000000003</v>
      </c>
      <c r="BG51" s="81">
        <v>322.10000000000002</v>
      </c>
      <c r="BH51" s="81">
        <v>-27.83</v>
      </c>
      <c r="BI51" s="81">
        <v>569.01</v>
      </c>
      <c r="BJ51" s="81">
        <v>686.17</v>
      </c>
      <c r="BK51" s="81">
        <v>1334.11</v>
      </c>
      <c r="BL51" s="81">
        <v>150.38999999999999</v>
      </c>
      <c r="BM51" s="81">
        <v>340.43</v>
      </c>
      <c r="BN51" s="81">
        <v>2595.98</v>
      </c>
      <c r="BO51" s="81">
        <v>1595.28</v>
      </c>
      <c r="BP51" s="81"/>
      <c r="BQ51" s="81">
        <v>448.49</v>
      </c>
      <c r="BR51" s="81">
        <v>2238.4899999999998</v>
      </c>
      <c r="BS51" s="81">
        <v>435.15</v>
      </c>
      <c r="BT51" s="81">
        <v>305.66000000000003</v>
      </c>
      <c r="BU51" s="81">
        <v>813.22</v>
      </c>
      <c r="BV51" s="81">
        <v>1395.31</v>
      </c>
      <c r="BW51" s="81">
        <v>1838.46</v>
      </c>
      <c r="BX51" s="81">
        <v>1620.19</v>
      </c>
      <c r="BY51" s="81">
        <v>2197.58</v>
      </c>
      <c r="BZ51" s="81">
        <v>1665.32</v>
      </c>
      <c r="CA51" s="81">
        <v>452.11</v>
      </c>
      <c r="CB51" s="81">
        <v>873.55</v>
      </c>
      <c r="CC51" s="81">
        <v>-15.75</v>
      </c>
      <c r="CD51" s="81">
        <v>102.75</v>
      </c>
      <c r="CE51" s="81">
        <v>1131.75</v>
      </c>
      <c r="CF51" s="81">
        <v>1304.3399999999999</v>
      </c>
      <c r="CG51" s="81">
        <v>-34</v>
      </c>
      <c r="CH51" s="81">
        <v>966</v>
      </c>
      <c r="CI51" s="81">
        <v>5786.06</v>
      </c>
      <c r="CJ51" s="81">
        <v>618.92999999999995</v>
      </c>
      <c r="CK51" s="81">
        <v>1369.27</v>
      </c>
      <c r="CL51" s="81">
        <v>739.1</v>
      </c>
      <c r="CM51" s="81">
        <v>2901.4</v>
      </c>
      <c r="CN51" s="81">
        <v>279.76</v>
      </c>
      <c r="CO51" s="81">
        <v>2886.17</v>
      </c>
      <c r="CP51" s="81">
        <v>124.41</v>
      </c>
      <c r="CQ51" s="81">
        <v>855.82</v>
      </c>
      <c r="CR51" s="81">
        <v>209.57</v>
      </c>
      <c r="CS51" s="81">
        <v>1135.81</v>
      </c>
      <c r="CT51" s="81">
        <v>1041.05</v>
      </c>
      <c r="CU51" s="81">
        <v>612.29999999999995</v>
      </c>
      <c r="CV51" s="81">
        <v>249.07</v>
      </c>
      <c r="CW51" s="81">
        <v>370.93</v>
      </c>
      <c r="CX51" s="81">
        <v>161.94</v>
      </c>
      <c r="CY51" s="81">
        <v>433.71</v>
      </c>
      <c r="CZ51" s="81">
        <v>7.38</v>
      </c>
      <c r="DA51" s="81">
        <v>-131</v>
      </c>
      <c r="DB51" s="81">
        <v>633.83000000000004</v>
      </c>
      <c r="DC51" s="81"/>
      <c r="DD51" s="81">
        <v>285.97000000000003</v>
      </c>
      <c r="DE51" s="81">
        <v>-49.6</v>
      </c>
      <c r="DF51" s="81">
        <v>630.66</v>
      </c>
      <c r="DG51" s="81">
        <v>272.29000000000002</v>
      </c>
      <c r="DH51" s="81">
        <v>607.96</v>
      </c>
      <c r="DI51" s="81">
        <v>2125.6799999999998</v>
      </c>
      <c r="DJ51" s="81">
        <v>481.9</v>
      </c>
      <c r="DK51" s="81">
        <v>236.82</v>
      </c>
      <c r="DL51" s="81">
        <v>64.61</v>
      </c>
      <c r="DM51" s="81">
        <v>215.85</v>
      </c>
      <c r="DN51" s="81"/>
      <c r="DO51" s="81">
        <v>237.07</v>
      </c>
      <c r="DP51" s="81">
        <v>122.2</v>
      </c>
      <c r="DQ51" s="81">
        <v>1303.45</v>
      </c>
      <c r="DR51" s="81">
        <v>370.23</v>
      </c>
      <c r="DS51" s="81">
        <v>-397.49</v>
      </c>
      <c r="DT51" s="81">
        <v>172.96</v>
      </c>
      <c r="DU51" s="81">
        <v>473</v>
      </c>
      <c r="DV51" s="81">
        <v>356.55</v>
      </c>
      <c r="DW51" s="81">
        <v>348.5</v>
      </c>
      <c r="DX51" s="81">
        <v>148.22999999999999</v>
      </c>
      <c r="DY51" s="81">
        <v>145.08000000000001</v>
      </c>
      <c r="DZ51" s="81">
        <v>345.7</v>
      </c>
      <c r="EA51" s="81">
        <v>506.81</v>
      </c>
      <c r="EB51" s="81">
        <v>427.56</v>
      </c>
      <c r="EC51" s="81">
        <v>216.16</v>
      </c>
      <c r="ED51" s="81">
        <v>553.74</v>
      </c>
      <c r="EE51" s="81">
        <v>603</v>
      </c>
      <c r="EF51" s="81">
        <v>210.7</v>
      </c>
      <c r="EG51" s="81">
        <v>360.11</v>
      </c>
      <c r="EH51" s="81">
        <v>747.21</v>
      </c>
      <c r="EI51" s="81">
        <v>208</v>
      </c>
      <c r="EJ51" s="81">
        <v>1057.1099999999999</v>
      </c>
      <c r="EK51" s="81">
        <v>200.07</v>
      </c>
      <c r="EL51" s="81">
        <v>70.510000000000005</v>
      </c>
      <c r="EM51" s="81">
        <v>277.64</v>
      </c>
      <c r="EN51" s="81">
        <v>134.1</v>
      </c>
      <c r="EO51" s="81">
        <v>413.17</v>
      </c>
      <c r="EP51" s="81">
        <v>1.87</v>
      </c>
      <c r="EQ51" s="81">
        <v>-195.56</v>
      </c>
      <c r="ER51" s="81">
        <v>183.35</v>
      </c>
      <c r="ES51" s="81">
        <v>257.2</v>
      </c>
      <c r="ET51" s="81">
        <v>174.61</v>
      </c>
      <c r="EU51" s="81">
        <v>170.26</v>
      </c>
      <c r="EV51" s="81">
        <v>-31</v>
      </c>
      <c r="EW51" s="81">
        <v>588.15</v>
      </c>
      <c r="EX51" s="81">
        <v>686.89</v>
      </c>
      <c r="EY51" s="81">
        <v>203.27</v>
      </c>
      <c r="EZ51" s="81">
        <v>87.96</v>
      </c>
      <c r="FA51" s="81">
        <v>428</v>
      </c>
      <c r="FB51" s="81">
        <v>126.92</v>
      </c>
      <c r="FC51" s="81">
        <v>572.25</v>
      </c>
      <c r="FD51" s="81">
        <v>483.86</v>
      </c>
      <c r="FE51" s="81">
        <v>537.51</v>
      </c>
      <c r="FF51" s="81"/>
      <c r="FG51" s="81">
        <v>576.45000000000005</v>
      </c>
      <c r="FH51" s="81">
        <v>432.03</v>
      </c>
      <c r="FI51" s="81">
        <v>199.58</v>
      </c>
      <c r="FJ51" s="81">
        <v>-34.17</v>
      </c>
      <c r="FK51" s="81">
        <v>227.72</v>
      </c>
      <c r="FL51" s="81">
        <v>138.19</v>
      </c>
      <c r="FM51" s="81">
        <v>662.16</v>
      </c>
      <c r="FN51" s="81">
        <v>14.5</v>
      </c>
      <c r="FO51" s="81">
        <v>413.64</v>
      </c>
      <c r="FP51" s="81"/>
      <c r="FQ51" s="81">
        <v>-39.01</v>
      </c>
      <c r="FR51" s="81">
        <v>275.19</v>
      </c>
      <c r="FS51" s="81">
        <v>323.88</v>
      </c>
      <c r="FT51" s="81">
        <v>233.28</v>
      </c>
      <c r="FU51" s="81">
        <v>348.28</v>
      </c>
      <c r="FV51" s="81">
        <v>306.70999999999998</v>
      </c>
      <c r="FW51" s="81">
        <v>250.81</v>
      </c>
      <c r="FX51" s="81">
        <v>567.16</v>
      </c>
      <c r="FY51" s="81">
        <v>207.64</v>
      </c>
      <c r="FZ51" s="81">
        <v>40.47</v>
      </c>
      <c r="GA51" s="81">
        <v>124.47</v>
      </c>
      <c r="GB51" s="81"/>
      <c r="GC51" s="81">
        <v>22.2</v>
      </c>
      <c r="GD51" s="81">
        <v>638.66</v>
      </c>
      <c r="GE51" s="81">
        <v>95.6</v>
      </c>
      <c r="GF51" s="81">
        <v>116.4</v>
      </c>
      <c r="GG51" s="81"/>
      <c r="GH51" s="81">
        <v>509.17</v>
      </c>
      <c r="GI51" s="81">
        <v>150.88</v>
      </c>
      <c r="GJ51" s="81">
        <v>622.92999999999995</v>
      </c>
      <c r="GK51" s="81">
        <v>231.6</v>
      </c>
      <c r="GL51" s="81">
        <v>28</v>
      </c>
      <c r="GM51" s="81"/>
      <c r="GN51" s="81">
        <v>205.23</v>
      </c>
      <c r="GO51" s="81">
        <v>103.43</v>
      </c>
      <c r="GP51" s="81">
        <v>449.91</v>
      </c>
      <c r="GQ51" s="81">
        <v>61.6</v>
      </c>
      <c r="GR51" s="81">
        <v>95.64</v>
      </c>
      <c r="GS51" s="81">
        <v>279.82</v>
      </c>
      <c r="GT51" s="81">
        <v>513.58000000000004</v>
      </c>
      <c r="GU51" s="81">
        <v>165.4</v>
      </c>
      <c r="GV51" s="81">
        <v>163.6</v>
      </c>
      <c r="GW51" s="81">
        <v>-22.48</v>
      </c>
      <c r="GX51" s="81">
        <v>40.9</v>
      </c>
      <c r="GY51" s="81">
        <v>126.34</v>
      </c>
      <c r="GZ51" s="81">
        <v>85.56</v>
      </c>
      <c r="HA51" s="81">
        <v>170</v>
      </c>
      <c r="HB51" s="81">
        <v>203.63</v>
      </c>
      <c r="HC51" s="81">
        <v>205.4</v>
      </c>
      <c r="HD51" s="81">
        <v>468.15</v>
      </c>
      <c r="HE51" s="81">
        <v>53.2</v>
      </c>
      <c r="HF51" s="81">
        <v>337.8</v>
      </c>
      <c r="HG51" s="81"/>
      <c r="HH51" s="81">
        <v>327.02999999999997</v>
      </c>
      <c r="HI51" s="81">
        <v>351.87</v>
      </c>
      <c r="HJ51" s="81">
        <v>121.45</v>
      </c>
      <c r="HK51" s="81">
        <v>125.64</v>
      </c>
      <c r="HL51" s="81">
        <v>38.5</v>
      </c>
      <c r="HM51" s="81">
        <v>208.73</v>
      </c>
      <c r="HN51" s="81">
        <v>81.97</v>
      </c>
      <c r="HO51" s="81">
        <v>33.53</v>
      </c>
      <c r="HP51" s="81">
        <v>206.73</v>
      </c>
      <c r="HQ51" s="81">
        <v>350.1</v>
      </c>
      <c r="HR51" s="81">
        <v>55.88</v>
      </c>
      <c r="HS51" s="81">
        <v>81.61</v>
      </c>
      <c r="HT51" s="81">
        <v>263.05</v>
      </c>
      <c r="HU51" s="81">
        <v>77.37</v>
      </c>
      <c r="HV51" s="81">
        <v>142.62</v>
      </c>
      <c r="HW51" s="81">
        <v>178.26</v>
      </c>
      <c r="HX51" s="81">
        <v>69.8</v>
      </c>
      <c r="HY51" s="81"/>
      <c r="HZ51" s="81">
        <v>29.64</v>
      </c>
      <c r="IA51" s="81"/>
      <c r="IB51" s="81"/>
      <c r="IC51" s="81">
        <v>87.08</v>
      </c>
      <c r="ID51" s="81">
        <v>116.05</v>
      </c>
      <c r="IE51" s="81">
        <v>171.23</v>
      </c>
      <c r="IF51" s="81"/>
      <c r="IG51" s="81"/>
      <c r="IH51" s="81">
        <v>115.2</v>
      </c>
      <c r="II51" s="81">
        <v>112.8</v>
      </c>
      <c r="IJ51" s="81">
        <v>345.5</v>
      </c>
      <c r="IK51" s="81">
        <v>118.9</v>
      </c>
      <c r="IL51" s="81">
        <v>88.74</v>
      </c>
      <c r="IM51" s="81"/>
      <c r="IN51" s="81">
        <v>2</v>
      </c>
      <c r="IO51" s="81">
        <v>139.25</v>
      </c>
      <c r="IP51" s="81"/>
      <c r="IQ51" s="81">
        <v>73</v>
      </c>
      <c r="IR51" s="81">
        <v>138.80000000000001</v>
      </c>
      <c r="IS51" s="81">
        <v>129.37</v>
      </c>
      <c r="IT51" s="81">
        <v>198.78</v>
      </c>
      <c r="IU51" s="81">
        <v>111.42</v>
      </c>
      <c r="IV51" s="81">
        <v>107.05</v>
      </c>
      <c r="IW51" s="81"/>
      <c r="IX51" s="81">
        <v>63.09</v>
      </c>
      <c r="IY51" s="81"/>
      <c r="IZ51" s="81">
        <v>76.180000000000007</v>
      </c>
      <c r="JA51" s="81">
        <v>205.07</v>
      </c>
      <c r="JB51" s="81"/>
      <c r="JC51" s="81">
        <v>146.19999999999999</v>
      </c>
      <c r="JD51" s="81">
        <v>165.7</v>
      </c>
      <c r="JE51" s="81">
        <v>58.37</v>
      </c>
      <c r="JF51" s="81">
        <v>107.95</v>
      </c>
      <c r="JG51" s="81">
        <v>128.97</v>
      </c>
      <c r="JH51" s="81">
        <v>449</v>
      </c>
      <c r="JI51" s="81"/>
      <c r="JJ51" s="81">
        <v>125.53</v>
      </c>
      <c r="JK51" s="81">
        <v>85.03</v>
      </c>
      <c r="JL51" s="81">
        <v>83.93</v>
      </c>
      <c r="JM51" s="81">
        <v>107.2</v>
      </c>
      <c r="JN51" s="81">
        <v>82.2</v>
      </c>
      <c r="JO51" s="81">
        <v>46.2</v>
      </c>
      <c r="JP51" s="81"/>
      <c r="JQ51" s="81">
        <v>2.25</v>
      </c>
      <c r="JR51" s="81"/>
      <c r="JS51" s="81">
        <v>87.8</v>
      </c>
      <c r="JT51" s="81">
        <v>48.68</v>
      </c>
      <c r="JU51" s="81"/>
      <c r="JV51" s="81">
        <v>222.58</v>
      </c>
      <c r="JW51" s="81">
        <v>100.4</v>
      </c>
      <c r="JX51" s="81">
        <v>87.2</v>
      </c>
      <c r="JY51" s="81">
        <v>103.79</v>
      </c>
      <c r="JZ51" s="81"/>
      <c r="KA51" s="81">
        <v>172.95</v>
      </c>
      <c r="KB51" s="81"/>
      <c r="KC51" s="81">
        <v>-4.07</v>
      </c>
      <c r="KD51" s="81">
        <v>38.950000000000003</v>
      </c>
      <c r="KE51" s="81">
        <v>179.45</v>
      </c>
      <c r="KF51" s="81">
        <v>109.53</v>
      </c>
      <c r="KG51" s="81">
        <v>32.799999999999997</v>
      </c>
      <c r="KH51" s="81">
        <v>67.58</v>
      </c>
      <c r="KI51" s="81">
        <v>160.4</v>
      </c>
      <c r="KJ51" s="81"/>
      <c r="KK51" s="81">
        <v>71.5</v>
      </c>
      <c r="KL51" s="81">
        <v>67.23</v>
      </c>
      <c r="KM51" s="81"/>
      <c r="KN51" s="81">
        <v>83.45</v>
      </c>
      <c r="KO51" s="81">
        <v>45.19</v>
      </c>
      <c r="KP51" s="81">
        <v>96.9</v>
      </c>
      <c r="KQ51" s="81">
        <v>154</v>
      </c>
      <c r="KR51" s="81">
        <v>64.73</v>
      </c>
      <c r="KS51" s="81">
        <v>-4.7</v>
      </c>
      <c r="KT51" s="81">
        <v>62.17</v>
      </c>
      <c r="KU51" s="81">
        <v>8.3000000000000007</v>
      </c>
      <c r="KV51" s="81">
        <v>109.93</v>
      </c>
      <c r="KW51" s="81">
        <v>176</v>
      </c>
      <c r="KX51" s="81">
        <v>25</v>
      </c>
      <c r="KY51" s="81">
        <v>498.78</v>
      </c>
      <c r="KZ51" s="81">
        <v>13</v>
      </c>
      <c r="LA51" s="81">
        <v>58.63</v>
      </c>
      <c r="LB51" s="81">
        <v>227.5</v>
      </c>
      <c r="LC51" s="81">
        <v>8.6999999999999993</v>
      </c>
      <c r="LD51" s="81">
        <v>54.6</v>
      </c>
      <c r="LE51" s="81">
        <v>-34.4</v>
      </c>
      <c r="LF51" s="81"/>
      <c r="LG51" s="81">
        <v>77.7</v>
      </c>
      <c r="LH51" s="81">
        <v>30.3</v>
      </c>
      <c r="LI51" s="81">
        <v>103.48</v>
      </c>
      <c r="LJ51" s="81">
        <v>141.88</v>
      </c>
      <c r="LK51" s="81">
        <v>80.319999999999993</v>
      </c>
      <c r="LL51" s="81">
        <v>48.06</v>
      </c>
      <c r="LM51" s="81">
        <v>17.88</v>
      </c>
      <c r="LN51" s="81"/>
      <c r="LO51" s="81">
        <v>4.8</v>
      </c>
      <c r="LP51" s="81">
        <v>109.5</v>
      </c>
      <c r="LQ51" s="81">
        <v>102.04</v>
      </c>
      <c r="LR51" s="81">
        <v>28.9</v>
      </c>
      <c r="LS51" s="81">
        <v>21.4</v>
      </c>
      <c r="LT51" s="81">
        <v>33.549999999999997</v>
      </c>
      <c r="LU51" s="81">
        <v>35.700000000000003</v>
      </c>
      <c r="LV51" s="81">
        <v>42.2</v>
      </c>
      <c r="LW51" s="81">
        <v>117.55</v>
      </c>
      <c r="LX51" s="81">
        <v>74.8</v>
      </c>
      <c r="LY51" s="81">
        <v>55.5</v>
      </c>
      <c r="LZ51" s="81">
        <v>36.78</v>
      </c>
      <c r="MA51" s="81">
        <v>55.03</v>
      </c>
      <c r="MB51" s="81">
        <v>46.65</v>
      </c>
      <c r="MC51" s="81">
        <v>33.65</v>
      </c>
      <c r="MD51" s="81"/>
      <c r="ME51" s="81">
        <v>151.4</v>
      </c>
      <c r="MF51" s="81">
        <v>35.9</v>
      </c>
      <c r="MG51" s="81"/>
      <c r="MH51" s="81">
        <v>20.45</v>
      </c>
      <c r="MI51" s="81">
        <v>17</v>
      </c>
      <c r="MJ51" s="81">
        <v>130.5</v>
      </c>
      <c r="MK51" s="81">
        <v>102.65</v>
      </c>
      <c r="ML51" s="81">
        <v>96.6</v>
      </c>
      <c r="MM51" s="81">
        <v>109.21</v>
      </c>
      <c r="MN51" s="81">
        <v>46.5</v>
      </c>
      <c r="MO51" s="81"/>
      <c r="MP51" s="81">
        <v>60.3</v>
      </c>
      <c r="MQ51" s="81">
        <v>-69</v>
      </c>
      <c r="MR51" s="81">
        <v>86.65</v>
      </c>
      <c r="MS51" s="81">
        <v>28.05</v>
      </c>
      <c r="MT51" s="81">
        <v>23.39</v>
      </c>
      <c r="MU51" s="81">
        <v>27.05</v>
      </c>
      <c r="MV51" s="81">
        <v>68.069999999999993</v>
      </c>
      <c r="MW51" s="81">
        <v>16.100000000000001</v>
      </c>
      <c r="MX51" s="81">
        <v>21.04</v>
      </c>
      <c r="MY51" s="81">
        <v>45.1</v>
      </c>
      <c r="MZ51" s="81">
        <v>21.75</v>
      </c>
      <c r="NA51" s="81">
        <v>32.590000000000003</v>
      </c>
      <c r="NB51" s="81">
        <v>33.799999999999997</v>
      </c>
      <c r="NC51" s="81">
        <v>31.33</v>
      </c>
    </row>
    <row r="52" spans="1:367" x14ac:dyDescent="0.4">
      <c r="A52" s="22">
        <v>46101</v>
      </c>
      <c r="B52" s="23">
        <v>197710.85</v>
      </c>
      <c r="C52" s="23">
        <v>164083.45000000001</v>
      </c>
      <c r="D52" s="23">
        <v>1297.49</v>
      </c>
      <c r="E52" s="23">
        <v>2400.77</v>
      </c>
      <c r="F52" s="23">
        <v>12891.2</v>
      </c>
      <c r="G52" s="23">
        <v>1108.78</v>
      </c>
      <c r="H52" s="23">
        <v>10271.9</v>
      </c>
      <c r="I52" s="23">
        <v>8631.7099999999991</v>
      </c>
      <c r="J52" s="23">
        <v>4342.26</v>
      </c>
      <c r="K52" s="23">
        <v>3493.92</v>
      </c>
      <c r="L52" s="23">
        <v>1697.96</v>
      </c>
      <c r="M52" s="23">
        <v>3904.22</v>
      </c>
      <c r="N52" s="23">
        <v>21098.17</v>
      </c>
      <c r="O52" s="23">
        <v>2531.73</v>
      </c>
      <c r="P52" s="23">
        <v>7475.33</v>
      </c>
      <c r="Q52" s="23">
        <v>1714.87</v>
      </c>
      <c r="R52" s="23">
        <v>17694.3</v>
      </c>
      <c r="S52" s="23">
        <v>3839.02</v>
      </c>
      <c r="T52" s="23">
        <v>2860.34</v>
      </c>
      <c r="U52" s="23">
        <v>5435.61</v>
      </c>
      <c r="V52" s="23">
        <v>1262.79</v>
      </c>
      <c r="W52" s="23">
        <v>901.47</v>
      </c>
      <c r="X52" s="23">
        <v>1881.34</v>
      </c>
      <c r="Y52" s="23">
        <v>1379.66</v>
      </c>
      <c r="Z52" s="23">
        <v>5777.69</v>
      </c>
      <c r="AA52" s="23">
        <v>3226.71</v>
      </c>
      <c r="AB52" s="23">
        <v>-501.02</v>
      </c>
      <c r="AC52" s="23">
        <v>325.14999999999998</v>
      </c>
      <c r="AD52" s="23">
        <v>2896.58</v>
      </c>
      <c r="AE52" s="23">
        <v>1569.12</v>
      </c>
      <c r="AF52" s="23">
        <v>1244.8699999999999</v>
      </c>
      <c r="AG52" s="23">
        <v>4572.93</v>
      </c>
      <c r="AH52" s="23">
        <v>1820.25</v>
      </c>
      <c r="AI52" s="23">
        <v>79.86</v>
      </c>
      <c r="AJ52" s="23">
        <v>1344.83</v>
      </c>
      <c r="AK52" s="23">
        <v>5033.7</v>
      </c>
      <c r="AL52" s="23">
        <v>3267.15</v>
      </c>
      <c r="AM52" s="23">
        <v>875.52</v>
      </c>
      <c r="AN52" s="23">
        <v>1076.58</v>
      </c>
      <c r="AO52" s="23">
        <v>79.599999999999994</v>
      </c>
      <c r="AP52" s="23">
        <v>3833.41</v>
      </c>
      <c r="AQ52" s="23">
        <v>1469.94</v>
      </c>
      <c r="AR52" s="23">
        <v>7977.35</v>
      </c>
      <c r="AS52" s="23">
        <v>3455.53</v>
      </c>
      <c r="AT52" s="23">
        <v>630.95000000000005</v>
      </c>
      <c r="AU52" s="23">
        <v>1629.6</v>
      </c>
      <c r="AV52" s="23">
        <v>2228.4</v>
      </c>
      <c r="AW52" s="23">
        <v>1020.97</v>
      </c>
      <c r="AX52" s="23">
        <v>2178.7800000000002</v>
      </c>
      <c r="AY52" s="23">
        <v>1744.23</v>
      </c>
      <c r="AZ52" s="23">
        <v>408.2</v>
      </c>
      <c r="BA52" s="23">
        <v>2718.15</v>
      </c>
      <c r="BB52" s="82">
        <v>538.44000000000005</v>
      </c>
      <c r="BC52" s="82">
        <v>1233.9100000000001</v>
      </c>
      <c r="BD52" s="82">
        <v>1864.5</v>
      </c>
      <c r="BE52" s="82">
        <v>495.56</v>
      </c>
      <c r="BF52" s="82">
        <v>326.22000000000003</v>
      </c>
      <c r="BG52" s="82">
        <v>322.10000000000002</v>
      </c>
      <c r="BH52" s="82">
        <v>-27.83</v>
      </c>
      <c r="BI52" s="82">
        <v>570.83000000000004</v>
      </c>
      <c r="BJ52" s="82">
        <v>686.28</v>
      </c>
      <c r="BK52" s="82">
        <v>1342.68</v>
      </c>
      <c r="BL52" s="82">
        <v>149.54</v>
      </c>
      <c r="BM52" s="82">
        <v>340.43</v>
      </c>
      <c r="BN52" s="82">
        <v>2595.98</v>
      </c>
      <c r="BO52" s="82">
        <v>1693.97</v>
      </c>
      <c r="BP52" s="82"/>
      <c r="BQ52" s="82">
        <v>448.49</v>
      </c>
      <c r="BR52" s="82">
        <v>2238.4899999999998</v>
      </c>
      <c r="BS52" s="82">
        <v>435.15</v>
      </c>
      <c r="BT52" s="82">
        <v>308.63</v>
      </c>
      <c r="BU52" s="82">
        <v>814.12</v>
      </c>
      <c r="BV52" s="82">
        <v>1395.31</v>
      </c>
      <c r="BW52" s="82">
        <v>1838.46</v>
      </c>
      <c r="BX52" s="82">
        <v>1620.19</v>
      </c>
      <c r="BY52" s="82">
        <v>2197.58</v>
      </c>
      <c r="BZ52" s="82">
        <v>1665.32</v>
      </c>
      <c r="CA52" s="82">
        <v>452.11</v>
      </c>
      <c r="CB52" s="82">
        <v>876.54</v>
      </c>
      <c r="CC52" s="82">
        <v>-15.75</v>
      </c>
      <c r="CD52" s="82">
        <v>102.75</v>
      </c>
      <c r="CE52" s="82">
        <v>1131.52</v>
      </c>
      <c r="CF52" s="82">
        <v>1304.3399999999999</v>
      </c>
      <c r="CG52" s="82">
        <v>-34</v>
      </c>
      <c r="CH52" s="82">
        <v>966</v>
      </c>
      <c r="CI52" s="82">
        <v>5730.96</v>
      </c>
      <c r="CJ52" s="82">
        <v>618.38</v>
      </c>
      <c r="CK52" s="82">
        <v>1369.27</v>
      </c>
      <c r="CL52" s="82">
        <v>739.48</v>
      </c>
      <c r="CM52" s="82">
        <v>2850.84</v>
      </c>
      <c r="CN52" s="82">
        <v>279.76</v>
      </c>
      <c r="CO52" s="82">
        <v>2886.17</v>
      </c>
      <c r="CP52" s="82">
        <v>125.45</v>
      </c>
      <c r="CQ52" s="82">
        <v>855.82</v>
      </c>
      <c r="CR52" s="82">
        <v>209.57</v>
      </c>
      <c r="CS52" s="82">
        <v>1135.81</v>
      </c>
      <c r="CT52" s="82">
        <v>1041.05</v>
      </c>
      <c r="CU52" s="82">
        <v>619.29</v>
      </c>
      <c r="CV52" s="82">
        <v>247.42</v>
      </c>
      <c r="CW52" s="82">
        <v>387.73</v>
      </c>
      <c r="CX52" s="82">
        <v>161.94</v>
      </c>
      <c r="CY52" s="82">
        <v>432.12</v>
      </c>
      <c r="CZ52" s="82">
        <v>8.52</v>
      </c>
      <c r="DA52" s="82">
        <v>-131</v>
      </c>
      <c r="DB52" s="82">
        <v>633.83000000000004</v>
      </c>
      <c r="DC52" s="82"/>
      <c r="DD52" s="82">
        <v>285.97000000000003</v>
      </c>
      <c r="DE52" s="82"/>
      <c r="DF52" s="82">
        <v>635.6</v>
      </c>
      <c r="DG52" s="82">
        <v>273.38</v>
      </c>
      <c r="DH52" s="82">
        <v>607.96</v>
      </c>
      <c r="DI52" s="82">
        <v>2104.42</v>
      </c>
      <c r="DJ52" s="82">
        <v>481.9</v>
      </c>
      <c r="DK52" s="82">
        <v>236.82</v>
      </c>
      <c r="DL52" s="82">
        <v>65.739999999999995</v>
      </c>
      <c r="DM52" s="82">
        <v>217.01</v>
      </c>
      <c r="DN52" s="82"/>
      <c r="DO52" s="82">
        <v>236.76</v>
      </c>
      <c r="DP52" s="82">
        <v>127.65</v>
      </c>
      <c r="DQ52" s="82">
        <v>1303.45</v>
      </c>
      <c r="DR52" s="82">
        <v>371.18</v>
      </c>
      <c r="DS52" s="82">
        <v>-366.3</v>
      </c>
      <c r="DT52" s="82">
        <v>172.96</v>
      </c>
      <c r="DU52" s="82">
        <v>495</v>
      </c>
      <c r="DV52" s="82">
        <v>356.55</v>
      </c>
      <c r="DW52" s="82">
        <v>348.5</v>
      </c>
      <c r="DX52" s="82">
        <v>148.22999999999999</v>
      </c>
      <c r="DY52" s="82">
        <v>144.36000000000001</v>
      </c>
      <c r="DZ52" s="82">
        <v>347.11</v>
      </c>
      <c r="EA52" s="82">
        <v>506.81</v>
      </c>
      <c r="EB52" s="82">
        <v>427.96</v>
      </c>
      <c r="EC52" s="82">
        <v>216.28</v>
      </c>
      <c r="ED52" s="82">
        <v>565.33000000000004</v>
      </c>
      <c r="EE52" s="82">
        <v>603</v>
      </c>
      <c r="EF52" s="82">
        <v>210.7</v>
      </c>
      <c r="EG52" s="82">
        <v>360.11</v>
      </c>
      <c r="EH52" s="82">
        <v>747.21</v>
      </c>
      <c r="EI52" s="82">
        <v>208</v>
      </c>
      <c r="EJ52" s="82">
        <v>1057.1099999999999</v>
      </c>
      <c r="EK52" s="82">
        <v>199.05</v>
      </c>
      <c r="EL52" s="82">
        <v>70.510000000000005</v>
      </c>
      <c r="EM52" s="82">
        <v>275.2</v>
      </c>
      <c r="EN52" s="82">
        <v>129</v>
      </c>
      <c r="EO52" s="82">
        <v>413.17</v>
      </c>
      <c r="EP52" s="82">
        <v>1.75</v>
      </c>
      <c r="EQ52" s="82">
        <v>-195.56</v>
      </c>
      <c r="ER52" s="82">
        <v>183.35</v>
      </c>
      <c r="ES52" s="82">
        <v>257.2</v>
      </c>
      <c r="ET52" s="82">
        <v>180.28</v>
      </c>
      <c r="EU52" s="82">
        <v>170.71</v>
      </c>
      <c r="EV52" s="82">
        <v>-31</v>
      </c>
      <c r="EW52" s="82">
        <v>589.19000000000005</v>
      </c>
      <c r="EX52" s="82">
        <v>685.3</v>
      </c>
      <c r="EY52" s="82">
        <v>203.12</v>
      </c>
      <c r="EZ52" s="82">
        <v>89.27</v>
      </c>
      <c r="FA52" s="82">
        <v>428</v>
      </c>
      <c r="FB52" s="82">
        <v>126.92</v>
      </c>
      <c r="FC52" s="82">
        <v>572.25</v>
      </c>
      <c r="FD52" s="82">
        <v>483.86</v>
      </c>
      <c r="FE52" s="82">
        <v>537.51</v>
      </c>
      <c r="FF52" s="82"/>
      <c r="FG52" s="82">
        <v>576.45000000000005</v>
      </c>
      <c r="FH52" s="82">
        <v>432.03</v>
      </c>
      <c r="FI52" s="82">
        <v>199.58</v>
      </c>
      <c r="FJ52" s="82">
        <v>-34.17</v>
      </c>
      <c r="FK52" s="82">
        <v>227.77</v>
      </c>
      <c r="FL52" s="82">
        <v>138.19</v>
      </c>
      <c r="FM52" s="82">
        <v>664.7</v>
      </c>
      <c r="FN52" s="82">
        <v>34</v>
      </c>
      <c r="FO52" s="82">
        <v>413.64</v>
      </c>
      <c r="FP52" s="82"/>
      <c r="FQ52" s="82">
        <v>-41.12</v>
      </c>
      <c r="FR52" s="82">
        <v>275.19</v>
      </c>
      <c r="FS52" s="82">
        <v>323.88</v>
      </c>
      <c r="FT52" s="82">
        <v>233.28</v>
      </c>
      <c r="FU52" s="82">
        <v>359.49</v>
      </c>
      <c r="FV52" s="82">
        <v>310.05</v>
      </c>
      <c r="FW52" s="82">
        <v>250.81</v>
      </c>
      <c r="FX52" s="82">
        <v>563.45000000000005</v>
      </c>
      <c r="FY52" s="82">
        <v>205.39</v>
      </c>
      <c r="FZ52" s="82">
        <v>40.47</v>
      </c>
      <c r="GA52" s="82">
        <v>124.47</v>
      </c>
      <c r="GB52" s="82"/>
      <c r="GC52" s="82">
        <v>22.2</v>
      </c>
      <c r="GD52" s="82">
        <v>638.66</v>
      </c>
      <c r="GE52" s="82">
        <v>95.6</v>
      </c>
      <c r="GF52" s="82">
        <v>116.4</v>
      </c>
      <c r="GG52" s="82"/>
      <c r="GH52" s="82">
        <v>509.17</v>
      </c>
      <c r="GI52" s="82">
        <v>151.22</v>
      </c>
      <c r="GJ52" s="82">
        <v>622.92999999999995</v>
      </c>
      <c r="GK52" s="82">
        <v>231.6</v>
      </c>
      <c r="GL52" s="82">
        <v>24.55</v>
      </c>
      <c r="GM52" s="82"/>
      <c r="GN52" s="82">
        <v>203.99</v>
      </c>
      <c r="GO52" s="82">
        <v>106.63</v>
      </c>
      <c r="GP52" s="82">
        <v>449.91</v>
      </c>
      <c r="GQ52" s="82">
        <v>61.54</v>
      </c>
      <c r="GR52" s="82">
        <v>95.73</v>
      </c>
      <c r="GS52" s="82">
        <v>279.82</v>
      </c>
      <c r="GT52" s="82">
        <v>513.39</v>
      </c>
      <c r="GU52" s="82">
        <v>160.63</v>
      </c>
      <c r="GV52" s="82">
        <v>175.45</v>
      </c>
      <c r="GW52" s="82">
        <v>-22.48</v>
      </c>
      <c r="GX52" s="82">
        <v>49.43</v>
      </c>
      <c r="GY52" s="82">
        <v>126.34</v>
      </c>
      <c r="GZ52" s="82">
        <v>85.56</v>
      </c>
      <c r="HA52" s="82">
        <v>170</v>
      </c>
      <c r="HB52" s="82">
        <v>203.63</v>
      </c>
      <c r="HC52" s="82">
        <v>203.63</v>
      </c>
      <c r="HD52" s="82">
        <v>466.76</v>
      </c>
      <c r="HE52" s="82">
        <v>53.2</v>
      </c>
      <c r="HF52" s="82">
        <v>339.18</v>
      </c>
      <c r="HG52" s="82"/>
      <c r="HH52" s="82">
        <v>327.02999999999997</v>
      </c>
      <c r="HI52" s="82">
        <v>351.87</v>
      </c>
      <c r="HJ52" s="82">
        <v>60.55</v>
      </c>
      <c r="HK52" s="82">
        <v>124.03</v>
      </c>
      <c r="HL52" s="82">
        <v>38.5</v>
      </c>
      <c r="HM52" s="82">
        <v>208.73</v>
      </c>
      <c r="HN52" s="82">
        <v>81.97</v>
      </c>
      <c r="HO52" s="82">
        <v>33.53</v>
      </c>
      <c r="HP52" s="82">
        <v>205.8</v>
      </c>
      <c r="HQ52" s="82">
        <v>350.1</v>
      </c>
      <c r="HR52" s="82">
        <v>55.88</v>
      </c>
      <c r="HS52" s="82">
        <v>82.48</v>
      </c>
      <c r="HT52" s="82">
        <v>263.05</v>
      </c>
      <c r="HU52" s="82">
        <v>77.709999999999994</v>
      </c>
      <c r="HV52" s="82">
        <v>142.62</v>
      </c>
      <c r="HW52" s="82">
        <v>178.26</v>
      </c>
      <c r="HX52" s="82">
        <v>69.97</v>
      </c>
      <c r="HY52" s="82"/>
      <c r="HZ52" s="82">
        <v>29.64</v>
      </c>
      <c r="IA52" s="82"/>
      <c r="IB52" s="82"/>
      <c r="IC52" s="82">
        <v>87.08</v>
      </c>
      <c r="ID52" s="82">
        <v>116.05</v>
      </c>
      <c r="IE52" s="82">
        <v>172.73</v>
      </c>
      <c r="IF52" s="82"/>
      <c r="IG52" s="82"/>
      <c r="IH52" s="82">
        <v>115.2</v>
      </c>
      <c r="II52" s="82">
        <v>112.13</v>
      </c>
      <c r="IJ52" s="82">
        <v>345.5</v>
      </c>
      <c r="IK52" s="82">
        <v>118.9</v>
      </c>
      <c r="IL52" s="82">
        <v>90.4</v>
      </c>
      <c r="IM52" s="82"/>
      <c r="IN52" s="82">
        <v>2</v>
      </c>
      <c r="IO52" s="82">
        <v>139.25</v>
      </c>
      <c r="IP52" s="82"/>
      <c r="IQ52" s="82">
        <v>73</v>
      </c>
      <c r="IR52" s="82">
        <v>138.80000000000001</v>
      </c>
      <c r="IS52" s="82">
        <v>129.37</v>
      </c>
      <c r="IT52" s="82">
        <v>198.78</v>
      </c>
      <c r="IU52" s="82">
        <v>114.3</v>
      </c>
      <c r="IV52" s="82">
        <v>107.05</v>
      </c>
      <c r="IW52" s="82"/>
      <c r="IX52" s="82">
        <v>63.09</v>
      </c>
      <c r="IY52" s="82">
        <v>30.2</v>
      </c>
      <c r="IZ52" s="82">
        <v>76.180000000000007</v>
      </c>
      <c r="JA52" s="82">
        <v>202.43</v>
      </c>
      <c r="JB52" s="82"/>
      <c r="JC52" s="82">
        <v>146.19999999999999</v>
      </c>
      <c r="JD52" s="82">
        <v>165.7</v>
      </c>
      <c r="JE52" s="82">
        <v>59.54</v>
      </c>
      <c r="JF52" s="82">
        <v>108.77</v>
      </c>
      <c r="JG52" s="82">
        <v>128.97</v>
      </c>
      <c r="JH52" s="82">
        <v>561.70000000000005</v>
      </c>
      <c r="JI52" s="82"/>
      <c r="JJ52" s="82">
        <v>127.15</v>
      </c>
      <c r="JK52" s="82">
        <v>85.03</v>
      </c>
      <c r="JL52" s="82">
        <v>83.93</v>
      </c>
      <c r="JM52" s="82"/>
      <c r="JN52" s="82">
        <v>82.2</v>
      </c>
      <c r="JO52" s="82">
        <v>49.83</v>
      </c>
      <c r="JP52" s="82">
        <v>105.2</v>
      </c>
      <c r="JQ52" s="82">
        <v>2.25</v>
      </c>
      <c r="JR52" s="82"/>
      <c r="JS52" s="82">
        <v>87.8</v>
      </c>
      <c r="JT52" s="82">
        <v>48.68</v>
      </c>
      <c r="JU52" s="82"/>
      <c r="JV52" s="82">
        <v>222.58</v>
      </c>
      <c r="JW52" s="82">
        <v>100.4</v>
      </c>
      <c r="JX52" s="82">
        <v>87.2</v>
      </c>
      <c r="JY52" s="82">
        <v>103.79</v>
      </c>
      <c r="JZ52" s="82"/>
      <c r="KA52" s="82">
        <v>172.95</v>
      </c>
      <c r="KB52" s="82"/>
      <c r="KC52" s="82">
        <v>-3.9</v>
      </c>
      <c r="KD52" s="82">
        <v>38.950000000000003</v>
      </c>
      <c r="KE52" s="82">
        <v>179.45</v>
      </c>
      <c r="KF52" s="82">
        <v>109.53</v>
      </c>
      <c r="KG52" s="82">
        <v>32.799999999999997</v>
      </c>
      <c r="KH52" s="82">
        <v>70.650000000000006</v>
      </c>
      <c r="KI52" s="82">
        <v>160.4</v>
      </c>
      <c r="KJ52" s="82"/>
      <c r="KK52" s="82">
        <v>71.5</v>
      </c>
      <c r="KL52" s="82">
        <v>66.77</v>
      </c>
      <c r="KM52" s="82"/>
      <c r="KN52" s="82">
        <v>83.45</v>
      </c>
      <c r="KO52" s="82">
        <v>45.59</v>
      </c>
      <c r="KP52" s="82">
        <v>96.9</v>
      </c>
      <c r="KQ52" s="82">
        <v>154</v>
      </c>
      <c r="KR52" s="82">
        <v>64.650000000000006</v>
      </c>
      <c r="KS52" s="82">
        <v>-4.7</v>
      </c>
      <c r="KT52" s="82">
        <v>62.17</v>
      </c>
      <c r="KU52" s="82">
        <v>8.3000000000000007</v>
      </c>
      <c r="KV52" s="82">
        <v>109.93</v>
      </c>
      <c r="KW52" s="82">
        <v>176</v>
      </c>
      <c r="KX52" s="82">
        <v>25</v>
      </c>
      <c r="KY52" s="82">
        <v>498.78</v>
      </c>
      <c r="KZ52" s="82">
        <v>13</v>
      </c>
      <c r="LA52" s="82">
        <v>57.97</v>
      </c>
      <c r="LB52" s="82">
        <v>227.5</v>
      </c>
      <c r="LC52" s="82">
        <v>8.6999999999999993</v>
      </c>
      <c r="LD52" s="82">
        <v>54.6</v>
      </c>
      <c r="LE52" s="82">
        <v>-34.4</v>
      </c>
      <c r="LF52" s="82"/>
      <c r="LG52" s="82">
        <v>77.7</v>
      </c>
      <c r="LH52" s="82"/>
      <c r="LI52" s="82">
        <v>103.48</v>
      </c>
      <c r="LJ52" s="82">
        <v>142.30000000000001</v>
      </c>
      <c r="LK52" s="82">
        <v>80.319999999999993</v>
      </c>
      <c r="LL52" s="82">
        <v>48.06</v>
      </c>
      <c r="LM52" s="82">
        <v>17.88</v>
      </c>
      <c r="LN52" s="82">
        <v>3.8</v>
      </c>
      <c r="LO52" s="82">
        <v>4.8</v>
      </c>
      <c r="LP52" s="82">
        <v>109.5</v>
      </c>
      <c r="LQ52" s="82">
        <v>102.04</v>
      </c>
      <c r="LR52" s="82">
        <v>28.9</v>
      </c>
      <c r="LS52" s="82">
        <v>20.45</v>
      </c>
      <c r="LT52" s="82">
        <v>33.549999999999997</v>
      </c>
      <c r="LU52" s="82">
        <v>40.35</v>
      </c>
      <c r="LV52" s="82">
        <v>42.2</v>
      </c>
      <c r="LW52" s="82">
        <v>117.55</v>
      </c>
      <c r="LX52" s="82">
        <v>74.8</v>
      </c>
      <c r="LY52" s="82">
        <v>55.5</v>
      </c>
      <c r="LZ52" s="82">
        <v>37.81</v>
      </c>
      <c r="MA52" s="82">
        <v>55.03</v>
      </c>
      <c r="MB52" s="82">
        <v>46.65</v>
      </c>
      <c r="MC52" s="82">
        <v>33.65</v>
      </c>
      <c r="MD52" s="82"/>
      <c r="ME52" s="82">
        <v>151.4</v>
      </c>
      <c r="MF52" s="82">
        <v>35.9</v>
      </c>
      <c r="MG52" s="82"/>
      <c r="MH52" s="82">
        <v>20.45</v>
      </c>
      <c r="MI52" s="82">
        <v>17</v>
      </c>
      <c r="MJ52" s="82">
        <v>128.94999999999999</v>
      </c>
      <c r="MK52" s="82">
        <v>102.65</v>
      </c>
      <c r="ML52" s="82">
        <v>96.6</v>
      </c>
      <c r="MM52" s="82">
        <v>108.06</v>
      </c>
      <c r="MN52" s="82">
        <v>46.5</v>
      </c>
      <c r="MO52" s="82">
        <v>110</v>
      </c>
      <c r="MP52" s="82">
        <v>60.3</v>
      </c>
      <c r="MQ52" s="82">
        <v>-69</v>
      </c>
      <c r="MR52" s="82">
        <v>86.65</v>
      </c>
      <c r="MS52" s="82">
        <v>28.05</v>
      </c>
      <c r="MT52" s="82">
        <v>23.39</v>
      </c>
      <c r="MU52" s="82">
        <v>27.05</v>
      </c>
      <c r="MV52" s="82">
        <v>68.069999999999993</v>
      </c>
      <c r="MW52" s="82">
        <v>16.100000000000001</v>
      </c>
      <c r="MX52" s="82">
        <v>21.04</v>
      </c>
      <c r="MY52" s="82">
        <v>45.1</v>
      </c>
      <c r="MZ52" s="82">
        <v>21.75</v>
      </c>
      <c r="NA52" s="82">
        <v>32.590000000000003</v>
      </c>
      <c r="NB52" s="82">
        <v>33.799999999999997</v>
      </c>
      <c r="NC52" s="82">
        <v>31.33</v>
      </c>
    </row>
    <row r="53" spans="1:367" x14ac:dyDescent="0.4">
      <c r="A53" s="22">
        <v>46108</v>
      </c>
      <c r="B53" s="23">
        <v>197999.69</v>
      </c>
      <c r="C53" s="23">
        <v>165129.25</v>
      </c>
      <c r="D53" s="23">
        <v>1312.05</v>
      </c>
      <c r="E53" s="23">
        <v>2400.77</v>
      </c>
      <c r="F53" s="23">
        <v>12880.97</v>
      </c>
      <c r="G53" s="23">
        <v>1108.78</v>
      </c>
      <c r="H53" s="23">
        <v>10271.9</v>
      </c>
      <c r="I53" s="23">
        <v>8631.7099999999991</v>
      </c>
      <c r="J53" s="23">
        <v>4342.26</v>
      </c>
      <c r="K53" s="23">
        <v>3493.92</v>
      </c>
      <c r="L53" s="23">
        <v>1697.96</v>
      </c>
      <c r="M53" s="23">
        <v>3904.22</v>
      </c>
      <c r="N53" s="23">
        <v>26401.33</v>
      </c>
      <c r="O53" s="23">
        <v>2534.29</v>
      </c>
      <c r="P53" s="23">
        <v>7475.33</v>
      </c>
      <c r="Q53" s="23">
        <v>1714.87</v>
      </c>
      <c r="R53" s="23">
        <v>17694.3</v>
      </c>
      <c r="S53" s="23">
        <v>3831.94</v>
      </c>
      <c r="T53" s="23">
        <v>2860.34</v>
      </c>
      <c r="U53" s="23">
        <v>5435.61</v>
      </c>
      <c r="V53" s="23">
        <v>1262.79</v>
      </c>
      <c r="W53" s="23">
        <v>900.59</v>
      </c>
      <c r="X53" s="23">
        <v>1881.34</v>
      </c>
      <c r="Y53" s="23">
        <v>1352.25</v>
      </c>
      <c r="Z53" s="23">
        <v>5782.03</v>
      </c>
      <c r="AA53" s="23">
        <v>3215.55</v>
      </c>
      <c r="AB53" s="23">
        <v>-468.45</v>
      </c>
      <c r="AC53" s="23">
        <v>325.14999999999998</v>
      </c>
      <c r="AD53" s="23">
        <v>2896.58</v>
      </c>
      <c r="AE53" s="23">
        <v>1569.12</v>
      </c>
      <c r="AF53" s="23">
        <v>1244.8699999999999</v>
      </c>
      <c r="AG53" s="23">
        <v>4572.93</v>
      </c>
      <c r="AH53" s="23">
        <v>1820.25</v>
      </c>
      <c r="AI53" s="23">
        <v>79.39</v>
      </c>
      <c r="AJ53" s="23">
        <v>1363.69</v>
      </c>
      <c r="AK53" s="23">
        <v>4902.6400000000003</v>
      </c>
      <c r="AL53" s="23">
        <v>3267.15</v>
      </c>
      <c r="AM53" s="23">
        <v>904.7</v>
      </c>
      <c r="AN53" s="23">
        <v>1076.58</v>
      </c>
      <c r="AO53" s="23">
        <v>82.81</v>
      </c>
      <c r="AP53" s="23">
        <v>3833.41</v>
      </c>
      <c r="AQ53" s="23">
        <v>1469.94</v>
      </c>
      <c r="AR53" s="23">
        <v>7977.35</v>
      </c>
      <c r="AS53" s="23">
        <v>3455.53</v>
      </c>
      <c r="AT53" s="23">
        <v>630.95000000000005</v>
      </c>
      <c r="AU53" s="23">
        <v>1629.6</v>
      </c>
      <c r="AV53" s="23">
        <v>2229.04</v>
      </c>
      <c r="AW53" s="23">
        <v>1023.3</v>
      </c>
      <c r="AX53" s="23">
        <v>2178.9</v>
      </c>
      <c r="AY53" s="23">
        <v>1776.98</v>
      </c>
      <c r="AZ53" s="23">
        <v>408.2</v>
      </c>
      <c r="BA53" s="23">
        <v>2807.88</v>
      </c>
      <c r="BB53" s="81">
        <v>540.52</v>
      </c>
      <c r="BC53" s="81">
        <v>1233.9100000000001</v>
      </c>
      <c r="BD53" s="81">
        <v>1864.03</v>
      </c>
      <c r="BE53" s="81">
        <v>494.5</v>
      </c>
      <c r="BF53" s="81">
        <v>326.22000000000003</v>
      </c>
      <c r="BG53" s="81">
        <v>322.10000000000002</v>
      </c>
      <c r="BH53" s="81">
        <v>-27.83</v>
      </c>
      <c r="BI53" s="81">
        <v>574.38</v>
      </c>
      <c r="BJ53" s="81">
        <v>686.28</v>
      </c>
      <c r="BK53" s="81">
        <v>1354.64</v>
      </c>
      <c r="BL53" s="81">
        <v>149.54</v>
      </c>
      <c r="BM53" s="81">
        <v>340.43</v>
      </c>
      <c r="BN53" s="81">
        <v>2619.06</v>
      </c>
      <c r="BO53" s="81">
        <v>1693.97</v>
      </c>
      <c r="BP53" s="81"/>
      <c r="BQ53" s="81">
        <v>446.99</v>
      </c>
      <c r="BR53" s="81">
        <v>2238.4899999999998</v>
      </c>
      <c r="BS53" s="81">
        <v>435.15</v>
      </c>
      <c r="BT53" s="81">
        <v>301.08</v>
      </c>
      <c r="BU53" s="81">
        <v>814.12</v>
      </c>
      <c r="BV53" s="81">
        <v>1413.28</v>
      </c>
      <c r="BW53" s="81">
        <v>1852.66</v>
      </c>
      <c r="BX53" s="81">
        <v>1620.19</v>
      </c>
      <c r="BY53" s="81">
        <v>2197.58</v>
      </c>
      <c r="BZ53" s="81">
        <v>1684.32</v>
      </c>
      <c r="CA53" s="81">
        <v>453.53</v>
      </c>
      <c r="CB53" s="81">
        <v>889.25</v>
      </c>
      <c r="CC53" s="81">
        <v>3.67</v>
      </c>
      <c r="CD53" s="81">
        <v>100.8</v>
      </c>
      <c r="CE53" s="81">
        <v>1131.52</v>
      </c>
      <c r="CF53" s="81">
        <v>1304.3399999999999</v>
      </c>
      <c r="CG53" s="81">
        <v>-32.5</v>
      </c>
      <c r="CH53" s="81">
        <v>966</v>
      </c>
      <c r="CI53" s="81">
        <v>5775.69</v>
      </c>
      <c r="CJ53" s="81">
        <v>618.38</v>
      </c>
      <c r="CK53" s="81">
        <v>1369.27</v>
      </c>
      <c r="CL53" s="81">
        <v>739.48</v>
      </c>
      <c r="CM53" s="81">
        <v>2835.88</v>
      </c>
      <c r="CN53" s="81">
        <v>279.76</v>
      </c>
      <c r="CO53" s="81">
        <v>2886.17</v>
      </c>
      <c r="CP53" s="81">
        <v>127.59</v>
      </c>
      <c r="CQ53" s="81">
        <v>855.82</v>
      </c>
      <c r="CR53" s="81">
        <v>211.13</v>
      </c>
      <c r="CS53" s="81">
        <v>1135.81</v>
      </c>
      <c r="CT53" s="81">
        <v>1041.05</v>
      </c>
      <c r="CU53" s="81">
        <v>616.30999999999995</v>
      </c>
      <c r="CV53" s="81">
        <v>247.5</v>
      </c>
      <c r="CW53" s="81">
        <v>387.73</v>
      </c>
      <c r="CX53" s="81">
        <v>161.94</v>
      </c>
      <c r="CY53" s="81">
        <v>432.12</v>
      </c>
      <c r="CZ53" s="81">
        <v>8.52</v>
      </c>
      <c r="DA53" s="81">
        <v>-131</v>
      </c>
      <c r="DB53" s="81">
        <v>633.83000000000004</v>
      </c>
      <c r="DC53" s="81"/>
      <c r="DD53" s="81">
        <v>285.97000000000003</v>
      </c>
      <c r="DE53" s="81"/>
      <c r="DF53" s="81">
        <v>635.16</v>
      </c>
      <c r="DG53" s="81">
        <v>273.38</v>
      </c>
      <c r="DH53" s="81">
        <v>607.96</v>
      </c>
      <c r="DI53" s="81">
        <v>2104.42</v>
      </c>
      <c r="DJ53" s="81">
        <v>481.9</v>
      </c>
      <c r="DK53" s="81">
        <v>236.82</v>
      </c>
      <c r="DL53" s="81">
        <v>65.739999999999995</v>
      </c>
      <c r="DM53" s="81">
        <v>217.01</v>
      </c>
      <c r="DN53" s="81"/>
      <c r="DO53" s="81">
        <v>236.76</v>
      </c>
      <c r="DP53" s="81">
        <v>127.65</v>
      </c>
      <c r="DQ53" s="81">
        <v>1305.1400000000001</v>
      </c>
      <c r="DR53" s="81">
        <v>364.43</v>
      </c>
      <c r="DS53" s="81">
        <v>-366.3</v>
      </c>
      <c r="DT53" s="81">
        <v>172.96</v>
      </c>
      <c r="DU53" s="81">
        <v>495</v>
      </c>
      <c r="DV53" s="81">
        <v>356.55</v>
      </c>
      <c r="DW53" s="81">
        <v>348.5</v>
      </c>
      <c r="DX53" s="81">
        <v>148.22999999999999</v>
      </c>
      <c r="DY53" s="81">
        <v>144.36000000000001</v>
      </c>
      <c r="DZ53" s="81">
        <v>347.11</v>
      </c>
      <c r="EA53" s="81">
        <v>507.93</v>
      </c>
      <c r="EB53" s="81">
        <v>426.11</v>
      </c>
      <c r="EC53" s="81">
        <v>216.28</v>
      </c>
      <c r="ED53" s="81">
        <v>567.5</v>
      </c>
      <c r="EE53" s="81">
        <v>603</v>
      </c>
      <c r="EF53" s="81">
        <v>209.03</v>
      </c>
      <c r="EG53" s="81">
        <v>357.29</v>
      </c>
      <c r="EH53" s="81">
        <v>747.21</v>
      </c>
      <c r="EI53" s="81">
        <v>208</v>
      </c>
      <c r="EJ53" s="81">
        <v>1057.1099999999999</v>
      </c>
      <c r="EK53" s="81">
        <v>199.05</v>
      </c>
      <c r="EL53" s="81">
        <v>70.510000000000005</v>
      </c>
      <c r="EM53" s="81">
        <v>275.2</v>
      </c>
      <c r="EN53" s="81">
        <v>129</v>
      </c>
      <c r="EO53" s="81">
        <v>413.17</v>
      </c>
      <c r="EP53" s="81">
        <v>1.75</v>
      </c>
      <c r="EQ53" s="81">
        <v>-201.14</v>
      </c>
      <c r="ER53" s="81">
        <v>182.28</v>
      </c>
      <c r="ES53" s="81">
        <v>251.2</v>
      </c>
      <c r="ET53" s="81">
        <v>183.33</v>
      </c>
      <c r="EU53" s="81">
        <v>170.25</v>
      </c>
      <c r="EV53" s="81">
        <v>-31</v>
      </c>
      <c r="EW53" s="81">
        <v>589.19000000000005</v>
      </c>
      <c r="EX53" s="81">
        <v>685.3</v>
      </c>
      <c r="EY53" s="81">
        <v>203.43</v>
      </c>
      <c r="EZ53" s="81">
        <v>89.27</v>
      </c>
      <c r="FA53" s="81">
        <v>428</v>
      </c>
      <c r="FB53" s="81">
        <v>126.92</v>
      </c>
      <c r="FC53" s="81">
        <v>572.25</v>
      </c>
      <c r="FD53" s="81">
        <v>483.86</v>
      </c>
      <c r="FE53" s="81">
        <v>535.53</v>
      </c>
      <c r="FF53" s="81"/>
      <c r="FG53" s="81">
        <v>575.03</v>
      </c>
      <c r="FH53" s="81">
        <v>432.03</v>
      </c>
      <c r="FI53" s="81">
        <v>199.58</v>
      </c>
      <c r="FJ53" s="81">
        <v>-34.17</v>
      </c>
      <c r="FK53" s="81">
        <v>227.77</v>
      </c>
      <c r="FL53" s="81">
        <v>138.19</v>
      </c>
      <c r="FM53" s="81">
        <v>667.45</v>
      </c>
      <c r="FN53" s="81">
        <v>34</v>
      </c>
      <c r="FO53" s="81">
        <v>413.64</v>
      </c>
      <c r="FP53" s="81"/>
      <c r="FQ53" s="81">
        <v>-40.520000000000003</v>
      </c>
      <c r="FR53" s="81">
        <v>275.11</v>
      </c>
      <c r="FS53" s="81">
        <v>324.24</v>
      </c>
      <c r="FT53" s="81">
        <v>233.54</v>
      </c>
      <c r="FU53" s="81">
        <v>359.49</v>
      </c>
      <c r="FV53" s="81">
        <v>310.05</v>
      </c>
      <c r="FW53" s="81">
        <v>250.81</v>
      </c>
      <c r="FX53" s="81">
        <v>563.45000000000005</v>
      </c>
      <c r="FY53" s="81">
        <v>205.4</v>
      </c>
      <c r="FZ53" s="81">
        <v>40.47</v>
      </c>
      <c r="GA53" s="81">
        <v>126.38</v>
      </c>
      <c r="GB53" s="81"/>
      <c r="GC53" s="81">
        <v>22.2</v>
      </c>
      <c r="GD53" s="81">
        <v>638.66</v>
      </c>
      <c r="GE53" s="81">
        <v>95.6</v>
      </c>
      <c r="GF53" s="81">
        <v>119.58</v>
      </c>
      <c r="GG53" s="81"/>
      <c r="GH53" s="81">
        <v>509.17</v>
      </c>
      <c r="GI53" s="81">
        <v>151.22</v>
      </c>
      <c r="GJ53" s="81">
        <v>622.92999999999995</v>
      </c>
      <c r="GK53" s="81">
        <v>231.6</v>
      </c>
      <c r="GL53" s="81">
        <v>23.57</v>
      </c>
      <c r="GM53" s="81"/>
      <c r="GN53" s="81">
        <v>203.99</v>
      </c>
      <c r="GO53" s="81">
        <v>106.63</v>
      </c>
      <c r="GP53" s="81">
        <v>450.66</v>
      </c>
      <c r="GQ53" s="81">
        <v>61.54</v>
      </c>
      <c r="GR53" s="81">
        <v>95.73</v>
      </c>
      <c r="GS53" s="81">
        <v>279.82</v>
      </c>
      <c r="GT53" s="81">
        <v>513.39</v>
      </c>
      <c r="GU53" s="81">
        <v>160.63</v>
      </c>
      <c r="GV53" s="81">
        <v>175.45</v>
      </c>
      <c r="GW53" s="81">
        <v>-22.48</v>
      </c>
      <c r="GX53" s="81">
        <v>49.43</v>
      </c>
      <c r="GY53" s="81">
        <v>126.34</v>
      </c>
      <c r="GZ53" s="81">
        <v>85.56</v>
      </c>
      <c r="HA53" s="81">
        <v>108.9</v>
      </c>
      <c r="HB53" s="81">
        <v>203.63</v>
      </c>
      <c r="HC53" s="81">
        <v>203.63</v>
      </c>
      <c r="HD53" s="81">
        <v>466.76</v>
      </c>
      <c r="HE53" s="81">
        <v>53.2</v>
      </c>
      <c r="HF53" s="81">
        <v>339.18</v>
      </c>
      <c r="HG53" s="81">
        <v>65.3</v>
      </c>
      <c r="HH53" s="81">
        <v>327.02999999999997</v>
      </c>
      <c r="HI53" s="81">
        <v>351.87</v>
      </c>
      <c r="HJ53" s="81">
        <v>60.55</v>
      </c>
      <c r="HK53" s="81">
        <v>125.4</v>
      </c>
      <c r="HL53" s="81"/>
      <c r="HM53" s="81">
        <v>208.73</v>
      </c>
      <c r="HN53" s="81">
        <v>81.97</v>
      </c>
      <c r="HO53" s="81">
        <v>34.130000000000003</v>
      </c>
      <c r="HP53" s="81">
        <v>205.8</v>
      </c>
      <c r="HQ53" s="81">
        <v>350.1</v>
      </c>
      <c r="HR53" s="81">
        <v>55.88</v>
      </c>
      <c r="HS53" s="81">
        <v>81.87</v>
      </c>
      <c r="HT53" s="81">
        <v>263.05</v>
      </c>
      <c r="HU53" s="81">
        <v>77.709999999999994</v>
      </c>
      <c r="HV53" s="81">
        <v>142.62</v>
      </c>
      <c r="HW53" s="81">
        <v>178.45</v>
      </c>
      <c r="HX53" s="81">
        <v>69.97</v>
      </c>
      <c r="HY53" s="81"/>
      <c r="HZ53" s="81">
        <v>29.64</v>
      </c>
      <c r="IA53" s="81">
        <v>830</v>
      </c>
      <c r="IB53" s="81"/>
      <c r="IC53" s="81">
        <v>87.24</v>
      </c>
      <c r="ID53" s="81">
        <v>116.05</v>
      </c>
      <c r="IE53" s="81">
        <v>172.73</v>
      </c>
      <c r="IF53" s="81"/>
      <c r="IG53" s="81"/>
      <c r="IH53" s="81">
        <v>115.2</v>
      </c>
      <c r="II53" s="81">
        <v>112.37</v>
      </c>
      <c r="IJ53" s="81">
        <v>345.67</v>
      </c>
      <c r="IK53" s="81">
        <v>118.9</v>
      </c>
      <c r="IL53" s="81">
        <v>90.4</v>
      </c>
      <c r="IM53" s="81"/>
      <c r="IN53" s="81">
        <v>2</v>
      </c>
      <c r="IO53" s="81">
        <v>139.25</v>
      </c>
      <c r="IP53" s="81"/>
      <c r="IQ53" s="81">
        <v>73</v>
      </c>
      <c r="IR53" s="81">
        <v>137.41999999999999</v>
      </c>
      <c r="IS53" s="81">
        <v>129.37</v>
      </c>
      <c r="IT53" s="81">
        <v>174.78</v>
      </c>
      <c r="IU53" s="81">
        <v>121.96</v>
      </c>
      <c r="IV53" s="81">
        <v>106.75</v>
      </c>
      <c r="IW53" s="81"/>
      <c r="IX53" s="81">
        <v>63.09</v>
      </c>
      <c r="IY53" s="81">
        <v>30.2</v>
      </c>
      <c r="IZ53" s="81">
        <v>76.180000000000007</v>
      </c>
      <c r="JA53" s="81">
        <v>202.43</v>
      </c>
      <c r="JB53" s="81"/>
      <c r="JC53" s="81">
        <v>146.19999999999999</v>
      </c>
      <c r="JD53" s="81">
        <v>165.7</v>
      </c>
      <c r="JE53" s="81">
        <v>59.54</v>
      </c>
      <c r="JF53" s="81">
        <v>108.77</v>
      </c>
      <c r="JG53" s="81">
        <v>128.16</v>
      </c>
      <c r="JH53" s="81">
        <v>561.70000000000005</v>
      </c>
      <c r="JI53" s="81"/>
      <c r="JJ53" s="81">
        <v>127.15</v>
      </c>
      <c r="JK53" s="81">
        <v>85.03</v>
      </c>
      <c r="JL53" s="81">
        <v>83.93</v>
      </c>
      <c r="JM53" s="81"/>
      <c r="JN53" s="81">
        <v>82.2</v>
      </c>
      <c r="JO53" s="81">
        <v>50.07</v>
      </c>
      <c r="JP53" s="81">
        <v>108.4</v>
      </c>
      <c r="JQ53" s="81">
        <v>2.25</v>
      </c>
      <c r="JR53" s="81"/>
      <c r="JS53" s="81">
        <v>87.8</v>
      </c>
      <c r="JT53" s="81">
        <v>48.29</v>
      </c>
      <c r="JU53" s="81"/>
      <c r="JV53" s="81">
        <v>222.58</v>
      </c>
      <c r="JW53" s="81">
        <v>100.4</v>
      </c>
      <c r="JX53" s="81">
        <v>87.2</v>
      </c>
      <c r="JY53" s="81">
        <v>103.72</v>
      </c>
      <c r="JZ53" s="81"/>
      <c r="KA53" s="81">
        <v>172.95</v>
      </c>
      <c r="KB53" s="81"/>
      <c r="KC53" s="81">
        <v>-3.9</v>
      </c>
      <c r="KD53" s="81">
        <v>38.950000000000003</v>
      </c>
      <c r="KE53" s="81">
        <v>179.45</v>
      </c>
      <c r="KF53" s="81">
        <v>106.2</v>
      </c>
      <c r="KG53" s="81">
        <v>32.799999999999997</v>
      </c>
      <c r="KH53" s="81">
        <v>70.650000000000006</v>
      </c>
      <c r="KI53" s="81">
        <v>160.4</v>
      </c>
      <c r="KJ53" s="81"/>
      <c r="KK53" s="81">
        <v>71.5</v>
      </c>
      <c r="KL53" s="81">
        <v>66.77</v>
      </c>
      <c r="KM53" s="81"/>
      <c r="KN53" s="81">
        <v>83.45</v>
      </c>
      <c r="KO53" s="81">
        <v>46.49</v>
      </c>
      <c r="KP53" s="81">
        <v>96.9</v>
      </c>
      <c r="KQ53" s="81">
        <v>154</v>
      </c>
      <c r="KR53" s="81">
        <v>64.650000000000006</v>
      </c>
      <c r="KS53" s="81">
        <v>-4.7</v>
      </c>
      <c r="KT53" s="81">
        <v>62.17</v>
      </c>
      <c r="KU53" s="81">
        <v>8.3000000000000007</v>
      </c>
      <c r="KV53" s="81">
        <v>109.93</v>
      </c>
      <c r="KW53" s="81">
        <v>176</v>
      </c>
      <c r="KX53" s="81">
        <v>25</v>
      </c>
      <c r="KY53" s="81">
        <v>498.78</v>
      </c>
      <c r="KZ53" s="81">
        <v>13</v>
      </c>
      <c r="LA53" s="81">
        <v>57.97</v>
      </c>
      <c r="LB53" s="81">
        <v>227.5</v>
      </c>
      <c r="LC53" s="81">
        <v>8.6999999999999993</v>
      </c>
      <c r="LD53" s="81">
        <v>54.6</v>
      </c>
      <c r="LE53" s="81">
        <v>-34.4</v>
      </c>
      <c r="LF53" s="81">
        <v>254.4</v>
      </c>
      <c r="LG53" s="81">
        <v>77.7</v>
      </c>
      <c r="LH53" s="81"/>
      <c r="LI53" s="81">
        <v>103.48</v>
      </c>
      <c r="LJ53" s="81">
        <v>142.30000000000001</v>
      </c>
      <c r="LK53" s="81">
        <v>80.319999999999993</v>
      </c>
      <c r="LL53" s="81">
        <v>48.06</v>
      </c>
      <c r="LM53" s="81">
        <v>17.88</v>
      </c>
      <c r="LN53" s="81">
        <v>3.8</v>
      </c>
      <c r="LO53" s="81">
        <v>4.8</v>
      </c>
      <c r="LP53" s="81">
        <v>109.5</v>
      </c>
      <c r="LQ53" s="81">
        <v>102.04</v>
      </c>
      <c r="LR53" s="81">
        <v>28.9</v>
      </c>
      <c r="LS53" s="81">
        <v>20.45</v>
      </c>
      <c r="LT53" s="81">
        <v>33.549999999999997</v>
      </c>
      <c r="LU53" s="81">
        <v>40.35</v>
      </c>
      <c r="LV53" s="81">
        <v>42.2</v>
      </c>
      <c r="LW53" s="81">
        <v>116.88</v>
      </c>
      <c r="LX53" s="81">
        <v>74.8</v>
      </c>
      <c r="LY53" s="81">
        <v>55.5</v>
      </c>
      <c r="LZ53" s="81">
        <v>37.81</v>
      </c>
      <c r="MA53" s="81">
        <v>55.03</v>
      </c>
      <c r="MB53" s="81">
        <v>46.65</v>
      </c>
      <c r="MC53" s="81">
        <v>33.65</v>
      </c>
      <c r="MD53" s="81"/>
      <c r="ME53" s="81">
        <v>151.4</v>
      </c>
      <c r="MF53" s="81">
        <v>35.9</v>
      </c>
      <c r="MG53" s="81"/>
      <c r="MH53" s="81">
        <v>20.45</v>
      </c>
      <c r="MI53" s="81">
        <v>17</v>
      </c>
      <c r="MJ53" s="81">
        <v>128.94999999999999</v>
      </c>
      <c r="MK53" s="81">
        <v>102.65</v>
      </c>
      <c r="ML53" s="81">
        <v>96.6</v>
      </c>
      <c r="MM53" s="81">
        <v>108.06</v>
      </c>
      <c r="MN53" s="81">
        <v>16.670000000000002</v>
      </c>
      <c r="MO53" s="81">
        <v>84.6</v>
      </c>
      <c r="MP53" s="81">
        <v>60.3</v>
      </c>
      <c r="MQ53" s="81">
        <v>-165</v>
      </c>
      <c r="MR53" s="81">
        <v>86.65</v>
      </c>
      <c r="MS53" s="81">
        <v>28.05</v>
      </c>
      <c r="MT53" s="81">
        <v>23.39</v>
      </c>
      <c r="MU53" s="81">
        <v>27.05</v>
      </c>
      <c r="MV53" s="81">
        <v>68.069999999999993</v>
      </c>
      <c r="MW53" s="81">
        <v>16.100000000000001</v>
      </c>
      <c r="MX53" s="81">
        <v>21.04</v>
      </c>
      <c r="MY53" s="81">
        <v>45.1</v>
      </c>
      <c r="MZ53" s="81">
        <v>21.75</v>
      </c>
      <c r="NA53" s="81">
        <v>32.590000000000003</v>
      </c>
      <c r="NB53" s="81">
        <v>33.799999999999997</v>
      </c>
      <c r="NC53" s="81">
        <v>31.33</v>
      </c>
    </row>
    <row r="54" spans="1:367" x14ac:dyDescent="0.4">
      <c r="A54" s="22">
        <v>46115</v>
      </c>
      <c r="B54" s="23">
        <v>211408.68</v>
      </c>
      <c r="C54" s="23">
        <v>170920.7</v>
      </c>
      <c r="D54" s="23">
        <v>1275.92</v>
      </c>
      <c r="E54" s="23">
        <v>2400.77</v>
      </c>
      <c r="F54" s="23">
        <v>12865.77</v>
      </c>
      <c r="G54" s="23">
        <v>1113.78</v>
      </c>
      <c r="H54" s="23">
        <v>10275.83</v>
      </c>
      <c r="I54" s="23">
        <v>8656.59</v>
      </c>
      <c r="J54" s="23">
        <v>4342.26</v>
      </c>
      <c r="K54" s="23">
        <v>3493.92</v>
      </c>
      <c r="L54" s="23">
        <v>1708.16</v>
      </c>
      <c r="M54" s="23">
        <v>3910.61</v>
      </c>
      <c r="N54" s="23">
        <v>26401.33</v>
      </c>
      <c r="O54" s="23">
        <v>2524.66</v>
      </c>
      <c r="P54" s="23">
        <v>7488.6</v>
      </c>
      <c r="Q54" s="23">
        <v>1714.87</v>
      </c>
      <c r="R54" s="23">
        <v>16907.79</v>
      </c>
      <c r="S54" s="23">
        <v>3838.44</v>
      </c>
      <c r="T54" s="23">
        <v>2860.34</v>
      </c>
      <c r="U54" s="23">
        <v>5433.05</v>
      </c>
      <c r="V54" s="23">
        <v>1262.79</v>
      </c>
      <c r="W54" s="23">
        <v>901.76</v>
      </c>
      <c r="X54" s="23">
        <v>1881.34</v>
      </c>
      <c r="Y54" s="23">
        <v>1352.25</v>
      </c>
      <c r="Z54" s="23">
        <v>5785.36</v>
      </c>
      <c r="AA54" s="23">
        <v>3223.33</v>
      </c>
      <c r="AB54" s="23">
        <v>-400.64</v>
      </c>
      <c r="AC54" s="23">
        <v>325.14999999999998</v>
      </c>
      <c r="AD54" s="23">
        <v>2896.73</v>
      </c>
      <c r="AE54" s="23">
        <v>1573.3</v>
      </c>
      <c r="AF54" s="23">
        <v>1244.8699999999999</v>
      </c>
      <c r="AG54" s="23">
        <v>4565.3100000000004</v>
      </c>
      <c r="AH54" s="23">
        <v>1928.89</v>
      </c>
      <c r="AI54" s="23">
        <v>80.010000000000005</v>
      </c>
      <c r="AJ54" s="23">
        <v>1392.47</v>
      </c>
      <c r="AK54" s="23">
        <v>5073.2700000000004</v>
      </c>
      <c r="AL54" s="23">
        <v>3267.15</v>
      </c>
      <c r="AM54" s="23">
        <v>913.57</v>
      </c>
      <c r="AN54" s="23">
        <v>1079.49</v>
      </c>
      <c r="AO54" s="23">
        <v>84.74</v>
      </c>
      <c r="AP54" s="23">
        <v>3814.33</v>
      </c>
      <c r="AQ54" s="23">
        <v>1469.94</v>
      </c>
      <c r="AR54" s="23">
        <v>7884.88</v>
      </c>
      <c r="AS54" s="23">
        <v>3463.07</v>
      </c>
      <c r="AT54" s="23">
        <v>633.21</v>
      </c>
      <c r="AU54" s="23">
        <v>1623.55</v>
      </c>
      <c r="AV54" s="23">
        <v>2226.4899999999998</v>
      </c>
      <c r="AW54" s="23">
        <v>1023.3</v>
      </c>
      <c r="AX54" s="23">
        <v>2178.9</v>
      </c>
      <c r="AY54" s="23">
        <v>1748.35</v>
      </c>
      <c r="AZ54" s="23">
        <v>408.2</v>
      </c>
      <c r="BA54" s="23">
        <v>2826.6</v>
      </c>
      <c r="BB54" s="81">
        <v>540.52</v>
      </c>
      <c r="BC54" s="81">
        <v>1250.1400000000001</v>
      </c>
      <c r="BD54" s="81">
        <v>1864.03</v>
      </c>
      <c r="BE54" s="81">
        <v>494.5</v>
      </c>
      <c r="BF54" s="81">
        <v>326.22000000000003</v>
      </c>
      <c r="BG54" s="81">
        <v>320.58</v>
      </c>
      <c r="BH54" s="81">
        <v>-27.83</v>
      </c>
      <c r="BI54" s="81">
        <v>574.38</v>
      </c>
      <c r="BJ54" s="81">
        <v>687.38</v>
      </c>
      <c r="BK54" s="81">
        <v>1354.64</v>
      </c>
      <c r="BL54" s="81">
        <v>149.54</v>
      </c>
      <c r="BM54" s="81">
        <v>333.58</v>
      </c>
      <c r="BN54" s="81">
        <v>2647.53</v>
      </c>
      <c r="BO54" s="81">
        <v>1693.97</v>
      </c>
      <c r="BP54" s="81"/>
      <c r="BQ54" s="81">
        <v>446.99</v>
      </c>
      <c r="BR54" s="81">
        <v>2233.36</v>
      </c>
      <c r="BS54" s="81">
        <v>435.15</v>
      </c>
      <c r="BT54" s="81">
        <v>301.08</v>
      </c>
      <c r="BU54" s="81">
        <v>813.7</v>
      </c>
      <c r="BV54" s="81">
        <v>1409.25</v>
      </c>
      <c r="BW54" s="81">
        <v>1872.31</v>
      </c>
      <c r="BX54" s="81">
        <v>1681.55</v>
      </c>
      <c r="BY54" s="81">
        <v>2197.58</v>
      </c>
      <c r="BZ54" s="81">
        <v>1691.97</v>
      </c>
      <c r="CA54" s="81">
        <v>453.53</v>
      </c>
      <c r="CB54" s="81">
        <v>917.54</v>
      </c>
      <c r="CC54" s="81">
        <v>8.5</v>
      </c>
      <c r="CD54" s="81">
        <v>100.8</v>
      </c>
      <c r="CE54" s="81">
        <v>1131.6400000000001</v>
      </c>
      <c r="CF54" s="81">
        <v>1304.3399999999999</v>
      </c>
      <c r="CG54" s="81">
        <v>-32.5</v>
      </c>
      <c r="CH54" s="81">
        <v>966</v>
      </c>
      <c r="CI54" s="81">
        <v>5775.05</v>
      </c>
      <c r="CJ54" s="81">
        <v>618.38</v>
      </c>
      <c r="CK54" s="81">
        <v>1391.68</v>
      </c>
      <c r="CL54" s="81">
        <v>739.48</v>
      </c>
      <c r="CM54" s="81">
        <v>2807.78</v>
      </c>
      <c r="CN54" s="81">
        <v>279.76</v>
      </c>
      <c r="CO54" s="81">
        <v>2886.17</v>
      </c>
      <c r="CP54" s="81">
        <v>140.77000000000001</v>
      </c>
      <c r="CQ54" s="81">
        <v>856.06</v>
      </c>
      <c r="CR54" s="81">
        <v>211.13</v>
      </c>
      <c r="CS54" s="81">
        <v>1128.98</v>
      </c>
      <c r="CT54" s="81">
        <v>1039.47</v>
      </c>
      <c r="CU54" s="81">
        <v>616.30999999999995</v>
      </c>
      <c r="CV54" s="81">
        <v>247.85</v>
      </c>
      <c r="CW54" s="81">
        <v>387.73</v>
      </c>
      <c r="CX54" s="81">
        <v>163.9</v>
      </c>
      <c r="CY54" s="81">
        <v>431.41</v>
      </c>
      <c r="CZ54" s="81">
        <v>8.5399999999999991</v>
      </c>
      <c r="DA54" s="81">
        <v>-131</v>
      </c>
      <c r="DB54" s="81">
        <v>633.83000000000004</v>
      </c>
      <c r="DC54" s="81"/>
      <c r="DD54" s="81">
        <v>282.11</v>
      </c>
      <c r="DE54" s="81"/>
      <c r="DF54" s="81">
        <v>635.16</v>
      </c>
      <c r="DG54" s="81">
        <v>273.38</v>
      </c>
      <c r="DH54" s="81">
        <v>607.96</v>
      </c>
      <c r="DI54" s="81">
        <v>2104.42</v>
      </c>
      <c r="DJ54" s="81">
        <v>481.9</v>
      </c>
      <c r="DK54" s="81">
        <v>230.93</v>
      </c>
      <c r="DL54" s="81">
        <v>65.680000000000007</v>
      </c>
      <c r="DM54" s="81">
        <v>217.36</v>
      </c>
      <c r="DN54" s="81"/>
      <c r="DO54" s="81">
        <v>236.76</v>
      </c>
      <c r="DP54" s="81">
        <v>125.07</v>
      </c>
      <c r="DQ54" s="81">
        <v>1314.45</v>
      </c>
      <c r="DR54" s="81">
        <v>364.43</v>
      </c>
      <c r="DS54" s="81">
        <v>-366.3</v>
      </c>
      <c r="DT54" s="81">
        <v>174.83</v>
      </c>
      <c r="DU54" s="81">
        <v>495</v>
      </c>
      <c r="DV54" s="81">
        <v>356.55</v>
      </c>
      <c r="DW54" s="81">
        <v>348.5</v>
      </c>
      <c r="DX54" s="81">
        <v>148.22999999999999</v>
      </c>
      <c r="DY54" s="81">
        <v>144.36000000000001</v>
      </c>
      <c r="DZ54" s="81">
        <v>351.84</v>
      </c>
      <c r="EA54" s="81">
        <v>508.24</v>
      </c>
      <c r="EB54" s="81">
        <v>425.85</v>
      </c>
      <c r="EC54" s="81">
        <v>214.31</v>
      </c>
      <c r="ED54" s="81">
        <v>553.47</v>
      </c>
      <c r="EE54" s="81">
        <v>603</v>
      </c>
      <c r="EF54" s="81">
        <v>207.14</v>
      </c>
      <c r="EG54" s="81">
        <v>352.91</v>
      </c>
      <c r="EH54" s="81">
        <v>747.21</v>
      </c>
      <c r="EI54" s="81">
        <v>208</v>
      </c>
      <c r="EJ54" s="81">
        <v>1058.3800000000001</v>
      </c>
      <c r="EK54" s="81">
        <v>203.86</v>
      </c>
      <c r="EL54" s="81">
        <v>70.84</v>
      </c>
      <c r="EM54" s="81">
        <v>275.75</v>
      </c>
      <c r="EN54" s="81">
        <v>128.6</v>
      </c>
      <c r="EO54" s="81">
        <v>413.17</v>
      </c>
      <c r="EP54" s="81">
        <v>5.67</v>
      </c>
      <c r="EQ54" s="81">
        <v>-201.81</v>
      </c>
      <c r="ER54" s="81">
        <v>183.3</v>
      </c>
      <c r="ES54" s="81">
        <v>293.57</v>
      </c>
      <c r="ET54" s="81">
        <v>183.5</v>
      </c>
      <c r="EU54" s="81">
        <v>170.27</v>
      </c>
      <c r="EV54" s="81">
        <v>-31</v>
      </c>
      <c r="EW54" s="81">
        <v>593.64</v>
      </c>
      <c r="EX54" s="81">
        <v>683.22</v>
      </c>
      <c r="EY54" s="81">
        <v>203.43</v>
      </c>
      <c r="EZ54" s="81">
        <v>90.65</v>
      </c>
      <c r="FA54" s="81">
        <v>368</v>
      </c>
      <c r="FB54" s="81">
        <v>126.92</v>
      </c>
      <c r="FC54" s="81">
        <v>579.25</v>
      </c>
      <c r="FD54" s="81">
        <v>468.42</v>
      </c>
      <c r="FE54" s="81">
        <v>533.78</v>
      </c>
      <c r="FF54" s="81"/>
      <c r="FG54" s="81">
        <v>574.28</v>
      </c>
      <c r="FH54" s="81">
        <v>433.77</v>
      </c>
      <c r="FI54" s="81">
        <v>200.46</v>
      </c>
      <c r="FJ54" s="81">
        <v>-37.51</v>
      </c>
      <c r="FK54" s="81">
        <v>227.77</v>
      </c>
      <c r="FL54" s="81">
        <v>137.31</v>
      </c>
      <c r="FM54" s="81">
        <v>674.07</v>
      </c>
      <c r="FN54" s="81">
        <v>34</v>
      </c>
      <c r="FO54" s="81">
        <v>411.29</v>
      </c>
      <c r="FP54" s="81"/>
      <c r="FQ54" s="81">
        <v>-40.520000000000003</v>
      </c>
      <c r="FR54" s="81">
        <v>274.54000000000002</v>
      </c>
      <c r="FS54" s="81">
        <v>324.11</v>
      </c>
      <c r="FT54" s="81">
        <v>233.38</v>
      </c>
      <c r="FU54" s="81">
        <v>359.68</v>
      </c>
      <c r="FV54" s="81">
        <v>310.05</v>
      </c>
      <c r="FW54" s="81">
        <v>248.88</v>
      </c>
      <c r="FX54" s="81">
        <v>561.42999999999995</v>
      </c>
      <c r="FY54" s="81">
        <v>206.02</v>
      </c>
      <c r="FZ54" s="81">
        <v>40.47</v>
      </c>
      <c r="GA54" s="81">
        <v>125.43</v>
      </c>
      <c r="GB54" s="81"/>
      <c r="GC54" s="81">
        <v>22.2</v>
      </c>
      <c r="GD54" s="81">
        <v>638.66</v>
      </c>
      <c r="GE54" s="81">
        <v>95.6</v>
      </c>
      <c r="GF54" s="81">
        <v>119.58</v>
      </c>
      <c r="GG54" s="81"/>
      <c r="GH54" s="81">
        <v>510.62</v>
      </c>
      <c r="GI54" s="81">
        <v>151.22</v>
      </c>
      <c r="GJ54" s="81">
        <v>622.92999999999995</v>
      </c>
      <c r="GK54" s="81">
        <v>246.4</v>
      </c>
      <c r="GL54" s="81">
        <v>23.57</v>
      </c>
      <c r="GM54" s="81"/>
      <c r="GN54" s="81">
        <v>203.19</v>
      </c>
      <c r="GO54" s="81">
        <v>106.65</v>
      </c>
      <c r="GP54" s="81">
        <v>449.99</v>
      </c>
      <c r="GQ54" s="81">
        <v>60.28</v>
      </c>
      <c r="GR54" s="81">
        <v>95.73</v>
      </c>
      <c r="GS54" s="81">
        <v>280.70999999999998</v>
      </c>
      <c r="GT54" s="81">
        <v>513.39</v>
      </c>
      <c r="GU54" s="81">
        <v>163.13999999999999</v>
      </c>
      <c r="GV54" s="81">
        <v>175.45</v>
      </c>
      <c r="GW54" s="81">
        <v>-22.48</v>
      </c>
      <c r="GX54" s="81">
        <v>49.43</v>
      </c>
      <c r="GY54" s="81">
        <v>126.34</v>
      </c>
      <c r="GZ54" s="81">
        <v>85.56</v>
      </c>
      <c r="HA54" s="81">
        <v>108.9</v>
      </c>
      <c r="HB54" s="81">
        <v>201.06</v>
      </c>
      <c r="HC54" s="81">
        <v>204.36</v>
      </c>
      <c r="HD54" s="81">
        <v>466.76</v>
      </c>
      <c r="HE54" s="81">
        <v>52.3</v>
      </c>
      <c r="HF54" s="81">
        <v>339.18</v>
      </c>
      <c r="HG54" s="81">
        <v>65.3</v>
      </c>
      <c r="HH54" s="81">
        <v>327.02999999999997</v>
      </c>
      <c r="HI54" s="81">
        <v>389.67</v>
      </c>
      <c r="HJ54" s="81">
        <v>60.55</v>
      </c>
      <c r="HK54" s="81">
        <v>125.4</v>
      </c>
      <c r="HL54" s="81"/>
      <c r="HM54" s="81">
        <v>208.73</v>
      </c>
      <c r="HN54" s="81">
        <v>82.9</v>
      </c>
      <c r="HO54" s="81">
        <v>34.130000000000003</v>
      </c>
      <c r="HP54" s="81">
        <v>205.8</v>
      </c>
      <c r="HQ54" s="81">
        <v>350.1</v>
      </c>
      <c r="HR54" s="81">
        <v>55.5</v>
      </c>
      <c r="HS54" s="81">
        <v>81.87</v>
      </c>
      <c r="HT54" s="81">
        <v>263.05</v>
      </c>
      <c r="HU54" s="81">
        <v>77.709999999999994</v>
      </c>
      <c r="HV54" s="81">
        <v>142.62</v>
      </c>
      <c r="HW54" s="81">
        <v>177.87</v>
      </c>
      <c r="HX54" s="81">
        <v>69.97</v>
      </c>
      <c r="HY54" s="81"/>
      <c r="HZ54" s="81">
        <v>28.37</v>
      </c>
      <c r="IA54" s="81">
        <v>831.25</v>
      </c>
      <c r="IB54" s="81"/>
      <c r="IC54" s="81">
        <v>87.24</v>
      </c>
      <c r="ID54" s="81">
        <v>116.05</v>
      </c>
      <c r="IE54" s="81">
        <v>177.39</v>
      </c>
      <c r="IF54" s="81">
        <v>92.2</v>
      </c>
      <c r="IG54" s="81"/>
      <c r="IH54" s="81">
        <v>115.2</v>
      </c>
      <c r="II54" s="81">
        <v>112.37</v>
      </c>
      <c r="IJ54" s="81">
        <v>345.67</v>
      </c>
      <c r="IK54" s="81">
        <v>118.9</v>
      </c>
      <c r="IL54" s="81">
        <v>90.4</v>
      </c>
      <c r="IM54" s="81"/>
      <c r="IN54" s="81">
        <v>2</v>
      </c>
      <c r="IO54" s="81">
        <v>138.25</v>
      </c>
      <c r="IP54" s="81"/>
      <c r="IQ54" s="81">
        <v>73</v>
      </c>
      <c r="IR54" s="81">
        <v>136.36000000000001</v>
      </c>
      <c r="IS54" s="81">
        <v>129.37</v>
      </c>
      <c r="IT54" s="81">
        <v>174.78</v>
      </c>
      <c r="IU54" s="81">
        <v>128.93</v>
      </c>
      <c r="IV54" s="81">
        <v>106.75</v>
      </c>
      <c r="IW54" s="81"/>
      <c r="IX54" s="81">
        <v>62.8</v>
      </c>
      <c r="IY54" s="81">
        <v>30.2</v>
      </c>
      <c r="IZ54" s="81">
        <v>79.150000000000006</v>
      </c>
      <c r="JA54" s="81">
        <v>198.57</v>
      </c>
      <c r="JB54" s="81"/>
      <c r="JC54" s="81">
        <v>146.19999999999999</v>
      </c>
      <c r="JD54" s="81">
        <v>165.7</v>
      </c>
      <c r="JE54" s="81">
        <v>56.7</v>
      </c>
      <c r="JF54" s="81">
        <v>110.27</v>
      </c>
      <c r="JG54" s="81">
        <v>128.16</v>
      </c>
      <c r="JH54" s="81">
        <v>561.70000000000005</v>
      </c>
      <c r="JI54" s="81"/>
      <c r="JJ54" s="81">
        <v>126.28</v>
      </c>
      <c r="JK54" s="81">
        <v>85.9</v>
      </c>
      <c r="JL54" s="81">
        <v>83.93</v>
      </c>
      <c r="JM54" s="81"/>
      <c r="JN54" s="81">
        <v>82.2</v>
      </c>
      <c r="JO54" s="81">
        <v>51.83</v>
      </c>
      <c r="JP54" s="81">
        <v>108.4</v>
      </c>
      <c r="JQ54" s="81">
        <v>2.25</v>
      </c>
      <c r="JR54" s="81"/>
      <c r="JS54" s="81">
        <v>88.3</v>
      </c>
      <c r="JT54" s="81">
        <v>48.29</v>
      </c>
      <c r="JU54" s="81"/>
      <c r="JV54" s="81">
        <v>222.58</v>
      </c>
      <c r="JW54" s="81">
        <v>99.33</v>
      </c>
      <c r="JX54" s="81">
        <v>87.2</v>
      </c>
      <c r="JY54" s="81">
        <v>103.72</v>
      </c>
      <c r="JZ54" s="81"/>
      <c r="KA54" s="81">
        <v>172.95</v>
      </c>
      <c r="KB54" s="81"/>
      <c r="KC54" s="81">
        <v>-4.3499999999999996</v>
      </c>
      <c r="KD54" s="81">
        <v>27.67</v>
      </c>
      <c r="KE54" s="81">
        <v>179.45</v>
      </c>
      <c r="KF54" s="81">
        <v>106.2</v>
      </c>
      <c r="KG54" s="81">
        <v>33.6</v>
      </c>
      <c r="KH54" s="81">
        <v>74.33</v>
      </c>
      <c r="KI54" s="81">
        <v>157</v>
      </c>
      <c r="KJ54" s="81">
        <v>67</v>
      </c>
      <c r="KK54" s="81">
        <v>66.73</v>
      </c>
      <c r="KL54" s="81">
        <v>66.77</v>
      </c>
      <c r="KM54" s="81"/>
      <c r="KN54" s="81">
        <v>83.45</v>
      </c>
      <c r="KO54" s="81">
        <v>46.26</v>
      </c>
      <c r="KP54" s="81">
        <v>86</v>
      </c>
      <c r="KQ54" s="81">
        <v>154</v>
      </c>
      <c r="KR54" s="81">
        <v>64.650000000000006</v>
      </c>
      <c r="KS54" s="81">
        <v>-8.9</v>
      </c>
      <c r="KT54" s="81">
        <v>62.17</v>
      </c>
      <c r="KU54" s="81">
        <v>8.3000000000000007</v>
      </c>
      <c r="KV54" s="81">
        <v>111.88</v>
      </c>
      <c r="KW54" s="81">
        <v>176</v>
      </c>
      <c r="KX54" s="81">
        <v>25</v>
      </c>
      <c r="KY54" s="81">
        <v>494.63</v>
      </c>
      <c r="KZ54" s="81">
        <v>13</v>
      </c>
      <c r="LA54" s="81">
        <v>57.98</v>
      </c>
      <c r="LB54" s="81">
        <v>220</v>
      </c>
      <c r="LC54" s="81">
        <v>8.6999999999999993</v>
      </c>
      <c r="LD54" s="81">
        <v>54.6</v>
      </c>
      <c r="LE54" s="81">
        <v>-34.4</v>
      </c>
      <c r="LF54" s="81">
        <v>254.4</v>
      </c>
      <c r="LG54" s="81">
        <v>77.7</v>
      </c>
      <c r="LH54" s="81"/>
      <c r="LI54" s="81">
        <v>103.48</v>
      </c>
      <c r="LJ54" s="81">
        <v>142.30000000000001</v>
      </c>
      <c r="LK54" s="81">
        <v>79.319999999999993</v>
      </c>
      <c r="LL54" s="81">
        <v>48.06</v>
      </c>
      <c r="LM54" s="81">
        <v>18.079999999999998</v>
      </c>
      <c r="LN54" s="81">
        <v>-1.1499999999999999</v>
      </c>
      <c r="LO54" s="81">
        <v>5.8</v>
      </c>
      <c r="LP54" s="81">
        <v>109.5</v>
      </c>
      <c r="LQ54" s="81">
        <v>102.04</v>
      </c>
      <c r="LR54" s="81">
        <v>28.9</v>
      </c>
      <c r="LS54" s="81">
        <v>19.399999999999999</v>
      </c>
      <c r="LT54" s="81">
        <v>33.549999999999997</v>
      </c>
      <c r="LU54" s="81">
        <v>40.35</v>
      </c>
      <c r="LV54" s="81">
        <v>42.2</v>
      </c>
      <c r="LW54" s="81">
        <v>116.88</v>
      </c>
      <c r="LX54" s="81">
        <v>74.8</v>
      </c>
      <c r="LY54" s="81">
        <v>53.8</v>
      </c>
      <c r="LZ54" s="81">
        <v>37.81</v>
      </c>
      <c r="MA54" s="81">
        <v>55.03</v>
      </c>
      <c r="MB54" s="81">
        <v>46.65</v>
      </c>
      <c r="MC54" s="81">
        <v>33.65</v>
      </c>
      <c r="MD54" s="81"/>
      <c r="ME54" s="81">
        <v>151.4</v>
      </c>
      <c r="MF54" s="81">
        <v>35.200000000000003</v>
      </c>
      <c r="MG54" s="81"/>
      <c r="MH54" s="81">
        <v>18.850000000000001</v>
      </c>
      <c r="MI54" s="81">
        <v>17</v>
      </c>
      <c r="MJ54" s="81">
        <v>128.94999999999999</v>
      </c>
      <c r="MK54" s="81">
        <v>102.65</v>
      </c>
      <c r="ML54" s="81">
        <v>96.6</v>
      </c>
      <c r="MM54" s="81">
        <v>108.06</v>
      </c>
      <c r="MN54" s="81">
        <v>16.670000000000002</v>
      </c>
      <c r="MO54" s="81">
        <v>84.6</v>
      </c>
      <c r="MP54" s="81">
        <v>60.3</v>
      </c>
      <c r="MQ54" s="81">
        <v>-165</v>
      </c>
      <c r="MR54" s="81">
        <v>86.65</v>
      </c>
      <c r="MS54" s="81">
        <v>28.05</v>
      </c>
      <c r="MT54" s="81">
        <v>23.34</v>
      </c>
      <c r="MU54" s="81">
        <v>27.65</v>
      </c>
      <c r="MV54" s="81">
        <v>68.25</v>
      </c>
      <c r="MW54" s="81">
        <v>16.100000000000001</v>
      </c>
      <c r="MX54" s="81">
        <v>21.04</v>
      </c>
      <c r="MY54" s="81">
        <v>45.1</v>
      </c>
      <c r="MZ54" s="81">
        <v>21.75</v>
      </c>
      <c r="NA54" s="81">
        <v>32.24</v>
      </c>
      <c r="NB54" s="81">
        <v>33.799999999999997</v>
      </c>
      <c r="NC54" s="81">
        <v>31.67</v>
      </c>
    </row>
    <row r="55" spans="1:367" x14ac:dyDescent="0.4">
      <c r="A55" s="22">
        <v>46122</v>
      </c>
      <c r="B55" s="23">
        <v>297547.8</v>
      </c>
      <c r="C55" s="23">
        <v>194432.99</v>
      </c>
      <c r="D55" s="23">
        <v>1227.5999999999999</v>
      </c>
      <c r="E55" s="23">
        <v>2400.77</v>
      </c>
      <c r="F55" s="23">
        <v>12629.32</v>
      </c>
      <c r="G55" s="23">
        <v>1110.32</v>
      </c>
      <c r="H55" s="23">
        <v>10090.44</v>
      </c>
      <c r="I55" s="23">
        <v>8684.1200000000008</v>
      </c>
      <c r="J55" s="23">
        <v>4361.25</v>
      </c>
      <c r="K55" s="23">
        <v>3500.98</v>
      </c>
      <c r="L55" s="23">
        <v>1724.77</v>
      </c>
      <c r="M55" s="23">
        <v>3916.79</v>
      </c>
      <c r="N55" s="23">
        <v>26401.33</v>
      </c>
      <c r="O55" s="23">
        <v>2461.37</v>
      </c>
      <c r="P55" s="23">
        <v>7499.27</v>
      </c>
      <c r="Q55" s="23">
        <v>1714.87</v>
      </c>
      <c r="R55" s="23">
        <v>16417</v>
      </c>
      <c r="S55" s="23">
        <v>3790.83</v>
      </c>
      <c r="T55" s="23">
        <v>2881.11</v>
      </c>
      <c r="U55" s="23">
        <v>5388.53</v>
      </c>
      <c r="V55" s="23">
        <v>1261.8499999999999</v>
      </c>
      <c r="W55" s="23">
        <v>902.9</v>
      </c>
      <c r="X55" s="23">
        <v>1935.14</v>
      </c>
      <c r="Y55" s="23">
        <v>1099.3800000000001</v>
      </c>
      <c r="Z55" s="23">
        <v>5798.89</v>
      </c>
      <c r="AA55" s="23">
        <v>3133.02</v>
      </c>
      <c r="AB55" s="23">
        <v>-435.32</v>
      </c>
      <c r="AC55" s="23">
        <v>325.14999999999998</v>
      </c>
      <c r="AD55" s="23">
        <v>2881.65</v>
      </c>
      <c r="AE55" s="23">
        <v>1569.39</v>
      </c>
      <c r="AF55" s="23">
        <v>1191.73</v>
      </c>
      <c r="AG55" s="23">
        <v>4563.43</v>
      </c>
      <c r="AH55" s="23">
        <v>2211.8200000000002</v>
      </c>
      <c r="AI55" s="23">
        <v>79.8</v>
      </c>
      <c r="AJ55" s="23">
        <v>1420.4</v>
      </c>
      <c r="AK55" s="23">
        <v>5116</v>
      </c>
      <c r="AL55" s="23">
        <v>3267.15</v>
      </c>
      <c r="AM55" s="23">
        <v>903.25</v>
      </c>
      <c r="AN55" s="23">
        <v>1085.55</v>
      </c>
      <c r="AO55" s="23">
        <v>90.04</v>
      </c>
      <c r="AP55" s="23">
        <v>3818.25</v>
      </c>
      <c r="AQ55" s="23">
        <v>1476.36</v>
      </c>
      <c r="AR55" s="23">
        <v>7909.28</v>
      </c>
      <c r="AS55" s="23">
        <v>3599.4</v>
      </c>
      <c r="AT55" s="23">
        <v>632.4</v>
      </c>
      <c r="AU55" s="23">
        <v>1609.34</v>
      </c>
      <c r="AV55" s="23">
        <v>2230.5300000000002</v>
      </c>
      <c r="AW55" s="23">
        <v>980.44</v>
      </c>
      <c r="AX55" s="23">
        <v>2164.71</v>
      </c>
      <c r="AY55" s="23">
        <v>1758.67</v>
      </c>
      <c r="AZ55" s="23">
        <v>408.2</v>
      </c>
      <c r="BA55" s="23">
        <v>3041.18</v>
      </c>
      <c r="BB55" s="81">
        <v>530.34</v>
      </c>
      <c r="BC55" s="81">
        <v>1252.6300000000001</v>
      </c>
      <c r="BD55" s="81">
        <v>1864.56</v>
      </c>
      <c r="BE55" s="81">
        <v>488.11</v>
      </c>
      <c r="BF55" s="81">
        <v>327.22000000000003</v>
      </c>
      <c r="BG55" s="81">
        <v>321.31</v>
      </c>
      <c r="BH55" s="81">
        <v>-27.83</v>
      </c>
      <c r="BI55" s="81">
        <v>613.82000000000005</v>
      </c>
      <c r="BJ55" s="81">
        <v>684.29</v>
      </c>
      <c r="BK55" s="81">
        <v>1354.64</v>
      </c>
      <c r="BL55" s="81">
        <v>147.82</v>
      </c>
      <c r="BM55" s="81">
        <v>328.72</v>
      </c>
      <c r="BN55" s="81">
        <v>2661.81</v>
      </c>
      <c r="BO55" s="81">
        <v>1714.13</v>
      </c>
      <c r="BP55" s="81"/>
      <c r="BQ55" s="81">
        <v>444.99</v>
      </c>
      <c r="BR55" s="81">
        <v>2202.75</v>
      </c>
      <c r="BS55" s="81">
        <v>442.14</v>
      </c>
      <c r="BT55" s="81">
        <v>299.11</v>
      </c>
      <c r="BU55" s="81">
        <v>810.03</v>
      </c>
      <c r="BV55" s="81">
        <v>1369.08</v>
      </c>
      <c r="BW55" s="81">
        <v>1913.25</v>
      </c>
      <c r="BX55" s="81">
        <v>1762.3</v>
      </c>
      <c r="BY55" s="81">
        <v>2201.4499999999998</v>
      </c>
      <c r="BZ55" s="81">
        <v>1754.64</v>
      </c>
      <c r="CA55" s="81">
        <v>452.27</v>
      </c>
      <c r="CB55" s="81">
        <v>942.47</v>
      </c>
      <c r="CC55" s="81">
        <v>8.5</v>
      </c>
      <c r="CD55" s="81">
        <v>100.8</v>
      </c>
      <c r="CE55" s="81">
        <v>1128.1600000000001</v>
      </c>
      <c r="CF55" s="81">
        <v>1304.3399999999999</v>
      </c>
      <c r="CG55" s="81">
        <v>-32.5</v>
      </c>
      <c r="CH55" s="81">
        <v>965.7</v>
      </c>
      <c r="CI55" s="81">
        <v>5794.38</v>
      </c>
      <c r="CJ55" s="81">
        <v>618.38</v>
      </c>
      <c r="CK55" s="81">
        <v>1381.88</v>
      </c>
      <c r="CL55" s="81">
        <v>739.48</v>
      </c>
      <c r="CM55" s="81">
        <v>2807.78</v>
      </c>
      <c r="CN55" s="81">
        <v>279.76</v>
      </c>
      <c r="CO55" s="81">
        <v>2857.5</v>
      </c>
      <c r="CP55" s="81">
        <v>145.80000000000001</v>
      </c>
      <c r="CQ55" s="81">
        <v>858.82</v>
      </c>
      <c r="CR55" s="81">
        <v>213.24</v>
      </c>
      <c r="CS55" s="81">
        <v>1123.1400000000001</v>
      </c>
      <c r="CT55" s="81">
        <v>1037.8900000000001</v>
      </c>
      <c r="CU55" s="81">
        <v>627.28</v>
      </c>
      <c r="CV55" s="81">
        <v>246.17</v>
      </c>
      <c r="CW55" s="81">
        <v>397.75</v>
      </c>
      <c r="CX55" s="81">
        <v>163.9</v>
      </c>
      <c r="CY55" s="81">
        <v>431.13</v>
      </c>
      <c r="CZ55" s="81">
        <v>8.5399999999999991</v>
      </c>
      <c r="DA55" s="81">
        <v>-131</v>
      </c>
      <c r="DB55" s="81">
        <v>623.89</v>
      </c>
      <c r="DC55" s="81"/>
      <c r="DD55" s="81">
        <v>280.29000000000002</v>
      </c>
      <c r="DE55" s="81"/>
      <c r="DF55" s="81">
        <v>630.66</v>
      </c>
      <c r="DG55" s="81">
        <v>272.79000000000002</v>
      </c>
      <c r="DH55" s="81">
        <v>616.13</v>
      </c>
      <c r="DI55" s="81">
        <v>2104.42</v>
      </c>
      <c r="DJ55" s="81">
        <v>481.9</v>
      </c>
      <c r="DK55" s="81">
        <v>230.93</v>
      </c>
      <c r="DL55" s="81">
        <v>65.680000000000007</v>
      </c>
      <c r="DM55" s="81">
        <v>215.49</v>
      </c>
      <c r="DN55" s="81">
        <v>230.7</v>
      </c>
      <c r="DO55" s="81">
        <v>235.39</v>
      </c>
      <c r="DP55" s="81">
        <v>125.07</v>
      </c>
      <c r="DQ55" s="81">
        <v>1325.59</v>
      </c>
      <c r="DR55" s="81">
        <v>347.57</v>
      </c>
      <c r="DS55" s="81">
        <v>-355.7</v>
      </c>
      <c r="DT55" s="81">
        <v>174.83</v>
      </c>
      <c r="DU55" s="81">
        <v>495</v>
      </c>
      <c r="DV55" s="81">
        <v>358.63</v>
      </c>
      <c r="DW55" s="81">
        <v>348.5</v>
      </c>
      <c r="DX55" s="81">
        <v>148.22999999999999</v>
      </c>
      <c r="DY55" s="81">
        <v>146.93</v>
      </c>
      <c r="DZ55" s="81">
        <v>351.84</v>
      </c>
      <c r="EA55" s="81">
        <v>508.41</v>
      </c>
      <c r="EB55" s="81">
        <v>422.84</v>
      </c>
      <c r="EC55" s="81">
        <v>212.58</v>
      </c>
      <c r="ED55" s="81">
        <v>558.85</v>
      </c>
      <c r="EE55" s="81">
        <v>603</v>
      </c>
      <c r="EF55" s="81">
        <v>205.86</v>
      </c>
      <c r="EG55" s="81">
        <v>352.66</v>
      </c>
      <c r="EH55" s="81">
        <v>740.96</v>
      </c>
      <c r="EI55" s="81">
        <v>208</v>
      </c>
      <c r="EJ55" s="81">
        <v>1035.5899999999999</v>
      </c>
      <c r="EK55" s="81">
        <v>203.86</v>
      </c>
      <c r="EL55" s="81">
        <v>71.489999999999995</v>
      </c>
      <c r="EM55" s="81">
        <v>274.11</v>
      </c>
      <c r="EN55" s="81">
        <v>128.6</v>
      </c>
      <c r="EO55" s="81">
        <v>411.17</v>
      </c>
      <c r="EP55" s="81">
        <v>5.67</v>
      </c>
      <c r="EQ55" s="81">
        <v>-201.81</v>
      </c>
      <c r="ER55" s="81">
        <v>183.86</v>
      </c>
      <c r="ES55" s="81">
        <v>289.8</v>
      </c>
      <c r="ET55" s="81">
        <v>186.74</v>
      </c>
      <c r="EU55" s="81">
        <v>169.42</v>
      </c>
      <c r="EV55" s="81">
        <v>-31</v>
      </c>
      <c r="EW55" s="81">
        <v>605.25</v>
      </c>
      <c r="EX55" s="81">
        <v>681.72</v>
      </c>
      <c r="EY55" s="81">
        <v>202.95</v>
      </c>
      <c r="EZ55" s="81">
        <v>92.11</v>
      </c>
      <c r="FA55" s="81">
        <v>368</v>
      </c>
      <c r="FB55" s="81">
        <v>119.22</v>
      </c>
      <c r="FC55" s="81">
        <v>577.57000000000005</v>
      </c>
      <c r="FD55" s="81">
        <v>468.42</v>
      </c>
      <c r="FE55" s="81">
        <v>539.4</v>
      </c>
      <c r="FF55" s="81"/>
      <c r="FG55" s="81">
        <v>572.03</v>
      </c>
      <c r="FH55" s="81">
        <v>431.27</v>
      </c>
      <c r="FI55" s="81">
        <v>201.34</v>
      </c>
      <c r="FJ55" s="81">
        <v>-37.76</v>
      </c>
      <c r="FK55" s="81">
        <v>219.13</v>
      </c>
      <c r="FL55" s="81">
        <v>137.56</v>
      </c>
      <c r="FM55" s="81">
        <v>679.62</v>
      </c>
      <c r="FN55" s="81">
        <v>34</v>
      </c>
      <c r="FO55" s="81">
        <v>404.41</v>
      </c>
      <c r="FP55" s="81"/>
      <c r="FQ55" s="81">
        <v>-46.65</v>
      </c>
      <c r="FR55" s="81">
        <v>274.95999999999998</v>
      </c>
      <c r="FS55" s="81">
        <v>325.79000000000002</v>
      </c>
      <c r="FT55" s="81">
        <v>231.44</v>
      </c>
      <c r="FU55" s="81">
        <v>383.7</v>
      </c>
      <c r="FV55" s="81">
        <v>308.82</v>
      </c>
      <c r="FW55" s="81">
        <v>248.88</v>
      </c>
      <c r="FX55" s="81">
        <v>561.42999999999995</v>
      </c>
      <c r="FY55" s="81">
        <v>206.37</v>
      </c>
      <c r="FZ55" s="81">
        <v>40.47</v>
      </c>
      <c r="GA55" s="81">
        <v>129.13</v>
      </c>
      <c r="GB55" s="81"/>
      <c r="GC55" s="81">
        <v>22.2</v>
      </c>
      <c r="GD55" s="81">
        <v>642.64</v>
      </c>
      <c r="GE55" s="81">
        <v>95.6</v>
      </c>
      <c r="GF55" s="81">
        <v>121.16</v>
      </c>
      <c r="GG55" s="81"/>
      <c r="GH55" s="81">
        <v>504.01</v>
      </c>
      <c r="GI55" s="81">
        <v>150.66999999999999</v>
      </c>
      <c r="GJ55" s="81">
        <v>622.92999999999995</v>
      </c>
      <c r="GK55" s="81">
        <v>246.4</v>
      </c>
      <c r="GL55" s="81">
        <v>24.68</v>
      </c>
      <c r="GM55" s="81"/>
      <c r="GN55" s="81">
        <v>197.54</v>
      </c>
      <c r="GO55" s="81">
        <v>105.7</v>
      </c>
      <c r="GP55" s="81">
        <v>452.89</v>
      </c>
      <c r="GQ55" s="81">
        <v>59.69</v>
      </c>
      <c r="GR55" s="81">
        <v>95.73</v>
      </c>
      <c r="GS55" s="81">
        <v>281.43</v>
      </c>
      <c r="GT55" s="81">
        <v>514.29</v>
      </c>
      <c r="GU55" s="81">
        <v>163.13999999999999</v>
      </c>
      <c r="GV55" s="81">
        <v>175.45</v>
      </c>
      <c r="GW55" s="81">
        <v>-17.59</v>
      </c>
      <c r="GX55" s="81">
        <v>49.43</v>
      </c>
      <c r="GY55" s="81">
        <v>126.36</v>
      </c>
      <c r="GZ55" s="81">
        <v>85.56</v>
      </c>
      <c r="HA55" s="81">
        <v>108.9</v>
      </c>
      <c r="HB55" s="81">
        <v>196.61</v>
      </c>
      <c r="HC55" s="81">
        <v>204.36</v>
      </c>
      <c r="HD55" s="81">
        <v>466.76</v>
      </c>
      <c r="HE55" s="81">
        <v>52.3</v>
      </c>
      <c r="HF55" s="81">
        <v>339.18</v>
      </c>
      <c r="HG55" s="81">
        <v>65.3</v>
      </c>
      <c r="HH55" s="81">
        <v>327.02999999999997</v>
      </c>
      <c r="HI55" s="81">
        <v>416.81</v>
      </c>
      <c r="HJ55" s="81">
        <v>60.55</v>
      </c>
      <c r="HK55" s="81">
        <v>125.4</v>
      </c>
      <c r="HL55" s="81"/>
      <c r="HM55" s="81">
        <v>207.93</v>
      </c>
      <c r="HN55" s="81">
        <v>82.9</v>
      </c>
      <c r="HO55" s="81">
        <v>34.9</v>
      </c>
      <c r="HP55" s="81">
        <v>208.3</v>
      </c>
      <c r="HQ55" s="81">
        <v>353.02</v>
      </c>
      <c r="HR55" s="81">
        <v>55.35</v>
      </c>
      <c r="HS55" s="81">
        <v>81.88</v>
      </c>
      <c r="HT55" s="81">
        <v>263.67</v>
      </c>
      <c r="HU55" s="81">
        <v>78.11</v>
      </c>
      <c r="HV55" s="81">
        <v>141.9</v>
      </c>
      <c r="HW55" s="81">
        <v>174.97</v>
      </c>
      <c r="HX55" s="81">
        <v>70.17</v>
      </c>
      <c r="HY55" s="81">
        <v>68.900000000000006</v>
      </c>
      <c r="HZ55" s="81">
        <v>28.37</v>
      </c>
      <c r="IA55" s="81">
        <v>831.25</v>
      </c>
      <c r="IB55" s="81"/>
      <c r="IC55" s="81">
        <v>87.24</v>
      </c>
      <c r="ID55" s="81">
        <v>116.05</v>
      </c>
      <c r="IE55" s="81">
        <v>177.83</v>
      </c>
      <c r="IF55" s="81">
        <v>86.05</v>
      </c>
      <c r="IG55" s="81"/>
      <c r="IH55" s="81">
        <v>115.2</v>
      </c>
      <c r="II55" s="81">
        <v>112.7</v>
      </c>
      <c r="IJ55" s="81">
        <v>355.15</v>
      </c>
      <c r="IK55" s="81">
        <v>118.95</v>
      </c>
      <c r="IL55" s="81">
        <v>90.4</v>
      </c>
      <c r="IM55" s="81"/>
      <c r="IN55" s="81">
        <v>2</v>
      </c>
      <c r="IO55" s="81">
        <v>138.25</v>
      </c>
      <c r="IP55" s="81"/>
      <c r="IQ55" s="81">
        <v>73</v>
      </c>
      <c r="IR55" s="81">
        <v>135.34</v>
      </c>
      <c r="IS55" s="81">
        <v>122.8</v>
      </c>
      <c r="IT55" s="81">
        <v>165.63</v>
      </c>
      <c r="IU55" s="81">
        <v>128.93</v>
      </c>
      <c r="IV55" s="81">
        <v>105.53</v>
      </c>
      <c r="IW55" s="81"/>
      <c r="IX55" s="81">
        <v>61.63</v>
      </c>
      <c r="IY55" s="81">
        <v>30.2</v>
      </c>
      <c r="IZ55" s="81">
        <v>79.150000000000006</v>
      </c>
      <c r="JA55" s="81">
        <v>198.57</v>
      </c>
      <c r="JB55" s="81"/>
      <c r="JC55" s="81">
        <v>146.19999999999999</v>
      </c>
      <c r="JD55" s="81">
        <v>165.7</v>
      </c>
      <c r="JE55" s="81">
        <v>56.7</v>
      </c>
      <c r="JF55" s="81">
        <v>110.27</v>
      </c>
      <c r="JG55" s="81">
        <v>128.16</v>
      </c>
      <c r="JH55" s="81">
        <v>561.70000000000005</v>
      </c>
      <c r="JI55" s="81"/>
      <c r="JJ55" s="81">
        <v>124.78</v>
      </c>
      <c r="JK55" s="81">
        <v>87.08</v>
      </c>
      <c r="JL55" s="81">
        <v>83.93</v>
      </c>
      <c r="JM55" s="81"/>
      <c r="JN55" s="81">
        <v>85.15</v>
      </c>
      <c r="JO55" s="81">
        <v>51.83</v>
      </c>
      <c r="JP55" s="81">
        <v>107.72</v>
      </c>
      <c r="JQ55" s="81">
        <v>2.25</v>
      </c>
      <c r="JR55" s="81"/>
      <c r="JS55" s="81">
        <v>88.3</v>
      </c>
      <c r="JT55" s="81">
        <v>48.29</v>
      </c>
      <c r="JU55" s="81"/>
      <c r="JV55" s="81">
        <v>222.74</v>
      </c>
      <c r="JW55" s="81">
        <v>99.33</v>
      </c>
      <c r="JX55" s="81">
        <v>87.2</v>
      </c>
      <c r="JY55" s="81">
        <v>103.62</v>
      </c>
      <c r="JZ55" s="81"/>
      <c r="KA55" s="81">
        <v>172.95</v>
      </c>
      <c r="KB55" s="81"/>
      <c r="KC55" s="81">
        <v>-4.9400000000000004</v>
      </c>
      <c r="KD55" s="81">
        <v>29.98</v>
      </c>
      <c r="KE55" s="81">
        <v>179.45</v>
      </c>
      <c r="KF55" s="81">
        <v>106.2</v>
      </c>
      <c r="KG55" s="81">
        <v>33.6</v>
      </c>
      <c r="KH55" s="81">
        <v>74.33</v>
      </c>
      <c r="KI55" s="81">
        <v>157</v>
      </c>
      <c r="KJ55" s="81">
        <v>67</v>
      </c>
      <c r="KK55" s="81">
        <v>65.8</v>
      </c>
      <c r="KL55" s="81">
        <v>66.77</v>
      </c>
      <c r="KM55" s="81">
        <v>35.6</v>
      </c>
      <c r="KN55" s="81">
        <v>83.45</v>
      </c>
      <c r="KO55" s="81">
        <v>46.22</v>
      </c>
      <c r="KP55" s="81">
        <v>84.4</v>
      </c>
      <c r="KQ55" s="81">
        <v>154</v>
      </c>
      <c r="KR55" s="81">
        <v>64.239999999999995</v>
      </c>
      <c r="KS55" s="81">
        <v>-13.45</v>
      </c>
      <c r="KT55" s="81">
        <v>62.17</v>
      </c>
      <c r="KU55" s="81">
        <v>8.3000000000000007</v>
      </c>
      <c r="KV55" s="81">
        <v>112.64</v>
      </c>
      <c r="KW55" s="81"/>
      <c r="KX55" s="81">
        <v>25</v>
      </c>
      <c r="KY55" s="81">
        <v>476.5</v>
      </c>
      <c r="KZ55" s="81">
        <v>13</v>
      </c>
      <c r="LA55" s="81">
        <v>57.98</v>
      </c>
      <c r="LB55" s="81">
        <v>231.4</v>
      </c>
      <c r="LC55" s="81">
        <v>8.6999999999999993</v>
      </c>
      <c r="LD55" s="81">
        <v>54.6</v>
      </c>
      <c r="LE55" s="81">
        <v>-34.4</v>
      </c>
      <c r="LF55" s="81">
        <v>254.4</v>
      </c>
      <c r="LG55" s="81">
        <v>77.7</v>
      </c>
      <c r="LH55" s="81"/>
      <c r="LI55" s="81">
        <v>103.48</v>
      </c>
      <c r="LJ55" s="81">
        <v>142.30000000000001</v>
      </c>
      <c r="LK55" s="81">
        <v>79.319999999999993</v>
      </c>
      <c r="LL55" s="81">
        <v>48.93</v>
      </c>
      <c r="LM55" s="81">
        <v>18.5</v>
      </c>
      <c r="LN55" s="81">
        <v>0.2</v>
      </c>
      <c r="LO55" s="81">
        <v>5.8</v>
      </c>
      <c r="LP55" s="81">
        <v>109.5</v>
      </c>
      <c r="LQ55" s="81">
        <v>102.87</v>
      </c>
      <c r="LR55" s="81">
        <v>27</v>
      </c>
      <c r="LS55" s="81">
        <v>19.27</v>
      </c>
      <c r="LT55" s="81">
        <v>33.549999999999997</v>
      </c>
      <c r="LU55" s="81">
        <v>40.35</v>
      </c>
      <c r="LV55" s="81">
        <v>42.2</v>
      </c>
      <c r="LW55" s="81">
        <v>116.88</v>
      </c>
      <c r="LX55" s="81">
        <v>74.8</v>
      </c>
      <c r="LY55" s="81">
        <v>53.17</v>
      </c>
      <c r="LZ55" s="81">
        <v>38.81</v>
      </c>
      <c r="MA55" s="81">
        <v>55.03</v>
      </c>
      <c r="MB55" s="81">
        <v>46.65</v>
      </c>
      <c r="MC55" s="81">
        <v>33.65</v>
      </c>
      <c r="MD55" s="81"/>
      <c r="ME55" s="81">
        <v>151.4</v>
      </c>
      <c r="MF55" s="81">
        <v>35.200000000000003</v>
      </c>
      <c r="MG55" s="81"/>
      <c r="MH55" s="81">
        <v>18.850000000000001</v>
      </c>
      <c r="MI55" s="81">
        <v>17</v>
      </c>
      <c r="MJ55" s="81">
        <v>128.94999999999999</v>
      </c>
      <c r="MK55" s="81">
        <v>102.65</v>
      </c>
      <c r="ML55" s="81">
        <v>96.6</v>
      </c>
      <c r="MM55" s="81">
        <v>107.74</v>
      </c>
      <c r="MN55" s="81">
        <v>16.670000000000002</v>
      </c>
      <c r="MO55" s="81">
        <v>84.6</v>
      </c>
      <c r="MP55" s="81">
        <v>60.3</v>
      </c>
      <c r="MQ55" s="81">
        <v>-165</v>
      </c>
      <c r="MR55" s="81">
        <v>86.65</v>
      </c>
      <c r="MS55" s="81">
        <v>28.05</v>
      </c>
      <c r="MT55" s="81">
        <v>23.34</v>
      </c>
      <c r="MU55" s="81">
        <v>27.65</v>
      </c>
      <c r="MV55" s="81">
        <v>68.25</v>
      </c>
      <c r="MW55" s="81">
        <v>16.100000000000001</v>
      </c>
      <c r="MX55" s="81">
        <v>21.04</v>
      </c>
      <c r="MY55" s="81">
        <v>45.1</v>
      </c>
      <c r="MZ55" s="81">
        <v>21.75</v>
      </c>
      <c r="NA55" s="81">
        <v>32.29</v>
      </c>
      <c r="NB55" s="81">
        <v>33.799999999999997</v>
      </c>
      <c r="NC55" s="81">
        <v>31.67</v>
      </c>
    </row>
    <row r="56" spans="1:367" x14ac:dyDescent="0.4">
      <c r="A56" s="22">
        <v>46129</v>
      </c>
      <c r="B56" s="23">
        <v>301624.32000000001</v>
      </c>
      <c r="C56" s="23">
        <v>199601.99</v>
      </c>
      <c r="D56" s="23">
        <v>1227.5999999999999</v>
      </c>
      <c r="E56" s="23">
        <v>2400.77</v>
      </c>
      <c r="F56" s="23">
        <v>12437.12</v>
      </c>
      <c r="G56" s="23">
        <v>1093.45</v>
      </c>
      <c r="H56" s="23">
        <v>10071.11</v>
      </c>
      <c r="I56" s="23">
        <v>8750.8700000000008</v>
      </c>
      <c r="J56" s="23">
        <v>4286.26</v>
      </c>
      <c r="K56" s="23">
        <v>3420.72</v>
      </c>
      <c r="L56" s="23">
        <v>1726.16</v>
      </c>
      <c r="M56" s="23">
        <v>3916.79</v>
      </c>
      <c r="N56" s="23">
        <v>26401.33</v>
      </c>
      <c r="O56" s="23">
        <v>2449</v>
      </c>
      <c r="P56" s="23">
        <v>7500.13</v>
      </c>
      <c r="Q56" s="23">
        <v>1678.76</v>
      </c>
      <c r="R56" s="23">
        <v>14579.35</v>
      </c>
      <c r="S56" s="23">
        <v>3762.61</v>
      </c>
      <c r="T56" s="23">
        <v>2965.79</v>
      </c>
      <c r="U56" s="23">
        <v>5356.49</v>
      </c>
      <c r="V56" s="23">
        <v>1254.3699999999999</v>
      </c>
      <c r="W56" s="23">
        <v>918.58</v>
      </c>
      <c r="X56" s="23">
        <v>1997.54</v>
      </c>
      <c r="Y56" s="23">
        <v>1106.49</v>
      </c>
      <c r="Z56" s="23">
        <v>5801.23</v>
      </c>
      <c r="AA56" s="23">
        <v>3106.69</v>
      </c>
      <c r="AB56" s="23">
        <v>-420.9</v>
      </c>
      <c r="AC56" s="23">
        <v>325.14999999999998</v>
      </c>
      <c r="AD56" s="23">
        <v>2911.14</v>
      </c>
      <c r="AE56" s="23">
        <v>1577.04</v>
      </c>
      <c r="AF56" s="23">
        <v>1182.04</v>
      </c>
      <c r="AG56" s="23">
        <v>4561.87</v>
      </c>
      <c r="AH56" s="23">
        <v>2273.89</v>
      </c>
      <c r="AI56" s="23">
        <v>79.8</v>
      </c>
      <c r="AJ56" s="23">
        <v>1424.61</v>
      </c>
      <c r="AK56" s="23">
        <v>5116</v>
      </c>
      <c r="AL56" s="23">
        <v>3267.15</v>
      </c>
      <c r="AM56" s="23">
        <v>904.72</v>
      </c>
      <c r="AN56" s="23">
        <v>1083.98</v>
      </c>
      <c r="AO56" s="23">
        <v>97.97</v>
      </c>
      <c r="AP56" s="23">
        <v>3782.87</v>
      </c>
      <c r="AQ56" s="23">
        <v>1485.2</v>
      </c>
      <c r="AR56" s="23">
        <v>7909.28</v>
      </c>
      <c r="AS56" s="23">
        <v>3599.4</v>
      </c>
      <c r="AT56" s="23">
        <v>637.6</v>
      </c>
      <c r="AU56" s="23">
        <v>1606.93</v>
      </c>
      <c r="AV56" s="23">
        <v>2224.69</v>
      </c>
      <c r="AW56" s="23">
        <v>975.18</v>
      </c>
      <c r="AX56" s="23">
        <v>2146.65</v>
      </c>
      <c r="AY56" s="23">
        <v>1740.14</v>
      </c>
      <c r="AZ56" s="23">
        <v>408.2</v>
      </c>
      <c r="BA56" s="23">
        <v>3083.18</v>
      </c>
      <c r="BB56" s="81">
        <v>529.04999999999995</v>
      </c>
      <c r="BC56" s="81">
        <v>1252.24</v>
      </c>
      <c r="BD56" s="81">
        <v>1894.32</v>
      </c>
      <c r="BE56" s="81">
        <v>492.89</v>
      </c>
      <c r="BF56" s="81">
        <v>321.33</v>
      </c>
      <c r="BG56" s="81">
        <v>321.19</v>
      </c>
      <c r="BH56" s="81">
        <v>-27.83</v>
      </c>
      <c r="BI56" s="81">
        <v>632.48</v>
      </c>
      <c r="BJ56" s="81">
        <v>690.47</v>
      </c>
      <c r="BK56" s="81">
        <v>1346.41</v>
      </c>
      <c r="BL56" s="81">
        <v>150.62</v>
      </c>
      <c r="BM56" s="81">
        <v>320.43</v>
      </c>
      <c r="BN56" s="81">
        <v>2750.24</v>
      </c>
      <c r="BO56" s="81">
        <v>1855.83</v>
      </c>
      <c r="BP56" s="81"/>
      <c r="BQ56" s="81">
        <v>438.44</v>
      </c>
      <c r="BR56" s="81">
        <v>2180.91</v>
      </c>
      <c r="BS56" s="81">
        <v>445.37</v>
      </c>
      <c r="BT56" s="81">
        <v>296.67</v>
      </c>
      <c r="BU56" s="81">
        <v>809.59</v>
      </c>
      <c r="BV56" s="81">
        <v>754.35</v>
      </c>
      <c r="BW56" s="81">
        <v>1940.71</v>
      </c>
      <c r="BX56" s="81">
        <v>1785.87</v>
      </c>
      <c r="BY56" s="81">
        <v>2201.4499999999998</v>
      </c>
      <c r="BZ56" s="81">
        <v>1802.29</v>
      </c>
      <c r="CA56" s="81">
        <v>451.21</v>
      </c>
      <c r="CB56" s="81">
        <v>942.47</v>
      </c>
      <c r="CC56" s="81">
        <v>8.5</v>
      </c>
      <c r="CD56" s="81">
        <v>104.67</v>
      </c>
      <c r="CE56" s="81">
        <v>1129.43</v>
      </c>
      <c r="CF56" s="81">
        <v>1304.58</v>
      </c>
      <c r="CG56" s="81">
        <v>-32.5</v>
      </c>
      <c r="CH56" s="81">
        <v>980.73</v>
      </c>
      <c r="CI56" s="81">
        <v>5713.4</v>
      </c>
      <c r="CJ56" s="81">
        <v>622.04</v>
      </c>
      <c r="CK56" s="81">
        <v>1381.88</v>
      </c>
      <c r="CL56" s="81">
        <v>732.04</v>
      </c>
      <c r="CM56" s="81">
        <v>2807.78</v>
      </c>
      <c r="CN56" s="81">
        <v>276.52999999999997</v>
      </c>
      <c r="CO56" s="81">
        <v>2857.5</v>
      </c>
      <c r="CP56" s="81">
        <v>151.21</v>
      </c>
      <c r="CQ56" s="81">
        <v>859.32</v>
      </c>
      <c r="CR56" s="81">
        <v>214.29</v>
      </c>
      <c r="CS56" s="81">
        <v>1111.82</v>
      </c>
      <c r="CT56" s="81">
        <v>1036.51</v>
      </c>
      <c r="CU56" s="81">
        <v>628.42999999999995</v>
      </c>
      <c r="CV56" s="81">
        <v>247.86</v>
      </c>
      <c r="CW56" s="81">
        <v>423.57</v>
      </c>
      <c r="CX56" s="81">
        <v>165.69</v>
      </c>
      <c r="CY56" s="81">
        <v>426.66</v>
      </c>
      <c r="CZ56" s="81">
        <v>9.6199999999999992</v>
      </c>
      <c r="DA56" s="81">
        <v>-131</v>
      </c>
      <c r="DB56" s="81">
        <v>570.35</v>
      </c>
      <c r="DC56" s="81"/>
      <c r="DD56" s="81">
        <v>280.29000000000002</v>
      </c>
      <c r="DE56" s="81"/>
      <c r="DF56" s="81">
        <v>633.78</v>
      </c>
      <c r="DG56" s="81">
        <v>271.43</v>
      </c>
      <c r="DH56" s="81">
        <v>628.26</v>
      </c>
      <c r="DI56" s="81">
        <v>2104.42</v>
      </c>
      <c r="DJ56" s="81">
        <v>470.04</v>
      </c>
      <c r="DK56" s="81">
        <v>226.83</v>
      </c>
      <c r="DL56" s="81">
        <v>64.62</v>
      </c>
      <c r="DM56" s="81">
        <v>212.37</v>
      </c>
      <c r="DN56" s="81">
        <v>230.7</v>
      </c>
      <c r="DO56" s="81">
        <v>233.49</v>
      </c>
      <c r="DP56" s="81">
        <v>129.47999999999999</v>
      </c>
      <c r="DQ56" s="81">
        <v>1313.5</v>
      </c>
      <c r="DR56" s="81">
        <v>339.67</v>
      </c>
      <c r="DS56" s="81">
        <v>-342.02</v>
      </c>
      <c r="DT56" s="81">
        <v>174.83</v>
      </c>
      <c r="DU56" s="81">
        <v>495</v>
      </c>
      <c r="DV56" s="81">
        <v>358.39</v>
      </c>
      <c r="DW56" s="81">
        <v>343.5</v>
      </c>
      <c r="DX56" s="81">
        <v>148.22999999999999</v>
      </c>
      <c r="DY56" s="81">
        <v>146.77000000000001</v>
      </c>
      <c r="DZ56" s="81">
        <v>351.84</v>
      </c>
      <c r="EA56" s="81">
        <v>506.08</v>
      </c>
      <c r="EB56" s="81">
        <v>420.98</v>
      </c>
      <c r="EC56" s="81">
        <v>212.33</v>
      </c>
      <c r="ED56" s="81">
        <v>553.6</v>
      </c>
      <c r="EE56" s="81">
        <v>603</v>
      </c>
      <c r="EF56" s="81">
        <v>199.44</v>
      </c>
      <c r="EG56" s="81">
        <v>351.32</v>
      </c>
      <c r="EH56" s="81">
        <v>740.48</v>
      </c>
      <c r="EI56" s="81">
        <v>205.29</v>
      </c>
      <c r="EJ56" s="81">
        <v>1038.01</v>
      </c>
      <c r="EK56" s="81">
        <v>206.8</v>
      </c>
      <c r="EL56" s="81">
        <v>71.38</v>
      </c>
      <c r="EM56" s="81">
        <v>270.79000000000002</v>
      </c>
      <c r="EN56" s="81">
        <v>126.08</v>
      </c>
      <c r="EO56" s="81">
        <v>413.73</v>
      </c>
      <c r="EP56" s="81">
        <v>5.67</v>
      </c>
      <c r="EQ56" s="81">
        <v>-204.31</v>
      </c>
      <c r="ER56" s="81">
        <v>183.86</v>
      </c>
      <c r="ES56" s="81">
        <v>289.8</v>
      </c>
      <c r="ET56" s="81">
        <v>190.47</v>
      </c>
      <c r="EU56" s="81">
        <v>169.45</v>
      </c>
      <c r="EV56" s="81">
        <v>-31</v>
      </c>
      <c r="EW56" s="81">
        <v>617.34</v>
      </c>
      <c r="EX56" s="81">
        <v>687.88</v>
      </c>
      <c r="EY56" s="81">
        <v>202.79</v>
      </c>
      <c r="EZ56" s="81">
        <v>92.86</v>
      </c>
      <c r="FA56" s="81">
        <v>368</v>
      </c>
      <c r="FB56" s="81">
        <v>119.3</v>
      </c>
      <c r="FC56" s="81">
        <v>581.25</v>
      </c>
      <c r="FD56" s="81">
        <v>468.42</v>
      </c>
      <c r="FE56" s="81">
        <v>539.91999999999996</v>
      </c>
      <c r="FF56" s="81"/>
      <c r="FG56" s="81">
        <v>568.73</v>
      </c>
      <c r="FH56" s="81">
        <v>431.27</v>
      </c>
      <c r="FI56" s="81">
        <v>201.34</v>
      </c>
      <c r="FJ56" s="81">
        <v>-37.76</v>
      </c>
      <c r="FK56" s="81">
        <v>219.13</v>
      </c>
      <c r="FL56" s="81">
        <v>134.83000000000001</v>
      </c>
      <c r="FM56" s="81">
        <v>688.25</v>
      </c>
      <c r="FN56" s="81">
        <v>34</v>
      </c>
      <c r="FO56" s="81">
        <v>402.72</v>
      </c>
      <c r="FP56" s="81"/>
      <c r="FQ56" s="81">
        <v>-47.92</v>
      </c>
      <c r="FR56" s="81">
        <v>278.95999999999998</v>
      </c>
      <c r="FS56" s="81">
        <v>328.26</v>
      </c>
      <c r="FT56" s="81">
        <v>231.26</v>
      </c>
      <c r="FU56" s="81">
        <v>384.69</v>
      </c>
      <c r="FV56" s="81">
        <v>308.82</v>
      </c>
      <c r="FW56" s="81">
        <v>247.58</v>
      </c>
      <c r="FX56" s="81">
        <v>563.9</v>
      </c>
      <c r="FY56" s="81">
        <v>205.83</v>
      </c>
      <c r="FZ56" s="81">
        <v>38.4</v>
      </c>
      <c r="GA56" s="81">
        <v>127.12</v>
      </c>
      <c r="GB56" s="81"/>
      <c r="GC56" s="81">
        <v>16</v>
      </c>
      <c r="GD56" s="81">
        <v>642.64</v>
      </c>
      <c r="GE56" s="81">
        <v>95.6</v>
      </c>
      <c r="GF56" s="81">
        <v>121.16</v>
      </c>
      <c r="GG56" s="81"/>
      <c r="GH56" s="81">
        <v>502.37</v>
      </c>
      <c r="GI56" s="81">
        <v>151.31</v>
      </c>
      <c r="GJ56" s="81">
        <v>626.97</v>
      </c>
      <c r="GK56" s="81">
        <v>246.4</v>
      </c>
      <c r="GL56" s="81">
        <v>24.68</v>
      </c>
      <c r="GM56" s="81"/>
      <c r="GN56" s="81">
        <v>193.86</v>
      </c>
      <c r="GO56" s="81">
        <v>106.75</v>
      </c>
      <c r="GP56" s="81">
        <v>454.48</v>
      </c>
      <c r="GQ56" s="81">
        <v>59.69</v>
      </c>
      <c r="GR56" s="81">
        <v>89.76</v>
      </c>
      <c r="GS56" s="81">
        <v>281.49</v>
      </c>
      <c r="GT56" s="81">
        <v>512.17999999999995</v>
      </c>
      <c r="GU56" s="81">
        <v>163.13999999999999</v>
      </c>
      <c r="GV56" s="81">
        <v>200.93</v>
      </c>
      <c r="GW56" s="81">
        <v>-17.59</v>
      </c>
      <c r="GX56" s="81">
        <v>45.93</v>
      </c>
      <c r="GY56" s="81">
        <v>126.45</v>
      </c>
      <c r="GZ56" s="81">
        <v>80.02</v>
      </c>
      <c r="HA56" s="81">
        <v>108.9</v>
      </c>
      <c r="HB56" s="81">
        <v>195.08</v>
      </c>
      <c r="HC56" s="81">
        <v>200.77</v>
      </c>
      <c r="HD56" s="81">
        <v>467.46</v>
      </c>
      <c r="HE56" s="81">
        <v>52.3</v>
      </c>
      <c r="HF56" s="81">
        <v>340.93</v>
      </c>
      <c r="HG56" s="81">
        <v>65.3</v>
      </c>
      <c r="HH56" s="81">
        <v>327.02999999999997</v>
      </c>
      <c r="HI56" s="81">
        <v>416.81</v>
      </c>
      <c r="HJ56" s="81">
        <v>60.55</v>
      </c>
      <c r="HK56" s="81">
        <v>130.29</v>
      </c>
      <c r="HL56" s="81"/>
      <c r="HM56" s="81">
        <v>207.92</v>
      </c>
      <c r="HN56" s="81">
        <v>83.05</v>
      </c>
      <c r="HO56" s="81">
        <v>34.9</v>
      </c>
      <c r="HP56" s="81">
        <v>203.58</v>
      </c>
      <c r="HQ56" s="81">
        <v>353.49</v>
      </c>
      <c r="HR56" s="81">
        <v>54.01</v>
      </c>
      <c r="HS56" s="81">
        <v>81.48</v>
      </c>
      <c r="HT56" s="81">
        <v>266.26</v>
      </c>
      <c r="HU56" s="81">
        <v>78.11</v>
      </c>
      <c r="HV56" s="81">
        <v>130.37</v>
      </c>
      <c r="HW56" s="81">
        <v>173.76</v>
      </c>
      <c r="HX56" s="81">
        <v>72.930000000000007</v>
      </c>
      <c r="HY56" s="81">
        <v>68.900000000000006</v>
      </c>
      <c r="HZ56" s="81">
        <v>28.37</v>
      </c>
      <c r="IA56" s="81">
        <v>831.25</v>
      </c>
      <c r="IB56" s="81"/>
      <c r="IC56" s="81">
        <v>87.16</v>
      </c>
      <c r="ID56" s="81">
        <v>116.05</v>
      </c>
      <c r="IE56" s="81">
        <v>180.45</v>
      </c>
      <c r="IF56" s="81">
        <v>86.05</v>
      </c>
      <c r="IG56" s="81"/>
      <c r="IH56" s="81">
        <v>115.2</v>
      </c>
      <c r="II56" s="81">
        <v>112.7</v>
      </c>
      <c r="IJ56" s="81">
        <v>396.38</v>
      </c>
      <c r="IK56" s="81">
        <v>119.23</v>
      </c>
      <c r="IL56" s="81">
        <v>91.48</v>
      </c>
      <c r="IM56" s="81"/>
      <c r="IN56" s="81">
        <v>2</v>
      </c>
      <c r="IO56" s="81">
        <v>138.25</v>
      </c>
      <c r="IP56" s="81"/>
      <c r="IQ56" s="81">
        <v>73</v>
      </c>
      <c r="IR56" s="81">
        <v>135.34</v>
      </c>
      <c r="IS56" s="81">
        <v>122.8</v>
      </c>
      <c r="IT56" s="81">
        <v>173.98</v>
      </c>
      <c r="IU56" s="81">
        <v>129.52000000000001</v>
      </c>
      <c r="IV56" s="81">
        <v>104.62</v>
      </c>
      <c r="IW56" s="81"/>
      <c r="IX56" s="81">
        <v>61.23</v>
      </c>
      <c r="IY56" s="81">
        <v>30.2</v>
      </c>
      <c r="IZ56" s="81">
        <v>81.7</v>
      </c>
      <c r="JA56" s="81">
        <v>195.31</v>
      </c>
      <c r="JB56" s="81"/>
      <c r="JC56" s="81">
        <v>146.19999999999999</v>
      </c>
      <c r="JD56" s="81">
        <v>187</v>
      </c>
      <c r="JE56" s="81">
        <v>56.7</v>
      </c>
      <c r="JF56" s="81">
        <v>110.27</v>
      </c>
      <c r="JG56" s="81">
        <v>121.76</v>
      </c>
      <c r="JH56" s="81">
        <v>561.70000000000005</v>
      </c>
      <c r="JI56" s="81"/>
      <c r="JJ56" s="81">
        <v>124.78</v>
      </c>
      <c r="JK56" s="81">
        <v>91.08</v>
      </c>
      <c r="JL56" s="81">
        <v>83.7</v>
      </c>
      <c r="JM56" s="81">
        <v>126.7</v>
      </c>
      <c r="JN56" s="81">
        <v>85.15</v>
      </c>
      <c r="JO56" s="81">
        <v>51.83</v>
      </c>
      <c r="JP56" s="81">
        <v>107.72</v>
      </c>
      <c r="JQ56" s="81">
        <v>2.25</v>
      </c>
      <c r="JR56" s="81"/>
      <c r="JS56" s="81">
        <v>87.41</v>
      </c>
      <c r="JT56" s="81">
        <v>48.63</v>
      </c>
      <c r="JU56" s="81"/>
      <c r="JV56" s="81">
        <v>223.93</v>
      </c>
      <c r="JW56" s="81">
        <v>96.53</v>
      </c>
      <c r="JX56" s="81">
        <v>87.38</v>
      </c>
      <c r="JY56" s="81">
        <v>103.71</v>
      </c>
      <c r="JZ56" s="81"/>
      <c r="KA56" s="81">
        <v>173.52</v>
      </c>
      <c r="KB56" s="81"/>
      <c r="KC56" s="81">
        <v>-5.4</v>
      </c>
      <c r="KD56" s="81">
        <v>29.98</v>
      </c>
      <c r="KE56" s="81">
        <v>202</v>
      </c>
      <c r="KF56" s="81">
        <v>99.8</v>
      </c>
      <c r="KG56" s="81">
        <v>33.6</v>
      </c>
      <c r="KH56" s="81">
        <v>83.8</v>
      </c>
      <c r="KI56" s="81">
        <v>157</v>
      </c>
      <c r="KJ56" s="81">
        <v>67</v>
      </c>
      <c r="KK56" s="81">
        <v>64.680000000000007</v>
      </c>
      <c r="KL56" s="81">
        <v>65.8</v>
      </c>
      <c r="KM56" s="81">
        <v>35.6</v>
      </c>
      <c r="KN56" s="81">
        <v>83.45</v>
      </c>
      <c r="KO56" s="81">
        <v>45.62</v>
      </c>
      <c r="KP56" s="81">
        <v>84.4</v>
      </c>
      <c r="KQ56" s="81">
        <v>154</v>
      </c>
      <c r="KR56" s="81">
        <v>64.239999999999995</v>
      </c>
      <c r="KS56" s="81">
        <v>-13.45</v>
      </c>
      <c r="KT56" s="81">
        <v>61.85</v>
      </c>
      <c r="KU56" s="81">
        <v>8.3000000000000007</v>
      </c>
      <c r="KV56" s="81">
        <v>113.08</v>
      </c>
      <c r="KW56" s="81"/>
      <c r="KX56" s="81"/>
      <c r="KY56" s="81">
        <v>476.5</v>
      </c>
      <c r="KZ56" s="81">
        <v>11.3</v>
      </c>
      <c r="LA56" s="81">
        <v>57.98</v>
      </c>
      <c r="LB56" s="81">
        <v>231.4</v>
      </c>
      <c r="LC56" s="81">
        <v>8.6999999999999993</v>
      </c>
      <c r="LD56" s="81">
        <v>54.6</v>
      </c>
      <c r="LE56" s="81">
        <v>-34.4</v>
      </c>
      <c r="LF56" s="81">
        <v>254.4</v>
      </c>
      <c r="LG56" s="81"/>
      <c r="LH56" s="81"/>
      <c r="LI56" s="81">
        <v>103.48</v>
      </c>
      <c r="LJ56" s="81">
        <v>142.30000000000001</v>
      </c>
      <c r="LK56" s="81">
        <v>81.680000000000007</v>
      </c>
      <c r="LL56" s="81">
        <v>48.93</v>
      </c>
      <c r="LM56" s="81">
        <v>18.38</v>
      </c>
      <c r="LN56" s="81">
        <v>1.38</v>
      </c>
      <c r="LO56" s="81">
        <v>5.68</v>
      </c>
      <c r="LP56" s="81">
        <v>109.9</v>
      </c>
      <c r="LQ56" s="81">
        <v>100.08</v>
      </c>
      <c r="LR56" s="81">
        <v>28.5</v>
      </c>
      <c r="LS56" s="81">
        <v>19.27</v>
      </c>
      <c r="LT56" s="81">
        <v>33.549999999999997</v>
      </c>
      <c r="LU56" s="81">
        <v>40.35</v>
      </c>
      <c r="LV56" s="81">
        <v>39.299999999999997</v>
      </c>
      <c r="LW56" s="81">
        <v>117.43</v>
      </c>
      <c r="LX56" s="81">
        <v>74.8</v>
      </c>
      <c r="LY56" s="81">
        <v>53.17</v>
      </c>
      <c r="LZ56" s="81">
        <v>38.81</v>
      </c>
      <c r="MA56" s="81">
        <v>54.3</v>
      </c>
      <c r="MB56" s="81">
        <v>46.65</v>
      </c>
      <c r="MC56" s="81">
        <v>33.65</v>
      </c>
      <c r="MD56" s="81"/>
      <c r="ME56" s="81">
        <v>143.19999999999999</v>
      </c>
      <c r="MF56" s="81">
        <v>35.200000000000003</v>
      </c>
      <c r="MG56" s="81"/>
      <c r="MH56" s="81">
        <v>18.850000000000001</v>
      </c>
      <c r="MI56" s="81">
        <v>17</v>
      </c>
      <c r="MJ56" s="81">
        <v>128.94999999999999</v>
      </c>
      <c r="MK56" s="81">
        <v>102.65</v>
      </c>
      <c r="ML56" s="81">
        <v>96.6</v>
      </c>
      <c r="MM56" s="81">
        <v>111.16</v>
      </c>
      <c r="MN56" s="81">
        <v>16.670000000000002</v>
      </c>
      <c r="MO56" s="81">
        <v>84.6</v>
      </c>
      <c r="MP56" s="81">
        <v>83.3</v>
      </c>
      <c r="MQ56" s="81">
        <v>-165</v>
      </c>
      <c r="MR56" s="81">
        <v>101.5</v>
      </c>
      <c r="MS56" s="81">
        <v>28.05</v>
      </c>
      <c r="MT56" s="81">
        <v>23.34</v>
      </c>
      <c r="MU56" s="81">
        <v>27.65</v>
      </c>
      <c r="MV56" s="81">
        <v>68.25</v>
      </c>
      <c r="MW56" s="81">
        <v>16.100000000000001</v>
      </c>
      <c r="MX56" s="81">
        <v>21.04</v>
      </c>
      <c r="MY56" s="81">
        <v>45.1</v>
      </c>
      <c r="MZ56" s="81">
        <v>19.829999999999998</v>
      </c>
      <c r="NA56" s="81">
        <v>31.24</v>
      </c>
      <c r="NB56" s="81">
        <v>33.799999999999997</v>
      </c>
      <c r="NC56" s="81">
        <v>33.5</v>
      </c>
    </row>
    <row r="57" spans="1:367" x14ac:dyDescent="0.4">
      <c r="A57" s="22">
        <v>46136</v>
      </c>
      <c r="B57" s="23">
        <v>305850.40999999997</v>
      </c>
      <c r="C57" s="23">
        <v>239441.22</v>
      </c>
      <c r="D57" s="23">
        <v>1227.5999999999999</v>
      </c>
      <c r="E57" s="23">
        <v>2522.27</v>
      </c>
      <c r="F57" s="23">
        <v>12174</v>
      </c>
      <c r="G57" s="23">
        <v>1091.6500000000001</v>
      </c>
      <c r="H57" s="23">
        <v>10099.4</v>
      </c>
      <c r="I57" s="23">
        <v>8958.19</v>
      </c>
      <c r="J57" s="23">
        <v>4288.6499999999996</v>
      </c>
      <c r="K57" s="23">
        <v>3459.5</v>
      </c>
      <c r="L57" s="23">
        <v>1731.15</v>
      </c>
      <c r="M57" s="23">
        <v>3928.59</v>
      </c>
      <c r="N57" s="23">
        <v>26401.33</v>
      </c>
      <c r="O57" s="23">
        <v>2449</v>
      </c>
      <c r="P57" s="23">
        <v>7549.32</v>
      </c>
      <c r="Q57" s="23">
        <v>1678.76</v>
      </c>
      <c r="R57" s="23">
        <v>14118.59</v>
      </c>
      <c r="S57" s="23">
        <v>3766.49</v>
      </c>
      <c r="T57" s="23">
        <v>2965.79</v>
      </c>
      <c r="U57" s="23">
        <v>5379.67</v>
      </c>
      <c r="V57" s="23">
        <v>1254.3699999999999</v>
      </c>
      <c r="W57" s="23">
        <v>918.58</v>
      </c>
      <c r="X57" s="23">
        <v>2072.62</v>
      </c>
      <c r="Y57" s="23">
        <v>1108.43</v>
      </c>
      <c r="Z57" s="23">
        <v>5823.69</v>
      </c>
      <c r="AA57" s="23">
        <v>3097.16</v>
      </c>
      <c r="AB57" s="23">
        <v>-382.77</v>
      </c>
      <c r="AC57" s="23">
        <v>325.14999999999998</v>
      </c>
      <c r="AD57" s="23">
        <v>2911.14</v>
      </c>
      <c r="AE57" s="23">
        <v>1590.36</v>
      </c>
      <c r="AF57" s="23">
        <v>1188.1099999999999</v>
      </c>
      <c r="AG57" s="23">
        <v>4525.18</v>
      </c>
      <c r="AH57" s="23">
        <v>2356.33</v>
      </c>
      <c r="AI57" s="23">
        <v>79.8</v>
      </c>
      <c r="AJ57" s="23">
        <v>1430.48</v>
      </c>
      <c r="AK57" s="23">
        <v>5116</v>
      </c>
      <c r="AL57" s="23">
        <v>3289.52</v>
      </c>
      <c r="AM57" s="23">
        <v>936.6</v>
      </c>
      <c r="AN57" s="23">
        <v>1083.98</v>
      </c>
      <c r="AO57" s="23">
        <v>97.97</v>
      </c>
      <c r="AP57" s="23">
        <v>3786.28</v>
      </c>
      <c r="AQ57" s="23">
        <v>1486.18</v>
      </c>
      <c r="AR57" s="23">
        <v>7909.28</v>
      </c>
      <c r="AS57" s="23">
        <v>3624.49</v>
      </c>
      <c r="AT57" s="23">
        <v>642.24</v>
      </c>
      <c r="AU57" s="23">
        <v>1580.1</v>
      </c>
      <c r="AV57" s="23">
        <v>2195.27</v>
      </c>
      <c r="AW57" s="23">
        <v>830.89</v>
      </c>
      <c r="AX57" s="23">
        <v>2130.92</v>
      </c>
      <c r="AY57" s="23">
        <v>1712.04</v>
      </c>
      <c r="AZ57" s="23">
        <v>429</v>
      </c>
      <c r="BA57" s="23">
        <v>3124.03</v>
      </c>
      <c r="BB57" s="81">
        <v>527.05999999999995</v>
      </c>
      <c r="BC57" s="81">
        <v>1252.32</v>
      </c>
      <c r="BD57" s="81">
        <v>1894.49</v>
      </c>
      <c r="BE57" s="81">
        <v>490.19</v>
      </c>
      <c r="BF57" s="81">
        <v>322.36</v>
      </c>
      <c r="BG57" s="81">
        <v>321.19</v>
      </c>
      <c r="BH57" s="81">
        <v>-19.13</v>
      </c>
      <c r="BI57" s="81">
        <v>633.99</v>
      </c>
      <c r="BJ57" s="81">
        <v>692.47</v>
      </c>
      <c r="BK57" s="81">
        <v>1346.41</v>
      </c>
      <c r="BL57" s="81">
        <v>149.26</v>
      </c>
      <c r="BM57" s="81">
        <v>320.22000000000003</v>
      </c>
      <c r="BN57" s="81">
        <v>2811.55</v>
      </c>
      <c r="BO57" s="81">
        <v>1874.35</v>
      </c>
      <c r="BP57" s="81"/>
      <c r="BQ57" s="81">
        <v>440.59</v>
      </c>
      <c r="BR57" s="81">
        <v>2139.7199999999998</v>
      </c>
      <c r="BS57" s="81">
        <v>446.26</v>
      </c>
      <c r="BT57" s="81">
        <v>296.19</v>
      </c>
      <c r="BU57" s="81">
        <v>812.29</v>
      </c>
      <c r="BV57" s="81">
        <v>754.35</v>
      </c>
      <c r="BW57" s="81">
        <v>1937.86</v>
      </c>
      <c r="BX57" s="81">
        <v>1960.95</v>
      </c>
      <c r="BY57" s="81">
        <v>2199.1799999999998</v>
      </c>
      <c r="BZ57" s="81">
        <v>1815.8</v>
      </c>
      <c r="CA57" s="81">
        <v>451.21</v>
      </c>
      <c r="CB57" s="81">
        <v>958.99</v>
      </c>
      <c r="CC57" s="81">
        <v>8.5</v>
      </c>
      <c r="CD57" s="81">
        <v>105.45</v>
      </c>
      <c r="CE57" s="81">
        <v>1126.98</v>
      </c>
      <c r="CF57" s="81">
        <v>1242.69</v>
      </c>
      <c r="CG57" s="81">
        <v>-25</v>
      </c>
      <c r="CH57" s="81">
        <v>980.73</v>
      </c>
      <c r="CI57" s="81">
        <v>5716.67</v>
      </c>
      <c r="CJ57" s="81">
        <v>619.04</v>
      </c>
      <c r="CK57" s="81">
        <v>1388.08</v>
      </c>
      <c r="CL57" s="81">
        <v>732.04</v>
      </c>
      <c r="CM57" s="81">
        <v>2807.78</v>
      </c>
      <c r="CN57" s="81">
        <v>275.52</v>
      </c>
      <c r="CO57" s="81">
        <v>2883.67</v>
      </c>
      <c r="CP57" s="81">
        <v>153.01</v>
      </c>
      <c r="CQ57" s="81">
        <v>872.54</v>
      </c>
      <c r="CR57" s="81">
        <v>215.29</v>
      </c>
      <c r="CS57" s="81">
        <v>1111.82</v>
      </c>
      <c r="CT57" s="81">
        <v>1025.56</v>
      </c>
      <c r="CU57" s="81">
        <v>667.73</v>
      </c>
      <c r="CV57" s="81">
        <v>249.66</v>
      </c>
      <c r="CW57" s="81">
        <v>425.09</v>
      </c>
      <c r="CX57" s="81">
        <v>169.65</v>
      </c>
      <c r="CY57" s="81">
        <v>426.66</v>
      </c>
      <c r="CZ57" s="81">
        <v>9.09</v>
      </c>
      <c r="DA57" s="81">
        <v>-131</v>
      </c>
      <c r="DB57" s="81">
        <v>542.66999999999996</v>
      </c>
      <c r="DC57" s="81"/>
      <c r="DD57" s="81">
        <v>280.29000000000002</v>
      </c>
      <c r="DE57" s="81">
        <v>-44</v>
      </c>
      <c r="DF57" s="81">
        <v>648.88</v>
      </c>
      <c r="DG57" s="81">
        <v>269.54000000000002</v>
      </c>
      <c r="DH57" s="81">
        <v>630.46</v>
      </c>
      <c r="DI57" s="81">
        <v>2124.5300000000002</v>
      </c>
      <c r="DJ57" s="81">
        <v>450.84</v>
      </c>
      <c r="DK57" s="81">
        <v>226.83</v>
      </c>
      <c r="DL57" s="81">
        <v>64.62</v>
      </c>
      <c r="DM57" s="81">
        <v>213.62</v>
      </c>
      <c r="DN57" s="81">
        <v>230.7</v>
      </c>
      <c r="DO57" s="81">
        <v>234.32</v>
      </c>
      <c r="DP57" s="81">
        <v>130.16</v>
      </c>
      <c r="DQ57" s="81">
        <v>1313.5</v>
      </c>
      <c r="DR57" s="81">
        <v>323.52999999999997</v>
      </c>
      <c r="DS57" s="81">
        <v>-342.02</v>
      </c>
      <c r="DT57" s="81">
        <v>176.61</v>
      </c>
      <c r="DU57" s="81">
        <v>495</v>
      </c>
      <c r="DV57" s="81">
        <v>355.96</v>
      </c>
      <c r="DW57" s="81">
        <v>308</v>
      </c>
      <c r="DX57" s="81">
        <v>148.22999999999999</v>
      </c>
      <c r="DY57" s="81">
        <v>146.77000000000001</v>
      </c>
      <c r="DZ57" s="81">
        <v>352.04</v>
      </c>
      <c r="EA57" s="81">
        <v>506.08</v>
      </c>
      <c r="EB57" s="81">
        <v>411.43</v>
      </c>
      <c r="EC57" s="81">
        <v>212.33</v>
      </c>
      <c r="ED57" s="81">
        <v>553.6</v>
      </c>
      <c r="EE57" s="81">
        <v>457.4</v>
      </c>
      <c r="EF57" s="81">
        <v>195.43</v>
      </c>
      <c r="EG57" s="81">
        <v>350.73</v>
      </c>
      <c r="EH57" s="81">
        <v>724.98</v>
      </c>
      <c r="EI57" s="81">
        <v>206.44</v>
      </c>
      <c r="EJ57" s="81">
        <v>1009.39</v>
      </c>
      <c r="EK57" s="81">
        <v>206.8</v>
      </c>
      <c r="EL57" s="81">
        <v>72.19</v>
      </c>
      <c r="EM57" s="81">
        <v>269.58999999999997</v>
      </c>
      <c r="EN57" s="81">
        <v>127.4</v>
      </c>
      <c r="EO57" s="81">
        <v>416.02</v>
      </c>
      <c r="EP57" s="81">
        <v>6.12</v>
      </c>
      <c r="EQ57" s="81">
        <v>-204.31</v>
      </c>
      <c r="ER57" s="81">
        <v>183.86</v>
      </c>
      <c r="ES57" s="81">
        <v>289.8</v>
      </c>
      <c r="ET57" s="81">
        <v>193.58</v>
      </c>
      <c r="EU57" s="81">
        <v>169.04</v>
      </c>
      <c r="EV57" s="81">
        <v>-31</v>
      </c>
      <c r="EW57" s="81">
        <v>620.91</v>
      </c>
      <c r="EX57" s="81">
        <v>687.88</v>
      </c>
      <c r="EY57" s="81">
        <v>202.29</v>
      </c>
      <c r="EZ57" s="81">
        <v>95.79</v>
      </c>
      <c r="FA57" s="81">
        <v>336</v>
      </c>
      <c r="FB57" s="81">
        <v>118.1</v>
      </c>
      <c r="FC57" s="81">
        <v>575.83000000000004</v>
      </c>
      <c r="FD57" s="81">
        <v>468.42</v>
      </c>
      <c r="FE57" s="81">
        <v>541.16999999999996</v>
      </c>
      <c r="FF57" s="81"/>
      <c r="FG57" s="81">
        <v>555.92999999999995</v>
      </c>
      <c r="FH57" s="81">
        <v>434.32</v>
      </c>
      <c r="FI57" s="81">
        <v>202.81</v>
      </c>
      <c r="FJ57" s="81">
        <v>-37.76</v>
      </c>
      <c r="FK57" s="81">
        <v>219.13</v>
      </c>
      <c r="FL57" s="81">
        <v>136.35</v>
      </c>
      <c r="FM57" s="81">
        <v>694.81</v>
      </c>
      <c r="FN57" s="81">
        <v>34</v>
      </c>
      <c r="FO57" s="81">
        <v>405.95</v>
      </c>
      <c r="FP57" s="81"/>
      <c r="FQ57" s="81">
        <v>-46.47</v>
      </c>
      <c r="FR57" s="81">
        <v>279.95999999999998</v>
      </c>
      <c r="FS57" s="81">
        <v>328.88</v>
      </c>
      <c r="FT57" s="81">
        <v>231.19</v>
      </c>
      <c r="FU57" s="81">
        <v>385.14</v>
      </c>
      <c r="FV57" s="81">
        <v>307.41000000000003</v>
      </c>
      <c r="FW57" s="81">
        <v>247.58</v>
      </c>
      <c r="FX57" s="81">
        <v>554.4</v>
      </c>
      <c r="FY57" s="81">
        <v>204.09</v>
      </c>
      <c r="FZ57" s="81">
        <v>40.64</v>
      </c>
      <c r="GA57" s="81">
        <v>128.41999999999999</v>
      </c>
      <c r="GB57" s="81">
        <v>118.9</v>
      </c>
      <c r="GC57" s="81">
        <v>16</v>
      </c>
      <c r="GD57" s="81">
        <v>645.46</v>
      </c>
      <c r="GE57" s="81">
        <v>95.6</v>
      </c>
      <c r="GF57" s="81">
        <v>121.16</v>
      </c>
      <c r="GG57" s="81"/>
      <c r="GH57" s="81">
        <v>505.59</v>
      </c>
      <c r="GI57" s="81">
        <v>151.22</v>
      </c>
      <c r="GJ57" s="81">
        <v>624.76</v>
      </c>
      <c r="GK57" s="81">
        <v>251.6</v>
      </c>
      <c r="GL57" s="81">
        <v>24.68</v>
      </c>
      <c r="GM57" s="81">
        <v>544.29999999999995</v>
      </c>
      <c r="GN57" s="81">
        <v>196.33</v>
      </c>
      <c r="GO57" s="81">
        <v>106.75</v>
      </c>
      <c r="GP57" s="81">
        <v>462.4</v>
      </c>
      <c r="GQ57" s="81">
        <v>59.44</v>
      </c>
      <c r="GR57" s="81">
        <v>81.5</v>
      </c>
      <c r="GS57" s="81">
        <v>281.89999999999998</v>
      </c>
      <c r="GT57" s="81">
        <v>514.05999999999995</v>
      </c>
      <c r="GU57" s="81">
        <v>163.13999999999999</v>
      </c>
      <c r="GV57" s="81">
        <v>203.15</v>
      </c>
      <c r="GW57" s="81">
        <v>-17.59</v>
      </c>
      <c r="GX57" s="81">
        <v>45.87</v>
      </c>
      <c r="GY57" s="81">
        <v>126.53</v>
      </c>
      <c r="GZ57" s="81">
        <v>77.58</v>
      </c>
      <c r="HA57" s="81">
        <v>108.9</v>
      </c>
      <c r="HB57" s="81">
        <v>191.79</v>
      </c>
      <c r="HC57" s="81">
        <v>196.58</v>
      </c>
      <c r="HD57" s="81">
        <v>467.5</v>
      </c>
      <c r="HE57" s="81">
        <v>52.3</v>
      </c>
      <c r="HF57" s="81">
        <v>340.93</v>
      </c>
      <c r="HG57" s="81">
        <v>65.3</v>
      </c>
      <c r="HH57" s="81">
        <v>327.02999999999997</v>
      </c>
      <c r="HI57" s="81">
        <v>416.81</v>
      </c>
      <c r="HJ57" s="81">
        <v>60.55</v>
      </c>
      <c r="HK57" s="81">
        <v>132.47</v>
      </c>
      <c r="HL57" s="81">
        <v>21</v>
      </c>
      <c r="HM57" s="81">
        <v>205.07</v>
      </c>
      <c r="HN57" s="81">
        <v>83.05</v>
      </c>
      <c r="HO57" s="81">
        <v>34.9</v>
      </c>
      <c r="HP57" s="81">
        <v>203.82</v>
      </c>
      <c r="HQ57" s="81">
        <v>353.49</v>
      </c>
      <c r="HR57" s="81">
        <v>53.45</v>
      </c>
      <c r="HS57" s="81">
        <v>80.760000000000005</v>
      </c>
      <c r="HT57" s="81">
        <v>267.10000000000002</v>
      </c>
      <c r="HU57" s="81">
        <v>78.11</v>
      </c>
      <c r="HV57" s="81">
        <v>131.1</v>
      </c>
      <c r="HW57" s="81">
        <v>174.77</v>
      </c>
      <c r="HX57" s="81">
        <v>78.77</v>
      </c>
      <c r="HY57" s="81">
        <v>68.900000000000006</v>
      </c>
      <c r="HZ57" s="81">
        <v>28.37</v>
      </c>
      <c r="IA57" s="81">
        <v>831.25</v>
      </c>
      <c r="IB57" s="81"/>
      <c r="IC57" s="81">
        <v>87.16</v>
      </c>
      <c r="ID57" s="81">
        <v>119.16</v>
      </c>
      <c r="IE57" s="81">
        <v>180.45</v>
      </c>
      <c r="IF57" s="81">
        <v>86.05</v>
      </c>
      <c r="IG57" s="81"/>
      <c r="IH57" s="81">
        <v>115.2</v>
      </c>
      <c r="II57" s="81">
        <v>112.23</v>
      </c>
      <c r="IJ57" s="81">
        <v>396.4</v>
      </c>
      <c r="IK57" s="81">
        <v>116.78</v>
      </c>
      <c r="IL57" s="81">
        <v>93.08</v>
      </c>
      <c r="IM57" s="81"/>
      <c r="IN57" s="81">
        <v>2</v>
      </c>
      <c r="IO57" s="81">
        <v>142</v>
      </c>
      <c r="IP57" s="81"/>
      <c r="IQ57" s="81">
        <v>73</v>
      </c>
      <c r="IR57" s="81">
        <v>135.34</v>
      </c>
      <c r="IS57" s="81">
        <v>122.8</v>
      </c>
      <c r="IT57" s="81">
        <v>189.68</v>
      </c>
      <c r="IU57" s="81">
        <v>129.52000000000001</v>
      </c>
      <c r="IV57" s="81">
        <v>104.62</v>
      </c>
      <c r="IW57" s="81">
        <v>52.8</v>
      </c>
      <c r="IX57" s="81">
        <v>61.23</v>
      </c>
      <c r="IY57" s="81">
        <v>30.2</v>
      </c>
      <c r="IZ57" s="81">
        <v>80</v>
      </c>
      <c r="JA57" s="81">
        <v>195.31</v>
      </c>
      <c r="JB57" s="81"/>
      <c r="JC57" s="81">
        <v>146.19999999999999</v>
      </c>
      <c r="JD57" s="81">
        <v>187</v>
      </c>
      <c r="JE57" s="81">
        <v>59.6</v>
      </c>
      <c r="JF57" s="81">
        <v>110.27</v>
      </c>
      <c r="JG57" s="81">
        <v>121.76</v>
      </c>
      <c r="JH57" s="81">
        <v>513.85</v>
      </c>
      <c r="JI57" s="81"/>
      <c r="JJ57" s="81">
        <v>124.78</v>
      </c>
      <c r="JK57" s="81">
        <v>91.08</v>
      </c>
      <c r="JL57" s="81">
        <v>83.7</v>
      </c>
      <c r="JM57" s="81">
        <v>126.7</v>
      </c>
      <c r="JN57" s="81">
        <v>85.15</v>
      </c>
      <c r="JO57" s="81">
        <v>51.83</v>
      </c>
      <c r="JP57" s="81">
        <v>107.72</v>
      </c>
      <c r="JQ57" s="81">
        <v>2.25</v>
      </c>
      <c r="JR57" s="81"/>
      <c r="JS57" s="81">
        <v>90.06</v>
      </c>
      <c r="JT57" s="81">
        <v>48.28</v>
      </c>
      <c r="JU57" s="81"/>
      <c r="JV57" s="81">
        <v>226.71</v>
      </c>
      <c r="JW57" s="81">
        <v>96.53</v>
      </c>
      <c r="JX57" s="81">
        <v>86.42</v>
      </c>
      <c r="JY57" s="81">
        <v>102.94</v>
      </c>
      <c r="JZ57" s="81"/>
      <c r="KA57" s="81">
        <v>174.02</v>
      </c>
      <c r="KB57" s="81"/>
      <c r="KC57" s="81">
        <v>-6.28</v>
      </c>
      <c r="KD57" s="81">
        <v>26.88</v>
      </c>
      <c r="KE57" s="81"/>
      <c r="KF57" s="81">
        <v>99.8</v>
      </c>
      <c r="KG57" s="81">
        <v>33.6</v>
      </c>
      <c r="KH57" s="81">
        <v>83.8</v>
      </c>
      <c r="KI57" s="81">
        <v>157</v>
      </c>
      <c r="KJ57" s="81">
        <v>68.099999999999994</v>
      </c>
      <c r="KK57" s="81">
        <v>64.680000000000007</v>
      </c>
      <c r="KL57" s="81">
        <v>65.48</v>
      </c>
      <c r="KM57" s="81">
        <v>35.6</v>
      </c>
      <c r="KN57" s="81">
        <v>88.85</v>
      </c>
      <c r="KO57" s="81">
        <v>46.21</v>
      </c>
      <c r="KP57" s="81">
        <v>84.4</v>
      </c>
      <c r="KQ57" s="81">
        <v>154</v>
      </c>
      <c r="KR57" s="81">
        <v>64.239999999999995</v>
      </c>
      <c r="KS57" s="81">
        <v>-13.45</v>
      </c>
      <c r="KT57" s="81">
        <v>61.85</v>
      </c>
      <c r="KU57" s="81">
        <v>8.3000000000000007</v>
      </c>
      <c r="KV57" s="81">
        <v>112.85</v>
      </c>
      <c r="KW57" s="81"/>
      <c r="KX57" s="81"/>
      <c r="KY57" s="81">
        <v>446.75</v>
      </c>
      <c r="KZ57" s="81">
        <v>11.3</v>
      </c>
      <c r="LA57" s="81">
        <v>57.94</v>
      </c>
      <c r="LB57" s="81">
        <v>233.83</v>
      </c>
      <c r="LC57" s="81">
        <v>8.6999999999999993</v>
      </c>
      <c r="LD57" s="81">
        <v>54.6</v>
      </c>
      <c r="LE57" s="81">
        <v>-28.45</v>
      </c>
      <c r="LF57" s="81">
        <v>254.4</v>
      </c>
      <c r="LG57" s="81"/>
      <c r="LH57" s="81"/>
      <c r="LI57" s="81">
        <v>103.48</v>
      </c>
      <c r="LJ57" s="81">
        <v>142.30000000000001</v>
      </c>
      <c r="LK57" s="81">
        <v>81.680000000000007</v>
      </c>
      <c r="LL57" s="81">
        <v>46.13</v>
      </c>
      <c r="LM57" s="81">
        <v>18.38</v>
      </c>
      <c r="LN57" s="81">
        <v>1.38</v>
      </c>
      <c r="LO57" s="81">
        <v>6.55</v>
      </c>
      <c r="LP57" s="81">
        <v>109.94</v>
      </c>
      <c r="LQ57" s="81">
        <v>98.08</v>
      </c>
      <c r="LR57" s="81">
        <v>29.53</v>
      </c>
      <c r="LS57" s="81">
        <v>19.27</v>
      </c>
      <c r="LT57" s="81">
        <v>34.520000000000003</v>
      </c>
      <c r="LU57" s="81">
        <v>40.35</v>
      </c>
      <c r="LV57" s="81">
        <v>37.75</v>
      </c>
      <c r="LW57" s="81">
        <v>121.37</v>
      </c>
      <c r="LX57" s="81">
        <v>74.8</v>
      </c>
      <c r="LY57" s="81">
        <v>53.17</v>
      </c>
      <c r="LZ57" s="81">
        <v>39.020000000000003</v>
      </c>
      <c r="MA57" s="81">
        <v>54.3</v>
      </c>
      <c r="MB57" s="81">
        <v>46.65</v>
      </c>
      <c r="MC57" s="81">
        <v>33.65</v>
      </c>
      <c r="MD57" s="81"/>
      <c r="ME57" s="81">
        <v>135.27000000000001</v>
      </c>
      <c r="MF57" s="81">
        <v>35.200000000000003</v>
      </c>
      <c r="MG57" s="81"/>
      <c r="MH57" s="81">
        <v>18.850000000000001</v>
      </c>
      <c r="MI57" s="81">
        <v>17</v>
      </c>
      <c r="MJ57" s="81">
        <v>128.94999999999999</v>
      </c>
      <c r="MK57" s="81">
        <v>102.65</v>
      </c>
      <c r="ML57" s="81"/>
      <c r="MM57" s="81">
        <v>112.03</v>
      </c>
      <c r="MN57" s="81">
        <v>3.67</v>
      </c>
      <c r="MO57" s="81">
        <v>84.6</v>
      </c>
      <c r="MP57" s="81">
        <v>83.3</v>
      </c>
      <c r="MQ57" s="81">
        <v>-165</v>
      </c>
      <c r="MR57" s="81">
        <v>101.5</v>
      </c>
      <c r="MS57" s="81">
        <v>29</v>
      </c>
      <c r="MT57" s="81">
        <v>18.52</v>
      </c>
      <c r="MU57" s="81">
        <v>27.5</v>
      </c>
      <c r="MV57" s="81">
        <v>70.8</v>
      </c>
      <c r="MW57" s="81">
        <v>16.100000000000001</v>
      </c>
      <c r="MX57" s="81">
        <v>21.04</v>
      </c>
      <c r="MY57" s="81">
        <v>45.1</v>
      </c>
      <c r="MZ57" s="81">
        <v>19.829999999999998</v>
      </c>
      <c r="NA57" s="81">
        <v>33.369999999999997</v>
      </c>
      <c r="NB57" s="81">
        <v>33.799999999999997</v>
      </c>
      <c r="NC57" s="81">
        <v>35</v>
      </c>
    </row>
    <row r="58" spans="1:367" x14ac:dyDescent="0.4">
      <c r="A58" s="22">
        <v>46142</v>
      </c>
      <c r="B58" s="23">
        <v>320290.46999999997</v>
      </c>
      <c r="C58" s="23">
        <v>246943.73</v>
      </c>
      <c r="D58" s="23">
        <v>1148.28</v>
      </c>
      <c r="E58" s="23">
        <v>2506.58</v>
      </c>
      <c r="F58" s="23">
        <v>12077.51</v>
      </c>
      <c r="G58" s="23">
        <v>1129.55</v>
      </c>
      <c r="H58" s="23">
        <v>10099.09</v>
      </c>
      <c r="I58" s="23">
        <v>9039.84</v>
      </c>
      <c r="J58" s="23">
        <v>4283.78</v>
      </c>
      <c r="K58" s="23">
        <v>3459.5</v>
      </c>
      <c r="L58" s="23">
        <v>1731.15</v>
      </c>
      <c r="M58" s="23">
        <v>3684.67</v>
      </c>
      <c r="N58" s="23">
        <v>32057.33</v>
      </c>
      <c r="O58" s="23">
        <v>2455.8000000000002</v>
      </c>
      <c r="P58" s="23">
        <v>7575.85</v>
      </c>
      <c r="Q58" s="23">
        <v>1777.84</v>
      </c>
      <c r="R58" s="23">
        <v>13637.52</v>
      </c>
      <c r="S58" s="23">
        <v>3720.41</v>
      </c>
      <c r="T58" s="23">
        <v>3001.81</v>
      </c>
      <c r="U58" s="23">
        <v>5379.67</v>
      </c>
      <c r="V58" s="23">
        <v>1252.58</v>
      </c>
      <c r="W58" s="23">
        <v>918.58</v>
      </c>
      <c r="X58" s="23">
        <v>2072.62</v>
      </c>
      <c r="Y58" s="23">
        <v>1019.5</v>
      </c>
      <c r="Z58" s="23">
        <v>5984.99</v>
      </c>
      <c r="AA58" s="23">
        <v>3124.39</v>
      </c>
      <c r="AB58" s="23">
        <v>-99.04</v>
      </c>
      <c r="AC58" s="23">
        <v>325.14999999999998</v>
      </c>
      <c r="AD58" s="23">
        <v>2912.84</v>
      </c>
      <c r="AE58" s="23">
        <v>1566.45</v>
      </c>
      <c r="AF58" s="23">
        <v>1171.93</v>
      </c>
      <c r="AG58" s="23">
        <v>4346.43</v>
      </c>
      <c r="AH58" s="23">
        <v>4307.8599999999997</v>
      </c>
      <c r="AI58" s="23">
        <v>84.73</v>
      </c>
      <c r="AJ58" s="23">
        <v>1473.1</v>
      </c>
      <c r="AK58" s="23">
        <v>5284.72</v>
      </c>
      <c r="AL58" s="23">
        <v>3289.52</v>
      </c>
      <c r="AM58" s="23">
        <v>936.6</v>
      </c>
      <c r="AN58" s="23">
        <v>1094.24</v>
      </c>
      <c r="AO58" s="23">
        <v>111.16</v>
      </c>
      <c r="AP58" s="23">
        <v>3745.13</v>
      </c>
      <c r="AQ58" s="23">
        <v>1485.03</v>
      </c>
      <c r="AR58" s="23">
        <v>8222.5</v>
      </c>
      <c r="AS58" s="23">
        <v>3780.99</v>
      </c>
      <c r="AT58" s="23">
        <v>645.07000000000005</v>
      </c>
      <c r="AU58" s="23">
        <v>1689.14</v>
      </c>
      <c r="AV58" s="23">
        <v>2195.38</v>
      </c>
      <c r="AW58" s="23">
        <v>829.68</v>
      </c>
      <c r="AX58" s="23">
        <v>2130.92</v>
      </c>
      <c r="AY58" s="23">
        <v>1708.51</v>
      </c>
      <c r="AZ58" s="23">
        <v>429</v>
      </c>
      <c r="BA58" s="23">
        <v>3124.03</v>
      </c>
      <c r="BB58" s="81">
        <v>289.89</v>
      </c>
      <c r="BC58" s="81">
        <v>1243.77</v>
      </c>
      <c r="BD58" s="81">
        <v>1894.49</v>
      </c>
      <c r="BE58" s="81">
        <v>490.85</v>
      </c>
      <c r="BF58" s="81">
        <v>322.36</v>
      </c>
      <c r="BG58" s="81">
        <v>325.19</v>
      </c>
      <c r="BH58" s="81">
        <v>-33.42</v>
      </c>
      <c r="BI58" s="81">
        <v>639.52</v>
      </c>
      <c r="BJ58" s="81">
        <v>690.63</v>
      </c>
      <c r="BK58" s="81">
        <v>1362.35</v>
      </c>
      <c r="BL58" s="81">
        <v>146.19</v>
      </c>
      <c r="BM58" s="81">
        <v>295.20999999999998</v>
      </c>
      <c r="BN58" s="81">
        <v>2811.55</v>
      </c>
      <c r="BO58" s="81">
        <v>2504.2399999999998</v>
      </c>
      <c r="BP58" s="81"/>
      <c r="BQ58" s="81">
        <v>433.91</v>
      </c>
      <c r="BR58" s="81">
        <v>2139.7199999999998</v>
      </c>
      <c r="BS58" s="81">
        <v>443.11</v>
      </c>
      <c r="BT58" s="81">
        <v>296.19</v>
      </c>
      <c r="BU58" s="81">
        <v>826.42</v>
      </c>
      <c r="BV58" s="81">
        <v>736.09</v>
      </c>
      <c r="BW58" s="81">
        <v>1947.86</v>
      </c>
      <c r="BX58" s="81">
        <v>1989.12</v>
      </c>
      <c r="BY58" s="81">
        <v>2202.1799999999998</v>
      </c>
      <c r="BZ58" s="81">
        <v>1815.8</v>
      </c>
      <c r="CA58" s="81">
        <v>455.77</v>
      </c>
      <c r="CB58" s="81">
        <v>1075.6400000000001</v>
      </c>
      <c r="CC58" s="81">
        <v>-1.43</v>
      </c>
      <c r="CD58" s="81">
        <v>124</v>
      </c>
      <c r="CE58" s="81">
        <v>1126.98</v>
      </c>
      <c r="CF58" s="81">
        <v>1229.75</v>
      </c>
      <c r="CG58" s="81">
        <v>-25</v>
      </c>
      <c r="CH58" s="81">
        <v>986.13</v>
      </c>
      <c r="CI58" s="81">
        <v>5682.49</v>
      </c>
      <c r="CJ58" s="81">
        <v>624.67999999999995</v>
      </c>
      <c r="CK58" s="81">
        <v>1389.04</v>
      </c>
      <c r="CL58" s="81">
        <v>766.03</v>
      </c>
      <c r="CM58" s="81">
        <v>2807.78</v>
      </c>
      <c r="CN58" s="81">
        <v>275.70999999999998</v>
      </c>
      <c r="CO58" s="81">
        <v>3317.5</v>
      </c>
      <c r="CP58" s="81">
        <v>153.01</v>
      </c>
      <c r="CQ58" s="81">
        <v>881.18</v>
      </c>
      <c r="CR58" s="81">
        <v>215.33</v>
      </c>
      <c r="CS58" s="81">
        <v>1108.98</v>
      </c>
      <c r="CT58" s="81">
        <v>1018.71</v>
      </c>
      <c r="CU58" s="81">
        <v>824.56</v>
      </c>
      <c r="CV58" s="81">
        <v>249.66</v>
      </c>
      <c r="CW58" s="81">
        <v>431.1</v>
      </c>
      <c r="CX58" s="81">
        <v>188.58</v>
      </c>
      <c r="CY58" s="81">
        <v>425.98</v>
      </c>
      <c r="CZ58" s="81">
        <v>9.27</v>
      </c>
      <c r="DA58" s="81">
        <v>-60.47</v>
      </c>
      <c r="DB58" s="81">
        <v>491.29</v>
      </c>
      <c r="DC58" s="81"/>
      <c r="DD58" s="81">
        <v>271.56</v>
      </c>
      <c r="DE58" s="81">
        <v>-44</v>
      </c>
      <c r="DF58" s="81">
        <v>648.23</v>
      </c>
      <c r="DG58" s="81">
        <v>269.54000000000002</v>
      </c>
      <c r="DH58" s="81">
        <v>630.46</v>
      </c>
      <c r="DI58" s="81">
        <v>2124.5300000000002</v>
      </c>
      <c r="DJ58" s="81">
        <v>450.84</v>
      </c>
      <c r="DK58" s="81">
        <v>241.38</v>
      </c>
      <c r="DL58" s="81">
        <v>64.62</v>
      </c>
      <c r="DM58" s="81">
        <v>218.78</v>
      </c>
      <c r="DN58" s="81">
        <v>230.7</v>
      </c>
      <c r="DO58" s="81">
        <v>234.32</v>
      </c>
      <c r="DP58" s="81">
        <v>130.16</v>
      </c>
      <c r="DQ58" s="81">
        <v>1312.68</v>
      </c>
      <c r="DR58" s="81">
        <v>317.49</v>
      </c>
      <c r="DS58" s="81">
        <v>-342.02</v>
      </c>
      <c r="DT58" s="81">
        <v>184.55</v>
      </c>
      <c r="DU58" s="81">
        <v>495</v>
      </c>
      <c r="DV58" s="81">
        <v>357.19</v>
      </c>
      <c r="DW58" s="81">
        <v>308</v>
      </c>
      <c r="DX58" s="81">
        <v>148.22999999999999</v>
      </c>
      <c r="DY58" s="81">
        <v>146.77000000000001</v>
      </c>
      <c r="DZ58" s="81">
        <v>362.23</v>
      </c>
      <c r="EA58" s="81">
        <v>507.52</v>
      </c>
      <c r="EB58" s="81">
        <v>411.08</v>
      </c>
      <c r="EC58" s="81">
        <v>212.33</v>
      </c>
      <c r="ED58" s="81">
        <v>553.6</v>
      </c>
      <c r="EE58" s="81">
        <v>457.4</v>
      </c>
      <c r="EF58" s="81">
        <v>193.33</v>
      </c>
      <c r="EG58" s="81">
        <v>340.89</v>
      </c>
      <c r="EH58" s="81">
        <v>729.42</v>
      </c>
      <c r="EI58" s="81">
        <v>207.07</v>
      </c>
      <c r="EJ58" s="81">
        <v>1001.44</v>
      </c>
      <c r="EK58" s="81">
        <v>206.8</v>
      </c>
      <c r="EL58" s="81">
        <v>74.34</v>
      </c>
      <c r="EM58" s="81">
        <v>269.58999999999997</v>
      </c>
      <c r="EN58" s="81">
        <v>128.94</v>
      </c>
      <c r="EO58" s="81">
        <v>418.96</v>
      </c>
      <c r="EP58" s="81">
        <v>6.12</v>
      </c>
      <c r="EQ58" s="81">
        <v>-187.63</v>
      </c>
      <c r="ER58" s="81">
        <v>183.86</v>
      </c>
      <c r="ES58" s="81">
        <v>316.01</v>
      </c>
      <c r="ET58" s="81">
        <v>233.02</v>
      </c>
      <c r="EU58" s="81">
        <v>169.04</v>
      </c>
      <c r="EV58" s="81">
        <v>-31</v>
      </c>
      <c r="EW58" s="81">
        <v>623.35</v>
      </c>
      <c r="EX58" s="81">
        <v>671.37</v>
      </c>
      <c r="EY58" s="81">
        <v>203.04</v>
      </c>
      <c r="EZ58" s="81">
        <v>99.01</v>
      </c>
      <c r="FA58" s="81">
        <v>462</v>
      </c>
      <c r="FB58" s="81">
        <v>115.37</v>
      </c>
      <c r="FC58" s="81">
        <v>575.83000000000004</v>
      </c>
      <c r="FD58" s="81">
        <v>468.42</v>
      </c>
      <c r="FE58" s="81">
        <v>541.16999999999996</v>
      </c>
      <c r="FF58" s="81"/>
      <c r="FG58" s="81">
        <v>553.85</v>
      </c>
      <c r="FH58" s="81">
        <v>434.32</v>
      </c>
      <c r="FI58" s="81">
        <v>202.34</v>
      </c>
      <c r="FJ58" s="81">
        <v>-35.49</v>
      </c>
      <c r="FK58" s="81">
        <v>219.13</v>
      </c>
      <c r="FL58" s="81">
        <v>140.97999999999999</v>
      </c>
      <c r="FM58" s="81">
        <v>698.18</v>
      </c>
      <c r="FN58" s="81">
        <v>34</v>
      </c>
      <c r="FO58" s="81">
        <v>401.65</v>
      </c>
      <c r="FP58" s="81"/>
      <c r="FQ58" s="81">
        <v>-46.47</v>
      </c>
      <c r="FR58" s="81">
        <v>279.95999999999998</v>
      </c>
      <c r="FS58" s="81">
        <v>328.88</v>
      </c>
      <c r="FT58" s="81">
        <v>231.13</v>
      </c>
      <c r="FU58" s="81">
        <v>385.14</v>
      </c>
      <c r="FV58" s="81">
        <v>307.41000000000003</v>
      </c>
      <c r="FW58" s="81">
        <v>245.41</v>
      </c>
      <c r="FX58" s="81">
        <v>554.04999999999995</v>
      </c>
      <c r="FY58" s="81">
        <v>204.09</v>
      </c>
      <c r="FZ58" s="81">
        <v>42.15</v>
      </c>
      <c r="GA58" s="81">
        <v>169.57</v>
      </c>
      <c r="GB58" s="81">
        <v>118.9</v>
      </c>
      <c r="GC58" s="81">
        <v>16</v>
      </c>
      <c r="GD58" s="81">
        <v>591.42999999999995</v>
      </c>
      <c r="GE58" s="81">
        <v>98.5</v>
      </c>
      <c r="GF58" s="81">
        <v>123.44</v>
      </c>
      <c r="GG58" s="81"/>
      <c r="GH58" s="81">
        <v>498.77</v>
      </c>
      <c r="GI58" s="81">
        <v>151.22</v>
      </c>
      <c r="GJ58" s="81">
        <v>681.41</v>
      </c>
      <c r="GK58" s="81">
        <v>251.6</v>
      </c>
      <c r="GL58" s="81">
        <v>24.68</v>
      </c>
      <c r="GM58" s="81">
        <v>544.29999999999995</v>
      </c>
      <c r="GN58" s="81">
        <v>196.33</v>
      </c>
      <c r="GO58" s="81">
        <v>106.75</v>
      </c>
      <c r="GP58" s="81">
        <v>461.89</v>
      </c>
      <c r="GQ58" s="81">
        <v>59.63</v>
      </c>
      <c r="GR58" s="81">
        <v>75.56</v>
      </c>
      <c r="GS58" s="81">
        <v>281.89999999999998</v>
      </c>
      <c r="GT58" s="81">
        <v>596.42999999999995</v>
      </c>
      <c r="GU58" s="81">
        <v>163.13999999999999</v>
      </c>
      <c r="GV58" s="81">
        <v>203.15</v>
      </c>
      <c r="GW58" s="81">
        <v>-17.59</v>
      </c>
      <c r="GX58" s="81">
        <v>45.87</v>
      </c>
      <c r="GY58" s="81">
        <v>130.01</v>
      </c>
      <c r="GZ58" s="81">
        <v>66.55</v>
      </c>
      <c r="HA58" s="81">
        <v>108.9</v>
      </c>
      <c r="HB58" s="81">
        <v>191.79</v>
      </c>
      <c r="HC58" s="81">
        <v>200.55</v>
      </c>
      <c r="HD58" s="81">
        <v>499.49</v>
      </c>
      <c r="HE58" s="81">
        <v>52.3</v>
      </c>
      <c r="HF58" s="81">
        <v>340.93</v>
      </c>
      <c r="HG58" s="81">
        <v>65.3</v>
      </c>
      <c r="HH58" s="81">
        <v>327.02999999999997</v>
      </c>
      <c r="HI58" s="81">
        <v>452.46</v>
      </c>
      <c r="HJ58" s="81">
        <v>59.75</v>
      </c>
      <c r="HK58" s="81">
        <v>138.47</v>
      </c>
      <c r="HL58" s="81">
        <v>21</v>
      </c>
      <c r="HM58" s="81">
        <v>204.83</v>
      </c>
      <c r="HN58" s="81">
        <v>84.3</v>
      </c>
      <c r="HO58" s="81">
        <v>34.9</v>
      </c>
      <c r="HP58" s="81">
        <v>203.82</v>
      </c>
      <c r="HQ58" s="81">
        <v>351.54</v>
      </c>
      <c r="HR58" s="81">
        <v>54.19</v>
      </c>
      <c r="HS58" s="81">
        <v>80.760000000000005</v>
      </c>
      <c r="HT58" s="81">
        <v>269.23</v>
      </c>
      <c r="HU58" s="81">
        <v>78.11</v>
      </c>
      <c r="HV58" s="81">
        <v>138.13999999999999</v>
      </c>
      <c r="HW58" s="81">
        <v>174.93</v>
      </c>
      <c r="HX58" s="81">
        <v>79.23</v>
      </c>
      <c r="HY58" s="81">
        <v>68.900000000000006</v>
      </c>
      <c r="HZ58" s="81">
        <v>29.2</v>
      </c>
      <c r="IA58" s="81">
        <v>831.25</v>
      </c>
      <c r="IB58" s="81"/>
      <c r="IC58" s="81">
        <v>87.16</v>
      </c>
      <c r="ID58" s="81">
        <v>119.16</v>
      </c>
      <c r="IE58" s="81">
        <v>180.45</v>
      </c>
      <c r="IF58" s="81">
        <v>86.05</v>
      </c>
      <c r="IG58" s="81"/>
      <c r="IH58" s="81">
        <v>115.2</v>
      </c>
      <c r="II58" s="81">
        <v>111.93</v>
      </c>
      <c r="IJ58" s="81">
        <v>470.12</v>
      </c>
      <c r="IK58" s="81">
        <v>116.78</v>
      </c>
      <c r="IL58" s="81">
        <v>94.56</v>
      </c>
      <c r="IM58" s="81"/>
      <c r="IN58" s="81">
        <v>2</v>
      </c>
      <c r="IO58" s="81">
        <v>142</v>
      </c>
      <c r="IP58" s="81"/>
      <c r="IQ58" s="81">
        <v>73</v>
      </c>
      <c r="IR58" s="81">
        <v>135.34</v>
      </c>
      <c r="IS58" s="81">
        <v>120.77</v>
      </c>
      <c r="IT58" s="81">
        <v>208.45</v>
      </c>
      <c r="IU58" s="81">
        <v>130.32</v>
      </c>
      <c r="IV58" s="81">
        <v>103.44</v>
      </c>
      <c r="IW58" s="81">
        <v>52.8</v>
      </c>
      <c r="IX58" s="81">
        <v>61.23</v>
      </c>
      <c r="IY58" s="81">
        <v>30.2</v>
      </c>
      <c r="IZ58" s="81">
        <v>91.25</v>
      </c>
      <c r="JA58" s="81">
        <v>201.56</v>
      </c>
      <c r="JB58" s="81"/>
      <c r="JC58" s="81">
        <v>146.19999999999999</v>
      </c>
      <c r="JD58" s="81">
        <v>187</v>
      </c>
      <c r="JE58" s="81">
        <v>65.239999999999995</v>
      </c>
      <c r="JF58" s="81">
        <v>110.27</v>
      </c>
      <c r="JG58" s="81">
        <v>119.55</v>
      </c>
      <c r="JH58" s="81">
        <v>513.85</v>
      </c>
      <c r="JI58" s="81"/>
      <c r="JJ58" s="81">
        <v>121.03</v>
      </c>
      <c r="JK58" s="81">
        <v>91.08</v>
      </c>
      <c r="JL58" s="81">
        <v>82.2</v>
      </c>
      <c r="JM58" s="81">
        <v>126.7</v>
      </c>
      <c r="JN58" s="81">
        <v>85.15</v>
      </c>
      <c r="JO58" s="81">
        <v>52</v>
      </c>
      <c r="JP58" s="81">
        <v>107.72</v>
      </c>
      <c r="JQ58" s="81">
        <v>2.25</v>
      </c>
      <c r="JR58" s="81"/>
      <c r="JS58" s="81">
        <v>88.93</v>
      </c>
      <c r="JT58" s="81">
        <v>47.83</v>
      </c>
      <c r="JU58" s="81"/>
      <c r="JV58" s="81">
        <v>203.84</v>
      </c>
      <c r="JW58" s="81">
        <v>96.53</v>
      </c>
      <c r="JX58" s="81">
        <v>86.42</v>
      </c>
      <c r="JY58" s="81">
        <v>102.94</v>
      </c>
      <c r="JZ58" s="81"/>
      <c r="KA58" s="81">
        <v>174.02</v>
      </c>
      <c r="KB58" s="81"/>
      <c r="KC58" s="81">
        <v>-6.28</v>
      </c>
      <c r="KD58" s="81">
        <v>26.88</v>
      </c>
      <c r="KE58" s="81"/>
      <c r="KF58" s="81">
        <v>100.2</v>
      </c>
      <c r="KG58" s="81">
        <v>22.4</v>
      </c>
      <c r="KH58" s="81">
        <v>83.8</v>
      </c>
      <c r="KI58" s="81">
        <v>157</v>
      </c>
      <c r="KJ58" s="81">
        <v>68.099999999999994</v>
      </c>
      <c r="KK58" s="81">
        <v>61.67</v>
      </c>
      <c r="KL58" s="81">
        <v>65.48</v>
      </c>
      <c r="KM58" s="81">
        <v>35.6</v>
      </c>
      <c r="KN58" s="81">
        <v>89.45</v>
      </c>
      <c r="KO58" s="81">
        <v>46.21</v>
      </c>
      <c r="KP58" s="81">
        <v>84.4</v>
      </c>
      <c r="KQ58" s="81"/>
      <c r="KR58" s="81">
        <v>64.239999999999995</v>
      </c>
      <c r="KS58" s="81">
        <v>-13.45</v>
      </c>
      <c r="KT58" s="81">
        <v>62.65</v>
      </c>
      <c r="KU58" s="81">
        <v>8.3000000000000007</v>
      </c>
      <c r="KV58" s="81">
        <v>112.85</v>
      </c>
      <c r="KW58" s="81"/>
      <c r="KX58" s="81"/>
      <c r="KY58" s="81">
        <v>446.75</v>
      </c>
      <c r="KZ58" s="81">
        <v>11.3</v>
      </c>
      <c r="LA58" s="81">
        <v>57.94</v>
      </c>
      <c r="LB58" s="81">
        <v>233.83</v>
      </c>
      <c r="LC58" s="81"/>
      <c r="LD58" s="81">
        <v>54.6</v>
      </c>
      <c r="LE58" s="81">
        <v>-47.6</v>
      </c>
      <c r="LF58" s="81">
        <v>254.4</v>
      </c>
      <c r="LG58" s="81"/>
      <c r="LH58" s="81"/>
      <c r="LI58" s="81">
        <v>104.98</v>
      </c>
      <c r="LJ58" s="81">
        <v>142.30000000000001</v>
      </c>
      <c r="LK58" s="81">
        <v>81.680000000000007</v>
      </c>
      <c r="LL58" s="81">
        <v>44.21</v>
      </c>
      <c r="LM58" s="81">
        <v>17.43</v>
      </c>
      <c r="LN58" s="81">
        <v>1.38</v>
      </c>
      <c r="LO58" s="81">
        <v>6.55</v>
      </c>
      <c r="LP58" s="81">
        <v>109.94</v>
      </c>
      <c r="LQ58" s="81">
        <v>98.08</v>
      </c>
      <c r="LR58" s="81">
        <v>29.53</v>
      </c>
      <c r="LS58" s="81">
        <v>19.27</v>
      </c>
      <c r="LT58" s="81">
        <v>34.24</v>
      </c>
      <c r="LU58" s="81">
        <v>40.35</v>
      </c>
      <c r="LV58" s="81">
        <v>37.68</v>
      </c>
      <c r="LW58" s="81">
        <v>121.37</v>
      </c>
      <c r="LX58" s="81"/>
      <c r="LY58" s="81">
        <v>53.17</v>
      </c>
      <c r="LZ58" s="81">
        <v>40.21</v>
      </c>
      <c r="MA58" s="81">
        <v>62.9</v>
      </c>
      <c r="MB58" s="81">
        <v>46.65</v>
      </c>
      <c r="MC58" s="81">
        <v>33.65</v>
      </c>
      <c r="MD58" s="81"/>
      <c r="ME58" s="81">
        <v>135.27000000000001</v>
      </c>
      <c r="MF58" s="81">
        <v>35.200000000000003</v>
      </c>
      <c r="MG58" s="81"/>
      <c r="MH58" s="81">
        <v>18.850000000000001</v>
      </c>
      <c r="MI58" s="81">
        <v>17</v>
      </c>
      <c r="MJ58" s="81">
        <v>127.4</v>
      </c>
      <c r="MK58" s="81">
        <v>102.65</v>
      </c>
      <c r="ML58" s="81"/>
      <c r="MM58" s="81">
        <v>114.37</v>
      </c>
      <c r="MN58" s="81">
        <v>-25.5</v>
      </c>
      <c r="MO58" s="81">
        <v>84.6</v>
      </c>
      <c r="MP58" s="81">
        <v>83.3</v>
      </c>
      <c r="MQ58" s="81">
        <v>-165</v>
      </c>
      <c r="MR58" s="81">
        <v>101.5</v>
      </c>
      <c r="MS58" s="81">
        <v>29</v>
      </c>
      <c r="MT58" s="81">
        <v>17.5</v>
      </c>
      <c r="MU58" s="81">
        <v>29.85</v>
      </c>
      <c r="MV58" s="81">
        <v>70.8</v>
      </c>
      <c r="MW58" s="81">
        <v>16.100000000000001</v>
      </c>
      <c r="MX58" s="81">
        <v>21.04</v>
      </c>
      <c r="MY58" s="81">
        <v>45.1</v>
      </c>
      <c r="MZ58" s="81">
        <v>19.829999999999998</v>
      </c>
      <c r="NA58" s="81">
        <v>29.38</v>
      </c>
      <c r="NB58" s="81">
        <v>33.799999999999997</v>
      </c>
      <c r="NC58" s="81">
        <v>35</v>
      </c>
    </row>
    <row r="59" spans="1:367" x14ac:dyDescent="0.4">
      <c r="A59" s="22">
        <v>46150</v>
      </c>
      <c r="B59" s="23">
        <v>339956.26</v>
      </c>
      <c r="C59" s="23">
        <v>247706.1</v>
      </c>
      <c r="D59" s="23">
        <v>1175.97</v>
      </c>
      <c r="E59" s="23">
        <v>2494.2600000000002</v>
      </c>
      <c r="F59" s="23">
        <v>12074.31</v>
      </c>
      <c r="G59" s="23">
        <v>1122.77</v>
      </c>
      <c r="H59" s="23">
        <v>10099.09</v>
      </c>
      <c r="I59" s="23">
        <v>9039.84</v>
      </c>
      <c r="J59" s="23">
        <v>4294.97</v>
      </c>
      <c r="K59" s="23">
        <v>3765.44</v>
      </c>
      <c r="L59" s="23">
        <v>1766.55</v>
      </c>
      <c r="M59" s="23">
        <v>3684.67</v>
      </c>
      <c r="N59" s="23">
        <v>32057.33</v>
      </c>
      <c r="O59" s="23">
        <v>2432.41</v>
      </c>
      <c r="P59" s="23">
        <v>7597.4</v>
      </c>
      <c r="Q59" s="23">
        <v>1810.22</v>
      </c>
      <c r="R59" s="23">
        <v>13637.52</v>
      </c>
      <c r="S59" s="23">
        <v>3718.73</v>
      </c>
      <c r="T59" s="23">
        <v>3001.81</v>
      </c>
      <c r="U59" s="23">
        <v>5566.74</v>
      </c>
      <c r="V59" s="23">
        <v>1252.58</v>
      </c>
      <c r="W59" s="23">
        <v>941.63</v>
      </c>
      <c r="X59" s="23">
        <v>2183.52</v>
      </c>
      <c r="Y59" s="23">
        <v>1498.21</v>
      </c>
      <c r="Z59" s="23">
        <v>5984.99</v>
      </c>
      <c r="AA59" s="23">
        <v>3271.88</v>
      </c>
      <c r="AB59" s="23">
        <v>-50.64</v>
      </c>
      <c r="AC59" s="23">
        <v>325.14999999999998</v>
      </c>
      <c r="AD59" s="23">
        <v>2912.84</v>
      </c>
      <c r="AE59" s="23">
        <v>1527.5</v>
      </c>
      <c r="AF59" s="23">
        <v>1155.57</v>
      </c>
      <c r="AG59" s="23">
        <v>4346.43</v>
      </c>
      <c r="AH59" s="23">
        <v>4280.22</v>
      </c>
      <c r="AI59" s="23">
        <v>88.42</v>
      </c>
      <c r="AJ59" s="23">
        <v>1556.63</v>
      </c>
      <c r="AK59" s="23">
        <v>4625.47</v>
      </c>
      <c r="AL59" s="23">
        <v>3289.52</v>
      </c>
      <c r="AM59" s="23">
        <v>936.6</v>
      </c>
      <c r="AN59" s="23">
        <v>1094.24</v>
      </c>
      <c r="AO59" s="23">
        <v>111.47</v>
      </c>
      <c r="AP59" s="23">
        <v>3728.82</v>
      </c>
      <c r="AQ59" s="23">
        <v>1502.94</v>
      </c>
      <c r="AR59" s="23">
        <v>8222.5</v>
      </c>
      <c r="AS59" s="23">
        <v>3822.68</v>
      </c>
      <c r="AT59" s="23">
        <v>645.07000000000005</v>
      </c>
      <c r="AU59" s="23">
        <v>1726.04</v>
      </c>
      <c r="AV59" s="23">
        <v>2195.38</v>
      </c>
      <c r="AW59" s="23">
        <v>829.68</v>
      </c>
      <c r="AX59" s="23">
        <v>2130.92</v>
      </c>
      <c r="AY59" s="23">
        <v>1675.44</v>
      </c>
      <c r="AZ59" s="23">
        <v>429</v>
      </c>
      <c r="BA59" s="23">
        <v>3124.03</v>
      </c>
      <c r="BB59" s="81">
        <v>289.89</v>
      </c>
      <c r="BC59" s="81">
        <v>1382.24</v>
      </c>
      <c r="BD59" s="81">
        <v>1905.94</v>
      </c>
      <c r="BE59" s="81">
        <v>472.91</v>
      </c>
      <c r="BF59" s="81">
        <v>334.79</v>
      </c>
      <c r="BG59" s="81">
        <v>321.5</v>
      </c>
      <c r="BH59" s="81">
        <v>-40.03</v>
      </c>
      <c r="BI59" s="81">
        <v>685.54</v>
      </c>
      <c r="BJ59" s="81">
        <v>690.63</v>
      </c>
      <c r="BK59" s="81">
        <v>1384.08</v>
      </c>
      <c r="BL59" s="81">
        <v>137.26</v>
      </c>
      <c r="BM59" s="81">
        <v>296.05</v>
      </c>
      <c r="BN59" s="81">
        <v>2811.55</v>
      </c>
      <c r="BO59" s="81">
        <v>2504.2399999999998</v>
      </c>
      <c r="BP59" s="81"/>
      <c r="BQ59" s="81">
        <v>433.91</v>
      </c>
      <c r="BR59" s="81">
        <v>2139.7199999999998</v>
      </c>
      <c r="BS59" s="81">
        <v>455</v>
      </c>
      <c r="BT59" s="81">
        <v>277.02</v>
      </c>
      <c r="BU59" s="81">
        <v>828.46</v>
      </c>
      <c r="BV59" s="81">
        <v>736.09</v>
      </c>
      <c r="BW59" s="81">
        <v>2009.62</v>
      </c>
      <c r="BX59" s="81">
        <v>1981.27</v>
      </c>
      <c r="BY59" s="81">
        <v>2181.6799999999998</v>
      </c>
      <c r="BZ59" s="81">
        <v>1823.2</v>
      </c>
      <c r="CA59" s="81">
        <v>455.09</v>
      </c>
      <c r="CB59" s="81">
        <v>1077.8399999999999</v>
      </c>
      <c r="CC59" s="81">
        <v>-1.43</v>
      </c>
      <c r="CD59" s="81">
        <v>138.82</v>
      </c>
      <c r="CE59" s="81">
        <v>1131.26</v>
      </c>
      <c r="CF59" s="81">
        <v>1229.75</v>
      </c>
      <c r="CG59" s="81">
        <v>-29</v>
      </c>
      <c r="CH59" s="81">
        <v>986.13</v>
      </c>
      <c r="CI59" s="81">
        <v>5334.14</v>
      </c>
      <c r="CJ59" s="81">
        <v>616.91999999999996</v>
      </c>
      <c r="CK59" s="81">
        <v>1395.99</v>
      </c>
      <c r="CL59" s="81">
        <v>766.03</v>
      </c>
      <c r="CM59" s="81">
        <v>2744.4</v>
      </c>
      <c r="CN59" s="81">
        <v>266.26</v>
      </c>
      <c r="CO59" s="81">
        <v>3317.5</v>
      </c>
      <c r="CP59" s="81">
        <v>220.91</v>
      </c>
      <c r="CQ59" s="81">
        <v>881.93</v>
      </c>
      <c r="CR59" s="81">
        <v>216.83</v>
      </c>
      <c r="CS59" s="81">
        <v>1117.3599999999999</v>
      </c>
      <c r="CT59" s="81">
        <v>1018.71</v>
      </c>
      <c r="CU59" s="81">
        <v>797.03</v>
      </c>
      <c r="CV59" s="81">
        <v>251.64</v>
      </c>
      <c r="CW59" s="81">
        <v>438.02</v>
      </c>
      <c r="CX59" s="81">
        <v>188.58</v>
      </c>
      <c r="CY59" s="81">
        <v>394.62</v>
      </c>
      <c r="CZ59" s="81">
        <v>9.58</v>
      </c>
      <c r="DA59" s="81">
        <v>-60.47</v>
      </c>
      <c r="DB59" s="81">
        <v>479.23</v>
      </c>
      <c r="DC59" s="81">
        <v>-119.7</v>
      </c>
      <c r="DD59" s="81">
        <v>325.14</v>
      </c>
      <c r="DE59" s="81">
        <v>-44</v>
      </c>
      <c r="DF59" s="81">
        <v>648.23</v>
      </c>
      <c r="DG59" s="81">
        <v>269.05</v>
      </c>
      <c r="DH59" s="81">
        <v>630.46</v>
      </c>
      <c r="DI59" s="81">
        <v>2131.77</v>
      </c>
      <c r="DJ59" s="81">
        <v>440.6</v>
      </c>
      <c r="DK59" s="81">
        <v>218</v>
      </c>
      <c r="DL59" s="81">
        <v>64.62</v>
      </c>
      <c r="DM59" s="81">
        <v>221.95</v>
      </c>
      <c r="DN59" s="81">
        <v>230.7</v>
      </c>
      <c r="DO59" s="81">
        <v>234.32</v>
      </c>
      <c r="DP59" s="81">
        <v>130.16</v>
      </c>
      <c r="DQ59" s="81">
        <v>1312.68</v>
      </c>
      <c r="DR59" s="81">
        <v>362.85</v>
      </c>
      <c r="DS59" s="81">
        <v>-100.53</v>
      </c>
      <c r="DT59" s="81">
        <v>184.55</v>
      </c>
      <c r="DU59" s="81">
        <v>495</v>
      </c>
      <c r="DV59" s="81">
        <v>358.21</v>
      </c>
      <c r="DW59" s="81">
        <v>308</v>
      </c>
      <c r="DX59" s="81"/>
      <c r="DY59" s="81">
        <v>150.19</v>
      </c>
      <c r="DZ59" s="81">
        <v>363.8</v>
      </c>
      <c r="EA59" s="81">
        <v>525.52</v>
      </c>
      <c r="EB59" s="81">
        <v>410.43</v>
      </c>
      <c r="EC59" s="81">
        <v>215.98</v>
      </c>
      <c r="ED59" s="81">
        <v>553.6</v>
      </c>
      <c r="EE59" s="81">
        <v>457.4</v>
      </c>
      <c r="EF59" s="81">
        <v>192.49</v>
      </c>
      <c r="EG59" s="81">
        <v>340.89</v>
      </c>
      <c r="EH59" s="81">
        <v>729.42</v>
      </c>
      <c r="EI59" s="81">
        <v>207.07</v>
      </c>
      <c r="EJ59" s="81">
        <v>1001.44</v>
      </c>
      <c r="EK59" s="81">
        <v>206.8</v>
      </c>
      <c r="EL59" s="81">
        <v>74.97</v>
      </c>
      <c r="EM59" s="81">
        <v>267.56</v>
      </c>
      <c r="EN59" s="81">
        <v>128.12</v>
      </c>
      <c r="EO59" s="81">
        <v>434.31</v>
      </c>
      <c r="EP59" s="81">
        <v>6.12</v>
      </c>
      <c r="EQ59" s="81">
        <v>-203.73</v>
      </c>
      <c r="ER59" s="81">
        <v>183.86</v>
      </c>
      <c r="ES59" s="81">
        <v>316.01</v>
      </c>
      <c r="ET59" s="81">
        <v>233.02</v>
      </c>
      <c r="EU59" s="81">
        <v>169.04</v>
      </c>
      <c r="EV59" s="81">
        <v>-31</v>
      </c>
      <c r="EW59" s="81">
        <v>623.35</v>
      </c>
      <c r="EX59" s="81">
        <v>671.37</v>
      </c>
      <c r="EY59" s="81">
        <v>202.33</v>
      </c>
      <c r="EZ59" s="81">
        <v>99.68</v>
      </c>
      <c r="FA59" s="81">
        <v>462</v>
      </c>
      <c r="FB59" s="81">
        <v>115.37</v>
      </c>
      <c r="FC59" s="81">
        <v>575.83000000000004</v>
      </c>
      <c r="FD59" s="81">
        <v>468.42</v>
      </c>
      <c r="FE59" s="81">
        <v>562.34</v>
      </c>
      <c r="FF59" s="81"/>
      <c r="FG59" s="81">
        <v>553.85</v>
      </c>
      <c r="FH59" s="81">
        <v>434.32</v>
      </c>
      <c r="FI59" s="81">
        <v>200.86</v>
      </c>
      <c r="FJ59" s="81">
        <v>-35.06</v>
      </c>
      <c r="FK59" s="81">
        <v>219.13</v>
      </c>
      <c r="FL59" s="81">
        <v>158.80000000000001</v>
      </c>
      <c r="FM59" s="81">
        <v>698.18</v>
      </c>
      <c r="FN59" s="81">
        <v>34</v>
      </c>
      <c r="FO59" s="81">
        <v>408.3</v>
      </c>
      <c r="FP59" s="81"/>
      <c r="FQ59" s="81">
        <v>-44.83</v>
      </c>
      <c r="FR59" s="81">
        <v>285.63</v>
      </c>
      <c r="FS59" s="81">
        <v>342.96</v>
      </c>
      <c r="FT59" s="81">
        <v>232.56</v>
      </c>
      <c r="FU59" s="81">
        <v>385.14</v>
      </c>
      <c r="FV59" s="81">
        <v>303.02999999999997</v>
      </c>
      <c r="FW59" s="81">
        <v>239.23</v>
      </c>
      <c r="FX59" s="81">
        <v>551.4</v>
      </c>
      <c r="FY59" s="81">
        <v>203.24</v>
      </c>
      <c r="FZ59" s="81">
        <v>42.38</v>
      </c>
      <c r="GA59" s="81">
        <v>169.22</v>
      </c>
      <c r="GB59" s="81">
        <v>118.9</v>
      </c>
      <c r="GC59" s="81">
        <v>16</v>
      </c>
      <c r="GD59" s="81">
        <v>591.42999999999995</v>
      </c>
      <c r="GE59" s="81">
        <v>98.5</v>
      </c>
      <c r="GF59" s="81">
        <v>123.44</v>
      </c>
      <c r="GG59" s="81"/>
      <c r="GH59" s="81">
        <v>475.31</v>
      </c>
      <c r="GI59" s="81">
        <v>151.22</v>
      </c>
      <c r="GJ59" s="81">
        <v>681.41</v>
      </c>
      <c r="GK59" s="81">
        <v>251.6</v>
      </c>
      <c r="GL59" s="81">
        <v>24.68</v>
      </c>
      <c r="GM59" s="81">
        <v>544.29999999999995</v>
      </c>
      <c r="GN59" s="81">
        <v>194.46</v>
      </c>
      <c r="GO59" s="81">
        <v>107.3</v>
      </c>
      <c r="GP59" s="81">
        <v>493.48</v>
      </c>
      <c r="GQ59" s="81">
        <v>59.63</v>
      </c>
      <c r="GR59" s="81">
        <v>75.56</v>
      </c>
      <c r="GS59" s="81">
        <v>284.29000000000002</v>
      </c>
      <c r="GT59" s="81">
        <v>596.42999999999995</v>
      </c>
      <c r="GU59" s="81">
        <v>163.13999999999999</v>
      </c>
      <c r="GV59" s="81">
        <v>203.15</v>
      </c>
      <c r="GW59" s="81">
        <v>-21.78</v>
      </c>
      <c r="GX59" s="81">
        <v>45.87</v>
      </c>
      <c r="GY59" s="81">
        <v>130.01</v>
      </c>
      <c r="GZ59" s="81">
        <v>65.73</v>
      </c>
      <c r="HA59" s="81">
        <v>108.9</v>
      </c>
      <c r="HB59" s="81">
        <v>170.32</v>
      </c>
      <c r="HC59" s="81">
        <v>200.55</v>
      </c>
      <c r="HD59" s="81">
        <v>502.06</v>
      </c>
      <c r="HE59" s="81">
        <v>52.3</v>
      </c>
      <c r="HF59" s="81">
        <v>340.93</v>
      </c>
      <c r="HG59" s="81">
        <v>65.3</v>
      </c>
      <c r="HH59" s="81">
        <v>327.02999999999997</v>
      </c>
      <c r="HI59" s="81">
        <v>452.46</v>
      </c>
      <c r="HJ59" s="81">
        <v>59.75</v>
      </c>
      <c r="HK59" s="81">
        <v>141.85</v>
      </c>
      <c r="HL59" s="81">
        <v>21</v>
      </c>
      <c r="HM59" s="81">
        <v>212.79</v>
      </c>
      <c r="HN59" s="81">
        <v>84.3</v>
      </c>
      <c r="HO59" s="81">
        <v>34.9</v>
      </c>
      <c r="HP59" s="81">
        <v>203.82</v>
      </c>
      <c r="HQ59" s="81">
        <v>351.54</v>
      </c>
      <c r="HR59" s="81">
        <v>50.6</v>
      </c>
      <c r="HS59" s="81">
        <v>80.760000000000005</v>
      </c>
      <c r="HT59" s="81">
        <v>269.23</v>
      </c>
      <c r="HU59" s="81">
        <v>78.11</v>
      </c>
      <c r="HV59" s="81">
        <v>142.05000000000001</v>
      </c>
      <c r="HW59" s="81">
        <v>176.11</v>
      </c>
      <c r="HX59" s="81">
        <v>79.23</v>
      </c>
      <c r="HY59" s="81">
        <v>68.900000000000006</v>
      </c>
      <c r="HZ59" s="81">
        <v>29.2</v>
      </c>
      <c r="IA59" s="81">
        <v>831.25</v>
      </c>
      <c r="IB59" s="81"/>
      <c r="IC59" s="81">
        <v>87.16</v>
      </c>
      <c r="ID59" s="81">
        <v>116.58</v>
      </c>
      <c r="IE59" s="81">
        <v>180.45</v>
      </c>
      <c r="IF59" s="81">
        <v>86.05</v>
      </c>
      <c r="IG59" s="81"/>
      <c r="IH59" s="81">
        <v>115.2</v>
      </c>
      <c r="II59" s="81">
        <v>110.43</v>
      </c>
      <c r="IJ59" s="81">
        <v>470.12</v>
      </c>
      <c r="IK59" s="81">
        <v>120.3</v>
      </c>
      <c r="IL59" s="81">
        <v>94.56</v>
      </c>
      <c r="IM59" s="81"/>
      <c r="IN59" s="81">
        <v>2.67</v>
      </c>
      <c r="IO59" s="81">
        <v>135</v>
      </c>
      <c r="IP59" s="81"/>
      <c r="IQ59" s="81">
        <v>73</v>
      </c>
      <c r="IR59" s="81">
        <v>134.68</v>
      </c>
      <c r="IS59" s="81">
        <v>115.15</v>
      </c>
      <c r="IT59" s="81">
        <v>208.45</v>
      </c>
      <c r="IU59" s="81">
        <v>130.32</v>
      </c>
      <c r="IV59" s="81">
        <v>92.76</v>
      </c>
      <c r="IW59" s="81">
        <v>52.8</v>
      </c>
      <c r="IX59" s="81">
        <v>61.23</v>
      </c>
      <c r="IY59" s="81">
        <v>30.2</v>
      </c>
      <c r="IZ59" s="81">
        <v>91.25</v>
      </c>
      <c r="JA59" s="81">
        <v>199.32</v>
      </c>
      <c r="JB59" s="81"/>
      <c r="JC59" s="81">
        <v>146.19999999999999</v>
      </c>
      <c r="JD59" s="81">
        <v>187</v>
      </c>
      <c r="JE59" s="81">
        <v>65.239999999999995</v>
      </c>
      <c r="JF59" s="81">
        <v>110.27</v>
      </c>
      <c r="JG59" s="81">
        <v>116.07</v>
      </c>
      <c r="JH59" s="81">
        <v>520.65</v>
      </c>
      <c r="JI59" s="81"/>
      <c r="JJ59" s="81">
        <v>121.03</v>
      </c>
      <c r="JK59" s="81">
        <v>91.08</v>
      </c>
      <c r="JL59" s="81">
        <v>82.2</v>
      </c>
      <c r="JM59" s="81">
        <v>126.7</v>
      </c>
      <c r="JN59" s="81">
        <v>85.15</v>
      </c>
      <c r="JO59" s="81">
        <v>53.08</v>
      </c>
      <c r="JP59" s="81">
        <v>107.72</v>
      </c>
      <c r="JQ59" s="81">
        <v>2.25</v>
      </c>
      <c r="JR59" s="81"/>
      <c r="JS59" s="81">
        <v>88.93</v>
      </c>
      <c r="JT59" s="81">
        <v>44.5</v>
      </c>
      <c r="JU59" s="81">
        <v>62.9</v>
      </c>
      <c r="JV59" s="81">
        <v>201.51</v>
      </c>
      <c r="JW59" s="81">
        <v>96.53</v>
      </c>
      <c r="JX59" s="81">
        <v>85.6</v>
      </c>
      <c r="JY59" s="81">
        <v>103.03</v>
      </c>
      <c r="JZ59" s="81"/>
      <c r="KA59" s="81">
        <v>175.12</v>
      </c>
      <c r="KB59" s="81"/>
      <c r="KC59" s="81">
        <v>-6.28</v>
      </c>
      <c r="KD59" s="81">
        <v>26.88</v>
      </c>
      <c r="KE59" s="81"/>
      <c r="KF59" s="81">
        <v>100.2</v>
      </c>
      <c r="KG59" s="81">
        <v>22.4</v>
      </c>
      <c r="KH59" s="81">
        <v>84.7</v>
      </c>
      <c r="KI59" s="81">
        <v>157</v>
      </c>
      <c r="KJ59" s="81">
        <v>68.099999999999994</v>
      </c>
      <c r="KK59" s="81">
        <v>61.67</v>
      </c>
      <c r="KL59" s="81">
        <v>65.430000000000007</v>
      </c>
      <c r="KM59" s="81">
        <v>35.6</v>
      </c>
      <c r="KN59" s="81">
        <v>89.45</v>
      </c>
      <c r="KO59" s="81">
        <v>46.21</v>
      </c>
      <c r="KP59" s="81">
        <v>84.4</v>
      </c>
      <c r="KQ59" s="81"/>
      <c r="KR59" s="81">
        <v>64.239999999999995</v>
      </c>
      <c r="KS59" s="81">
        <v>-13.45</v>
      </c>
      <c r="KT59" s="81">
        <v>63.32</v>
      </c>
      <c r="KU59" s="81">
        <v>8.3000000000000007</v>
      </c>
      <c r="KV59" s="81">
        <v>114.87</v>
      </c>
      <c r="KW59" s="81"/>
      <c r="KX59" s="81"/>
      <c r="KY59" s="81">
        <v>446.75</v>
      </c>
      <c r="KZ59" s="81">
        <v>11.3</v>
      </c>
      <c r="LA59" s="81">
        <v>57.94</v>
      </c>
      <c r="LB59" s="81">
        <v>238.43</v>
      </c>
      <c r="LC59" s="81"/>
      <c r="LD59" s="81">
        <v>54.6</v>
      </c>
      <c r="LE59" s="81">
        <v>-47.6</v>
      </c>
      <c r="LF59" s="81">
        <v>254.4</v>
      </c>
      <c r="LG59" s="81"/>
      <c r="LH59" s="81"/>
      <c r="LI59" s="81">
        <v>105.5</v>
      </c>
      <c r="LJ59" s="81">
        <v>142.30000000000001</v>
      </c>
      <c r="LK59" s="81">
        <v>81.680000000000007</v>
      </c>
      <c r="LL59" s="81">
        <v>44.21</v>
      </c>
      <c r="LM59" s="81">
        <v>17.43</v>
      </c>
      <c r="LN59" s="81">
        <v>1.38</v>
      </c>
      <c r="LO59" s="81">
        <v>6.55</v>
      </c>
      <c r="LP59" s="81">
        <v>113.93</v>
      </c>
      <c r="LQ59" s="81">
        <v>98.08</v>
      </c>
      <c r="LR59" s="81">
        <v>29.53</v>
      </c>
      <c r="LS59" s="81">
        <v>19.27</v>
      </c>
      <c r="LT59" s="81">
        <v>34.24</v>
      </c>
      <c r="LU59" s="81">
        <v>40.35</v>
      </c>
      <c r="LV59" s="81">
        <v>37.68</v>
      </c>
      <c r="LW59" s="81">
        <v>121.37</v>
      </c>
      <c r="LX59" s="81"/>
      <c r="LY59" s="81">
        <v>53.17</v>
      </c>
      <c r="LZ59" s="81">
        <v>39.56</v>
      </c>
      <c r="MA59" s="81">
        <v>66.58</v>
      </c>
      <c r="MB59" s="81">
        <v>46.65</v>
      </c>
      <c r="MC59" s="81">
        <v>33.65</v>
      </c>
      <c r="MD59" s="81"/>
      <c r="ME59" s="81">
        <v>135.27000000000001</v>
      </c>
      <c r="MF59" s="81">
        <v>36.700000000000003</v>
      </c>
      <c r="MG59" s="81"/>
      <c r="MH59" s="81">
        <v>18.850000000000001</v>
      </c>
      <c r="MI59" s="81">
        <v>17</v>
      </c>
      <c r="MJ59" s="81">
        <v>127.4</v>
      </c>
      <c r="MK59" s="81">
        <v>102.65</v>
      </c>
      <c r="ML59" s="81"/>
      <c r="MM59" s="81">
        <v>114.37</v>
      </c>
      <c r="MN59" s="81">
        <v>-25.5</v>
      </c>
      <c r="MO59" s="81">
        <v>84.6</v>
      </c>
      <c r="MP59" s="81">
        <v>83.3</v>
      </c>
      <c r="MQ59" s="81">
        <v>-165</v>
      </c>
      <c r="MR59" s="81"/>
      <c r="MS59" s="81">
        <v>29</v>
      </c>
      <c r="MT59" s="81">
        <v>17.45</v>
      </c>
      <c r="MU59" s="81">
        <v>30.87</v>
      </c>
      <c r="MV59" s="81">
        <v>70.8</v>
      </c>
      <c r="MW59" s="81">
        <v>16.100000000000001</v>
      </c>
      <c r="MX59" s="81">
        <v>22.02</v>
      </c>
      <c r="MY59" s="81">
        <v>45.1</v>
      </c>
      <c r="MZ59" s="81">
        <v>19.829999999999998</v>
      </c>
      <c r="NA59" s="81">
        <v>29.38</v>
      </c>
      <c r="NB59" s="81">
        <v>33.799999999999997</v>
      </c>
      <c r="NC59" s="81">
        <v>35</v>
      </c>
    </row>
    <row r="60" spans="1:367" x14ac:dyDescent="0.4">
      <c r="A60" s="22">
        <v>46157</v>
      </c>
      <c r="B60" s="23">
        <v>345441.6</v>
      </c>
      <c r="C60" s="23">
        <v>252704.24</v>
      </c>
      <c r="D60" s="23">
        <v>1174.4000000000001</v>
      </c>
      <c r="E60" s="23">
        <v>2494.2600000000002</v>
      </c>
      <c r="F60" s="23">
        <v>12098.15</v>
      </c>
      <c r="G60" s="23">
        <v>1127.98</v>
      </c>
      <c r="H60" s="23">
        <v>10099.09</v>
      </c>
      <c r="I60" s="23">
        <v>9039.84</v>
      </c>
      <c r="J60" s="23">
        <v>4235.54</v>
      </c>
      <c r="K60" s="23">
        <v>3860.14</v>
      </c>
      <c r="L60" s="23">
        <v>1765.99</v>
      </c>
      <c r="M60" s="23">
        <v>3684.67</v>
      </c>
      <c r="N60" s="23">
        <v>32057.33</v>
      </c>
      <c r="O60" s="23">
        <v>2417.9499999999998</v>
      </c>
      <c r="P60" s="23">
        <v>7597.4</v>
      </c>
      <c r="Q60" s="23">
        <v>1810.22</v>
      </c>
      <c r="R60" s="23">
        <v>11439.57</v>
      </c>
      <c r="S60" s="23">
        <v>3718.72</v>
      </c>
      <c r="T60" s="23">
        <v>3140.06</v>
      </c>
      <c r="U60" s="23">
        <v>5566.74</v>
      </c>
      <c r="V60" s="23">
        <v>1249.8599999999999</v>
      </c>
      <c r="W60" s="23">
        <v>945.97</v>
      </c>
      <c r="X60" s="23">
        <v>2183.52</v>
      </c>
      <c r="Y60" s="23">
        <v>1498.21</v>
      </c>
      <c r="Z60" s="23">
        <v>5984.99</v>
      </c>
      <c r="AA60" s="23">
        <v>3271.88</v>
      </c>
      <c r="AB60" s="23">
        <v>-50.64</v>
      </c>
      <c r="AC60" s="23">
        <v>281.35000000000002</v>
      </c>
      <c r="AD60" s="23">
        <v>2983.09</v>
      </c>
      <c r="AE60" s="23">
        <v>1522.16</v>
      </c>
      <c r="AF60" s="23">
        <v>1155.57</v>
      </c>
      <c r="AG60" s="23">
        <v>4346.43</v>
      </c>
      <c r="AH60" s="23">
        <v>4632.3500000000004</v>
      </c>
      <c r="AI60" s="23">
        <v>90.95</v>
      </c>
      <c r="AJ60" s="23">
        <v>1571.09</v>
      </c>
      <c r="AK60" s="23">
        <v>4761.58</v>
      </c>
      <c r="AL60" s="23">
        <v>3342.25</v>
      </c>
      <c r="AM60" s="23">
        <v>1004.97</v>
      </c>
      <c r="AN60" s="23">
        <v>1094.24</v>
      </c>
      <c r="AO60" s="23">
        <v>111.47</v>
      </c>
      <c r="AP60" s="23">
        <v>3728.07</v>
      </c>
      <c r="AQ60" s="23">
        <v>1502.94</v>
      </c>
      <c r="AR60" s="23">
        <v>9357.34</v>
      </c>
      <c r="AS60" s="23">
        <v>3857.03</v>
      </c>
      <c r="AT60" s="23">
        <v>645.07000000000005</v>
      </c>
      <c r="AU60" s="23">
        <v>1728.53</v>
      </c>
      <c r="AV60" s="23">
        <v>2195.38</v>
      </c>
      <c r="AW60" s="23">
        <v>829.68</v>
      </c>
      <c r="AX60" s="23">
        <v>2080.7399999999998</v>
      </c>
      <c r="AY60" s="23">
        <v>1671.81</v>
      </c>
      <c r="AZ60" s="23">
        <v>429</v>
      </c>
      <c r="BA60" s="23">
        <v>3865.85</v>
      </c>
      <c r="BB60" s="81">
        <v>289.89</v>
      </c>
      <c r="BC60" s="81">
        <v>1424.45</v>
      </c>
      <c r="BD60" s="81">
        <v>1908.04</v>
      </c>
      <c r="BE60" s="81">
        <v>474.83</v>
      </c>
      <c r="BF60" s="81">
        <v>331.9</v>
      </c>
      <c r="BG60" s="81">
        <v>321.5</v>
      </c>
      <c r="BH60" s="81">
        <v>-48.55</v>
      </c>
      <c r="BI60" s="81">
        <v>685.54</v>
      </c>
      <c r="BJ60" s="81">
        <v>724.59</v>
      </c>
      <c r="BK60" s="81">
        <v>1384.08</v>
      </c>
      <c r="BL60" s="81">
        <v>135.55000000000001</v>
      </c>
      <c r="BM60" s="81">
        <v>295.13</v>
      </c>
      <c r="BN60" s="81">
        <v>3270.02</v>
      </c>
      <c r="BO60" s="81">
        <v>3048.88</v>
      </c>
      <c r="BP60" s="81"/>
      <c r="BQ60" s="81">
        <v>433.91</v>
      </c>
      <c r="BR60" s="81">
        <v>2123.6799999999998</v>
      </c>
      <c r="BS60" s="81">
        <v>456.76</v>
      </c>
      <c r="BT60" s="81">
        <v>280.48</v>
      </c>
      <c r="BU60" s="81">
        <v>828.46</v>
      </c>
      <c r="BV60" s="81">
        <v>740.52</v>
      </c>
      <c r="BW60" s="81">
        <v>2009.62</v>
      </c>
      <c r="BX60" s="81">
        <v>2001.88</v>
      </c>
      <c r="BY60" s="81">
        <v>2143.44</v>
      </c>
      <c r="BZ60" s="81">
        <v>2142.14</v>
      </c>
      <c r="CA60" s="81">
        <v>459.41</v>
      </c>
      <c r="CB60" s="81">
        <v>1080.18</v>
      </c>
      <c r="CC60" s="81">
        <v>26.8</v>
      </c>
      <c r="CD60" s="81">
        <v>138.82</v>
      </c>
      <c r="CE60" s="81">
        <v>1121.29</v>
      </c>
      <c r="CF60" s="81">
        <v>1229.75</v>
      </c>
      <c r="CG60" s="81">
        <v>-29</v>
      </c>
      <c r="CH60" s="81">
        <v>998.7</v>
      </c>
      <c r="CI60" s="81">
        <v>5408.29</v>
      </c>
      <c r="CJ60" s="81">
        <v>616.91999999999996</v>
      </c>
      <c r="CK60" s="81">
        <v>1417.26</v>
      </c>
      <c r="CL60" s="81">
        <v>767.31</v>
      </c>
      <c r="CM60" s="81">
        <v>2773.34</v>
      </c>
      <c r="CN60" s="81">
        <v>266.26</v>
      </c>
      <c r="CO60" s="81">
        <v>3692.58</v>
      </c>
      <c r="CP60" s="81">
        <v>219.78</v>
      </c>
      <c r="CQ60" s="81">
        <v>881.93</v>
      </c>
      <c r="CR60" s="81">
        <v>217.73</v>
      </c>
      <c r="CS60" s="81">
        <v>1115.46</v>
      </c>
      <c r="CT60" s="81">
        <v>1018.71</v>
      </c>
      <c r="CU60" s="81">
        <v>797.03</v>
      </c>
      <c r="CV60" s="81">
        <v>251.64</v>
      </c>
      <c r="CW60" s="81">
        <v>501.4</v>
      </c>
      <c r="CX60" s="81">
        <v>185.5</v>
      </c>
      <c r="CY60" s="81">
        <v>386.78</v>
      </c>
      <c r="CZ60" s="81">
        <v>9.58</v>
      </c>
      <c r="DA60" s="81">
        <v>-60.47</v>
      </c>
      <c r="DB60" s="81">
        <v>479.23</v>
      </c>
      <c r="DC60" s="81">
        <v>-129.47</v>
      </c>
      <c r="DD60" s="81">
        <v>325.14</v>
      </c>
      <c r="DE60" s="81">
        <v>-44</v>
      </c>
      <c r="DF60" s="81">
        <v>649.48</v>
      </c>
      <c r="DG60" s="81">
        <v>267.33999999999997</v>
      </c>
      <c r="DH60" s="81">
        <v>635.82000000000005</v>
      </c>
      <c r="DI60" s="81">
        <v>2183.42</v>
      </c>
      <c r="DJ60" s="81">
        <v>440.6</v>
      </c>
      <c r="DK60" s="81">
        <v>218</v>
      </c>
      <c r="DL60" s="81">
        <v>71.25</v>
      </c>
      <c r="DM60" s="81">
        <v>232.6</v>
      </c>
      <c r="DN60" s="81">
        <v>230.7</v>
      </c>
      <c r="DO60" s="81">
        <v>221.36</v>
      </c>
      <c r="DP60" s="81">
        <v>130.16</v>
      </c>
      <c r="DQ60" s="81">
        <v>1297.2</v>
      </c>
      <c r="DR60" s="81">
        <v>363.74</v>
      </c>
      <c r="DS60" s="81">
        <v>27.53</v>
      </c>
      <c r="DT60" s="81">
        <v>191.82</v>
      </c>
      <c r="DU60" s="81">
        <v>495</v>
      </c>
      <c r="DV60" s="81">
        <v>360.05</v>
      </c>
      <c r="DW60" s="81">
        <v>369</v>
      </c>
      <c r="DX60" s="81"/>
      <c r="DY60" s="81">
        <v>151.51</v>
      </c>
      <c r="DZ60" s="81">
        <v>363.8</v>
      </c>
      <c r="EA60" s="81">
        <v>530.19000000000005</v>
      </c>
      <c r="EB60" s="81">
        <v>410.42</v>
      </c>
      <c r="EC60" s="81">
        <v>217.05</v>
      </c>
      <c r="ED60" s="81">
        <v>555.6</v>
      </c>
      <c r="EE60" s="81">
        <v>457.4</v>
      </c>
      <c r="EF60" s="81">
        <v>191.89</v>
      </c>
      <c r="EG60" s="81">
        <v>340.89</v>
      </c>
      <c r="EH60" s="81">
        <v>812.36</v>
      </c>
      <c r="EI60" s="81">
        <v>208.65</v>
      </c>
      <c r="EJ60" s="81">
        <v>1005.59</v>
      </c>
      <c r="EK60" s="81">
        <v>206.8</v>
      </c>
      <c r="EL60" s="81">
        <v>75.06</v>
      </c>
      <c r="EM60" s="81">
        <v>271.74</v>
      </c>
      <c r="EN60" s="81">
        <v>128.9</v>
      </c>
      <c r="EO60" s="81">
        <v>434.31</v>
      </c>
      <c r="EP60" s="81">
        <v>6.12</v>
      </c>
      <c r="EQ60" s="81">
        <v>-240.97</v>
      </c>
      <c r="ER60" s="81">
        <v>190.45</v>
      </c>
      <c r="ES60" s="81">
        <v>476.87</v>
      </c>
      <c r="ET60" s="81">
        <v>233.41</v>
      </c>
      <c r="EU60" s="81">
        <v>174.76</v>
      </c>
      <c r="EV60" s="81">
        <v>-31</v>
      </c>
      <c r="EW60" s="81">
        <v>705.29</v>
      </c>
      <c r="EX60" s="81">
        <v>671.37</v>
      </c>
      <c r="EY60" s="81">
        <v>201.22</v>
      </c>
      <c r="EZ60" s="81">
        <v>99.68</v>
      </c>
      <c r="FA60" s="81">
        <v>462</v>
      </c>
      <c r="FB60" s="81">
        <v>107.8</v>
      </c>
      <c r="FC60" s="81">
        <v>591.23</v>
      </c>
      <c r="FD60" s="81">
        <v>480.33</v>
      </c>
      <c r="FE60" s="81">
        <v>562.34</v>
      </c>
      <c r="FF60" s="81"/>
      <c r="FG60" s="81">
        <v>522.63</v>
      </c>
      <c r="FH60" s="81">
        <v>434.32</v>
      </c>
      <c r="FI60" s="81">
        <v>200.86</v>
      </c>
      <c r="FJ60" s="81">
        <v>-32.18</v>
      </c>
      <c r="FK60" s="81">
        <v>202.93</v>
      </c>
      <c r="FL60" s="81">
        <v>158.80000000000001</v>
      </c>
      <c r="FM60" s="81">
        <v>779.62</v>
      </c>
      <c r="FN60" s="81">
        <v>34</v>
      </c>
      <c r="FO60" s="81">
        <v>413.05</v>
      </c>
      <c r="FP60" s="81"/>
      <c r="FQ60" s="81">
        <v>-37.18</v>
      </c>
      <c r="FR60" s="81">
        <v>285.63</v>
      </c>
      <c r="FS60" s="81">
        <v>342.96</v>
      </c>
      <c r="FT60" s="81">
        <v>229.69</v>
      </c>
      <c r="FU60" s="81">
        <v>387.69</v>
      </c>
      <c r="FV60" s="81">
        <v>302.92</v>
      </c>
      <c r="FW60" s="81">
        <v>239.23</v>
      </c>
      <c r="FX60" s="81">
        <v>548.45000000000005</v>
      </c>
      <c r="FY60" s="81">
        <v>200.13</v>
      </c>
      <c r="FZ60" s="81">
        <v>42.38</v>
      </c>
      <c r="GA60" s="81">
        <v>169.22</v>
      </c>
      <c r="GB60" s="81">
        <v>108</v>
      </c>
      <c r="GC60" s="81">
        <v>16</v>
      </c>
      <c r="GD60" s="81">
        <v>572.23</v>
      </c>
      <c r="GE60" s="81">
        <v>98.5</v>
      </c>
      <c r="GF60" s="81">
        <v>123.44</v>
      </c>
      <c r="GG60" s="81">
        <v>-570</v>
      </c>
      <c r="GH60" s="81">
        <v>475.96</v>
      </c>
      <c r="GI60" s="81">
        <v>161.85</v>
      </c>
      <c r="GJ60" s="81">
        <v>673.55</v>
      </c>
      <c r="GK60" s="81">
        <v>299.5</v>
      </c>
      <c r="GL60" s="81">
        <v>26.9</v>
      </c>
      <c r="GM60" s="81">
        <v>544.29999999999995</v>
      </c>
      <c r="GN60" s="81">
        <v>191.97</v>
      </c>
      <c r="GO60" s="81">
        <v>107.3</v>
      </c>
      <c r="GP60" s="81">
        <v>507.53</v>
      </c>
      <c r="GQ60" s="81">
        <v>58.25</v>
      </c>
      <c r="GR60" s="81">
        <v>74.97</v>
      </c>
      <c r="GS60" s="81">
        <v>303.89999999999998</v>
      </c>
      <c r="GT60" s="81">
        <v>657.02</v>
      </c>
      <c r="GU60" s="81">
        <v>166.14</v>
      </c>
      <c r="GV60" s="81">
        <v>197.2</v>
      </c>
      <c r="GW60" s="81">
        <v>-23.7</v>
      </c>
      <c r="GX60" s="81">
        <v>60.72</v>
      </c>
      <c r="GY60" s="81">
        <v>130.01</v>
      </c>
      <c r="GZ60" s="81">
        <v>67.75</v>
      </c>
      <c r="HA60" s="81">
        <v>108.9</v>
      </c>
      <c r="HB60" s="81">
        <v>161.18</v>
      </c>
      <c r="HC60" s="81">
        <v>200.55</v>
      </c>
      <c r="HD60" s="81">
        <v>509.3</v>
      </c>
      <c r="HE60" s="81">
        <v>74.099999999999994</v>
      </c>
      <c r="HF60" s="81">
        <v>366.33</v>
      </c>
      <c r="HG60" s="81">
        <v>65.3</v>
      </c>
      <c r="HH60" s="81">
        <v>400.4</v>
      </c>
      <c r="HI60" s="81">
        <v>452.46</v>
      </c>
      <c r="HJ60" s="81">
        <v>0.5</v>
      </c>
      <c r="HK60" s="81">
        <v>141.85</v>
      </c>
      <c r="HL60" s="81">
        <v>21</v>
      </c>
      <c r="HM60" s="81">
        <v>212.79</v>
      </c>
      <c r="HN60" s="81">
        <v>84.3</v>
      </c>
      <c r="HO60" s="81">
        <v>39.1</v>
      </c>
      <c r="HP60" s="81">
        <v>222.72</v>
      </c>
      <c r="HQ60" s="81">
        <v>358.08</v>
      </c>
      <c r="HR60" s="81">
        <v>50.37</v>
      </c>
      <c r="HS60" s="81">
        <v>80.59</v>
      </c>
      <c r="HT60" s="81">
        <v>279.88</v>
      </c>
      <c r="HU60" s="81">
        <v>73.400000000000006</v>
      </c>
      <c r="HV60" s="81">
        <v>146.72</v>
      </c>
      <c r="HW60" s="81">
        <v>186.29</v>
      </c>
      <c r="HX60" s="81">
        <v>79.23</v>
      </c>
      <c r="HY60" s="81">
        <v>68.900000000000006</v>
      </c>
      <c r="HZ60" s="81">
        <v>32.049999999999997</v>
      </c>
      <c r="IA60" s="81">
        <v>782.83</v>
      </c>
      <c r="IB60" s="81"/>
      <c r="IC60" s="81">
        <v>88.95</v>
      </c>
      <c r="ID60" s="81">
        <v>122.63</v>
      </c>
      <c r="IE60" s="81">
        <v>176.54</v>
      </c>
      <c r="IF60" s="81">
        <v>86.05</v>
      </c>
      <c r="IG60" s="81"/>
      <c r="IH60" s="81">
        <v>116.6</v>
      </c>
      <c r="II60" s="81">
        <v>110.43</v>
      </c>
      <c r="IJ60" s="81">
        <v>470.12</v>
      </c>
      <c r="IK60" s="81">
        <v>121.67</v>
      </c>
      <c r="IL60" s="81">
        <v>96.92</v>
      </c>
      <c r="IM60" s="81"/>
      <c r="IN60" s="81">
        <v>4</v>
      </c>
      <c r="IO60" s="81">
        <v>135</v>
      </c>
      <c r="IP60" s="81"/>
      <c r="IQ60" s="81">
        <v>47</v>
      </c>
      <c r="IR60" s="81">
        <v>134.68</v>
      </c>
      <c r="IS60" s="81">
        <v>104.73</v>
      </c>
      <c r="IT60" s="81">
        <v>208.45</v>
      </c>
      <c r="IU60" s="81">
        <v>131.6</v>
      </c>
      <c r="IV60" s="81">
        <v>92.76</v>
      </c>
      <c r="IW60" s="81">
        <v>52.8</v>
      </c>
      <c r="IX60" s="81">
        <v>64.739999999999995</v>
      </c>
      <c r="IY60" s="81">
        <v>29.6</v>
      </c>
      <c r="IZ60" s="81">
        <v>91.2</v>
      </c>
      <c r="JA60" s="81">
        <v>199.32</v>
      </c>
      <c r="JB60" s="81">
        <v>40.700000000000003</v>
      </c>
      <c r="JC60" s="81"/>
      <c r="JD60" s="81">
        <v>187</v>
      </c>
      <c r="JE60" s="81">
        <v>66.12</v>
      </c>
      <c r="JF60" s="81">
        <v>110.27</v>
      </c>
      <c r="JG60" s="81">
        <v>115.08</v>
      </c>
      <c r="JH60" s="81">
        <v>520.65</v>
      </c>
      <c r="JI60" s="81"/>
      <c r="JJ60" s="81">
        <v>121.03</v>
      </c>
      <c r="JK60" s="81">
        <v>92.08</v>
      </c>
      <c r="JL60" s="81">
        <v>80.87</v>
      </c>
      <c r="JM60" s="81">
        <v>126.7</v>
      </c>
      <c r="JN60" s="81">
        <v>85</v>
      </c>
      <c r="JO60" s="81">
        <v>53.08</v>
      </c>
      <c r="JP60" s="81">
        <v>107.72</v>
      </c>
      <c r="JQ60" s="81"/>
      <c r="JR60" s="81"/>
      <c r="JS60" s="81">
        <v>95.67</v>
      </c>
      <c r="JT60" s="81">
        <v>44.28</v>
      </c>
      <c r="JU60" s="81">
        <v>62.9</v>
      </c>
      <c r="JV60" s="81">
        <v>198.98</v>
      </c>
      <c r="JW60" s="81">
        <v>96.53</v>
      </c>
      <c r="JX60" s="81">
        <v>85.6</v>
      </c>
      <c r="JY60" s="81">
        <v>106.65</v>
      </c>
      <c r="JZ60" s="81">
        <v>28.5</v>
      </c>
      <c r="KA60" s="81">
        <v>179.86</v>
      </c>
      <c r="KB60" s="81">
        <v>13</v>
      </c>
      <c r="KC60" s="81">
        <v>-6.28</v>
      </c>
      <c r="KD60" s="81">
        <v>26.88</v>
      </c>
      <c r="KE60" s="81"/>
      <c r="KF60" s="81">
        <v>100.2</v>
      </c>
      <c r="KG60" s="81">
        <v>22.4</v>
      </c>
      <c r="KH60" s="81">
        <v>87.68</v>
      </c>
      <c r="KI60" s="81">
        <v>157</v>
      </c>
      <c r="KJ60" s="81">
        <v>68.099999999999994</v>
      </c>
      <c r="KK60" s="81">
        <v>59.67</v>
      </c>
      <c r="KL60" s="81">
        <v>64.33</v>
      </c>
      <c r="KM60" s="81">
        <v>35.6</v>
      </c>
      <c r="KN60" s="81">
        <v>89.45</v>
      </c>
      <c r="KO60" s="81">
        <v>52.69</v>
      </c>
      <c r="KP60" s="81">
        <v>82.3</v>
      </c>
      <c r="KQ60" s="81"/>
      <c r="KR60" s="81">
        <v>65.349999999999994</v>
      </c>
      <c r="KS60" s="81">
        <v>-2.7</v>
      </c>
      <c r="KT60" s="81">
        <v>63.55</v>
      </c>
      <c r="KU60" s="81">
        <v>8.3000000000000007</v>
      </c>
      <c r="KV60" s="81">
        <v>115.46</v>
      </c>
      <c r="KW60" s="81"/>
      <c r="KX60" s="81"/>
      <c r="KY60" s="81">
        <v>466.75</v>
      </c>
      <c r="KZ60" s="81">
        <v>11.3</v>
      </c>
      <c r="LA60" s="81">
        <v>58.29</v>
      </c>
      <c r="LB60" s="81">
        <v>238.43</v>
      </c>
      <c r="LC60" s="81"/>
      <c r="LD60" s="81">
        <v>48</v>
      </c>
      <c r="LE60" s="81">
        <v>-47.6</v>
      </c>
      <c r="LF60" s="81">
        <v>254.4</v>
      </c>
      <c r="LG60" s="81"/>
      <c r="LH60" s="81"/>
      <c r="LI60" s="81">
        <v>109.5</v>
      </c>
      <c r="LJ60" s="81">
        <v>174.74</v>
      </c>
      <c r="LK60" s="81">
        <v>85.9</v>
      </c>
      <c r="LL60" s="81">
        <v>38.770000000000003</v>
      </c>
      <c r="LM60" s="81">
        <v>17.43</v>
      </c>
      <c r="LN60" s="81">
        <v>2.48</v>
      </c>
      <c r="LO60" s="81">
        <v>6.55</v>
      </c>
      <c r="LP60" s="81">
        <v>113.93</v>
      </c>
      <c r="LQ60" s="81">
        <v>98.08</v>
      </c>
      <c r="LR60" s="81">
        <v>29.53</v>
      </c>
      <c r="LS60" s="81">
        <v>19.27</v>
      </c>
      <c r="LT60" s="81">
        <v>38</v>
      </c>
      <c r="LU60" s="81">
        <v>40.35</v>
      </c>
      <c r="LV60" s="81">
        <v>36.869999999999997</v>
      </c>
      <c r="LW60" s="81">
        <v>121.37</v>
      </c>
      <c r="LX60" s="81"/>
      <c r="LY60" s="81">
        <v>47.7</v>
      </c>
      <c r="LZ60" s="81">
        <v>38.58</v>
      </c>
      <c r="MA60" s="81">
        <v>66.58</v>
      </c>
      <c r="MB60" s="81">
        <v>46.65</v>
      </c>
      <c r="MC60" s="81">
        <v>33.65</v>
      </c>
      <c r="MD60" s="81"/>
      <c r="ME60" s="81">
        <v>135.27000000000001</v>
      </c>
      <c r="MF60" s="81">
        <v>36.700000000000003</v>
      </c>
      <c r="MG60" s="81"/>
      <c r="MH60" s="81">
        <v>18.850000000000001</v>
      </c>
      <c r="MI60" s="81">
        <v>19.399999999999999</v>
      </c>
      <c r="MJ60" s="81">
        <v>117.2</v>
      </c>
      <c r="MK60" s="81">
        <v>102.65</v>
      </c>
      <c r="ML60" s="81"/>
      <c r="MM60" s="81">
        <v>114.37</v>
      </c>
      <c r="MN60" s="81">
        <v>-20.25</v>
      </c>
      <c r="MO60" s="81">
        <v>84.6</v>
      </c>
      <c r="MP60" s="81">
        <v>83.3</v>
      </c>
      <c r="MQ60" s="81">
        <v>-202</v>
      </c>
      <c r="MR60" s="81"/>
      <c r="MS60" s="81">
        <v>25.3</v>
      </c>
      <c r="MT60" s="81">
        <v>17.45</v>
      </c>
      <c r="MU60" s="81">
        <v>30.87</v>
      </c>
      <c r="MV60" s="81">
        <v>70.8</v>
      </c>
      <c r="MW60" s="81"/>
      <c r="MX60" s="81">
        <v>22.02</v>
      </c>
      <c r="MY60" s="81">
        <v>45.1</v>
      </c>
      <c r="MZ60" s="81">
        <v>19.829999999999998</v>
      </c>
      <c r="NA60" s="81">
        <v>32.22</v>
      </c>
      <c r="NB60" s="81">
        <v>33.799999999999997</v>
      </c>
      <c r="NC60" s="81">
        <v>51.6</v>
      </c>
    </row>
    <row r="61" spans="1:367" x14ac:dyDescent="0.4">
      <c r="A61" s="22">
        <v>46164</v>
      </c>
      <c r="B61" s="23">
        <v>351612.65</v>
      </c>
      <c r="C61" s="23">
        <v>255867.92</v>
      </c>
      <c r="D61" s="23">
        <v>1174.4000000000001</v>
      </c>
      <c r="E61" s="23">
        <v>2505.0500000000002</v>
      </c>
      <c r="F61" s="23">
        <v>12107.61</v>
      </c>
      <c r="G61" s="23">
        <v>1118.79</v>
      </c>
      <c r="H61" s="23">
        <v>10107.34</v>
      </c>
      <c r="I61" s="23">
        <v>9039.84</v>
      </c>
      <c r="J61" s="23">
        <v>4249.45</v>
      </c>
      <c r="K61" s="23">
        <v>3861.2</v>
      </c>
      <c r="L61" s="23">
        <v>1764.72</v>
      </c>
      <c r="M61" s="23">
        <v>3655.28</v>
      </c>
      <c r="N61" s="23">
        <v>40033.040000000001</v>
      </c>
      <c r="O61" s="23">
        <v>2415.35</v>
      </c>
      <c r="P61" s="23">
        <v>7597.4</v>
      </c>
      <c r="Q61" s="23">
        <v>1810.22</v>
      </c>
      <c r="R61" s="23">
        <v>11140.24</v>
      </c>
      <c r="S61" s="23">
        <v>3725.7</v>
      </c>
      <c r="T61" s="23">
        <v>3224.3</v>
      </c>
      <c r="U61" s="23">
        <v>5611.82</v>
      </c>
      <c r="V61" s="23">
        <v>1253.93</v>
      </c>
      <c r="W61" s="23">
        <v>951.21</v>
      </c>
      <c r="X61" s="23">
        <v>2229.7199999999998</v>
      </c>
      <c r="Y61" s="23">
        <v>1498.21</v>
      </c>
      <c r="Z61" s="23">
        <v>5984.99</v>
      </c>
      <c r="AA61" s="23">
        <v>3271.88</v>
      </c>
      <c r="AB61" s="23">
        <v>-50.64</v>
      </c>
      <c r="AC61" s="23">
        <v>285.89999999999998</v>
      </c>
      <c r="AD61" s="23">
        <v>2997.54</v>
      </c>
      <c r="AE61" s="23">
        <v>1522.16</v>
      </c>
      <c r="AF61" s="23">
        <v>1155.57</v>
      </c>
      <c r="AG61" s="23">
        <v>4346.43</v>
      </c>
      <c r="AH61" s="23">
        <v>4832.3</v>
      </c>
      <c r="AI61" s="23">
        <v>88.78</v>
      </c>
      <c r="AJ61" s="23">
        <v>1581.99</v>
      </c>
      <c r="AK61" s="23">
        <v>8303.07</v>
      </c>
      <c r="AL61" s="23">
        <v>3240.4</v>
      </c>
      <c r="AM61" s="23">
        <v>1004.97</v>
      </c>
      <c r="AN61" s="23">
        <v>1094.24</v>
      </c>
      <c r="AO61" s="23">
        <v>112.11</v>
      </c>
      <c r="AP61" s="23">
        <v>3711.98</v>
      </c>
      <c r="AQ61" s="23">
        <v>1504.11</v>
      </c>
      <c r="AR61" s="23">
        <v>9227.74</v>
      </c>
      <c r="AS61" s="23">
        <v>3856.83</v>
      </c>
      <c r="AT61" s="23">
        <v>649.91999999999996</v>
      </c>
      <c r="AU61" s="23">
        <v>1727.58</v>
      </c>
      <c r="AV61" s="23">
        <v>2193.5700000000002</v>
      </c>
      <c r="AW61" s="23">
        <v>829.31</v>
      </c>
      <c r="AX61" s="23">
        <v>2080.7399999999998</v>
      </c>
      <c r="AY61" s="23">
        <v>1656.95</v>
      </c>
      <c r="AZ61" s="23">
        <v>429</v>
      </c>
      <c r="BA61" s="23">
        <v>3769.93</v>
      </c>
      <c r="BB61" s="81">
        <v>289.89</v>
      </c>
      <c r="BC61" s="81">
        <v>1425.31</v>
      </c>
      <c r="BD61" s="81">
        <v>1908.04</v>
      </c>
      <c r="BE61" s="81">
        <v>474.83</v>
      </c>
      <c r="BF61" s="81">
        <v>332.55</v>
      </c>
      <c r="BG61" s="81">
        <v>322.47000000000003</v>
      </c>
      <c r="BH61" s="81">
        <v>-48.55</v>
      </c>
      <c r="BI61" s="81">
        <v>685.54</v>
      </c>
      <c r="BJ61" s="81">
        <v>725.72</v>
      </c>
      <c r="BK61" s="81">
        <v>1384.08</v>
      </c>
      <c r="BL61" s="81">
        <v>134.72</v>
      </c>
      <c r="BM61" s="81">
        <v>295.62</v>
      </c>
      <c r="BN61" s="81">
        <v>3245.41</v>
      </c>
      <c r="BO61" s="81">
        <v>3121.91</v>
      </c>
      <c r="BP61" s="81"/>
      <c r="BQ61" s="81">
        <v>433.91</v>
      </c>
      <c r="BR61" s="81">
        <v>2105.09</v>
      </c>
      <c r="BS61" s="81">
        <v>457.93</v>
      </c>
      <c r="BT61" s="81">
        <v>276.07</v>
      </c>
      <c r="BU61" s="81">
        <v>828.06</v>
      </c>
      <c r="BV61" s="81">
        <v>716.49</v>
      </c>
      <c r="BW61" s="81">
        <v>2020.78</v>
      </c>
      <c r="BX61" s="81">
        <v>2010.73</v>
      </c>
      <c r="BY61" s="81">
        <v>2137.85</v>
      </c>
      <c r="BZ61" s="81">
        <v>2128.7800000000002</v>
      </c>
      <c r="CA61" s="81">
        <v>459.41</v>
      </c>
      <c r="CB61" s="81">
        <v>1090.03</v>
      </c>
      <c r="CC61" s="81">
        <v>-27.33</v>
      </c>
      <c r="CD61" s="81">
        <v>138.82</v>
      </c>
      <c r="CE61" s="81">
        <v>1121.29</v>
      </c>
      <c r="CF61" s="81">
        <v>1229.25</v>
      </c>
      <c r="CG61" s="81">
        <v>-29</v>
      </c>
      <c r="CH61" s="81">
        <v>998.7</v>
      </c>
      <c r="CI61" s="81">
        <v>5527.73</v>
      </c>
      <c r="CJ61" s="81">
        <v>616.03</v>
      </c>
      <c r="CK61" s="81">
        <v>1580.29</v>
      </c>
      <c r="CL61" s="81">
        <v>767.31</v>
      </c>
      <c r="CM61" s="81">
        <v>2703.61</v>
      </c>
      <c r="CN61" s="81">
        <v>266.26</v>
      </c>
      <c r="CO61" s="81">
        <v>3692.58</v>
      </c>
      <c r="CP61" s="81">
        <v>226.18</v>
      </c>
      <c r="CQ61" s="81">
        <v>879.61</v>
      </c>
      <c r="CR61" s="81">
        <v>216.93</v>
      </c>
      <c r="CS61" s="81">
        <v>1114.0899999999999</v>
      </c>
      <c r="CT61" s="81">
        <v>1015.86</v>
      </c>
      <c r="CU61" s="81">
        <v>797.03</v>
      </c>
      <c r="CV61" s="81">
        <v>251.51</v>
      </c>
      <c r="CW61" s="81">
        <v>501.35</v>
      </c>
      <c r="CX61" s="81">
        <v>187.25</v>
      </c>
      <c r="CY61" s="81">
        <v>384.46</v>
      </c>
      <c r="CZ61" s="81">
        <v>9.3000000000000007</v>
      </c>
      <c r="DA61" s="81">
        <v>-60.47</v>
      </c>
      <c r="DB61" s="81">
        <v>479.23</v>
      </c>
      <c r="DC61" s="81">
        <v>-129.47</v>
      </c>
      <c r="DD61" s="81">
        <v>325.14</v>
      </c>
      <c r="DE61" s="81">
        <v>-44</v>
      </c>
      <c r="DF61" s="81">
        <v>650.33000000000004</v>
      </c>
      <c r="DG61" s="81">
        <v>266.92</v>
      </c>
      <c r="DH61" s="81">
        <v>635.64</v>
      </c>
      <c r="DI61" s="81">
        <v>2183.42</v>
      </c>
      <c r="DJ61" s="81">
        <v>440.6</v>
      </c>
      <c r="DK61" s="81">
        <v>218.07</v>
      </c>
      <c r="DL61" s="81">
        <v>72.36</v>
      </c>
      <c r="DM61" s="81">
        <v>232.6</v>
      </c>
      <c r="DN61" s="81">
        <v>230.7</v>
      </c>
      <c r="DO61" s="81">
        <v>219.65</v>
      </c>
      <c r="DP61" s="81">
        <v>134.74</v>
      </c>
      <c r="DQ61" s="81">
        <v>1295.74</v>
      </c>
      <c r="DR61" s="81">
        <v>363.74</v>
      </c>
      <c r="DS61" s="81">
        <v>27.53</v>
      </c>
      <c r="DT61" s="81">
        <v>191.82</v>
      </c>
      <c r="DU61" s="81">
        <v>443</v>
      </c>
      <c r="DV61" s="81">
        <v>360.05</v>
      </c>
      <c r="DW61" s="81">
        <v>362.65</v>
      </c>
      <c r="DX61" s="81"/>
      <c r="DY61" s="81">
        <v>151.51</v>
      </c>
      <c r="DZ61" s="81">
        <v>363.8</v>
      </c>
      <c r="EA61" s="81">
        <v>528.79999999999995</v>
      </c>
      <c r="EB61" s="81">
        <v>410.42</v>
      </c>
      <c r="EC61" s="81">
        <v>217.12</v>
      </c>
      <c r="ED61" s="81">
        <v>554.5</v>
      </c>
      <c r="EE61" s="81">
        <v>457.4</v>
      </c>
      <c r="EF61" s="81">
        <v>188.22</v>
      </c>
      <c r="EG61" s="81">
        <v>340.89</v>
      </c>
      <c r="EH61" s="81">
        <v>807.67</v>
      </c>
      <c r="EI61" s="81">
        <v>212.45</v>
      </c>
      <c r="EJ61" s="81">
        <v>1058.8800000000001</v>
      </c>
      <c r="EK61" s="81">
        <v>209.8</v>
      </c>
      <c r="EL61" s="81">
        <v>74.8</v>
      </c>
      <c r="EM61" s="81">
        <v>271.74</v>
      </c>
      <c r="EN61" s="81">
        <v>126.58</v>
      </c>
      <c r="EO61" s="81">
        <v>434.31</v>
      </c>
      <c r="EP61" s="81">
        <v>5.4</v>
      </c>
      <c r="EQ61" s="81">
        <v>-240.97</v>
      </c>
      <c r="ER61" s="81">
        <v>190.45</v>
      </c>
      <c r="ES61" s="81">
        <v>476.87</v>
      </c>
      <c r="ET61" s="81">
        <v>233.41</v>
      </c>
      <c r="EU61" s="81">
        <v>176.28</v>
      </c>
      <c r="EV61" s="81">
        <v>-31</v>
      </c>
      <c r="EW61" s="81">
        <v>705.85</v>
      </c>
      <c r="EX61" s="81">
        <v>667.68</v>
      </c>
      <c r="EY61" s="81">
        <v>201.2</v>
      </c>
      <c r="EZ61" s="81">
        <v>99.68</v>
      </c>
      <c r="FA61" s="81">
        <v>462</v>
      </c>
      <c r="FB61" s="81">
        <v>107.8</v>
      </c>
      <c r="FC61" s="81">
        <v>590.92999999999995</v>
      </c>
      <c r="FD61" s="81">
        <v>622.85</v>
      </c>
      <c r="FE61" s="81">
        <v>564.65</v>
      </c>
      <c r="FF61" s="81"/>
      <c r="FG61" s="81">
        <v>522.63</v>
      </c>
      <c r="FH61" s="81">
        <v>451.83</v>
      </c>
      <c r="FI61" s="81">
        <v>197.67</v>
      </c>
      <c r="FJ61" s="81">
        <v>-26.56</v>
      </c>
      <c r="FK61" s="81">
        <v>198.34</v>
      </c>
      <c r="FL61" s="81">
        <v>158.80000000000001</v>
      </c>
      <c r="FM61" s="81">
        <v>779.94</v>
      </c>
      <c r="FN61" s="81">
        <v>34</v>
      </c>
      <c r="FO61" s="81">
        <v>413.39</v>
      </c>
      <c r="FP61" s="81"/>
      <c r="FQ61" s="81">
        <v>-36.58</v>
      </c>
      <c r="FR61" s="81">
        <v>286.14</v>
      </c>
      <c r="FS61" s="81">
        <v>343.83</v>
      </c>
      <c r="FT61" s="81">
        <v>229.47</v>
      </c>
      <c r="FU61" s="81">
        <v>387.69</v>
      </c>
      <c r="FV61" s="81">
        <v>302.92</v>
      </c>
      <c r="FW61" s="81">
        <v>237.38</v>
      </c>
      <c r="FX61" s="81">
        <v>552.4</v>
      </c>
      <c r="FY61" s="81">
        <v>200.13</v>
      </c>
      <c r="FZ61" s="81">
        <v>42.38</v>
      </c>
      <c r="GA61" s="81">
        <v>169.22</v>
      </c>
      <c r="GB61" s="81">
        <v>102.73</v>
      </c>
      <c r="GC61" s="81">
        <v>14.07</v>
      </c>
      <c r="GD61" s="81">
        <v>572.23</v>
      </c>
      <c r="GE61" s="81">
        <v>98.5</v>
      </c>
      <c r="GF61" s="81">
        <v>123.53</v>
      </c>
      <c r="GG61" s="81">
        <v>-570</v>
      </c>
      <c r="GH61" s="81">
        <v>476.16</v>
      </c>
      <c r="GI61" s="81">
        <v>161.85</v>
      </c>
      <c r="GJ61" s="81">
        <v>682.06</v>
      </c>
      <c r="GK61" s="81">
        <v>304.43</v>
      </c>
      <c r="GL61" s="81">
        <v>26.9</v>
      </c>
      <c r="GM61" s="81">
        <v>544.29999999999995</v>
      </c>
      <c r="GN61" s="81">
        <v>192</v>
      </c>
      <c r="GO61" s="81">
        <v>109.87</v>
      </c>
      <c r="GP61" s="81">
        <v>507.8</v>
      </c>
      <c r="GQ61" s="81">
        <v>58.25</v>
      </c>
      <c r="GR61" s="81">
        <v>74.97</v>
      </c>
      <c r="GS61" s="81">
        <v>303.89999999999998</v>
      </c>
      <c r="GT61" s="81">
        <v>661.6</v>
      </c>
      <c r="GU61" s="81">
        <v>169.78</v>
      </c>
      <c r="GV61" s="81">
        <v>182.63</v>
      </c>
      <c r="GW61" s="81">
        <v>-51.1</v>
      </c>
      <c r="GX61" s="81">
        <v>60.03</v>
      </c>
      <c r="GY61" s="81">
        <v>130.01</v>
      </c>
      <c r="GZ61" s="81">
        <v>67.75</v>
      </c>
      <c r="HA61" s="81">
        <v>108.9</v>
      </c>
      <c r="HB61" s="81">
        <v>161.19</v>
      </c>
      <c r="HC61" s="81">
        <v>197.99</v>
      </c>
      <c r="HD61" s="81">
        <v>509.3</v>
      </c>
      <c r="HE61" s="81">
        <v>74.099999999999994</v>
      </c>
      <c r="HF61" s="81">
        <v>355.25</v>
      </c>
      <c r="HG61" s="81">
        <v>65.3</v>
      </c>
      <c r="HH61" s="81">
        <v>400.4</v>
      </c>
      <c r="HI61" s="81">
        <v>452.46</v>
      </c>
      <c r="HJ61" s="81">
        <v>0.5</v>
      </c>
      <c r="HK61" s="81">
        <v>143.19</v>
      </c>
      <c r="HL61" s="81">
        <v>21</v>
      </c>
      <c r="HM61" s="81">
        <v>212.88</v>
      </c>
      <c r="HN61" s="81">
        <v>84.3</v>
      </c>
      <c r="HO61" s="81">
        <v>39.1</v>
      </c>
      <c r="HP61" s="81">
        <v>222.72</v>
      </c>
      <c r="HQ61" s="81">
        <v>358.08</v>
      </c>
      <c r="HR61" s="81">
        <v>50.38</v>
      </c>
      <c r="HS61" s="81">
        <v>80.569999999999993</v>
      </c>
      <c r="HT61" s="81">
        <v>283.37</v>
      </c>
      <c r="HU61" s="81">
        <v>73.400000000000006</v>
      </c>
      <c r="HV61" s="81">
        <v>146.72</v>
      </c>
      <c r="HW61" s="81">
        <v>187.19</v>
      </c>
      <c r="HX61" s="81">
        <v>80.41</v>
      </c>
      <c r="HY61" s="81">
        <v>68.900000000000006</v>
      </c>
      <c r="HZ61" s="81">
        <v>33.090000000000003</v>
      </c>
      <c r="IA61" s="81">
        <v>782.83</v>
      </c>
      <c r="IB61" s="81"/>
      <c r="IC61" s="81">
        <v>87.2</v>
      </c>
      <c r="ID61" s="81">
        <v>123.98</v>
      </c>
      <c r="IE61" s="81">
        <v>175.37</v>
      </c>
      <c r="IF61" s="81">
        <v>86.05</v>
      </c>
      <c r="IG61" s="81"/>
      <c r="IH61" s="81">
        <v>116.6</v>
      </c>
      <c r="II61" s="81">
        <v>110.43</v>
      </c>
      <c r="IJ61" s="81">
        <v>470.12</v>
      </c>
      <c r="IK61" s="81">
        <v>121.7</v>
      </c>
      <c r="IL61" s="81">
        <v>98.18</v>
      </c>
      <c r="IM61" s="81"/>
      <c r="IN61" s="81">
        <v>4</v>
      </c>
      <c r="IO61" s="81">
        <v>135</v>
      </c>
      <c r="IP61" s="81"/>
      <c r="IQ61" s="81">
        <v>47</v>
      </c>
      <c r="IR61" s="81">
        <v>135.80000000000001</v>
      </c>
      <c r="IS61" s="81">
        <v>104.73</v>
      </c>
      <c r="IT61" s="81">
        <v>204.96</v>
      </c>
      <c r="IU61" s="81">
        <v>143.30000000000001</v>
      </c>
      <c r="IV61" s="81">
        <v>92.76</v>
      </c>
      <c r="IW61" s="81">
        <v>52.7</v>
      </c>
      <c r="IX61" s="81">
        <v>66.58</v>
      </c>
      <c r="IY61" s="81">
        <v>29.6</v>
      </c>
      <c r="IZ61" s="81">
        <v>91.2</v>
      </c>
      <c r="JA61" s="81">
        <v>197.58</v>
      </c>
      <c r="JB61" s="81">
        <v>40.700000000000003</v>
      </c>
      <c r="JC61" s="81">
        <v>111.55</v>
      </c>
      <c r="JD61" s="81">
        <v>244.7</v>
      </c>
      <c r="JE61" s="81">
        <v>55.36</v>
      </c>
      <c r="JF61" s="81">
        <v>110.8</v>
      </c>
      <c r="JG61" s="81">
        <v>115.08</v>
      </c>
      <c r="JH61" s="81">
        <v>520.65</v>
      </c>
      <c r="JI61" s="81">
        <v>40.5</v>
      </c>
      <c r="JJ61" s="81">
        <v>121.03</v>
      </c>
      <c r="JK61" s="81">
        <v>92.08</v>
      </c>
      <c r="JL61" s="81">
        <v>80.25</v>
      </c>
      <c r="JM61" s="81">
        <v>126.7</v>
      </c>
      <c r="JN61" s="81">
        <v>86.75</v>
      </c>
      <c r="JO61" s="81">
        <v>54.23</v>
      </c>
      <c r="JP61" s="81">
        <v>107.72</v>
      </c>
      <c r="JQ61" s="81">
        <v>0.1</v>
      </c>
      <c r="JR61" s="81">
        <v>80.180000000000007</v>
      </c>
      <c r="JS61" s="81">
        <v>96.21</v>
      </c>
      <c r="JT61" s="81">
        <v>43.84</v>
      </c>
      <c r="JU61" s="81">
        <v>62.9</v>
      </c>
      <c r="JV61" s="81">
        <v>198.98</v>
      </c>
      <c r="JW61" s="81">
        <v>96.6</v>
      </c>
      <c r="JX61" s="81">
        <v>86.62</v>
      </c>
      <c r="JY61" s="81">
        <v>106.65</v>
      </c>
      <c r="JZ61" s="81">
        <v>28.5</v>
      </c>
      <c r="KA61" s="81">
        <v>179.86</v>
      </c>
      <c r="KB61" s="81">
        <v>13</v>
      </c>
      <c r="KC61" s="81">
        <v>-6.28</v>
      </c>
      <c r="KD61" s="81">
        <v>22.2</v>
      </c>
      <c r="KE61" s="81">
        <v>192.3</v>
      </c>
      <c r="KF61" s="81">
        <v>101.87</v>
      </c>
      <c r="KG61" s="81">
        <v>22.4</v>
      </c>
      <c r="KH61" s="81">
        <v>91.24</v>
      </c>
      <c r="KI61" s="81">
        <v>157</v>
      </c>
      <c r="KJ61" s="81">
        <v>68.099999999999994</v>
      </c>
      <c r="KK61" s="81">
        <v>59.67</v>
      </c>
      <c r="KL61" s="81">
        <v>63.92</v>
      </c>
      <c r="KM61" s="81">
        <v>32.700000000000003</v>
      </c>
      <c r="KN61" s="81">
        <v>150.5</v>
      </c>
      <c r="KO61" s="81">
        <v>53.45</v>
      </c>
      <c r="KP61" s="81">
        <v>82.3</v>
      </c>
      <c r="KQ61" s="81"/>
      <c r="KR61" s="81">
        <v>65.349999999999994</v>
      </c>
      <c r="KS61" s="81">
        <v>-11.5</v>
      </c>
      <c r="KT61" s="81">
        <v>63.55</v>
      </c>
      <c r="KU61" s="81">
        <v>8.3000000000000007</v>
      </c>
      <c r="KV61" s="81">
        <v>115.46</v>
      </c>
      <c r="KW61" s="81">
        <v>162.65</v>
      </c>
      <c r="KX61" s="81"/>
      <c r="KY61" s="81">
        <v>496.55</v>
      </c>
      <c r="KZ61" s="81">
        <v>1.6</v>
      </c>
      <c r="LA61" s="81">
        <v>58.55</v>
      </c>
      <c r="LB61" s="81">
        <v>246.2</v>
      </c>
      <c r="LC61" s="81"/>
      <c r="LD61" s="81">
        <v>48.83</v>
      </c>
      <c r="LE61" s="81">
        <v>-48.43</v>
      </c>
      <c r="LF61" s="81">
        <v>254.4</v>
      </c>
      <c r="LG61" s="81"/>
      <c r="LH61" s="81"/>
      <c r="LI61" s="81">
        <v>109.5</v>
      </c>
      <c r="LJ61" s="81">
        <v>174.74</v>
      </c>
      <c r="LK61" s="81">
        <v>85.9</v>
      </c>
      <c r="LL61" s="81">
        <v>38.04</v>
      </c>
      <c r="LM61" s="81">
        <v>17.43</v>
      </c>
      <c r="LN61" s="81">
        <v>2.48</v>
      </c>
      <c r="LO61" s="81">
        <v>6.55</v>
      </c>
      <c r="LP61" s="81">
        <v>111.43</v>
      </c>
      <c r="LQ61" s="81">
        <v>91.86</v>
      </c>
      <c r="LR61" s="81">
        <v>29.53</v>
      </c>
      <c r="LS61" s="81">
        <v>17.27</v>
      </c>
      <c r="LT61" s="81">
        <v>38</v>
      </c>
      <c r="LU61" s="81">
        <v>46.7</v>
      </c>
      <c r="LV61" s="81">
        <v>36.869999999999997</v>
      </c>
      <c r="LW61" s="81">
        <v>116.72</v>
      </c>
      <c r="LX61" s="81">
        <v>40.5</v>
      </c>
      <c r="LY61" s="81">
        <v>46.36</v>
      </c>
      <c r="LZ61" s="81">
        <v>40.28</v>
      </c>
      <c r="MA61" s="81">
        <v>66.58</v>
      </c>
      <c r="MB61" s="81">
        <v>47.3</v>
      </c>
      <c r="MC61" s="81">
        <v>33.799999999999997</v>
      </c>
      <c r="MD61" s="81"/>
      <c r="ME61" s="81">
        <v>135.27000000000001</v>
      </c>
      <c r="MF61" s="81">
        <v>38.65</v>
      </c>
      <c r="MG61" s="81"/>
      <c r="MH61" s="81">
        <v>14.95</v>
      </c>
      <c r="MI61" s="81">
        <v>19.399999999999999</v>
      </c>
      <c r="MJ61" s="81">
        <v>117.2</v>
      </c>
      <c r="MK61" s="81">
        <v>106.27</v>
      </c>
      <c r="ML61" s="81"/>
      <c r="MM61" s="81">
        <v>114.37</v>
      </c>
      <c r="MN61" s="81">
        <v>-11</v>
      </c>
      <c r="MO61" s="81">
        <v>84.6</v>
      </c>
      <c r="MP61" s="81">
        <v>82.4</v>
      </c>
      <c r="MQ61" s="81">
        <v>-202</v>
      </c>
      <c r="MR61" s="81">
        <v>75.099999999999994</v>
      </c>
      <c r="MS61" s="81">
        <v>21.1</v>
      </c>
      <c r="MT61" s="81">
        <v>17.45</v>
      </c>
      <c r="MU61" s="81">
        <v>31.67</v>
      </c>
      <c r="MV61" s="81">
        <v>70.8</v>
      </c>
      <c r="MW61" s="81"/>
      <c r="MX61" s="81">
        <v>20.9</v>
      </c>
      <c r="MY61" s="81">
        <v>45.1</v>
      </c>
      <c r="MZ61" s="81">
        <v>19.829999999999998</v>
      </c>
      <c r="NA61" s="81">
        <v>31.37</v>
      </c>
      <c r="NB61" s="81">
        <v>33.799999999999997</v>
      </c>
      <c r="NC61" s="81">
        <v>52.82</v>
      </c>
    </row>
    <row r="62" spans="1:367" x14ac:dyDescent="0.4">
      <c r="A62" s="22">
        <v>46171</v>
      </c>
      <c r="B62" s="23">
        <v>351661.88</v>
      </c>
      <c r="C62" s="23">
        <v>255999.56</v>
      </c>
      <c r="D62" s="23">
        <v>1178.99</v>
      </c>
      <c r="E62" s="23">
        <v>2505.0500000000002</v>
      </c>
      <c r="F62" s="23">
        <v>12101.82</v>
      </c>
      <c r="G62" s="23">
        <v>1124.19</v>
      </c>
      <c r="H62" s="23">
        <v>10107.450000000001</v>
      </c>
      <c r="I62" s="23">
        <v>9082.5499999999993</v>
      </c>
      <c r="J62" s="23">
        <v>4244.46</v>
      </c>
      <c r="K62" s="23">
        <v>3885.84</v>
      </c>
      <c r="L62" s="23">
        <v>1762.68</v>
      </c>
      <c r="M62" s="23">
        <v>3660.42</v>
      </c>
      <c r="N62" s="23">
        <v>40200.47</v>
      </c>
      <c r="O62" s="23">
        <v>2414.79</v>
      </c>
      <c r="P62" s="23">
        <v>7604.56</v>
      </c>
      <c r="Q62" s="23">
        <v>1814.69</v>
      </c>
      <c r="R62" s="23">
        <v>9983.84</v>
      </c>
      <c r="S62" s="23">
        <v>3725.73</v>
      </c>
      <c r="T62" s="23">
        <v>3239.33</v>
      </c>
      <c r="U62" s="23">
        <v>5626.4</v>
      </c>
      <c r="V62" s="23">
        <v>1253.93</v>
      </c>
      <c r="W62" s="23">
        <v>947.39</v>
      </c>
      <c r="X62" s="23">
        <v>2229.7199999999998</v>
      </c>
      <c r="Y62" s="23">
        <v>1498.21</v>
      </c>
      <c r="Z62" s="23">
        <v>6021.35</v>
      </c>
      <c r="AA62" s="23">
        <v>3271.88</v>
      </c>
      <c r="AB62" s="23">
        <v>-48.56</v>
      </c>
      <c r="AC62" s="23">
        <v>285.89999999999998</v>
      </c>
      <c r="AD62" s="23">
        <v>2998.65</v>
      </c>
      <c r="AE62" s="23">
        <v>1521.71</v>
      </c>
      <c r="AF62" s="23">
        <v>1155.6400000000001</v>
      </c>
      <c r="AG62" s="23">
        <v>4327.99</v>
      </c>
      <c r="AH62" s="23">
        <v>4832.3</v>
      </c>
      <c r="AI62" s="23">
        <v>89.63</v>
      </c>
      <c r="AJ62" s="23">
        <v>1588.41</v>
      </c>
      <c r="AK62" s="23">
        <v>8601.7999999999993</v>
      </c>
      <c r="AL62" s="23">
        <v>3205.8</v>
      </c>
      <c r="AM62" s="23">
        <v>1011.94</v>
      </c>
      <c r="AN62" s="23">
        <v>1094.24</v>
      </c>
      <c r="AO62" s="23">
        <v>112.11</v>
      </c>
      <c r="AP62" s="23">
        <v>3702.71</v>
      </c>
      <c r="AQ62" s="23">
        <v>1504.12</v>
      </c>
      <c r="AR62" s="23">
        <v>9227.74</v>
      </c>
      <c r="AS62" s="23">
        <v>3856.83</v>
      </c>
      <c r="AT62" s="23">
        <v>649.91999999999996</v>
      </c>
      <c r="AU62" s="23">
        <v>1727.59</v>
      </c>
      <c r="AV62" s="23">
        <v>2192.1799999999998</v>
      </c>
      <c r="AW62" s="23">
        <v>829.31</v>
      </c>
      <c r="AX62" s="23">
        <v>2080.7399999999998</v>
      </c>
      <c r="AY62" s="23">
        <v>1639.83</v>
      </c>
      <c r="AZ62" s="23">
        <v>429</v>
      </c>
      <c r="BA62" s="23">
        <v>3836.24</v>
      </c>
      <c r="BB62" s="81">
        <v>290.45999999999998</v>
      </c>
      <c r="BC62" s="81">
        <v>1434.57</v>
      </c>
      <c r="BD62" s="81">
        <v>1908.04</v>
      </c>
      <c r="BE62" s="81">
        <v>473.17</v>
      </c>
      <c r="BF62" s="81">
        <v>334</v>
      </c>
      <c r="BG62" s="81">
        <v>322.06</v>
      </c>
      <c r="BH62" s="81">
        <v>-61.2</v>
      </c>
      <c r="BI62" s="81">
        <v>685.18</v>
      </c>
      <c r="BJ62" s="81">
        <v>725.89</v>
      </c>
      <c r="BK62" s="81">
        <v>1384.08</v>
      </c>
      <c r="BL62" s="81">
        <v>133.97999999999999</v>
      </c>
      <c r="BM62" s="81">
        <v>290.45</v>
      </c>
      <c r="BN62" s="81">
        <v>3279.16</v>
      </c>
      <c r="BO62" s="81">
        <v>3121.91</v>
      </c>
      <c r="BP62" s="81"/>
      <c r="BQ62" s="81">
        <v>433.91</v>
      </c>
      <c r="BR62" s="81">
        <v>2090.63</v>
      </c>
      <c r="BS62" s="81">
        <v>451.1</v>
      </c>
      <c r="BT62" s="81">
        <v>276.57</v>
      </c>
      <c r="BU62" s="81">
        <v>828.06</v>
      </c>
      <c r="BV62" s="81">
        <v>740.91</v>
      </c>
      <c r="BW62" s="81">
        <v>2033.95</v>
      </c>
      <c r="BX62" s="81">
        <v>2036.84</v>
      </c>
      <c r="BY62" s="81">
        <v>2128.37</v>
      </c>
      <c r="BZ62" s="81">
        <v>2140.42</v>
      </c>
      <c r="CA62" s="81">
        <v>458.43</v>
      </c>
      <c r="CB62" s="81">
        <v>1103.3900000000001</v>
      </c>
      <c r="CC62" s="81">
        <v>-38.619999999999997</v>
      </c>
      <c r="CD62" s="81">
        <v>138.82</v>
      </c>
      <c r="CE62" s="81">
        <v>1121.28</v>
      </c>
      <c r="CF62" s="81">
        <v>1229.25</v>
      </c>
      <c r="CG62" s="81">
        <v>-29</v>
      </c>
      <c r="CH62" s="81">
        <v>998.7</v>
      </c>
      <c r="CI62" s="81">
        <v>5527.73</v>
      </c>
      <c r="CJ62" s="81">
        <v>615.99</v>
      </c>
      <c r="CK62" s="81">
        <v>1580.29</v>
      </c>
      <c r="CL62" s="81">
        <v>767.31</v>
      </c>
      <c r="CM62" s="81">
        <v>2716.31</v>
      </c>
      <c r="CN62" s="81">
        <v>264.16000000000003</v>
      </c>
      <c r="CO62" s="81">
        <v>3692.58</v>
      </c>
      <c r="CP62" s="81">
        <v>228.24</v>
      </c>
      <c r="CQ62" s="81">
        <v>879.61</v>
      </c>
      <c r="CR62" s="81">
        <v>216.93</v>
      </c>
      <c r="CS62" s="81">
        <v>1114.0899999999999</v>
      </c>
      <c r="CT62" s="81">
        <v>1014.26</v>
      </c>
      <c r="CU62" s="81">
        <v>797.86</v>
      </c>
      <c r="CV62" s="81">
        <v>251.49</v>
      </c>
      <c r="CW62" s="81">
        <v>507.97</v>
      </c>
      <c r="CX62" s="81">
        <v>187.25</v>
      </c>
      <c r="CY62" s="81">
        <v>384.46</v>
      </c>
      <c r="CZ62" s="81">
        <v>9.3000000000000007</v>
      </c>
      <c r="DA62" s="81">
        <v>-60.45</v>
      </c>
      <c r="DB62" s="81">
        <v>479.23</v>
      </c>
      <c r="DC62" s="81">
        <v>-129.47</v>
      </c>
      <c r="DD62" s="81">
        <v>325.07</v>
      </c>
      <c r="DE62" s="81">
        <v>-44</v>
      </c>
      <c r="DF62" s="81">
        <v>650.32000000000005</v>
      </c>
      <c r="DG62" s="81">
        <v>266.45999999999998</v>
      </c>
      <c r="DH62" s="81">
        <v>634.79999999999995</v>
      </c>
      <c r="DI62" s="81">
        <v>2234.84</v>
      </c>
      <c r="DJ62" s="81">
        <v>440.6</v>
      </c>
      <c r="DK62" s="81">
        <v>219.2</v>
      </c>
      <c r="DL62" s="81">
        <v>72.36</v>
      </c>
      <c r="DM62" s="81">
        <v>232.6</v>
      </c>
      <c r="DN62" s="81">
        <v>230.7</v>
      </c>
      <c r="DO62" s="81">
        <v>219.65</v>
      </c>
      <c r="DP62" s="81">
        <v>134.74</v>
      </c>
      <c r="DQ62" s="81">
        <v>1295.74</v>
      </c>
      <c r="DR62" s="81">
        <v>363.74</v>
      </c>
      <c r="DS62" s="81">
        <v>46.28</v>
      </c>
      <c r="DT62" s="81">
        <v>191.82</v>
      </c>
      <c r="DU62" s="81">
        <v>423.27</v>
      </c>
      <c r="DV62" s="81">
        <v>359.89</v>
      </c>
      <c r="DW62" s="81">
        <v>362.65</v>
      </c>
      <c r="DX62" s="81"/>
      <c r="DY62" s="81">
        <v>151.51</v>
      </c>
      <c r="DZ62" s="81">
        <v>370.23</v>
      </c>
      <c r="EA62" s="81">
        <v>528.75</v>
      </c>
      <c r="EB62" s="81">
        <v>407.98</v>
      </c>
      <c r="EC62" s="81">
        <v>217.09</v>
      </c>
      <c r="ED62" s="81">
        <v>554.30999999999995</v>
      </c>
      <c r="EE62" s="81">
        <v>457.4</v>
      </c>
      <c r="EF62" s="81">
        <v>188.22</v>
      </c>
      <c r="EG62" s="81">
        <v>340.85</v>
      </c>
      <c r="EH62" s="81">
        <v>807.67</v>
      </c>
      <c r="EI62" s="81">
        <v>212.45</v>
      </c>
      <c r="EJ62" s="81">
        <v>1058.5</v>
      </c>
      <c r="EK62" s="81">
        <v>211.56</v>
      </c>
      <c r="EL62" s="81">
        <v>76.489999999999995</v>
      </c>
      <c r="EM62" s="81">
        <v>272.99</v>
      </c>
      <c r="EN62" s="81">
        <v>126.58</v>
      </c>
      <c r="EO62" s="81">
        <v>434.57</v>
      </c>
      <c r="EP62" s="81">
        <v>1.48</v>
      </c>
      <c r="EQ62" s="81">
        <v>-240.97</v>
      </c>
      <c r="ER62" s="81">
        <v>190.45</v>
      </c>
      <c r="ES62" s="81">
        <v>478.13</v>
      </c>
      <c r="ET62" s="81">
        <v>234.5</v>
      </c>
      <c r="EU62" s="81">
        <v>176.43</v>
      </c>
      <c r="EV62" s="81">
        <v>-31</v>
      </c>
      <c r="EW62" s="81">
        <v>709.64</v>
      </c>
      <c r="EX62" s="81">
        <v>666.48</v>
      </c>
      <c r="EY62" s="81">
        <v>201.2</v>
      </c>
      <c r="EZ62" s="81">
        <v>100.24</v>
      </c>
      <c r="FA62" s="81">
        <v>462</v>
      </c>
      <c r="FB62" s="81">
        <v>107.8</v>
      </c>
      <c r="FC62" s="81">
        <v>587.42999999999995</v>
      </c>
      <c r="FD62" s="81">
        <v>622.85</v>
      </c>
      <c r="FE62" s="81">
        <v>565</v>
      </c>
      <c r="FF62" s="81"/>
      <c r="FG62" s="81">
        <v>522.63</v>
      </c>
      <c r="FH62" s="81">
        <v>463.71</v>
      </c>
      <c r="FI62" s="81">
        <v>195.28</v>
      </c>
      <c r="FJ62" s="81">
        <v>-26.56</v>
      </c>
      <c r="FK62" s="81">
        <v>198.34</v>
      </c>
      <c r="FL62" s="81">
        <v>160.49</v>
      </c>
      <c r="FM62" s="81">
        <v>780.45</v>
      </c>
      <c r="FN62" s="81">
        <v>34</v>
      </c>
      <c r="FO62" s="81">
        <v>413.39</v>
      </c>
      <c r="FP62" s="81"/>
      <c r="FQ62" s="81">
        <v>-36.58</v>
      </c>
      <c r="FR62" s="81">
        <v>286.14</v>
      </c>
      <c r="FS62" s="81">
        <v>343.83</v>
      </c>
      <c r="FT62" s="81">
        <v>231.74</v>
      </c>
      <c r="FU62" s="81">
        <v>386.32</v>
      </c>
      <c r="FV62" s="81">
        <v>302.92</v>
      </c>
      <c r="FW62" s="81">
        <v>237.38</v>
      </c>
      <c r="FX62" s="81">
        <v>552.4</v>
      </c>
      <c r="FY62" s="81">
        <v>200.94</v>
      </c>
      <c r="FZ62" s="81">
        <v>42.38</v>
      </c>
      <c r="GA62" s="81">
        <v>169.22</v>
      </c>
      <c r="GB62" s="81">
        <v>102.73</v>
      </c>
      <c r="GC62" s="81">
        <v>14.07</v>
      </c>
      <c r="GD62" s="81">
        <v>572.23</v>
      </c>
      <c r="GE62" s="81">
        <v>98.5</v>
      </c>
      <c r="GF62" s="81">
        <v>126.88</v>
      </c>
      <c r="GG62" s="81">
        <v>-570</v>
      </c>
      <c r="GH62" s="81">
        <v>476.16</v>
      </c>
      <c r="GI62" s="81">
        <v>161.51</v>
      </c>
      <c r="GJ62" s="81">
        <v>682.06</v>
      </c>
      <c r="GK62" s="81">
        <v>305.7</v>
      </c>
      <c r="GL62" s="81">
        <v>27.92</v>
      </c>
      <c r="GM62" s="81">
        <v>544.29999999999995</v>
      </c>
      <c r="GN62" s="81">
        <v>189.42</v>
      </c>
      <c r="GO62" s="81">
        <v>120.14</v>
      </c>
      <c r="GP62" s="81">
        <v>507.8</v>
      </c>
      <c r="GQ62" s="81">
        <v>58.96</v>
      </c>
      <c r="GR62" s="81">
        <v>74.73</v>
      </c>
      <c r="GS62" s="81">
        <v>305.01</v>
      </c>
      <c r="GT62" s="81">
        <v>664.94</v>
      </c>
      <c r="GU62" s="81">
        <v>172.7</v>
      </c>
      <c r="GV62" s="81">
        <v>182.63</v>
      </c>
      <c r="GW62" s="81">
        <v>-76.75</v>
      </c>
      <c r="GX62" s="81">
        <v>60.03</v>
      </c>
      <c r="GY62" s="81">
        <v>130.28</v>
      </c>
      <c r="GZ62" s="81">
        <v>67.75</v>
      </c>
      <c r="HA62" s="81">
        <v>108.9</v>
      </c>
      <c r="HB62" s="81">
        <v>161.19</v>
      </c>
      <c r="HC62" s="81">
        <v>197.99</v>
      </c>
      <c r="HD62" s="81">
        <v>509.3</v>
      </c>
      <c r="HE62" s="81">
        <v>78.349999999999994</v>
      </c>
      <c r="HF62" s="81">
        <v>355.25</v>
      </c>
      <c r="HG62" s="81">
        <v>65.3</v>
      </c>
      <c r="HH62" s="81">
        <v>400.4</v>
      </c>
      <c r="HI62" s="81">
        <v>452.46</v>
      </c>
      <c r="HJ62" s="81">
        <v>0.5</v>
      </c>
      <c r="HK62" s="81">
        <v>143.19</v>
      </c>
      <c r="HL62" s="81">
        <v>21</v>
      </c>
      <c r="HM62" s="81">
        <v>212.88</v>
      </c>
      <c r="HN62" s="81">
        <v>82.74</v>
      </c>
      <c r="HO62" s="81">
        <v>39.130000000000003</v>
      </c>
      <c r="HP62" s="81">
        <v>222.72</v>
      </c>
      <c r="HQ62" s="81">
        <v>359.89</v>
      </c>
      <c r="HR62" s="81">
        <v>50.38</v>
      </c>
      <c r="HS62" s="81">
        <v>80.16</v>
      </c>
      <c r="HT62" s="81">
        <v>283.37</v>
      </c>
      <c r="HU62" s="81">
        <v>73.400000000000006</v>
      </c>
      <c r="HV62" s="81">
        <v>146.72</v>
      </c>
      <c r="HW62" s="81">
        <v>187.19</v>
      </c>
      <c r="HX62" s="81">
        <v>80.41</v>
      </c>
      <c r="HY62" s="81">
        <v>54</v>
      </c>
      <c r="HZ62" s="81">
        <v>33.090000000000003</v>
      </c>
      <c r="IA62" s="81">
        <v>782.83</v>
      </c>
      <c r="IB62" s="81"/>
      <c r="IC62" s="81">
        <v>87.2</v>
      </c>
      <c r="ID62" s="81">
        <v>123.98</v>
      </c>
      <c r="IE62" s="81">
        <v>174.53</v>
      </c>
      <c r="IF62" s="81">
        <v>86.05</v>
      </c>
      <c r="IG62" s="81"/>
      <c r="IH62" s="81">
        <v>116.6</v>
      </c>
      <c r="II62" s="81">
        <v>111.18</v>
      </c>
      <c r="IJ62" s="81">
        <v>470.12</v>
      </c>
      <c r="IK62" s="81">
        <v>121.78</v>
      </c>
      <c r="IL62" s="81">
        <v>101.28</v>
      </c>
      <c r="IM62" s="81"/>
      <c r="IN62" s="81">
        <v>4</v>
      </c>
      <c r="IO62" s="81">
        <v>128.9</v>
      </c>
      <c r="IP62" s="81"/>
      <c r="IQ62" s="81">
        <v>47</v>
      </c>
      <c r="IR62" s="81">
        <v>140.05000000000001</v>
      </c>
      <c r="IS62" s="81">
        <v>104.73</v>
      </c>
      <c r="IT62" s="81">
        <v>204.96</v>
      </c>
      <c r="IU62" s="81">
        <v>154.26</v>
      </c>
      <c r="IV62" s="81">
        <v>91.13</v>
      </c>
      <c r="IW62" s="81">
        <v>52.7</v>
      </c>
      <c r="IX62" s="81">
        <v>67.180000000000007</v>
      </c>
      <c r="IY62" s="81">
        <v>32.33</v>
      </c>
      <c r="IZ62" s="81">
        <v>91.2</v>
      </c>
      <c r="JA62" s="81">
        <v>203.67</v>
      </c>
      <c r="JB62" s="81">
        <v>38.9</v>
      </c>
      <c r="JC62" s="81">
        <v>111.55</v>
      </c>
      <c r="JD62" s="81">
        <v>237.65</v>
      </c>
      <c r="JE62" s="81">
        <v>52.87</v>
      </c>
      <c r="JF62" s="81">
        <v>115.4</v>
      </c>
      <c r="JG62" s="81">
        <v>115.08</v>
      </c>
      <c r="JH62" s="81">
        <v>520.65</v>
      </c>
      <c r="JI62" s="81">
        <v>40.5</v>
      </c>
      <c r="JJ62" s="81">
        <v>124.53</v>
      </c>
      <c r="JK62" s="81">
        <v>92.08</v>
      </c>
      <c r="JL62" s="81">
        <v>78.430000000000007</v>
      </c>
      <c r="JM62" s="81">
        <v>126.7</v>
      </c>
      <c r="JN62" s="81">
        <v>90.22</v>
      </c>
      <c r="JO62" s="81">
        <v>54.23</v>
      </c>
      <c r="JP62" s="81">
        <v>107.5</v>
      </c>
      <c r="JQ62" s="81">
        <v>0.1</v>
      </c>
      <c r="JR62" s="81">
        <v>80.180000000000007</v>
      </c>
      <c r="JS62" s="81">
        <v>96.26</v>
      </c>
      <c r="JT62" s="81">
        <v>43.84</v>
      </c>
      <c r="JU62" s="81">
        <v>62.9</v>
      </c>
      <c r="JV62" s="81">
        <v>198.98</v>
      </c>
      <c r="JW62" s="81">
        <v>96.6</v>
      </c>
      <c r="JX62" s="81">
        <v>86.62</v>
      </c>
      <c r="JY62" s="81">
        <v>105.69</v>
      </c>
      <c r="JZ62" s="81">
        <v>28.5</v>
      </c>
      <c r="KA62" s="81">
        <v>179.91</v>
      </c>
      <c r="KB62" s="81">
        <v>13</v>
      </c>
      <c r="KC62" s="81">
        <v>-6.28</v>
      </c>
      <c r="KD62" s="81">
        <v>17.329999999999998</v>
      </c>
      <c r="KE62" s="81">
        <v>192.3</v>
      </c>
      <c r="KF62" s="81">
        <v>101.87</v>
      </c>
      <c r="KG62" s="81">
        <v>22.4</v>
      </c>
      <c r="KH62" s="81">
        <v>95.05</v>
      </c>
      <c r="KI62" s="81">
        <v>157</v>
      </c>
      <c r="KJ62" s="81">
        <v>68.099999999999994</v>
      </c>
      <c r="KK62" s="81">
        <v>59.67</v>
      </c>
      <c r="KL62" s="81">
        <v>63.56</v>
      </c>
      <c r="KM62" s="81">
        <v>29.85</v>
      </c>
      <c r="KN62" s="81">
        <v>150.5</v>
      </c>
      <c r="KO62" s="81">
        <v>53.45</v>
      </c>
      <c r="KP62" s="81">
        <v>82.3</v>
      </c>
      <c r="KQ62" s="81"/>
      <c r="KR62" s="81">
        <v>65.349999999999994</v>
      </c>
      <c r="KS62" s="81">
        <v>-11.5</v>
      </c>
      <c r="KT62" s="81">
        <v>63.55</v>
      </c>
      <c r="KU62" s="81"/>
      <c r="KV62" s="81">
        <v>117.25</v>
      </c>
      <c r="KW62" s="81">
        <v>162.65</v>
      </c>
      <c r="KX62" s="81">
        <v>8.5</v>
      </c>
      <c r="KY62" s="81">
        <v>502.38</v>
      </c>
      <c r="KZ62" s="81">
        <v>1.6</v>
      </c>
      <c r="LA62" s="81">
        <v>58.24</v>
      </c>
      <c r="LB62" s="81">
        <v>246.2</v>
      </c>
      <c r="LC62" s="81"/>
      <c r="LD62" s="81">
        <v>49.75</v>
      </c>
      <c r="LE62" s="81">
        <v>-48.43</v>
      </c>
      <c r="LF62" s="81">
        <v>140.5</v>
      </c>
      <c r="LG62" s="81"/>
      <c r="LH62" s="81"/>
      <c r="LI62" s="81">
        <v>109.5</v>
      </c>
      <c r="LJ62" s="81">
        <v>200.5</v>
      </c>
      <c r="LK62" s="81">
        <v>84.56</v>
      </c>
      <c r="LL62" s="81">
        <v>37.65</v>
      </c>
      <c r="LM62" s="81">
        <v>17.43</v>
      </c>
      <c r="LN62" s="81">
        <v>4.0999999999999996</v>
      </c>
      <c r="LO62" s="81">
        <v>6.55</v>
      </c>
      <c r="LP62" s="81">
        <v>111.43</v>
      </c>
      <c r="LQ62" s="81">
        <v>91.36</v>
      </c>
      <c r="LR62" s="81">
        <v>28.53</v>
      </c>
      <c r="LS62" s="81">
        <v>17.27</v>
      </c>
      <c r="LT62" s="81">
        <v>38</v>
      </c>
      <c r="LU62" s="81">
        <v>46.7</v>
      </c>
      <c r="LV62" s="81">
        <v>36.049999999999997</v>
      </c>
      <c r="LW62" s="81">
        <v>116.72</v>
      </c>
      <c r="LX62" s="81">
        <v>40.5</v>
      </c>
      <c r="LY62" s="81">
        <v>46.36</v>
      </c>
      <c r="LZ62" s="81">
        <v>40.28</v>
      </c>
      <c r="MA62" s="81">
        <v>66.58</v>
      </c>
      <c r="MB62" s="81"/>
      <c r="MC62" s="81">
        <v>33.799999999999997</v>
      </c>
      <c r="MD62" s="81"/>
      <c r="ME62" s="81">
        <v>135.13</v>
      </c>
      <c r="MF62" s="81">
        <v>38.65</v>
      </c>
      <c r="MG62" s="81">
        <v>1.6</v>
      </c>
      <c r="MH62" s="81">
        <v>14.95</v>
      </c>
      <c r="MI62" s="81">
        <v>19.399999999999999</v>
      </c>
      <c r="MJ62" s="81">
        <v>117.2</v>
      </c>
      <c r="MK62" s="81">
        <v>111.63</v>
      </c>
      <c r="ML62" s="81"/>
      <c r="MM62" s="81">
        <v>115.95</v>
      </c>
      <c r="MN62" s="81">
        <v>-5.89</v>
      </c>
      <c r="MO62" s="81">
        <v>84.6</v>
      </c>
      <c r="MP62" s="81">
        <v>82.4</v>
      </c>
      <c r="MQ62" s="81">
        <v>-178</v>
      </c>
      <c r="MR62" s="81">
        <v>75.099999999999994</v>
      </c>
      <c r="MS62" s="81">
        <v>21.1</v>
      </c>
      <c r="MT62" s="81">
        <v>17.45</v>
      </c>
      <c r="MU62" s="81">
        <v>31.67</v>
      </c>
      <c r="MV62" s="81">
        <v>72.900000000000006</v>
      </c>
      <c r="MW62" s="81"/>
      <c r="MX62" s="81">
        <v>20.9</v>
      </c>
      <c r="MY62" s="81"/>
      <c r="MZ62" s="81">
        <v>19.170000000000002</v>
      </c>
      <c r="NA62" s="81">
        <v>31.37</v>
      </c>
      <c r="NB62" s="81">
        <v>30</v>
      </c>
      <c r="NC62" s="81">
        <v>52.82</v>
      </c>
    </row>
    <row r="63" spans="1:367" x14ac:dyDescent="0.4">
      <c r="A63" s="22">
        <v>46178</v>
      </c>
      <c r="B63" s="23">
        <v>352914.13</v>
      </c>
      <c r="C63" s="23">
        <v>257688.02</v>
      </c>
      <c r="D63" s="23">
        <v>1187.17</v>
      </c>
      <c r="E63" s="23">
        <v>2505.0500000000002</v>
      </c>
      <c r="F63" s="23">
        <v>12077.97</v>
      </c>
      <c r="G63" s="23">
        <v>1124.19</v>
      </c>
      <c r="H63" s="23">
        <v>10109.83</v>
      </c>
      <c r="I63" s="23">
        <v>9082.5499999999993</v>
      </c>
      <c r="J63" s="23">
        <v>4242.42</v>
      </c>
      <c r="K63" s="23">
        <v>3885.84</v>
      </c>
      <c r="L63" s="23">
        <v>1762.68</v>
      </c>
      <c r="M63" s="23">
        <v>3644.34</v>
      </c>
      <c r="N63" s="23">
        <v>40200.47</v>
      </c>
      <c r="O63" s="23">
        <v>2414.56</v>
      </c>
      <c r="P63" s="23">
        <v>7604.56</v>
      </c>
      <c r="Q63" s="23">
        <v>1814.69</v>
      </c>
      <c r="R63" s="23">
        <v>9706.58</v>
      </c>
      <c r="S63" s="23">
        <v>3726.5</v>
      </c>
      <c r="T63" s="23">
        <v>3239.33</v>
      </c>
      <c r="U63" s="23">
        <v>5626.4</v>
      </c>
      <c r="V63" s="23">
        <v>1253.93</v>
      </c>
      <c r="W63" s="23">
        <v>947.95</v>
      </c>
      <c r="X63" s="23">
        <v>2229.7199999999998</v>
      </c>
      <c r="Y63" s="23">
        <v>1509.11</v>
      </c>
      <c r="Z63" s="23">
        <v>6021.35</v>
      </c>
      <c r="AA63" s="23">
        <v>3271.88</v>
      </c>
      <c r="AB63" s="23">
        <v>-42.43</v>
      </c>
      <c r="AC63" s="23">
        <v>285.89999999999998</v>
      </c>
      <c r="AD63" s="23">
        <v>2998.65</v>
      </c>
      <c r="AE63" s="23">
        <v>1522.43</v>
      </c>
      <c r="AF63" s="23">
        <v>1159.3699999999999</v>
      </c>
      <c r="AG63" s="23">
        <v>4327.99</v>
      </c>
      <c r="AH63" s="23">
        <v>4832.3</v>
      </c>
      <c r="AI63" s="23">
        <v>89.63</v>
      </c>
      <c r="AJ63" s="23">
        <v>1588.61</v>
      </c>
      <c r="AK63" s="23">
        <v>8601.7999999999993</v>
      </c>
      <c r="AL63" s="23">
        <v>3205.8</v>
      </c>
      <c r="AM63" s="23">
        <v>1011.94</v>
      </c>
      <c r="AN63" s="23">
        <v>1094.24</v>
      </c>
      <c r="AO63" s="23">
        <v>112.11</v>
      </c>
      <c r="AP63" s="23">
        <v>3702.71</v>
      </c>
      <c r="AQ63" s="23">
        <v>1504.09</v>
      </c>
      <c r="AR63" s="23">
        <v>9227.74</v>
      </c>
      <c r="AS63" s="23">
        <v>3856.83</v>
      </c>
      <c r="AT63" s="23">
        <v>654.12</v>
      </c>
      <c r="AU63" s="23">
        <v>1714.63</v>
      </c>
      <c r="AV63" s="23">
        <v>2192.1799999999998</v>
      </c>
      <c r="AW63" s="23">
        <v>829.31</v>
      </c>
      <c r="AX63" s="23">
        <v>2080.7399999999998</v>
      </c>
      <c r="AY63" s="23">
        <v>1642.17</v>
      </c>
      <c r="AZ63" s="23">
        <v>429</v>
      </c>
      <c r="BA63" s="23">
        <v>3841.93</v>
      </c>
      <c r="BB63" s="81">
        <v>278.43</v>
      </c>
      <c r="BC63" s="81">
        <v>1436.59</v>
      </c>
      <c r="BD63" s="81">
        <v>1908.04</v>
      </c>
      <c r="BE63" s="81">
        <v>473.17</v>
      </c>
      <c r="BF63" s="81">
        <v>337.67</v>
      </c>
      <c r="BG63" s="81">
        <v>322.06</v>
      </c>
      <c r="BH63" s="81">
        <v>-61.78</v>
      </c>
      <c r="BI63" s="81">
        <v>679.12</v>
      </c>
      <c r="BJ63" s="81">
        <v>725.89</v>
      </c>
      <c r="BK63" s="81">
        <v>1384.08</v>
      </c>
      <c r="BL63" s="81">
        <v>133.97999999999999</v>
      </c>
      <c r="BM63" s="81">
        <v>282.25</v>
      </c>
      <c r="BN63" s="81">
        <v>3347.35</v>
      </c>
      <c r="BO63" s="81">
        <v>3263.04</v>
      </c>
      <c r="BP63" s="81"/>
      <c r="BQ63" s="81">
        <v>433.91</v>
      </c>
      <c r="BR63" s="81">
        <v>2090.63</v>
      </c>
      <c r="BS63" s="81">
        <v>451.11</v>
      </c>
      <c r="BT63" s="81">
        <v>276.57</v>
      </c>
      <c r="BU63" s="81">
        <v>828.06</v>
      </c>
      <c r="BV63" s="81">
        <v>740.91</v>
      </c>
      <c r="BW63" s="81">
        <v>2063.13</v>
      </c>
      <c r="BX63" s="81">
        <v>2078.46</v>
      </c>
      <c r="BY63" s="81">
        <v>2128.37</v>
      </c>
      <c r="BZ63" s="81">
        <v>2185.42</v>
      </c>
      <c r="CA63" s="81">
        <v>461.1</v>
      </c>
      <c r="CB63" s="81">
        <v>1110.1199999999999</v>
      </c>
      <c r="CC63" s="81">
        <v>-53.56</v>
      </c>
      <c r="CD63" s="81">
        <v>138.82</v>
      </c>
      <c r="CE63" s="81">
        <v>1121.28</v>
      </c>
      <c r="CF63" s="81">
        <v>1229.75</v>
      </c>
      <c r="CG63" s="81">
        <v>-29</v>
      </c>
      <c r="CH63" s="81">
        <v>998.7</v>
      </c>
      <c r="CI63" s="81">
        <v>5527.73</v>
      </c>
      <c r="CJ63" s="81">
        <v>615.99</v>
      </c>
      <c r="CK63" s="81">
        <v>1585.57</v>
      </c>
      <c r="CL63" s="81">
        <v>759.01</v>
      </c>
      <c r="CM63" s="81">
        <v>2716.31</v>
      </c>
      <c r="CN63" s="81">
        <v>274.88</v>
      </c>
      <c r="CO63" s="81">
        <v>3692.58</v>
      </c>
      <c r="CP63" s="81">
        <v>228.24</v>
      </c>
      <c r="CQ63" s="81">
        <v>879.61</v>
      </c>
      <c r="CR63" s="81">
        <v>217.77</v>
      </c>
      <c r="CS63" s="81">
        <v>1114.0899999999999</v>
      </c>
      <c r="CT63" s="81">
        <v>1014.26</v>
      </c>
      <c r="CU63" s="81">
        <v>745.91</v>
      </c>
      <c r="CV63" s="81">
        <v>251.74</v>
      </c>
      <c r="CW63" s="81">
        <v>502.97</v>
      </c>
      <c r="CX63" s="81">
        <v>187.25</v>
      </c>
      <c r="CY63" s="81">
        <v>384.46</v>
      </c>
      <c r="CZ63" s="81">
        <v>9.68</v>
      </c>
      <c r="DA63" s="81">
        <v>-60.45</v>
      </c>
      <c r="DB63" s="81">
        <v>479.23</v>
      </c>
      <c r="DC63" s="81">
        <v>-129.47</v>
      </c>
      <c r="DD63" s="81">
        <v>331.71</v>
      </c>
      <c r="DE63" s="81">
        <v>-44</v>
      </c>
      <c r="DF63" s="81">
        <v>650.32000000000005</v>
      </c>
      <c r="DG63" s="81">
        <v>266.45999999999998</v>
      </c>
      <c r="DH63" s="81">
        <v>634.79999999999995</v>
      </c>
      <c r="DI63" s="81">
        <v>2243.16</v>
      </c>
      <c r="DJ63" s="81">
        <v>440.6</v>
      </c>
      <c r="DK63" s="81">
        <v>221.93</v>
      </c>
      <c r="DL63" s="81">
        <v>72.36</v>
      </c>
      <c r="DM63" s="81">
        <v>232.6</v>
      </c>
      <c r="DN63" s="81">
        <v>230.7</v>
      </c>
      <c r="DO63" s="81">
        <v>219.65</v>
      </c>
      <c r="DP63" s="81">
        <v>134.74</v>
      </c>
      <c r="DQ63" s="81">
        <v>1295.74</v>
      </c>
      <c r="DR63" s="81">
        <v>358.96</v>
      </c>
      <c r="DS63" s="81">
        <v>46.28</v>
      </c>
      <c r="DT63" s="81">
        <v>191.82</v>
      </c>
      <c r="DU63" s="81">
        <v>423.27</v>
      </c>
      <c r="DV63" s="81">
        <v>359.89</v>
      </c>
      <c r="DW63" s="81">
        <v>362.65</v>
      </c>
      <c r="DX63" s="81"/>
      <c r="DY63" s="81">
        <v>151.51</v>
      </c>
      <c r="DZ63" s="81">
        <v>371.88</v>
      </c>
      <c r="EA63" s="81">
        <v>528.75</v>
      </c>
      <c r="EB63" s="81">
        <v>405.6</v>
      </c>
      <c r="EC63" s="81">
        <v>217.09</v>
      </c>
      <c r="ED63" s="81">
        <v>554.30999999999995</v>
      </c>
      <c r="EE63" s="81">
        <v>457.4</v>
      </c>
      <c r="EF63" s="81">
        <v>188.22</v>
      </c>
      <c r="EG63" s="81">
        <v>340.85</v>
      </c>
      <c r="EH63" s="81">
        <v>807.67</v>
      </c>
      <c r="EI63" s="81">
        <v>212.45</v>
      </c>
      <c r="EJ63" s="81">
        <v>1040.8800000000001</v>
      </c>
      <c r="EK63" s="81">
        <v>211.56</v>
      </c>
      <c r="EL63" s="81">
        <v>76.489999999999995</v>
      </c>
      <c r="EM63" s="81">
        <v>272.99</v>
      </c>
      <c r="EN63" s="81">
        <v>126.58</v>
      </c>
      <c r="EO63" s="81">
        <v>431.22</v>
      </c>
      <c r="EP63" s="81">
        <v>1.48</v>
      </c>
      <c r="EQ63" s="81">
        <v>-240.97</v>
      </c>
      <c r="ER63" s="81">
        <v>190.45</v>
      </c>
      <c r="ES63" s="81">
        <v>478.13</v>
      </c>
      <c r="ET63" s="81">
        <v>234.5</v>
      </c>
      <c r="EU63" s="81">
        <v>176.43</v>
      </c>
      <c r="EV63" s="81"/>
      <c r="EW63" s="81">
        <v>709.64</v>
      </c>
      <c r="EX63" s="81">
        <v>666.48</v>
      </c>
      <c r="EY63" s="81">
        <v>201.2</v>
      </c>
      <c r="EZ63" s="81">
        <v>100.24</v>
      </c>
      <c r="FA63" s="81">
        <v>462</v>
      </c>
      <c r="FB63" s="81">
        <v>107.8</v>
      </c>
      <c r="FC63" s="81">
        <v>587.42999999999995</v>
      </c>
      <c r="FD63" s="81">
        <v>622.85</v>
      </c>
      <c r="FE63" s="81">
        <v>565</v>
      </c>
      <c r="FF63" s="81"/>
      <c r="FG63" s="81">
        <v>522.63</v>
      </c>
      <c r="FH63" s="81">
        <v>463.71</v>
      </c>
      <c r="FI63" s="81">
        <v>195.28</v>
      </c>
      <c r="FJ63" s="81">
        <v>-26.56</v>
      </c>
      <c r="FK63" s="81">
        <v>198.34</v>
      </c>
      <c r="FL63" s="81">
        <v>164.77</v>
      </c>
      <c r="FM63" s="81">
        <v>780.45</v>
      </c>
      <c r="FN63" s="81">
        <v>34</v>
      </c>
      <c r="FO63" s="81">
        <v>413.31</v>
      </c>
      <c r="FP63" s="81"/>
      <c r="FQ63" s="81">
        <v>-36.58</v>
      </c>
      <c r="FR63" s="81">
        <v>286.14</v>
      </c>
      <c r="FS63" s="81">
        <v>343.83</v>
      </c>
      <c r="FT63" s="81">
        <v>230.97</v>
      </c>
      <c r="FU63" s="81">
        <v>386.32</v>
      </c>
      <c r="FV63" s="81">
        <v>302.92</v>
      </c>
      <c r="FW63" s="81">
        <v>237.38</v>
      </c>
      <c r="FX63" s="81">
        <v>552.4</v>
      </c>
      <c r="FY63" s="81">
        <v>201.17</v>
      </c>
      <c r="FZ63" s="81">
        <v>42.38</v>
      </c>
      <c r="GA63" s="81">
        <v>169.22</v>
      </c>
      <c r="GB63" s="81">
        <v>102.73</v>
      </c>
      <c r="GC63" s="81">
        <v>14.07</v>
      </c>
      <c r="GD63" s="81">
        <v>574.64</v>
      </c>
      <c r="GE63" s="81">
        <v>98.5</v>
      </c>
      <c r="GF63" s="81">
        <v>125.6</v>
      </c>
      <c r="GG63" s="81">
        <v>-570</v>
      </c>
      <c r="GH63" s="81">
        <v>476.16</v>
      </c>
      <c r="GI63" s="81">
        <v>161.51</v>
      </c>
      <c r="GJ63" s="81">
        <v>682.06</v>
      </c>
      <c r="GK63" s="81">
        <v>305.7</v>
      </c>
      <c r="GL63" s="81">
        <v>29.25</v>
      </c>
      <c r="GM63" s="81">
        <v>544.29999999999995</v>
      </c>
      <c r="GN63" s="81">
        <v>188.97</v>
      </c>
      <c r="GO63" s="81">
        <v>120.14</v>
      </c>
      <c r="GP63" s="81">
        <v>507.8</v>
      </c>
      <c r="GQ63" s="81">
        <v>57.98</v>
      </c>
      <c r="GR63" s="81">
        <v>74.73</v>
      </c>
      <c r="GS63" s="81">
        <v>306.73</v>
      </c>
      <c r="GT63" s="81">
        <v>664.94</v>
      </c>
      <c r="GU63" s="81">
        <v>172.65</v>
      </c>
      <c r="GV63" s="81">
        <v>182.63</v>
      </c>
      <c r="GW63" s="81">
        <v>-76.75</v>
      </c>
      <c r="GX63" s="81">
        <v>60.04</v>
      </c>
      <c r="GY63" s="81">
        <v>130.28</v>
      </c>
      <c r="GZ63" s="81">
        <v>67.75</v>
      </c>
      <c r="HA63" s="81">
        <v>108.9</v>
      </c>
      <c r="HB63" s="81">
        <v>161.19</v>
      </c>
      <c r="HC63" s="81">
        <v>197.99</v>
      </c>
      <c r="HD63" s="81">
        <v>509.3</v>
      </c>
      <c r="HE63" s="81">
        <v>78.349999999999994</v>
      </c>
      <c r="HF63" s="81">
        <v>355.25</v>
      </c>
      <c r="HG63" s="81">
        <v>65.3</v>
      </c>
      <c r="HH63" s="81">
        <v>400.4</v>
      </c>
      <c r="HI63" s="81">
        <v>452.46</v>
      </c>
      <c r="HJ63" s="81">
        <v>0.5</v>
      </c>
      <c r="HK63" s="81">
        <v>143.19</v>
      </c>
      <c r="HL63" s="81">
        <v>21</v>
      </c>
      <c r="HM63" s="81">
        <v>212.88</v>
      </c>
      <c r="HN63" s="81">
        <v>82.74</v>
      </c>
      <c r="HO63" s="81">
        <v>39.130000000000003</v>
      </c>
      <c r="HP63" s="81">
        <v>222.72</v>
      </c>
      <c r="HQ63" s="81">
        <v>359.89</v>
      </c>
      <c r="HR63" s="81">
        <v>50.38</v>
      </c>
      <c r="HS63" s="81">
        <v>79.33</v>
      </c>
      <c r="HT63" s="81">
        <v>283.58</v>
      </c>
      <c r="HU63" s="81">
        <v>73.400000000000006</v>
      </c>
      <c r="HV63" s="81">
        <v>146.72</v>
      </c>
      <c r="HW63" s="81">
        <v>187.19</v>
      </c>
      <c r="HX63" s="81">
        <v>80.41</v>
      </c>
      <c r="HY63" s="81">
        <v>54</v>
      </c>
      <c r="HZ63" s="81">
        <v>33.96</v>
      </c>
      <c r="IA63" s="81">
        <v>782.83</v>
      </c>
      <c r="IB63" s="81"/>
      <c r="IC63" s="81">
        <v>87.2</v>
      </c>
      <c r="ID63" s="81">
        <v>123.98</v>
      </c>
      <c r="IE63" s="81">
        <v>178.02</v>
      </c>
      <c r="IF63" s="81">
        <v>86.05</v>
      </c>
      <c r="IG63" s="81"/>
      <c r="IH63" s="81">
        <v>116.6</v>
      </c>
      <c r="II63" s="81">
        <v>111.18</v>
      </c>
      <c r="IJ63" s="81">
        <v>454.88</v>
      </c>
      <c r="IK63" s="81">
        <v>121.67</v>
      </c>
      <c r="IL63" s="81">
        <v>101.28</v>
      </c>
      <c r="IM63" s="81"/>
      <c r="IN63" s="81">
        <v>2</v>
      </c>
      <c r="IO63" s="81">
        <v>128.9</v>
      </c>
      <c r="IP63" s="81"/>
      <c r="IQ63" s="81">
        <v>47</v>
      </c>
      <c r="IR63" s="81">
        <v>140.05000000000001</v>
      </c>
      <c r="IS63" s="81">
        <v>104.73</v>
      </c>
      <c r="IT63" s="81">
        <v>204.96</v>
      </c>
      <c r="IU63" s="81">
        <v>160.43</v>
      </c>
      <c r="IV63" s="81">
        <v>90.91</v>
      </c>
      <c r="IW63" s="81">
        <v>52.7</v>
      </c>
      <c r="IX63" s="81">
        <v>66.86</v>
      </c>
      <c r="IY63" s="81">
        <v>32.33</v>
      </c>
      <c r="IZ63" s="81">
        <v>91.2</v>
      </c>
      <c r="JA63" s="81">
        <v>203.67</v>
      </c>
      <c r="JB63" s="81">
        <v>38.9</v>
      </c>
      <c r="JC63" s="81">
        <v>111.55</v>
      </c>
      <c r="JD63" s="81">
        <v>237.65</v>
      </c>
      <c r="JE63" s="81">
        <v>52.87</v>
      </c>
      <c r="JF63" s="81">
        <v>115.4</v>
      </c>
      <c r="JG63" s="81">
        <v>115.08</v>
      </c>
      <c r="JH63" s="81">
        <v>520.65</v>
      </c>
      <c r="JI63" s="81">
        <v>40.5</v>
      </c>
      <c r="JJ63" s="81">
        <v>124.53</v>
      </c>
      <c r="JK63" s="81">
        <v>92.08</v>
      </c>
      <c r="JL63" s="81">
        <v>78.430000000000007</v>
      </c>
      <c r="JM63" s="81">
        <v>126.7</v>
      </c>
      <c r="JN63" s="81">
        <v>90.22</v>
      </c>
      <c r="JO63" s="81">
        <v>54.23</v>
      </c>
      <c r="JP63" s="81">
        <v>107.5</v>
      </c>
      <c r="JQ63" s="81">
        <v>0.1</v>
      </c>
      <c r="JR63" s="81">
        <v>80.180000000000007</v>
      </c>
      <c r="JS63" s="81">
        <v>96.26</v>
      </c>
      <c r="JT63" s="81">
        <v>43.84</v>
      </c>
      <c r="JU63" s="81">
        <v>69.7</v>
      </c>
      <c r="JV63" s="81">
        <v>198.9</v>
      </c>
      <c r="JW63" s="81">
        <v>96.6</v>
      </c>
      <c r="JX63" s="81">
        <v>86.6</v>
      </c>
      <c r="JY63" s="81">
        <v>105.69</v>
      </c>
      <c r="JZ63" s="81">
        <v>28.5</v>
      </c>
      <c r="KA63" s="81">
        <v>179.91</v>
      </c>
      <c r="KB63" s="81">
        <v>13</v>
      </c>
      <c r="KC63" s="81">
        <v>-5.58</v>
      </c>
      <c r="KD63" s="81">
        <v>17.329999999999998</v>
      </c>
      <c r="KE63" s="81">
        <v>183.05</v>
      </c>
      <c r="KF63" s="81">
        <v>101.87</v>
      </c>
      <c r="KG63" s="81">
        <v>22.4</v>
      </c>
      <c r="KH63" s="81">
        <v>95.05</v>
      </c>
      <c r="KI63" s="81">
        <v>157</v>
      </c>
      <c r="KJ63" s="81">
        <v>68.099999999999994</v>
      </c>
      <c r="KK63" s="81">
        <v>59.67</v>
      </c>
      <c r="KL63" s="81">
        <v>63.56</v>
      </c>
      <c r="KM63" s="81">
        <v>29.85</v>
      </c>
      <c r="KN63" s="81">
        <v>150.5</v>
      </c>
      <c r="KO63" s="81">
        <v>54.1</v>
      </c>
      <c r="KP63" s="81">
        <v>82.3</v>
      </c>
      <c r="KQ63" s="81"/>
      <c r="KR63" s="81">
        <v>65.349999999999994</v>
      </c>
      <c r="KS63" s="81">
        <v>-11.5</v>
      </c>
      <c r="KT63" s="81">
        <v>63.55</v>
      </c>
      <c r="KU63" s="81"/>
      <c r="KV63" s="81">
        <v>117.25</v>
      </c>
      <c r="KW63" s="81">
        <v>162.65</v>
      </c>
      <c r="KX63" s="81">
        <v>8.5</v>
      </c>
      <c r="KY63" s="81">
        <v>502.38</v>
      </c>
      <c r="KZ63" s="81">
        <v>1.6</v>
      </c>
      <c r="LA63" s="81">
        <v>58.24</v>
      </c>
      <c r="LB63" s="81">
        <v>246.2</v>
      </c>
      <c r="LC63" s="81"/>
      <c r="LD63" s="81">
        <v>49.13</v>
      </c>
      <c r="LE63" s="81">
        <v>-48.43</v>
      </c>
      <c r="LF63" s="81">
        <v>140.5</v>
      </c>
      <c r="LG63" s="81"/>
      <c r="LH63" s="81"/>
      <c r="LI63" s="81">
        <v>109.5</v>
      </c>
      <c r="LJ63" s="81">
        <v>200.5</v>
      </c>
      <c r="LK63" s="81">
        <v>84.56</v>
      </c>
      <c r="LL63" s="81">
        <v>37.67</v>
      </c>
      <c r="LM63" s="81">
        <v>17.43</v>
      </c>
      <c r="LN63" s="81">
        <v>4.0999999999999996</v>
      </c>
      <c r="LO63" s="81">
        <v>6.55</v>
      </c>
      <c r="LP63" s="81">
        <v>111.43</v>
      </c>
      <c r="LQ63" s="81">
        <v>91.36</v>
      </c>
      <c r="LR63" s="81">
        <v>28.53</v>
      </c>
      <c r="LS63" s="81">
        <v>13.33</v>
      </c>
      <c r="LT63" s="81">
        <v>38</v>
      </c>
      <c r="LU63" s="81">
        <v>46.7</v>
      </c>
      <c r="LV63" s="81">
        <v>36.049999999999997</v>
      </c>
      <c r="LW63" s="81">
        <v>113.15</v>
      </c>
      <c r="LX63" s="81">
        <v>41.05</v>
      </c>
      <c r="LY63" s="81">
        <v>46.36</v>
      </c>
      <c r="LZ63" s="81">
        <v>40.28</v>
      </c>
      <c r="MA63" s="81">
        <v>66.58</v>
      </c>
      <c r="MB63" s="81"/>
      <c r="MC63" s="81">
        <v>33.799999999999997</v>
      </c>
      <c r="MD63" s="81"/>
      <c r="ME63" s="81">
        <v>135.13</v>
      </c>
      <c r="MF63" s="81">
        <v>38.65</v>
      </c>
      <c r="MG63" s="81">
        <v>1.6</v>
      </c>
      <c r="MH63" s="81">
        <v>14.95</v>
      </c>
      <c r="MI63" s="81">
        <v>19.399999999999999</v>
      </c>
      <c r="MJ63" s="81">
        <v>117.2</v>
      </c>
      <c r="MK63" s="81">
        <v>111.63</v>
      </c>
      <c r="ML63" s="81"/>
      <c r="MM63" s="81">
        <v>115.95</v>
      </c>
      <c r="MN63" s="81">
        <v>-5.89</v>
      </c>
      <c r="MO63" s="81">
        <v>84.6</v>
      </c>
      <c r="MP63" s="81">
        <v>82.4</v>
      </c>
      <c r="MQ63" s="81">
        <v>-178</v>
      </c>
      <c r="MR63" s="81">
        <v>75.099999999999994</v>
      </c>
      <c r="MS63" s="81">
        <v>21.1</v>
      </c>
      <c r="MT63" s="81">
        <v>17.45</v>
      </c>
      <c r="MU63" s="81">
        <v>31.87</v>
      </c>
      <c r="MV63" s="81">
        <v>72.900000000000006</v>
      </c>
      <c r="MW63" s="81"/>
      <c r="MX63" s="81">
        <v>20.9</v>
      </c>
      <c r="MY63" s="81"/>
      <c r="MZ63" s="81">
        <v>16.5</v>
      </c>
      <c r="NA63" s="81">
        <v>31.37</v>
      </c>
      <c r="NB63" s="81">
        <v>30</v>
      </c>
      <c r="NC63" s="81">
        <v>52.82</v>
      </c>
    </row>
    <row r="64" spans="1:367" x14ac:dyDescent="0.4">
      <c r="A64" s="22">
        <v>46185</v>
      </c>
      <c r="B64" s="23">
        <v>358629</v>
      </c>
      <c r="C64" s="23">
        <v>259777.67</v>
      </c>
      <c r="D64" s="23">
        <v>1187.1400000000001</v>
      </c>
      <c r="E64" s="23">
        <v>2505.0500000000002</v>
      </c>
      <c r="F64" s="23">
        <v>12068.97</v>
      </c>
      <c r="G64" s="23">
        <v>1126.44</v>
      </c>
      <c r="H64" s="23">
        <v>10111.49</v>
      </c>
      <c r="I64" s="23">
        <v>9096.1299999999992</v>
      </c>
      <c r="J64" s="23">
        <v>4242.42</v>
      </c>
      <c r="K64" s="23">
        <v>3866.9</v>
      </c>
      <c r="L64" s="23">
        <v>1762.68</v>
      </c>
      <c r="M64" s="23">
        <v>3648</v>
      </c>
      <c r="N64" s="23">
        <v>40200.47</v>
      </c>
      <c r="O64" s="23">
        <v>2416.3000000000002</v>
      </c>
      <c r="P64" s="23">
        <v>7616.03</v>
      </c>
      <c r="Q64" s="23">
        <v>1820.84</v>
      </c>
      <c r="R64" s="23">
        <v>9706.58</v>
      </c>
      <c r="S64" s="23">
        <v>3712.83</v>
      </c>
      <c r="T64" s="23">
        <v>3311.7</v>
      </c>
      <c r="U64" s="23">
        <v>5626.4</v>
      </c>
      <c r="V64" s="23">
        <v>1253.95</v>
      </c>
      <c r="W64" s="23">
        <v>947.95</v>
      </c>
      <c r="X64" s="23">
        <v>2229.7199999999998</v>
      </c>
      <c r="Y64" s="23">
        <v>1509.11</v>
      </c>
      <c r="Z64" s="23">
        <v>6021.35</v>
      </c>
      <c r="AA64" s="23">
        <v>3271.82</v>
      </c>
      <c r="AB64" s="23">
        <v>-36.47</v>
      </c>
      <c r="AC64" s="23">
        <v>285.89999999999998</v>
      </c>
      <c r="AD64" s="23">
        <v>2998.65</v>
      </c>
      <c r="AE64" s="23">
        <v>1512.98</v>
      </c>
      <c r="AF64" s="23">
        <v>1159.3699999999999</v>
      </c>
      <c r="AG64" s="23">
        <v>4327.99</v>
      </c>
      <c r="AH64" s="23">
        <v>4832.3</v>
      </c>
      <c r="AI64" s="23">
        <v>89.63</v>
      </c>
      <c r="AJ64" s="23">
        <v>1589.46</v>
      </c>
      <c r="AK64" s="23">
        <v>8803.2800000000007</v>
      </c>
      <c r="AL64" s="23">
        <v>3205.8</v>
      </c>
      <c r="AM64" s="23">
        <v>1029.3599999999999</v>
      </c>
      <c r="AN64" s="23">
        <v>1094.27</v>
      </c>
      <c r="AO64" s="23">
        <v>112.11</v>
      </c>
      <c r="AP64" s="23">
        <v>3702.71</v>
      </c>
      <c r="AQ64" s="23">
        <v>1504.82</v>
      </c>
      <c r="AR64" s="23">
        <v>9227.74</v>
      </c>
      <c r="AS64" s="23">
        <v>3856.83</v>
      </c>
      <c r="AT64" s="23">
        <v>655.29</v>
      </c>
      <c r="AU64" s="23">
        <v>1714.63</v>
      </c>
      <c r="AV64" s="23">
        <v>2192.1799999999998</v>
      </c>
      <c r="AW64" s="23">
        <v>829.31</v>
      </c>
      <c r="AX64" s="23">
        <v>2080.7399999999998</v>
      </c>
      <c r="AY64" s="23">
        <v>1642.17</v>
      </c>
      <c r="AZ64" s="23">
        <v>429</v>
      </c>
      <c r="BA64" s="23">
        <v>3902.93</v>
      </c>
      <c r="BB64" s="82">
        <v>277.3</v>
      </c>
      <c r="BC64" s="82">
        <v>1436.59</v>
      </c>
      <c r="BD64" s="82">
        <v>1909.15</v>
      </c>
      <c r="BE64" s="82">
        <v>473.61</v>
      </c>
      <c r="BF64" s="82">
        <v>337.67</v>
      </c>
      <c r="BG64" s="82">
        <v>322.06</v>
      </c>
      <c r="BH64" s="82">
        <v>-61.78</v>
      </c>
      <c r="BI64" s="82">
        <v>686.27</v>
      </c>
      <c r="BJ64" s="82">
        <v>726.57</v>
      </c>
      <c r="BK64" s="82">
        <v>1384.24</v>
      </c>
      <c r="BL64" s="82">
        <v>133.97999999999999</v>
      </c>
      <c r="BM64" s="82">
        <v>279.66000000000003</v>
      </c>
      <c r="BN64" s="82">
        <v>3347.35</v>
      </c>
      <c r="BO64" s="82">
        <v>3268.89</v>
      </c>
      <c r="BP64" s="82"/>
      <c r="BQ64" s="82">
        <v>433.91</v>
      </c>
      <c r="BR64" s="82">
        <v>2100.71</v>
      </c>
      <c r="BS64" s="82">
        <v>451.11</v>
      </c>
      <c r="BT64" s="82">
        <v>278.24</v>
      </c>
      <c r="BU64" s="82">
        <v>830.11</v>
      </c>
      <c r="BV64" s="82">
        <v>769.27</v>
      </c>
      <c r="BW64" s="82">
        <v>2063.13</v>
      </c>
      <c r="BX64" s="82">
        <v>2078.46</v>
      </c>
      <c r="BY64" s="82">
        <v>2119.9699999999998</v>
      </c>
      <c r="BZ64" s="82">
        <v>2185.42</v>
      </c>
      <c r="CA64" s="82">
        <v>460.05</v>
      </c>
      <c r="CB64" s="82">
        <v>1118.73</v>
      </c>
      <c r="CC64" s="82">
        <v>-53.56</v>
      </c>
      <c r="CD64" s="82">
        <v>138.82</v>
      </c>
      <c r="CE64" s="82">
        <v>1121.28</v>
      </c>
      <c r="CF64" s="82">
        <v>1189.8</v>
      </c>
      <c r="CG64" s="82">
        <v>-29</v>
      </c>
      <c r="CH64" s="82">
        <v>998.7</v>
      </c>
      <c r="CI64" s="82">
        <v>5527.73</v>
      </c>
      <c r="CJ64" s="82">
        <v>619.30999999999995</v>
      </c>
      <c r="CK64" s="82">
        <v>1619.52</v>
      </c>
      <c r="CL64" s="82">
        <v>759.01</v>
      </c>
      <c r="CM64" s="82">
        <v>2716.31</v>
      </c>
      <c r="CN64" s="82">
        <v>274.88</v>
      </c>
      <c r="CO64" s="82">
        <v>3979.23</v>
      </c>
      <c r="CP64" s="82">
        <v>228.24</v>
      </c>
      <c r="CQ64" s="82">
        <v>882.29</v>
      </c>
      <c r="CR64" s="82">
        <v>217.77</v>
      </c>
      <c r="CS64" s="82">
        <v>1116.96</v>
      </c>
      <c r="CT64" s="82">
        <v>1014.26</v>
      </c>
      <c r="CU64" s="82">
        <v>749.63</v>
      </c>
      <c r="CV64" s="82">
        <v>251.7</v>
      </c>
      <c r="CW64" s="82">
        <v>502.97</v>
      </c>
      <c r="CX64" s="82">
        <v>187.25</v>
      </c>
      <c r="CY64" s="82">
        <v>384.46</v>
      </c>
      <c r="CZ64" s="82">
        <v>9.2799999999999994</v>
      </c>
      <c r="DA64" s="82">
        <v>-60.45</v>
      </c>
      <c r="DB64" s="82">
        <v>475.23</v>
      </c>
      <c r="DC64" s="82">
        <v>-129.47</v>
      </c>
      <c r="DD64" s="82">
        <v>333.62</v>
      </c>
      <c r="DE64" s="82">
        <v>-44</v>
      </c>
      <c r="DF64" s="82">
        <v>650.49</v>
      </c>
      <c r="DG64" s="82">
        <v>266.45999999999998</v>
      </c>
      <c r="DH64" s="82">
        <v>634.79999999999995</v>
      </c>
      <c r="DI64" s="82">
        <v>2265.0500000000002</v>
      </c>
      <c r="DJ64" s="82">
        <v>383.77</v>
      </c>
      <c r="DK64" s="82">
        <v>219.56</v>
      </c>
      <c r="DL64" s="82">
        <v>73.77</v>
      </c>
      <c r="DM64" s="82">
        <v>232.6</v>
      </c>
      <c r="DN64" s="82">
        <v>230.7</v>
      </c>
      <c r="DO64" s="82">
        <v>219.65</v>
      </c>
      <c r="DP64" s="82">
        <v>134.74</v>
      </c>
      <c r="DQ64" s="82">
        <v>1295.74</v>
      </c>
      <c r="DR64" s="82">
        <v>360.65</v>
      </c>
      <c r="DS64" s="82">
        <v>78.53</v>
      </c>
      <c r="DT64" s="82">
        <v>186.1</v>
      </c>
      <c r="DU64" s="82">
        <v>423.27</v>
      </c>
      <c r="DV64" s="82">
        <v>359.89</v>
      </c>
      <c r="DW64" s="82">
        <v>362.65</v>
      </c>
      <c r="DX64" s="82"/>
      <c r="DY64" s="82">
        <v>151.51</v>
      </c>
      <c r="DZ64" s="82">
        <v>371.88</v>
      </c>
      <c r="EA64" s="82">
        <v>528.75</v>
      </c>
      <c r="EB64" s="82">
        <v>405.6</v>
      </c>
      <c r="EC64" s="82">
        <v>217.09</v>
      </c>
      <c r="ED64" s="82">
        <v>554.30999999999995</v>
      </c>
      <c r="EE64" s="82">
        <v>457.4</v>
      </c>
      <c r="EF64" s="82">
        <v>188.22</v>
      </c>
      <c r="EG64" s="82">
        <v>340.85</v>
      </c>
      <c r="EH64" s="82">
        <v>807.67</v>
      </c>
      <c r="EI64" s="82">
        <v>213.26</v>
      </c>
      <c r="EJ64" s="82">
        <v>1040.8800000000001</v>
      </c>
      <c r="EK64" s="82">
        <v>211.56</v>
      </c>
      <c r="EL64" s="82">
        <v>76.489999999999995</v>
      </c>
      <c r="EM64" s="82">
        <v>272.99</v>
      </c>
      <c r="EN64" s="82">
        <v>126.58</v>
      </c>
      <c r="EO64" s="82">
        <v>428.74</v>
      </c>
      <c r="EP64" s="82">
        <v>1.48</v>
      </c>
      <c r="EQ64" s="82">
        <v>-240.97</v>
      </c>
      <c r="ER64" s="82">
        <v>189.65</v>
      </c>
      <c r="ES64" s="82">
        <v>478.13</v>
      </c>
      <c r="ET64" s="82">
        <v>237.32</v>
      </c>
      <c r="EU64" s="82">
        <v>176.75</v>
      </c>
      <c r="EV64" s="82"/>
      <c r="EW64" s="82">
        <v>730.36</v>
      </c>
      <c r="EX64" s="82">
        <v>666.48</v>
      </c>
      <c r="EY64" s="82">
        <v>200.8</v>
      </c>
      <c r="EZ64" s="82">
        <v>100.26</v>
      </c>
      <c r="FA64" s="82">
        <v>462</v>
      </c>
      <c r="FB64" s="82">
        <v>107.8</v>
      </c>
      <c r="FC64" s="82">
        <v>579.23</v>
      </c>
      <c r="FD64" s="82">
        <v>645.62</v>
      </c>
      <c r="FE64" s="82">
        <v>565.85</v>
      </c>
      <c r="FF64" s="82"/>
      <c r="FG64" s="82">
        <v>522.63</v>
      </c>
      <c r="FH64" s="82">
        <v>463.71</v>
      </c>
      <c r="FI64" s="82">
        <v>195.28</v>
      </c>
      <c r="FJ64" s="82">
        <v>-26.56</v>
      </c>
      <c r="FK64" s="82">
        <v>198.34</v>
      </c>
      <c r="FL64" s="82">
        <v>167.65</v>
      </c>
      <c r="FM64" s="82">
        <v>793.01</v>
      </c>
      <c r="FN64" s="82">
        <v>34</v>
      </c>
      <c r="FO64" s="82">
        <v>416.11</v>
      </c>
      <c r="FP64" s="82"/>
      <c r="FQ64" s="82">
        <v>-36.79</v>
      </c>
      <c r="FR64" s="82">
        <v>286.62</v>
      </c>
      <c r="FS64" s="82">
        <v>343.83</v>
      </c>
      <c r="FT64" s="82">
        <v>231.35</v>
      </c>
      <c r="FU64" s="82">
        <v>382.91</v>
      </c>
      <c r="FV64" s="82">
        <v>302.92</v>
      </c>
      <c r="FW64" s="82">
        <v>237.38</v>
      </c>
      <c r="FX64" s="82">
        <v>552.4</v>
      </c>
      <c r="FY64" s="82">
        <v>199.43</v>
      </c>
      <c r="FZ64" s="82">
        <v>42.67</v>
      </c>
      <c r="GA64" s="82">
        <v>169.22</v>
      </c>
      <c r="GB64" s="82">
        <v>102.73</v>
      </c>
      <c r="GC64" s="82">
        <v>14.07</v>
      </c>
      <c r="GD64" s="82">
        <v>574.64</v>
      </c>
      <c r="GE64" s="82">
        <v>98.5</v>
      </c>
      <c r="GF64" s="82">
        <v>125.6</v>
      </c>
      <c r="GG64" s="82">
        <v>-570</v>
      </c>
      <c r="GH64" s="82">
        <v>476.16</v>
      </c>
      <c r="GI64" s="82">
        <v>161.51</v>
      </c>
      <c r="GJ64" s="82">
        <v>682.06</v>
      </c>
      <c r="GK64" s="82">
        <v>315.38</v>
      </c>
      <c r="GL64" s="82">
        <v>30.13</v>
      </c>
      <c r="GM64" s="82">
        <v>544.29999999999995</v>
      </c>
      <c r="GN64" s="82">
        <v>187.88</v>
      </c>
      <c r="GO64" s="82">
        <v>120.14</v>
      </c>
      <c r="GP64" s="82">
        <v>509.24</v>
      </c>
      <c r="GQ64" s="82">
        <v>56.31</v>
      </c>
      <c r="GR64" s="82">
        <v>74.73</v>
      </c>
      <c r="GS64" s="82">
        <v>306.95999999999998</v>
      </c>
      <c r="GT64" s="82">
        <v>664.94</v>
      </c>
      <c r="GU64" s="82">
        <v>172.65</v>
      </c>
      <c r="GV64" s="82">
        <v>182.63</v>
      </c>
      <c r="GW64" s="82">
        <v>-76.75</v>
      </c>
      <c r="GX64" s="82">
        <v>60.04</v>
      </c>
      <c r="GY64" s="82">
        <v>130.28</v>
      </c>
      <c r="GZ64" s="82">
        <v>67.75</v>
      </c>
      <c r="HA64" s="82">
        <v>108.9</v>
      </c>
      <c r="HB64" s="82">
        <v>161.19</v>
      </c>
      <c r="HC64" s="82">
        <v>193.5</v>
      </c>
      <c r="HD64" s="82">
        <v>513.97</v>
      </c>
      <c r="HE64" s="82">
        <v>78.349999999999994</v>
      </c>
      <c r="HF64" s="82">
        <v>355.25</v>
      </c>
      <c r="HG64" s="82">
        <v>65.3</v>
      </c>
      <c r="HH64" s="82">
        <v>400.4</v>
      </c>
      <c r="HI64" s="82">
        <v>452.46</v>
      </c>
      <c r="HJ64" s="82">
        <v>6.9</v>
      </c>
      <c r="HK64" s="82">
        <v>138.06</v>
      </c>
      <c r="HL64" s="82">
        <v>21</v>
      </c>
      <c r="HM64" s="82">
        <v>212.88</v>
      </c>
      <c r="HN64" s="82">
        <v>82.74</v>
      </c>
      <c r="HO64" s="82">
        <v>41.75</v>
      </c>
      <c r="HP64" s="82">
        <v>224.52</v>
      </c>
      <c r="HQ64" s="82">
        <v>359.89</v>
      </c>
      <c r="HR64" s="82">
        <v>50.38</v>
      </c>
      <c r="HS64" s="82">
        <v>78.67</v>
      </c>
      <c r="HT64" s="82">
        <v>283.58</v>
      </c>
      <c r="HU64" s="82">
        <v>73.400000000000006</v>
      </c>
      <c r="HV64" s="82">
        <v>146.72</v>
      </c>
      <c r="HW64" s="82">
        <v>187.22</v>
      </c>
      <c r="HX64" s="82">
        <v>80.41</v>
      </c>
      <c r="HY64" s="82">
        <v>54</v>
      </c>
      <c r="HZ64" s="82">
        <v>33.96</v>
      </c>
      <c r="IA64" s="82">
        <v>782.83</v>
      </c>
      <c r="IB64" s="82"/>
      <c r="IC64" s="82">
        <v>87.78</v>
      </c>
      <c r="ID64" s="82">
        <v>123.98</v>
      </c>
      <c r="IE64" s="82">
        <v>176.14</v>
      </c>
      <c r="IF64" s="82">
        <v>86.05</v>
      </c>
      <c r="IG64" s="82"/>
      <c r="IH64" s="82">
        <v>116.6</v>
      </c>
      <c r="II64" s="82">
        <v>110.48</v>
      </c>
      <c r="IJ64" s="82">
        <v>454.88</v>
      </c>
      <c r="IK64" s="82">
        <v>121.67</v>
      </c>
      <c r="IL64" s="82">
        <v>101.28</v>
      </c>
      <c r="IM64" s="82"/>
      <c r="IN64" s="82">
        <v>2</v>
      </c>
      <c r="IO64" s="82">
        <v>128.9</v>
      </c>
      <c r="IP64" s="82"/>
      <c r="IQ64" s="82">
        <v>47</v>
      </c>
      <c r="IR64" s="82">
        <v>145.44</v>
      </c>
      <c r="IS64" s="82">
        <v>104.73</v>
      </c>
      <c r="IT64" s="82">
        <v>204.96</v>
      </c>
      <c r="IU64" s="82">
        <v>172.26</v>
      </c>
      <c r="IV64" s="82">
        <v>89.71</v>
      </c>
      <c r="IW64" s="82">
        <v>52.7</v>
      </c>
      <c r="IX64" s="82">
        <v>68.25</v>
      </c>
      <c r="IY64" s="82">
        <v>32.33</v>
      </c>
      <c r="IZ64" s="82">
        <v>91.2</v>
      </c>
      <c r="JA64" s="82">
        <v>203.67</v>
      </c>
      <c r="JB64" s="82">
        <v>38.9</v>
      </c>
      <c r="JC64" s="82">
        <v>124.7</v>
      </c>
      <c r="JD64" s="82">
        <v>237.65</v>
      </c>
      <c r="JE64" s="82">
        <v>51.83</v>
      </c>
      <c r="JF64" s="82">
        <v>115.4</v>
      </c>
      <c r="JG64" s="82">
        <v>115.08</v>
      </c>
      <c r="JH64" s="82">
        <v>534.79999999999995</v>
      </c>
      <c r="JI64" s="82">
        <v>40.5</v>
      </c>
      <c r="JJ64" s="82">
        <v>124.53</v>
      </c>
      <c r="JK64" s="82">
        <v>92.7</v>
      </c>
      <c r="JL64" s="82">
        <v>78.430000000000007</v>
      </c>
      <c r="JM64" s="82">
        <v>126.7</v>
      </c>
      <c r="JN64" s="82">
        <v>90.22</v>
      </c>
      <c r="JO64" s="82">
        <v>54.23</v>
      </c>
      <c r="JP64" s="82">
        <v>107.5</v>
      </c>
      <c r="JQ64" s="82">
        <v>0.1</v>
      </c>
      <c r="JR64" s="82">
        <v>80.180000000000007</v>
      </c>
      <c r="JS64" s="82">
        <v>97.01</v>
      </c>
      <c r="JT64" s="82">
        <v>43.84</v>
      </c>
      <c r="JU64" s="82">
        <v>69.7</v>
      </c>
      <c r="JV64" s="82">
        <v>198.9</v>
      </c>
      <c r="JW64" s="82">
        <v>96.6</v>
      </c>
      <c r="JX64" s="82">
        <v>86.92</v>
      </c>
      <c r="JY64" s="82">
        <v>105.69</v>
      </c>
      <c r="JZ64" s="82">
        <v>28.5</v>
      </c>
      <c r="KA64" s="82">
        <v>179.91</v>
      </c>
      <c r="KB64" s="82">
        <v>13</v>
      </c>
      <c r="KC64" s="82">
        <v>-5.58</v>
      </c>
      <c r="KD64" s="82">
        <v>17.329999999999998</v>
      </c>
      <c r="KE64" s="82">
        <v>183.05</v>
      </c>
      <c r="KF64" s="82">
        <v>104.4</v>
      </c>
      <c r="KG64" s="82">
        <v>22.4</v>
      </c>
      <c r="KH64" s="82">
        <v>94.05</v>
      </c>
      <c r="KI64" s="82">
        <v>141.19999999999999</v>
      </c>
      <c r="KJ64" s="82">
        <v>68.099999999999994</v>
      </c>
      <c r="KK64" s="82">
        <v>59.67</v>
      </c>
      <c r="KL64" s="82">
        <v>62.36</v>
      </c>
      <c r="KM64" s="82">
        <v>29.85</v>
      </c>
      <c r="KN64" s="82">
        <v>150.5</v>
      </c>
      <c r="KO64" s="82">
        <v>54.62</v>
      </c>
      <c r="KP64" s="82">
        <v>82.3</v>
      </c>
      <c r="KQ64" s="82"/>
      <c r="KR64" s="82">
        <v>65.349999999999994</v>
      </c>
      <c r="KS64" s="82">
        <v>-11.5</v>
      </c>
      <c r="KT64" s="82">
        <v>63.8</v>
      </c>
      <c r="KU64" s="82"/>
      <c r="KV64" s="82">
        <v>116.73</v>
      </c>
      <c r="KW64" s="82">
        <v>162.65</v>
      </c>
      <c r="KX64" s="82">
        <v>8.5</v>
      </c>
      <c r="KY64" s="82">
        <v>502.38</v>
      </c>
      <c r="KZ64" s="82">
        <v>1.6</v>
      </c>
      <c r="LA64" s="82">
        <v>58.4</v>
      </c>
      <c r="LB64" s="82">
        <v>246.2</v>
      </c>
      <c r="LC64" s="82"/>
      <c r="LD64" s="82">
        <v>49.13</v>
      </c>
      <c r="LE64" s="82">
        <v>-48.43</v>
      </c>
      <c r="LF64" s="82">
        <v>140.5</v>
      </c>
      <c r="LG64" s="82"/>
      <c r="LH64" s="82"/>
      <c r="LI64" s="82">
        <v>108.05</v>
      </c>
      <c r="LJ64" s="82">
        <v>200.5</v>
      </c>
      <c r="LK64" s="82">
        <v>86.18</v>
      </c>
      <c r="LL64" s="82">
        <v>37.67</v>
      </c>
      <c r="LM64" s="82">
        <v>17.43</v>
      </c>
      <c r="LN64" s="82">
        <v>4.0999999999999996</v>
      </c>
      <c r="LO64" s="82">
        <v>6.55</v>
      </c>
      <c r="LP64" s="82">
        <v>106.48</v>
      </c>
      <c r="LQ64" s="82">
        <v>91.36</v>
      </c>
      <c r="LR64" s="82">
        <v>28.53</v>
      </c>
      <c r="LS64" s="82">
        <v>13.33</v>
      </c>
      <c r="LT64" s="82">
        <v>38</v>
      </c>
      <c r="LU64" s="82">
        <v>46.7</v>
      </c>
      <c r="LV64" s="82">
        <v>36.049999999999997</v>
      </c>
      <c r="LW64" s="82">
        <v>114.13</v>
      </c>
      <c r="LX64" s="82">
        <v>41.05</v>
      </c>
      <c r="LY64" s="82">
        <v>46.36</v>
      </c>
      <c r="LZ64" s="82">
        <v>40.28</v>
      </c>
      <c r="MA64" s="82">
        <v>66.58</v>
      </c>
      <c r="MB64" s="82">
        <v>48.8</v>
      </c>
      <c r="MC64" s="82">
        <v>34.799999999999997</v>
      </c>
      <c r="MD64" s="82"/>
      <c r="ME64" s="82">
        <v>116.5</v>
      </c>
      <c r="MF64" s="82">
        <v>38.65</v>
      </c>
      <c r="MG64" s="82">
        <v>1.6</v>
      </c>
      <c r="MH64" s="82">
        <v>14.95</v>
      </c>
      <c r="MI64" s="82">
        <v>22.3</v>
      </c>
      <c r="MJ64" s="82">
        <v>117.2</v>
      </c>
      <c r="MK64" s="82">
        <v>110.98</v>
      </c>
      <c r="ML64" s="82"/>
      <c r="MM64" s="82">
        <v>117.26</v>
      </c>
      <c r="MN64" s="82">
        <v>-4.3899999999999997</v>
      </c>
      <c r="MO64" s="82">
        <v>84.6</v>
      </c>
      <c r="MP64" s="82">
        <v>82.4</v>
      </c>
      <c r="MQ64" s="82">
        <v>-169</v>
      </c>
      <c r="MR64" s="82">
        <v>75.099999999999994</v>
      </c>
      <c r="MS64" s="82">
        <v>21.1</v>
      </c>
      <c r="MT64" s="82">
        <v>18.600000000000001</v>
      </c>
      <c r="MU64" s="82">
        <v>31.87</v>
      </c>
      <c r="MV64" s="82">
        <v>72.900000000000006</v>
      </c>
      <c r="MW64" s="82"/>
      <c r="MX64" s="82">
        <v>20.9</v>
      </c>
      <c r="MY64" s="82"/>
      <c r="MZ64" s="82">
        <v>16.5</v>
      </c>
      <c r="NA64" s="82">
        <v>31.37</v>
      </c>
      <c r="NB64" s="82">
        <v>30</v>
      </c>
      <c r="NC64" s="82">
        <v>53.17</v>
      </c>
    </row>
    <row r="65" spans="1:367" x14ac:dyDescent="0.4">
      <c r="A65" s="22">
        <v>46192</v>
      </c>
      <c r="B65" s="23">
        <v>363165.8</v>
      </c>
      <c r="C65" s="23">
        <v>262274.46000000002</v>
      </c>
      <c r="D65" s="23">
        <v>1183.25</v>
      </c>
      <c r="E65" s="23">
        <v>2505.0500000000002</v>
      </c>
      <c r="F65" s="23">
        <v>12017.82</v>
      </c>
      <c r="G65" s="23">
        <v>1126.44</v>
      </c>
      <c r="H65" s="23">
        <v>10129.450000000001</v>
      </c>
      <c r="I65" s="23">
        <v>9096.1299999999992</v>
      </c>
      <c r="J65" s="23">
        <v>4259.8500000000004</v>
      </c>
      <c r="K65" s="23">
        <v>3865.43</v>
      </c>
      <c r="L65" s="23">
        <v>1756.13</v>
      </c>
      <c r="M65" s="23">
        <v>3630.29</v>
      </c>
      <c r="N65" s="23">
        <v>40454.04</v>
      </c>
      <c r="O65" s="23">
        <v>2416.3000000000002</v>
      </c>
      <c r="P65" s="23">
        <v>7616.03</v>
      </c>
      <c r="Q65" s="23">
        <v>1820.84</v>
      </c>
      <c r="R65" s="23">
        <v>9706.52</v>
      </c>
      <c r="S65" s="23">
        <v>3719.04</v>
      </c>
      <c r="T65" s="23">
        <v>3301.92</v>
      </c>
      <c r="U65" s="23">
        <v>5626.4</v>
      </c>
      <c r="V65" s="23">
        <v>1247.9100000000001</v>
      </c>
      <c r="W65" s="23">
        <v>947.95</v>
      </c>
      <c r="X65" s="23">
        <v>2256.92</v>
      </c>
      <c r="Y65" s="23">
        <v>1488.52</v>
      </c>
      <c r="Z65" s="23">
        <v>6021.35</v>
      </c>
      <c r="AA65" s="23">
        <v>3249.24</v>
      </c>
      <c r="AB65" s="23">
        <v>-36.47</v>
      </c>
      <c r="AC65" s="23">
        <v>285.89999999999998</v>
      </c>
      <c r="AD65" s="23">
        <v>2999.36</v>
      </c>
      <c r="AE65" s="23">
        <v>1512.98</v>
      </c>
      <c r="AF65" s="23">
        <v>1158.54</v>
      </c>
      <c r="AG65" s="23">
        <v>4327.99</v>
      </c>
      <c r="AH65" s="23">
        <v>4932.8999999999996</v>
      </c>
      <c r="AI65" s="23">
        <v>89.41</v>
      </c>
      <c r="AJ65" s="23">
        <v>1589.46</v>
      </c>
      <c r="AK65" s="23">
        <v>8803.2800000000007</v>
      </c>
      <c r="AL65" s="23">
        <v>3205.8</v>
      </c>
      <c r="AM65" s="23">
        <v>1029.3599999999999</v>
      </c>
      <c r="AN65" s="23">
        <v>1095.82</v>
      </c>
      <c r="AO65" s="23">
        <v>112.11</v>
      </c>
      <c r="AP65" s="23">
        <v>3702.71</v>
      </c>
      <c r="AQ65" s="23">
        <v>1504.78</v>
      </c>
      <c r="AR65" s="23">
        <v>9227.74</v>
      </c>
      <c r="AS65" s="23">
        <v>3856.83</v>
      </c>
      <c r="AT65" s="23">
        <v>655.05999999999995</v>
      </c>
      <c r="AU65" s="23">
        <v>1714.63</v>
      </c>
      <c r="AV65" s="23">
        <v>2182.11</v>
      </c>
      <c r="AW65" s="23">
        <v>829.31</v>
      </c>
      <c r="AX65" s="23">
        <v>2080.7399999999998</v>
      </c>
      <c r="AY65" s="23">
        <v>1642.17</v>
      </c>
      <c r="AZ65" s="23">
        <v>429</v>
      </c>
      <c r="BA65" s="23">
        <v>3902.93</v>
      </c>
      <c r="BB65" s="81">
        <v>277.3</v>
      </c>
      <c r="BC65" s="81">
        <v>1436.59</v>
      </c>
      <c r="BD65" s="81">
        <v>1909.15</v>
      </c>
      <c r="BE65" s="81">
        <v>473.63</v>
      </c>
      <c r="BF65" s="81">
        <v>337.67</v>
      </c>
      <c r="BG65" s="81">
        <v>322.06</v>
      </c>
      <c r="BH65" s="81">
        <v>-61.78</v>
      </c>
      <c r="BI65" s="81">
        <v>685.66</v>
      </c>
      <c r="BJ65" s="81">
        <v>726.57</v>
      </c>
      <c r="BK65" s="81">
        <v>1384.24</v>
      </c>
      <c r="BL65" s="81">
        <v>133.97999999999999</v>
      </c>
      <c r="BM65" s="81">
        <v>278.95</v>
      </c>
      <c r="BN65" s="81">
        <v>3347.35</v>
      </c>
      <c r="BO65" s="81">
        <v>3268.89</v>
      </c>
      <c r="BP65" s="81"/>
      <c r="BQ65" s="81">
        <v>436.92</v>
      </c>
      <c r="BR65" s="81">
        <v>2100.71</v>
      </c>
      <c r="BS65" s="81">
        <v>451.27</v>
      </c>
      <c r="BT65" s="81">
        <v>278.24</v>
      </c>
      <c r="BU65" s="81">
        <v>828.59</v>
      </c>
      <c r="BV65" s="81">
        <v>848.7</v>
      </c>
      <c r="BW65" s="81">
        <v>2063.13</v>
      </c>
      <c r="BX65" s="81">
        <v>2078.46</v>
      </c>
      <c r="BY65" s="81">
        <v>2132.37</v>
      </c>
      <c r="BZ65" s="81">
        <v>2185.42</v>
      </c>
      <c r="CA65" s="81">
        <v>460.05</v>
      </c>
      <c r="CB65" s="81">
        <v>1121.6400000000001</v>
      </c>
      <c r="CC65" s="81">
        <v>-64.97</v>
      </c>
      <c r="CD65" s="81">
        <v>138.82</v>
      </c>
      <c r="CE65" s="81">
        <v>1121.28</v>
      </c>
      <c r="CF65" s="81">
        <v>1138.4000000000001</v>
      </c>
      <c r="CG65" s="81">
        <v>-29</v>
      </c>
      <c r="CH65" s="81">
        <v>998.7</v>
      </c>
      <c r="CI65" s="81">
        <v>5527.73</v>
      </c>
      <c r="CJ65" s="81">
        <v>619.30999999999995</v>
      </c>
      <c r="CK65" s="81">
        <v>1619.19</v>
      </c>
      <c r="CL65" s="81">
        <v>753.73</v>
      </c>
      <c r="CM65" s="81">
        <v>2716.31</v>
      </c>
      <c r="CN65" s="81">
        <v>274.88</v>
      </c>
      <c r="CO65" s="81">
        <v>3979.23</v>
      </c>
      <c r="CP65" s="81">
        <v>232.89</v>
      </c>
      <c r="CQ65" s="81">
        <v>883.75</v>
      </c>
      <c r="CR65" s="81">
        <v>217.77</v>
      </c>
      <c r="CS65" s="81">
        <v>1116.96</v>
      </c>
      <c r="CT65" s="81">
        <v>1014.26</v>
      </c>
      <c r="CU65" s="81">
        <v>749.63</v>
      </c>
      <c r="CV65" s="81">
        <v>250.41</v>
      </c>
      <c r="CW65" s="81">
        <v>506.93</v>
      </c>
      <c r="CX65" s="81">
        <v>187.25</v>
      </c>
      <c r="CY65" s="81">
        <v>384.47</v>
      </c>
      <c r="CZ65" s="81">
        <v>9.2799999999999994</v>
      </c>
      <c r="DA65" s="81">
        <v>-60.45</v>
      </c>
      <c r="DB65" s="81">
        <v>475.23</v>
      </c>
      <c r="DC65" s="81">
        <v>-129.47</v>
      </c>
      <c r="DD65" s="81">
        <v>333.62</v>
      </c>
      <c r="DE65" s="81">
        <v>-44</v>
      </c>
      <c r="DF65" s="81">
        <v>650.63</v>
      </c>
      <c r="DG65" s="81">
        <v>265.94</v>
      </c>
      <c r="DH65" s="81">
        <v>634.79999999999995</v>
      </c>
      <c r="DI65" s="81">
        <v>2265.0500000000002</v>
      </c>
      <c r="DJ65" s="81">
        <v>383.77</v>
      </c>
      <c r="DK65" s="81">
        <v>223.71</v>
      </c>
      <c r="DL65" s="81">
        <v>73.77</v>
      </c>
      <c r="DM65" s="81">
        <v>232.6</v>
      </c>
      <c r="DN65" s="81">
        <v>230.7</v>
      </c>
      <c r="DO65" s="81">
        <v>219.11</v>
      </c>
      <c r="DP65" s="81">
        <v>135.15</v>
      </c>
      <c r="DQ65" s="81">
        <v>1295.74</v>
      </c>
      <c r="DR65" s="81">
        <v>360.65</v>
      </c>
      <c r="DS65" s="81">
        <v>78.53</v>
      </c>
      <c r="DT65" s="81">
        <v>186.1</v>
      </c>
      <c r="DU65" s="81">
        <v>406.95</v>
      </c>
      <c r="DV65" s="81">
        <v>359.89</v>
      </c>
      <c r="DW65" s="81">
        <v>362.65</v>
      </c>
      <c r="DX65" s="81"/>
      <c r="DY65" s="81">
        <v>151.51</v>
      </c>
      <c r="DZ65" s="81">
        <v>371.88</v>
      </c>
      <c r="EA65" s="81">
        <v>528.75</v>
      </c>
      <c r="EB65" s="81">
        <v>405.6</v>
      </c>
      <c r="EC65" s="81">
        <v>217.04</v>
      </c>
      <c r="ED65" s="81">
        <v>556.98</v>
      </c>
      <c r="EE65" s="81">
        <v>457.4</v>
      </c>
      <c r="EF65" s="81">
        <v>188.05</v>
      </c>
      <c r="EG65" s="81">
        <v>340.85</v>
      </c>
      <c r="EH65" s="81">
        <v>807.67</v>
      </c>
      <c r="EI65" s="81">
        <v>213.26</v>
      </c>
      <c r="EJ65" s="81">
        <v>1040.8800000000001</v>
      </c>
      <c r="EK65" s="81">
        <v>211.56</v>
      </c>
      <c r="EL65" s="81">
        <v>76.489999999999995</v>
      </c>
      <c r="EM65" s="81">
        <v>272.99</v>
      </c>
      <c r="EN65" s="81">
        <v>126.58</v>
      </c>
      <c r="EO65" s="81">
        <v>428.74</v>
      </c>
      <c r="EP65" s="81">
        <v>1.48</v>
      </c>
      <c r="EQ65" s="81">
        <v>-240.97</v>
      </c>
      <c r="ER65" s="81">
        <v>189.65</v>
      </c>
      <c r="ES65" s="81">
        <v>478.13</v>
      </c>
      <c r="ET65" s="81">
        <v>239.83</v>
      </c>
      <c r="EU65" s="81">
        <v>176.75</v>
      </c>
      <c r="EV65" s="81"/>
      <c r="EW65" s="81">
        <v>744.36</v>
      </c>
      <c r="EX65" s="81">
        <v>666.48</v>
      </c>
      <c r="EY65" s="81">
        <v>200.8</v>
      </c>
      <c r="EZ65" s="81">
        <v>101.88</v>
      </c>
      <c r="FA65" s="81">
        <v>462</v>
      </c>
      <c r="FB65" s="81">
        <v>107.8</v>
      </c>
      <c r="FC65" s="81">
        <v>579.23</v>
      </c>
      <c r="FD65" s="81">
        <v>645.62</v>
      </c>
      <c r="FE65" s="81">
        <v>565.85</v>
      </c>
      <c r="FF65" s="81"/>
      <c r="FG65" s="81">
        <v>522.63</v>
      </c>
      <c r="FH65" s="81">
        <v>463.71</v>
      </c>
      <c r="FI65" s="81">
        <v>195.28</v>
      </c>
      <c r="FJ65" s="81">
        <v>-26.56</v>
      </c>
      <c r="FK65" s="81">
        <v>198.34</v>
      </c>
      <c r="FL65" s="81">
        <v>169.34</v>
      </c>
      <c r="FM65" s="81">
        <v>798.82</v>
      </c>
      <c r="FN65" s="81">
        <v>34</v>
      </c>
      <c r="FO65" s="81">
        <v>425.43</v>
      </c>
      <c r="FP65" s="81"/>
      <c r="FQ65" s="81">
        <v>-35.270000000000003</v>
      </c>
      <c r="FR65" s="81">
        <v>287.08</v>
      </c>
      <c r="FS65" s="81">
        <v>343.83</v>
      </c>
      <c r="FT65" s="81">
        <v>231.99</v>
      </c>
      <c r="FU65" s="81">
        <v>382.91</v>
      </c>
      <c r="FV65" s="81">
        <v>302.92</v>
      </c>
      <c r="FW65" s="81">
        <v>237.38</v>
      </c>
      <c r="FX65" s="81">
        <v>552.4</v>
      </c>
      <c r="FY65" s="81">
        <v>199.48</v>
      </c>
      <c r="FZ65" s="81">
        <v>43.1</v>
      </c>
      <c r="GA65" s="81">
        <v>171.14</v>
      </c>
      <c r="GB65" s="81">
        <v>102.73</v>
      </c>
      <c r="GC65" s="81">
        <v>14.07</v>
      </c>
      <c r="GD65" s="81">
        <v>574.64</v>
      </c>
      <c r="GE65" s="81">
        <v>98.5</v>
      </c>
      <c r="GF65" s="81">
        <v>125.8</v>
      </c>
      <c r="GG65" s="81">
        <v>-570</v>
      </c>
      <c r="GH65" s="81">
        <v>475.88</v>
      </c>
      <c r="GI65" s="81">
        <v>161.51</v>
      </c>
      <c r="GJ65" s="81">
        <v>682.06</v>
      </c>
      <c r="GK65" s="81">
        <v>315.38</v>
      </c>
      <c r="GL65" s="81">
        <v>32.46</v>
      </c>
      <c r="GM65" s="81">
        <v>571.95000000000005</v>
      </c>
      <c r="GN65" s="81">
        <v>188.14</v>
      </c>
      <c r="GO65" s="81">
        <v>120.14</v>
      </c>
      <c r="GP65" s="81">
        <v>505.44</v>
      </c>
      <c r="GQ65" s="81">
        <v>56.31</v>
      </c>
      <c r="GR65" s="81">
        <v>74.73</v>
      </c>
      <c r="GS65" s="81">
        <v>307.07</v>
      </c>
      <c r="GT65" s="81">
        <v>666.19</v>
      </c>
      <c r="GU65" s="81">
        <v>179.83</v>
      </c>
      <c r="GV65" s="81">
        <v>182.63</v>
      </c>
      <c r="GW65" s="81">
        <v>-76.75</v>
      </c>
      <c r="GX65" s="81">
        <v>60.04</v>
      </c>
      <c r="GY65" s="81">
        <v>130.28</v>
      </c>
      <c r="GZ65" s="81">
        <v>67.75</v>
      </c>
      <c r="HA65" s="81">
        <v>111.95</v>
      </c>
      <c r="HB65" s="81">
        <v>161.19</v>
      </c>
      <c r="HC65" s="81">
        <v>193.5</v>
      </c>
      <c r="HD65" s="81">
        <v>513.97</v>
      </c>
      <c r="HE65" s="81">
        <v>78.349999999999994</v>
      </c>
      <c r="HF65" s="81">
        <v>355.25</v>
      </c>
      <c r="HG65" s="81">
        <v>65.3</v>
      </c>
      <c r="HH65" s="81">
        <v>400.4</v>
      </c>
      <c r="HI65" s="81">
        <v>452.46</v>
      </c>
      <c r="HJ65" s="81">
        <v>6.9</v>
      </c>
      <c r="HK65" s="81">
        <v>138.06</v>
      </c>
      <c r="HL65" s="81">
        <v>21</v>
      </c>
      <c r="HM65" s="81">
        <v>212.88</v>
      </c>
      <c r="HN65" s="81">
        <v>82.74</v>
      </c>
      <c r="HO65" s="81">
        <v>41.75</v>
      </c>
      <c r="HP65" s="81">
        <v>224.52</v>
      </c>
      <c r="HQ65" s="81">
        <v>359.3</v>
      </c>
      <c r="HR65" s="81">
        <v>50.38</v>
      </c>
      <c r="HS65" s="81">
        <v>78.739999999999995</v>
      </c>
      <c r="HT65" s="81">
        <v>283.58</v>
      </c>
      <c r="HU65" s="81">
        <v>71.739999999999995</v>
      </c>
      <c r="HV65" s="81">
        <v>146.72</v>
      </c>
      <c r="HW65" s="81">
        <v>187.22</v>
      </c>
      <c r="HX65" s="81">
        <v>81.23</v>
      </c>
      <c r="HY65" s="81">
        <v>54</v>
      </c>
      <c r="HZ65" s="81">
        <v>33.96</v>
      </c>
      <c r="IA65" s="81">
        <v>782.83</v>
      </c>
      <c r="IB65" s="81"/>
      <c r="IC65" s="81">
        <v>87.78</v>
      </c>
      <c r="ID65" s="81">
        <v>123.98</v>
      </c>
      <c r="IE65" s="81">
        <v>176.14</v>
      </c>
      <c r="IF65" s="81">
        <v>86.05</v>
      </c>
      <c r="IG65" s="81"/>
      <c r="IH65" s="81">
        <v>116.6</v>
      </c>
      <c r="II65" s="81">
        <v>109.18</v>
      </c>
      <c r="IJ65" s="81">
        <v>444.48</v>
      </c>
      <c r="IK65" s="81">
        <v>121.67</v>
      </c>
      <c r="IL65" s="81">
        <v>103.6</v>
      </c>
      <c r="IM65" s="81"/>
      <c r="IN65" s="81">
        <v>2</v>
      </c>
      <c r="IO65" s="81">
        <v>128.9</v>
      </c>
      <c r="IP65" s="81"/>
      <c r="IQ65" s="81">
        <v>47</v>
      </c>
      <c r="IR65" s="81">
        <v>141.96</v>
      </c>
      <c r="IS65" s="81">
        <v>104.73</v>
      </c>
      <c r="IT65" s="81">
        <v>204.96</v>
      </c>
      <c r="IU65" s="81">
        <v>172.26</v>
      </c>
      <c r="IV65" s="81">
        <v>89.71</v>
      </c>
      <c r="IW65" s="81">
        <v>52.7</v>
      </c>
      <c r="IX65" s="81">
        <v>68.400000000000006</v>
      </c>
      <c r="IY65" s="81">
        <v>33.4</v>
      </c>
      <c r="IZ65" s="81">
        <v>91.2</v>
      </c>
      <c r="JA65" s="81">
        <v>203.67</v>
      </c>
      <c r="JB65" s="81">
        <v>38.9</v>
      </c>
      <c r="JC65" s="81">
        <v>124.7</v>
      </c>
      <c r="JD65" s="81">
        <v>237.65</v>
      </c>
      <c r="JE65" s="81">
        <v>49.77</v>
      </c>
      <c r="JF65" s="81">
        <v>115.4</v>
      </c>
      <c r="JG65" s="81">
        <v>115.08</v>
      </c>
      <c r="JH65" s="81">
        <v>534.79999999999995</v>
      </c>
      <c r="JI65" s="81">
        <v>40.5</v>
      </c>
      <c r="JJ65" s="81">
        <v>124.28</v>
      </c>
      <c r="JK65" s="81">
        <v>92.7</v>
      </c>
      <c r="JL65" s="81">
        <v>78.430000000000007</v>
      </c>
      <c r="JM65" s="81">
        <v>126.7</v>
      </c>
      <c r="JN65" s="81">
        <v>90.22</v>
      </c>
      <c r="JO65" s="81">
        <v>54.23</v>
      </c>
      <c r="JP65" s="81">
        <v>107.96</v>
      </c>
      <c r="JQ65" s="81">
        <v>0.1</v>
      </c>
      <c r="JR65" s="81">
        <v>80.180000000000007</v>
      </c>
      <c r="JS65" s="81">
        <v>97.01</v>
      </c>
      <c r="JT65" s="81">
        <v>43.11</v>
      </c>
      <c r="JU65" s="81">
        <v>86.85</v>
      </c>
      <c r="JV65" s="81">
        <v>198.9</v>
      </c>
      <c r="JW65" s="81">
        <v>96.6</v>
      </c>
      <c r="JX65" s="81">
        <v>86.92</v>
      </c>
      <c r="JY65" s="81">
        <v>105.8</v>
      </c>
      <c r="JZ65" s="81">
        <v>28.5</v>
      </c>
      <c r="KA65" s="81">
        <v>179.91</v>
      </c>
      <c r="KB65" s="81">
        <v>13</v>
      </c>
      <c r="KC65" s="81">
        <v>-5.58</v>
      </c>
      <c r="KD65" s="81">
        <v>17.329999999999998</v>
      </c>
      <c r="KE65" s="81">
        <v>183.05</v>
      </c>
      <c r="KF65" s="81">
        <v>104.4</v>
      </c>
      <c r="KG65" s="81">
        <v>22.4</v>
      </c>
      <c r="KH65" s="81">
        <v>94.05</v>
      </c>
      <c r="KI65" s="81">
        <v>141.19999999999999</v>
      </c>
      <c r="KJ65" s="81">
        <v>68.099999999999994</v>
      </c>
      <c r="KK65" s="81">
        <v>59.67</v>
      </c>
      <c r="KL65" s="81">
        <v>62.36</v>
      </c>
      <c r="KM65" s="81">
        <v>29.85</v>
      </c>
      <c r="KN65" s="81">
        <v>150.5</v>
      </c>
      <c r="KO65" s="81">
        <v>54.62</v>
      </c>
      <c r="KP65" s="81">
        <v>82.3</v>
      </c>
      <c r="KQ65" s="81"/>
      <c r="KR65" s="81">
        <v>65.67</v>
      </c>
      <c r="KS65" s="81">
        <v>-11.5</v>
      </c>
      <c r="KT65" s="81">
        <v>63.8</v>
      </c>
      <c r="KU65" s="81"/>
      <c r="KV65" s="81">
        <v>116.9</v>
      </c>
      <c r="KW65" s="81">
        <v>162.65</v>
      </c>
      <c r="KX65" s="81">
        <v>8.5</v>
      </c>
      <c r="KY65" s="81">
        <v>502.38</v>
      </c>
      <c r="KZ65" s="81">
        <v>1.6</v>
      </c>
      <c r="LA65" s="81">
        <v>58.4</v>
      </c>
      <c r="LB65" s="81">
        <v>246.2</v>
      </c>
      <c r="LC65" s="81"/>
      <c r="LD65" s="81">
        <v>49.13</v>
      </c>
      <c r="LE65" s="81">
        <v>-48.43</v>
      </c>
      <c r="LF65" s="81">
        <v>140.5</v>
      </c>
      <c r="LG65" s="81"/>
      <c r="LH65" s="81"/>
      <c r="LI65" s="81">
        <v>108.05</v>
      </c>
      <c r="LJ65" s="81">
        <v>219</v>
      </c>
      <c r="LK65" s="81">
        <v>86.18</v>
      </c>
      <c r="LL65" s="81">
        <v>37.67</v>
      </c>
      <c r="LM65" s="81">
        <v>17.43</v>
      </c>
      <c r="LN65" s="81">
        <v>4.88</v>
      </c>
      <c r="LO65" s="81">
        <v>6.55</v>
      </c>
      <c r="LP65" s="81">
        <v>106.48</v>
      </c>
      <c r="LQ65" s="81">
        <v>91.36</v>
      </c>
      <c r="LR65" s="81">
        <v>28.53</v>
      </c>
      <c r="LS65" s="81">
        <v>10.25</v>
      </c>
      <c r="LT65" s="81">
        <v>38</v>
      </c>
      <c r="LU65" s="81">
        <v>46.7</v>
      </c>
      <c r="LV65" s="81">
        <v>36.049999999999997</v>
      </c>
      <c r="LW65" s="81">
        <v>114.13</v>
      </c>
      <c r="LX65" s="81">
        <v>41.05</v>
      </c>
      <c r="LY65" s="81">
        <v>46.36</v>
      </c>
      <c r="LZ65" s="81">
        <v>39.81</v>
      </c>
      <c r="MA65" s="81">
        <v>66.58</v>
      </c>
      <c r="MB65" s="81">
        <v>46.35</v>
      </c>
      <c r="MC65" s="81">
        <v>34.799999999999997</v>
      </c>
      <c r="MD65" s="81"/>
      <c r="ME65" s="81">
        <v>116.5</v>
      </c>
      <c r="MF65" s="81">
        <v>38.65</v>
      </c>
      <c r="MG65" s="81">
        <v>1.6</v>
      </c>
      <c r="MH65" s="81">
        <v>14.95</v>
      </c>
      <c r="MI65" s="81">
        <v>22.3</v>
      </c>
      <c r="MJ65" s="81">
        <v>117.2</v>
      </c>
      <c r="MK65" s="81">
        <v>110.98</v>
      </c>
      <c r="ML65" s="81"/>
      <c r="MM65" s="81">
        <v>120.13</v>
      </c>
      <c r="MN65" s="81">
        <v>-4.3899999999999997</v>
      </c>
      <c r="MO65" s="81">
        <v>66.599999999999994</v>
      </c>
      <c r="MP65" s="81">
        <v>82.4</v>
      </c>
      <c r="MQ65" s="81">
        <v>-169</v>
      </c>
      <c r="MR65" s="81">
        <v>75.099999999999994</v>
      </c>
      <c r="MS65" s="81">
        <v>21.1</v>
      </c>
      <c r="MT65" s="81">
        <v>18.600000000000001</v>
      </c>
      <c r="MU65" s="81">
        <v>31.87</v>
      </c>
      <c r="MV65" s="81">
        <v>72.900000000000006</v>
      </c>
      <c r="MW65" s="81"/>
      <c r="MX65" s="81">
        <v>20.9</v>
      </c>
      <c r="MY65" s="81"/>
      <c r="MZ65" s="81">
        <v>16.5</v>
      </c>
      <c r="NA65" s="81">
        <v>31.07</v>
      </c>
      <c r="NB65" s="81">
        <v>30</v>
      </c>
      <c r="NC65" s="81">
        <v>53.61</v>
      </c>
    </row>
    <row r="66" spans="1:367" x14ac:dyDescent="0.4">
      <c r="A66" s="22">
        <v>46199</v>
      </c>
      <c r="B66" s="23">
        <v>364428</v>
      </c>
      <c r="C66" s="23">
        <v>266699.8</v>
      </c>
      <c r="D66" s="23">
        <v>1190.21</v>
      </c>
      <c r="E66" s="23">
        <v>2505.0500000000002</v>
      </c>
      <c r="F66" s="23">
        <v>12017.82</v>
      </c>
      <c r="G66" s="23">
        <v>1126.44</v>
      </c>
      <c r="H66" s="23">
        <v>10129.450000000001</v>
      </c>
      <c r="I66" s="23">
        <v>9105.18</v>
      </c>
      <c r="J66" s="23">
        <v>4259.8500000000004</v>
      </c>
      <c r="K66" s="23">
        <v>3859.3</v>
      </c>
      <c r="L66" s="23">
        <v>1756.13</v>
      </c>
      <c r="M66" s="23">
        <v>3629.91</v>
      </c>
      <c r="N66" s="23">
        <v>40957.9</v>
      </c>
      <c r="O66" s="23">
        <v>2418.92</v>
      </c>
      <c r="P66" s="23">
        <v>7616.03</v>
      </c>
      <c r="Q66" s="23">
        <v>1821.01</v>
      </c>
      <c r="R66" s="23">
        <v>9589.39</v>
      </c>
      <c r="S66" s="23">
        <v>3716.56</v>
      </c>
      <c r="T66" s="23">
        <v>3301.92</v>
      </c>
      <c r="U66" s="23">
        <v>5626.4</v>
      </c>
      <c r="V66" s="23">
        <v>1247.9100000000001</v>
      </c>
      <c r="W66" s="23">
        <v>939.76</v>
      </c>
      <c r="X66" s="23">
        <v>2256.92</v>
      </c>
      <c r="Y66" s="23">
        <v>1488.52</v>
      </c>
      <c r="Z66" s="23">
        <v>6021.35</v>
      </c>
      <c r="AA66" s="23">
        <v>3247.79</v>
      </c>
      <c r="AB66" s="23">
        <v>-42.34</v>
      </c>
      <c r="AC66" s="23">
        <v>285.89999999999998</v>
      </c>
      <c r="AD66" s="23">
        <v>2999.36</v>
      </c>
      <c r="AE66" s="23">
        <v>1507.7</v>
      </c>
      <c r="AF66" s="23">
        <v>1158.54</v>
      </c>
      <c r="AG66" s="23">
        <v>4327.99</v>
      </c>
      <c r="AH66" s="23">
        <v>4932.8999999999996</v>
      </c>
      <c r="AI66" s="23">
        <v>90.56</v>
      </c>
      <c r="AJ66" s="23">
        <v>1591.28</v>
      </c>
      <c r="AK66" s="23">
        <v>9572.9500000000007</v>
      </c>
      <c r="AL66" s="23">
        <v>3205.8</v>
      </c>
      <c r="AM66" s="23">
        <v>1037.72</v>
      </c>
      <c r="AN66" s="23">
        <v>1095.82</v>
      </c>
      <c r="AO66" s="23">
        <v>113.63</v>
      </c>
      <c r="AP66" s="23">
        <v>3702.71</v>
      </c>
      <c r="AQ66" s="23">
        <v>1504.78</v>
      </c>
      <c r="AR66" s="23">
        <v>9045.74</v>
      </c>
      <c r="AS66" s="23">
        <v>3887.88</v>
      </c>
      <c r="AT66" s="23">
        <v>655.05999999999995</v>
      </c>
      <c r="AU66" s="23">
        <v>1720.07</v>
      </c>
      <c r="AV66" s="23">
        <v>2182.11</v>
      </c>
      <c r="AW66" s="23">
        <v>830.91</v>
      </c>
      <c r="AX66" s="23">
        <v>2080.7399999999998</v>
      </c>
      <c r="AY66" s="23">
        <v>1644</v>
      </c>
      <c r="AZ66" s="23">
        <v>429</v>
      </c>
      <c r="BA66" s="23">
        <v>3902.93</v>
      </c>
      <c r="BB66" s="81">
        <v>277.3</v>
      </c>
      <c r="BC66" s="81">
        <v>1436.59</v>
      </c>
      <c r="BD66" s="81">
        <v>1909.72</v>
      </c>
      <c r="BE66" s="81">
        <v>473.63</v>
      </c>
      <c r="BF66" s="81">
        <v>337.67</v>
      </c>
      <c r="BG66" s="81">
        <v>322.06</v>
      </c>
      <c r="BH66" s="81">
        <v>-61.78</v>
      </c>
      <c r="BI66" s="81">
        <v>687.1</v>
      </c>
      <c r="BJ66" s="81">
        <v>726.57</v>
      </c>
      <c r="BK66" s="81">
        <v>1392.76</v>
      </c>
      <c r="BL66" s="81">
        <v>133.97999999999999</v>
      </c>
      <c r="BM66" s="81">
        <v>278.95</v>
      </c>
      <c r="BN66" s="81">
        <v>3347.35</v>
      </c>
      <c r="BO66" s="81">
        <v>3268.89</v>
      </c>
      <c r="BP66" s="81"/>
      <c r="BQ66" s="81">
        <v>439.47</v>
      </c>
      <c r="BR66" s="81">
        <v>2100.71</v>
      </c>
      <c r="BS66" s="81">
        <v>451.27</v>
      </c>
      <c r="BT66" s="81">
        <v>278.24</v>
      </c>
      <c r="BU66" s="81">
        <v>828.59</v>
      </c>
      <c r="BV66" s="81">
        <v>841.9</v>
      </c>
      <c r="BW66" s="81">
        <v>2063.13</v>
      </c>
      <c r="BX66" s="81">
        <v>2083.62</v>
      </c>
      <c r="BY66" s="81">
        <v>2132.37</v>
      </c>
      <c r="BZ66" s="81">
        <v>2185.42</v>
      </c>
      <c r="CA66" s="81">
        <v>460.01</v>
      </c>
      <c r="CB66" s="81">
        <v>1114.69</v>
      </c>
      <c r="CC66" s="81">
        <v>-64.97</v>
      </c>
      <c r="CD66" s="81">
        <v>138.82</v>
      </c>
      <c r="CE66" s="81">
        <v>1121.28</v>
      </c>
      <c r="CF66" s="81">
        <v>1117.9000000000001</v>
      </c>
      <c r="CG66" s="81">
        <v>-29</v>
      </c>
      <c r="CH66" s="81">
        <v>998.7</v>
      </c>
      <c r="CI66" s="81">
        <v>5527.73</v>
      </c>
      <c r="CJ66" s="81">
        <v>619.30999999999995</v>
      </c>
      <c r="CK66" s="81">
        <v>1634.78</v>
      </c>
      <c r="CL66" s="81">
        <v>753.73</v>
      </c>
      <c r="CM66" s="81">
        <v>2714.67</v>
      </c>
      <c r="CN66" s="81">
        <v>274.88</v>
      </c>
      <c r="CO66" s="81">
        <v>3979.23</v>
      </c>
      <c r="CP66" s="81">
        <v>238.85</v>
      </c>
      <c r="CQ66" s="81">
        <v>883.75</v>
      </c>
      <c r="CR66" s="81">
        <v>217.77</v>
      </c>
      <c r="CS66" s="81">
        <v>1116.96</v>
      </c>
      <c r="CT66" s="81">
        <v>1014.26</v>
      </c>
      <c r="CU66" s="81">
        <v>749.63</v>
      </c>
      <c r="CV66" s="81">
        <v>250.41</v>
      </c>
      <c r="CW66" s="81">
        <v>506.93</v>
      </c>
      <c r="CX66" s="81">
        <v>187.25</v>
      </c>
      <c r="CY66" s="81">
        <v>384.47</v>
      </c>
      <c r="CZ66" s="81">
        <v>7.24</v>
      </c>
      <c r="DA66" s="81">
        <v>-60.45</v>
      </c>
      <c r="DB66" s="81">
        <v>468.58</v>
      </c>
      <c r="DC66" s="81">
        <v>-129.47</v>
      </c>
      <c r="DD66" s="81">
        <v>333.62</v>
      </c>
      <c r="DE66" s="81">
        <v>-44</v>
      </c>
      <c r="DF66" s="81">
        <v>650.79999999999995</v>
      </c>
      <c r="DG66" s="81">
        <v>265.52999999999997</v>
      </c>
      <c r="DH66" s="81">
        <v>634.79999999999995</v>
      </c>
      <c r="DI66" s="81">
        <v>2265.0500000000002</v>
      </c>
      <c r="DJ66" s="81">
        <v>391.58</v>
      </c>
      <c r="DK66" s="81">
        <v>223.71</v>
      </c>
      <c r="DL66" s="81">
        <v>73.77</v>
      </c>
      <c r="DM66" s="81">
        <v>232.6</v>
      </c>
      <c r="DN66" s="81">
        <v>230.7</v>
      </c>
      <c r="DO66" s="81">
        <v>219.11</v>
      </c>
      <c r="DP66" s="81">
        <v>135.15</v>
      </c>
      <c r="DQ66" s="81">
        <v>1293.58</v>
      </c>
      <c r="DR66" s="81">
        <v>361.19</v>
      </c>
      <c r="DS66" s="81">
        <v>78.53</v>
      </c>
      <c r="DT66" s="81">
        <v>186.1</v>
      </c>
      <c r="DU66" s="81">
        <v>406.95</v>
      </c>
      <c r="DV66" s="81">
        <v>360.62</v>
      </c>
      <c r="DW66" s="81">
        <v>362.65</v>
      </c>
      <c r="DX66" s="81"/>
      <c r="DY66" s="81">
        <v>151.51</v>
      </c>
      <c r="DZ66" s="81">
        <v>368.73</v>
      </c>
      <c r="EA66" s="81">
        <v>529.47</v>
      </c>
      <c r="EB66" s="81">
        <v>404.82</v>
      </c>
      <c r="EC66" s="81">
        <v>217.04</v>
      </c>
      <c r="ED66" s="81">
        <v>556.98</v>
      </c>
      <c r="EE66" s="81">
        <v>457.4</v>
      </c>
      <c r="EF66" s="81">
        <v>186.95</v>
      </c>
      <c r="EG66" s="81">
        <v>337.48</v>
      </c>
      <c r="EH66" s="81">
        <v>807.67</v>
      </c>
      <c r="EI66" s="81">
        <v>213.26</v>
      </c>
      <c r="EJ66" s="81">
        <v>1040.8800000000001</v>
      </c>
      <c r="EK66" s="81">
        <v>211.56</v>
      </c>
      <c r="EL66" s="81">
        <v>76.489999999999995</v>
      </c>
      <c r="EM66" s="81">
        <v>272.52999999999997</v>
      </c>
      <c r="EN66" s="81">
        <v>127.12</v>
      </c>
      <c r="EO66" s="81">
        <v>428.74</v>
      </c>
      <c r="EP66" s="81">
        <v>1.48</v>
      </c>
      <c r="EQ66" s="81">
        <v>-240.97</v>
      </c>
      <c r="ER66" s="81">
        <v>189.65</v>
      </c>
      <c r="ES66" s="81">
        <v>478.13</v>
      </c>
      <c r="ET66" s="81">
        <v>239.83</v>
      </c>
      <c r="EU66" s="81">
        <v>176.75</v>
      </c>
      <c r="EV66" s="81"/>
      <c r="EW66" s="81">
        <v>752.09</v>
      </c>
      <c r="EX66" s="81">
        <v>666.48</v>
      </c>
      <c r="EY66" s="81">
        <v>200.8</v>
      </c>
      <c r="EZ66" s="81">
        <v>102.27</v>
      </c>
      <c r="FA66" s="81">
        <v>462</v>
      </c>
      <c r="FB66" s="81">
        <v>107.8</v>
      </c>
      <c r="FC66" s="81">
        <v>577.29999999999995</v>
      </c>
      <c r="FD66" s="81">
        <v>645.62</v>
      </c>
      <c r="FE66" s="81">
        <v>568.86</v>
      </c>
      <c r="FF66" s="81"/>
      <c r="FG66" s="81">
        <v>522.63</v>
      </c>
      <c r="FH66" s="81">
        <v>463.71</v>
      </c>
      <c r="FI66" s="81">
        <v>195.28</v>
      </c>
      <c r="FJ66" s="81">
        <v>-26.56</v>
      </c>
      <c r="FK66" s="81">
        <v>198.34</v>
      </c>
      <c r="FL66" s="81">
        <v>169.21</v>
      </c>
      <c r="FM66" s="81">
        <v>799.69</v>
      </c>
      <c r="FN66" s="81">
        <v>34</v>
      </c>
      <c r="FO66" s="81">
        <v>425.43</v>
      </c>
      <c r="FP66" s="81"/>
      <c r="FQ66" s="81">
        <v>-36.65</v>
      </c>
      <c r="FR66" s="81">
        <v>287.92</v>
      </c>
      <c r="FS66" s="81">
        <v>344.34</v>
      </c>
      <c r="FT66" s="81">
        <v>231.57</v>
      </c>
      <c r="FU66" s="81">
        <v>382.91</v>
      </c>
      <c r="FV66" s="81">
        <v>304.33</v>
      </c>
      <c r="FW66" s="81">
        <v>237.38</v>
      </c>
      <c r="FX66" s="81">
        <v>552.4</v>
      </c>
      <c r="FY66" s="81">
        <v>199.48</v>
      </c>
      <c r="FZ66" s="81">
        <v>43.1</v>
      </c>
      <c r="GA66" s="81">
        <v>171.14</v>
      </c>
      <c r="GB66" s="81">
        <v>102.73</v>
      </c>
      <c r="GC66" s="81">
        <v>14.07</v>
      </c>
      <c r="GD66" s="81">
        <v>574.64</v>
      </c>
      <c r="GE66" s="81">
        <v>98.5</v>
      </c>
      <c r="GF66" s="81">
        <v>125.8</v>
      </c>
      <c r="GG66" s="81">
        <v>-570</v>
      </c>
      <c r="GH66" s="81">
        <v>473.44</v>
      </c>
      <c r="GI66" s="81">
        <v>162.33000000000001</v>
      </c>
      <c r="GJ66" s="81">
        <v>682.06</v>
      </c>
      <c r="GK66" s="81">
        <v>315.38</v>
      </c>
      <c r="GL66" s="81">
        <v>34.93</v>
      </c>
      <c r="GM66" s="81">
        <v>571.95000000000005</v>
      </c>
      <c r="GN66" s="81">
        <v>188.14</v>
      </c>
      <c r="GO66" s="81">
        <v>120.14</v>
      </c>
      <c r="GP66" s="81">
        <v>505.56</v>
      </c>
      <c r="GQ66" s="81">
        <v>56.31</v>
      </c>
      <c r="GR66" s="81">
        <v>74.73</v>
      </c>
      <c r="GS66" s="81">
        <v>308.97000000000003</v>
      </c>
      <c r="GT66" s="81">
        <v>665.32</v>
      </c>
      <c r="GU66" s="81">
        <v>179.83</v>
      </c>
      <c r="GV66" s="81">
        <v>182.63</v>
      </c>
      <c r="GW66" s="81">
        <v>-76.75</v>
      </c>
      <c r="GX66" s="81">
        <v>60.44</v>
      </c>
      <c r="GY66" s="81">
        <v>130.28</v>
      </c>
      <c r="GZ66" s="81">
        <v>67.75</v>
      </c>
      <c r="HA66" s="81">
        <v>115</v>
      </c>
      <c r="HB66" s="81">
        <v>161.19</v>
      </c>
      <c r="HC66" s="81">
        <v>193.5</v>
      </c>
      <c r="HD66" s="81">
        <v>513.97</v>
      </c>
      <c r="HE66" s="81">
        <v>78.349999999999994</v>
      </c>
      <c r="HF66" s="81">
        <v>358.25</v>
      </c>
      <c r="HG66" s="81"/>
      <c r="HH66" s="81">
        <v>400.4</v>
      </c>
      <c r="HI66" s="81">
        <v>452.46</v>
      </c>
      <c r="HJ66" s="81">
        <v>6.9</v>
      </c>
      <c r="HK66" s="81">
        <v>138.06</v>
      </c>
      <c r="HL66" s="81">
        <v>21</v>
      </c>
      <c r="HM66" s="81">
        <v>212.88</v>
      </c>
      <c r="HN66" s="81">
        <v>82.74</v>
      </c>
      <c r="HO66" s="81">
        <v>41.75</v>
      </c>
      <c r="HP66" s="81">
        <v>224.52</v>
      </c>
      <c r="HQ66" s="81">
        <v>359.36</v>
      </c>
      <c r="HR66" s="81">
        <v>50.38</v>
      </c>
      <c r="HS66" s="81">
        <v>78.739999999999995</v>
      </c>
      <c r="HT66" s="81">
        <v>283.58</v>
      </c>
      <c r="HU66" s="81">
        <v>71.739999999999995</v>
      </c>
      <c r="HV66" s="81">
        <v>144.97999999999999</v>
      </c>
      <c r="HW66" s="81">
        <v>187.22</v>
      </c>
      <c r="HX66" s="81">
        <v>81.23</v>
      </c>
      <c r="HY66" s="81">
        <v>54</v>
      </c>
      <c r="HZ66" s="81">
        <v>33.96</v>
      </c>
      <c r="IA66" s="81">
        <v>759.25</v>
      </c>
      <c r="IB66" s="81"/>
      <c r="IC66" s="81">
        <v>87.78</v>
      </c>
      <c r="ID66" s="81">
        <v>123.98</v>
      </c>
      <c r="IE66" s="81">
        <v>176.14</v>
      </c>
      <c r="IF66" s="81">
        <v>86.05</v>
      </c>
      <c r="IG66" s="81"/>
      <c r="IH66" s="81">
        <v>116.6</v>
      </c>
      <c r="II66" s="81">
        <v>109.18</v>
      </c>
      <c r="IJ66" s="81">
        <v>444.48</v>
      </c>
      <c r="IK66" s="81">
        <v>121.67</v>
      </c>
      <c r="IL66" s="81">
        <v>105.15</v>
      </c>
      <c r="IM66" s="81"/>
      <c r="IN66" s="81">
        <v>2</v>
      </c>
      <c r="IO66" s="81">
        <v>128.9</v>
      </c>
      <c r="IP66" s="81"/>
      <c r="IQ66" s="81">
        <v>47</v>
      </c>
      <c r="IR66" s="81">
        <v>146.69999999999999</v>
      </c>
      <c r="IS66" s="81">
        <v>104.73</v>
      </c>
      <c r="IT66" s="81">
        <v>227.43</v>
      </c>
      <c r="IU66" s="81">
        <v>178.92</v>
      </c>
      <c r="IV66" s="81">
        <v>89.71</v>
      </c>
      <c r="IW66" s="81">
        <v>52.7</v>
      </c>
      <c r="IX66" s="81">
        <v>68.400000000000006</v>
      </c>
      <c r="IY66" s="81">
        <v>33.4</v>
      </c>
      <c r="IZ66" s="81">
        <v>91.2</v>
      </c>
      <c r="JA66" s="81">
        <v>210.52</v>
      </c>
      <c r="JB66" s="81">
        <v>38.9</v>
      </c>
      <c r="JC66" s="81">
        <v>124.7</v>
      </c>
      <c r="JD66" s="81">
        <v>237.65</v>
      </c>
      <c r="JE66" s="81">
        <v>49.77</v>
      </c>
      <c r="JF66" s="81">
        <v>115.4</v>
      </c>
      <c r="JG66" s="81">
        <v>113.21</v>
      </c>
      <c r="JH66" s="81">
        <v>534.79999999999995</v>
      </c>
      <c r="JI66" s="81">
        <v>40.5</v>
      </c>
      <c r="JJ66" s="81">
        <v>124.28</v>
      </c>
      <c r="JK66" s="81">
        <v>92.7</v>
      </c>
      <c r="JL66" s="81">
        <v>78.430000000000007</v>
      </c>
      <c r="JM66" s="81">
        <v>126.7</v>
      </c>
      <c r="JN66" s="81">
        <v>90.22</v>
      </c>
      <c r="JO66" s="81">
        <v>54.23</v>
      </c>
      <c r="JP66" s="81">
        <v>106.7</v>
      </c>
      <c r="JQ66" s="81">
        <v>0.1</v>
      </c>
      <c r="JR66" s="81">
        <v>80.180000000000007</v>
      </c>
      <c r="JS66" s="81">
        <v>100.41</v>
      </c>
      <c r="JT66" s="81">
        <v>43.11</v>
      </c>
      <c r="JU66" s="81">
        <v>86.85</v>
      </c>
      <c r="JV66" s="81">
        <v>198.9</v>
      </c>
      <c r="JW66" s="81">
        <v>96.6</v>
      </c>
      <c r="JX66" s="81">
        <v>87.34</v>
      </c>
      <c r="JY66" s="81">
        <v>105.41</v>
      </c>
      <c r="JZ66" s="81">
        <v>28.5</v>
      </c>
      <c r="KA66" s="81">
        <v>179.91</v>
      </c>
      <c r="KB66" s="81">
        <v>13</v>
      </c>
      <c r="KC66" s="81">
        <v>-5.58</v>
      </c>
      <c r="KD66" s="81">
        <v>17.329999999999998</v>
      </c>
      <c r="KE66" s="81">
        <v>183.05</v>
      </c>
      <c r="KF66" s="81">
        <v>104.4</v>
      </c>
      <c r="KG66" s="81">
        <v>22.4</v>
      </c>
      <c r="KH66" s="81">
        <v>94.05</v>
      </c>
      <c r="KI66" s="81">
        <v>141.19999999999999</v>
      </c>
      <c r="KJ66" s="81">
        <v>68.099999999999994</v>
      </c>
      <c r="KK66" s="81">
        <v>59.67</v>
      </c>
      <c r="KL66" s="81">
        <v>62.36</v>
      </c>
      <c r="KM66" s="81">
        <v>29.85</v>
      </c>
      <c r="KN66" s="81">
        <v>150.5</v>
      </c>
      <c r="KO66" s="81">
        <v>54.81</v>
      </c>
      <c r="KP66" s="81">
        <v>82.3</v>
      </c>
      <c r="KQ66" s="81"/>
      <c r="KR66" s="81">
        <v>65.67</v>
      </c>
      <c r="KS66" s="81">
        <v>-11.5</v>
      </c>
      <c r="KT66" s="81">
        <v>63.8</v>
      </c>
      <c r="KU66" s="81"/>
      <c r="KV66" s="81">
        <v>116.9</v>
      </c>
      <c r="KW66" s="81">
        <v>162.65</v>
      </c>
      <c r="KX66" s="81">
        <v>8.5</v>
      </c>
      <c r="KY66" s="81">
        <v>502.38</v>
      </c>
      <c r="KZ66" s="81">
        <v>1.6</v>
      </c>
      <c r="LA66" s="81">
        <v>58.4</v>
      </c>
      <c r="LB66" s="81">
        <v>246.2</v>
      </c>
      <c r="LC66" s="81"/>
      <c r="LD66" s="81">
        <v>49.13</v>
      </c>
      <c r="LE66" s="81">
        <v>-48.43</v>
      </c>
      <c r="LF66" s="81">
        <v>140.5</v>
      </c>
      <c r="LG66" s="81"/>
      <c r="LH66" s="81"/>
      <c r="LI66" s="81">
        <v>108.05</v>
      </c>
      <c r="LJ66" s="81">
        <v>199.8</v>
      </c>
      <c r="LK66" s="81">
        <v>86.18</v>
      </c>
      <c r="LL66" s="81">
        <v>37.67</v>
      </c>
      <c r="LM66" s="81">
        <v>17.63</v>
      </c>
      <c r="LN66" s="81">
        <v>4.88</v>
      </c>
      <c r="LO66" s="81">
        <v>6.55</v>
      </c>
      <c r="LP66" s="81">
        <v>106.48</v>
      </c>
      <c r="LQ66" s="81">
        <v>91.57</v>
      </c>
      <c r="LR66" s="81">
        <v>28.53</v>
      </c>
      <c r="LS66" s="81">
        <v>10.25</v>
      </c>
      <c r="LT66" s="81">
        <v>38</v>
      </c>
      <c r="LU66" s="81">
        <v>46.7</v>
      </c>
      <c r="LV66" s="81">
        <v>36.049999999999997</v>
      </c>
      <c r="LW66" s="81">
        <v>114.1</v>
      </c>
      <c r="LX66" s="81">
        <v>40.229999999999997</v>
      </c>
      <c r="LY66" s="81">
        <v>46.36</v>
      </c>
      <c r="LZ66" s="81">
        <v>39.81</v>
      </c>
      <c r="MA66" s="81">
        <v>66.58</v>
      </c>
      <c r="MB66" s="81">
        <v>46.35</v>
      </c>
      <c r="MC66" s="81">
        <v>34.799999999999997</v>
      </c>
      <c r="MD66" s="81"/>
      <c r="ME66" s="81">
        <v>116.5</v>
      </c>
      <c r="MF66" s="81">
        <v>38.65</v>
      </c>
      <c r="MG66" s="81">
        <v>1.6</v>
      </c>
      <c r="MH66" s="81">
        <v>14.95</v>
      </c>
      <c r="MI66" s="81">
        <v>14.3</v>
      </c>
      <c r="MJ66" s="81">
        <v>117.2</v>
      </c>
      <c r="MK66" s="81">
        <v>110.98</v>
      </c>
      <c r="ML66" s="81"/>
      <c r="MM66" s="81">
        <v>120.13</v>
      </c>
      <c r="MN66" s="81">
        <v>-6.11</v>
      </c>
      <c r="MO66" s="81">
        <v>74</v>
      </c>
      <c r="MP66" s="81">
        <v>82.4</v>
      </c>
      <c r="MQ66" s="81">
        <v>-143</v>
      </c>
      <c r="MR66" s="81">
        <v>75.099999999999994</v>
      </c>
      <c r="MS66" s="81">
        <v>21.1</v>
      </c>
      <c r="MT66" s="81">
        <v>19.95</v>
      </c>
      <c r="MU66" s="81">
        <v>31.87</v>
      </c>
      <c r="MV66" s="81">
        <v>71.900000000000006</v>
      </c>
      <c r="MW66" s="81"/>
      <c r="MX66" s="81">
        <v>20.9</v>
      </c>
      <c r="MY66" s="81"/>
      <c r="MZ66" s="81">
        <v>16.5</v>
      </c>
      <c r="NA66" s="81">
        <v>31.07</v>
      </c>
      <c r="NB66" s="81">
        <v>30</v>
      </c>
      <c r="NC66" s="81">
        <v>53.61</v>
      </c>
    </row>
    <row r="67" spans="1:367" x14ac:dyDescent="0.4">
      <c r="A67" s="22">
        <v>46204</v>
      </c>
      <c r="B67" s="23">
        <v>372956.15</v>
      </c>
      <c r="C67" s="23">
        <v>270578.5</v>
      </c>
      <c r="D67" s="23">
        <v>1199.95</v>
      </c>
      <c r="E67" s="23">
        <v>2494.63</v>
      </c>
      <c r="F67" s="23">
        <v>11989.36</v>
      </c>
      <c r="G67" s="23">
        <v>1124.08</v>
      </c>
      <c r="H67" s="23">
        <v>10128.780000000001</v>
      </c>
      <c r="I67" s="23">
        <v>9173.91</v>
      </c>
      <c r="J67" s="23">
        <v>4259.8500000000004</v>
      </c>
      <c r="K67" s="23">
        <v>3859.3</v>
      </c>
      <c r="L67" s="23">
        <v>1756.13</v>
      </c>
      <c r="M67" s="23">
        <v>3629.91</v>
      </c>
      <c r="N67" s="23">
        <v>42601.55</v>
      </c>
      <c r="O67" s="23">
        <v>2417.67</v>
      </c>
      <c r="P67" s="23">
        <v>7619.78</v>
      </c>
      <c r="Q67" s="23">
        <v>1821.01</v>
      </c>
      <c r="R67" s="23">
        <v>9578.08</v>
      </c>
      <c r="S67" s="23">
        <v>3716.56</v>
      </c>
      <c r="T67" s="23">
        <v>3301.92</v>
      </c>
      <c r="U67" s="23">
        <v>5626.4</v>
      </c>
      <c r="V67" s="23">
        <v>1245.1199999999999</v>
      </c>
      <c r="W67" s="23">
        <v>939.76</v>
      </c>
      <c r="X67" s="23">
        <v>2300.27</v>
      </c>
      <c r="Y67" s="23">
        <v>1426.85</v>
      </c>
      <c r="Z67" s="23">
        <v>6018.56</v>
      </c>
      <c r="AA67" s="23">
        <v>3247.79</v>
      </c>
      <c r="AB67" s="23">
        <v>-32.340000000000003</v>
      </c>
      <c r="AC67" s="23">
        <v>285.89999999999998</v>
      </c>
      <c r="AD67" s="23">
        <v>3013.08</v>
      </c>
      <c r="AE67" s="23">
        <v>1507.7</v>
      </c>
      <c r="AF67" s="23">
        <v>1158.54</v>
      </c>
      <c r="AG67" s="23">
        <v>4334.1000000000004</v>
      </c>
      <c r="AH67" s="23">
        <v>4921.57</v>
      </c>
      <c r="AI67" s="23">
        <v>93.23</v>
      </c>
      <c r="AJ67" s="23">
        <v>1599.75</v>
      </c>
      <c r="AK67" s="23">
        <v>9850.3799999999992</v>
      </c>
      <c r="AL67" s="23">
        <v>3205.8</v>
      </c>
      <c r="AM67" s="23">
        <v>1055.48</v>
      </c>
      <c r="AN67" s="23">
        <v>1094.21</v>
      </c>
      <c r="AO67" s="23">
        <v>113.29</v>
      </c>
      <c r="AP67" s="23">
        <v>3703.25</v>
      </c>
      <c r="AQ67" s="23">
        <v>1504.78</v>
      </c>
      <c r="AR67" s="23">
        <v>9045.74</v>
      </c>
      <c r="AS67" s="23">
        <v>3887.88</v>
      </c>
      <c r="AT67" s="23">
        <v>655.45</v>
      </c>
      <c r="AU67" s="23">
        <v>1703.58</v>
      </c>
      <c r="AV67" s="23">
        <v>2177.34</v>
      </c>
      <c r="AW67" s="23">
        <v>830.91</v>
      </c>
      <c r="AX67" s="23">
        <v>2074.9</v>
      </c>
      <c r="AY67" s="23">
        <v>1618.27</v>
      </c>
      <c r="AZ67" s="23">
        <v>316.13</v>
      </c>
      <c r="BA67" s="23">
        <v>3944.11</v>
      </c>
      <c r="BB67" s="81">
        <v>277.3</v>
      </c>
      <c r="BC67" s="81">
        <v>1436.08</v>
      </c>
      <c r="BD67" s="81">
        <v>1911.06</v>
      </c>
      <c r="BE67" s="81">
        <v>473.63</v>
      </c>
      <c r="BF67" s="81">
        <v>337.67</v>
      </c>
      <c r="BG67" s="81">
        <v>322.06</v>
      </c>
      <c r="BH67" s="81">
        <v>-61.78</v>
      </c>
      <c r="BI67" s="81">
        <v>687.49</v>
      </c>
      <c r="BJ67" s="81">
        <v>726.57</v>
      </c>
      <c r="BK67" s="81">
        <v>1392.76</v>
      </c>
      <c r="BL67" s="81">
        <v>133.97999999999999</v>
      </c>
      <c r="BM67" s="81">
        <v>278.95</v>
      </c>
      <c r="BN67" s="81">
        <v>3395.98</v>
      </c>
      <c r="BO67" s="81">
        <v>3404.28</v>
      </c>
      <c r="BP67" s="81"/>
      <c r="BQ67" s="81">
        <v>439.47</v>
      </c>
      <c r="BR67" s="81">
        <v>2100.71</v>
      </c>
      <c r="BS67" s="81">
        <v>451.27</v>
      </c>
      <c r="BT67" s="81">
        <v>278.24</v>
      </c>
      <c r="BU67" s="81">
        <v>828.59</v>
      </c>
      <c r="BV67" s="81">
        <v>787.32</v>
      </c>
      <c r="BW67" s="81">
        <v>2077.66</v>
      </c>
      <c r="BX67" s="81">
        <v>2105.5700000000002</v>
      </c>
      <c r="BY67" s="81">
        <v>2132.37</v>
      </c>
      <c r="BZ67" s="81">
        <v>2198.0100000000002</v>
      </c>
      <c r="CA67" s="81">
        <v>459.75</v>
      </c>
      <c r="CB67" s="81">
        <v>1115.98</v>
      </c>
      <c r="CC67" s="81">
        <v>-82.56</v>
      </c>
      <c r="CD67" s="81">
        <v>138.82</v>
      </c>
      <c r="CE67" s="81">
        <v>1114</v>
      </c>
      <c r="CF67" s="81">
        <v>1117.9000000000001</v>
      </c>
      <c r="CG67" s="81">
        <v>-29</v>
      </c>
      <c r="CH67" s="81">
        <v>998.7</v>
      </c>
      <c r="CI67" s="81">
        <v>5527.73</v>
      </c>
      <c r="CJ67" s="81">
        <v>617.48</v>
      </c>
      <c r="CK67" s="81">
        <v>1657.8</v>
      </c>
      <c r="CL67" s="81">
        <v>753.73</v>
      </c>
      <c r="CM67" s="81">
        <v>2717</v>
      </c>
      <c r="CN67" s="81">
        <v>274.88</v>
      </c>
      <c r="CO67" s="81">
        <v>3979.23</v>
      </c>
      <c r="CP67" s="81">
        <v>244.61</v>
      </c>
      <c r="CQ67" s="81">
        <v>882.48</v>
      </c>
      <c r="CR67" s="81">
        <v>217.77</v>
      </c>
      <c r="CS67" s="81">
        <v>1117.43</v>
      </c>
      <c r="CT67" s="81">
        <v>1013.49</v>
      </c>
      <c r="CU67" s="81">
        <v>749.63</v>
      </c>
      <c r="CV67" s="81">
        <v>249.66</v>
      </c>
      <c r="CW67" s="81">
        <v>503.06</v>
      </c>
      <c r="CX67" s="81">
        <v>193.63</v>
      </c>
      <c r="CY67" s="81">
        <v>383.44</v>
      </c>
      <c r="CZ67" s="81">
        <v>3.15</v>
      </c>
      <c r="DA67" s="81">
        <v>-60.45</v>
      </c>
      <c r="DB67" s="81">
        <v>464.4</v>
      </c>
      <c r="DC67" s="81">
        <v>-129.47</v>
      </c>
      <c r="DD67" s="81">
        <v>333.62</v>
      </c>
      <c r="DE67" s="81">
        <v>-44</v>
      </c>
      <c r="DF67" s="81">
        <v>650.79999999999995</v>
      </c>
      <c r="DG67" s="81">
        <v>265.52999999999997</v>
      </c>
      <c r="DH67" s="81">
        <v>634.79999999999995</v>
      </c>
      <c r="DI67" s="81">
        <v>2265.0500000000002</v>
      </c>
      <c r="DJ67" s="81">
        <v>415.33</v>
      </c>
      <c r="DK67" s="81">
        <v>223.71</v>
      </c>
      <c r="DL67" s="81">
        <v>73.08</v>
      </c>
      <c r="DM67" s="81">
        <v>244.2</v>
      </c>
      <c r="DN67" s="81">
        <v>230.7</v>
      </c>
      <c r="DO67" s="81">
        <v>219.11</v>
      </c>
      <c r="DP67" s="81">
        <v>135.15</v>
      </c>
      <c r="DQ67" s="81">
        <v>1293.58</v>
      </c>
      <c r="DR67" s="81">
        <v>373.81</v>
      </c>
      <c r="DS67" s="81">
        <v>78.53</v>
      </c>
      <c r="DT67" s="81">
        <v>187.18</v>
      </c>
      <c r="DU67" s="81">
        <v>406.95</v>
      </c>
      <c r="DV67" s="81">
        <v>360.62</v>
      </c>
      <c r="DW67" s="81">
        <v>362.65</v>
      </c>
      <c r="DX67" s="81"/>
      <c r="DY67" s="81">
        <v>151.51</v>
      </c>
      <c r="DZ67" s="81">
        <v>367.06</v>
      </c>
      <c r="EA67" s="81">
        <v>529.47</v>
      </c>
      <c r="EB67" s="81">
        <v>404.87</v>
      </c>
      <c r="EC67" s="81">
        <v>217.04</v>
      </c>
      <c r="ED67" s="81">
        <v>559.04</v>
      </c>
      <c r="EE67" s="81">
        <v>457.4</v>
      </c>
      <c r="EF67" s="81">
        <v>186.95</v>
      </c>
      <c r="EG67" s="81">
        <v>337.48</v>
      </c>
      <c r="EH67" s="81">
        <v>807.67</v>
      </c>
      <c r="EI67" s="81">
        <v>213.26</v>
      </c>
      <c r="EJ67" s="81">
        <v>1048.6300000000001</v>
      </c>
      <c r="EK67" s="81">
        <v>211.56</v>
      </c>
      <c r="EL67" s="81">
        <v>76.489999999999995</v>
      </c>
      <c r="EM67" s="81">
        <v>272.93</v>
      </c>
      <c r="EN67" s="81">
        <v>127.12</v>
      </c>
      <c r="EO67" s="81">
        <v>428.98</v>
      </c>
      <c r="EP67" s="81">
        <v>1.48</v>
      </c>
      <c r="EQ67" s="81">
        <v>-243.97</v>
      </c>
      <c r="ER67" s="81">
        <v>190.45</v>
      </c>
      <c r="ES67" s="81">
        <v>477.24</v>
      </c>
      <c r="ET67" s="81">
        <v>239.83</v>
      </c>
      <c r="EU67" s="81">
        <v>176.75</v>
      </c>
      <c r="EV67" s="81"/>
      <c r="EW67" s="81">
        <v>751.74</v>
      </c>
      <c r="EX67" s="81">
        <v>666.48</v>
      </c>
      <c r="EY67" s="81">
        <v>200.8</v>
      </c>
      <c r="EZ67" s="81">
        <v>102.51</v>
      </c>
      <c r="FA67" s="81">
        <v>462</v>
      </c>
      <c r="FB67" s="81">
        <v>106.54</v>
      </c>
      <c r="FC67" s="81">
        <v>577.29999999999995</v>
      </c>
      <c r="FD67" s="81">
        <v>645.62</v>
      </c>
      <c r="FE67" s="81">
        <v>572</v>
      </c>
      <c r="FF67" s="81"/>
      <c r="FG67" s="81">
        <v>522.63</v>
      </c>
      <c r="FH67" s="81">
        <v>463.71</v>
      </c>
      <c r="FI67" s="81">
        <v>195.28</v>
      </c>
      <c r="FJ67" s="81">
        <v>-26.56</v>
      </c>
      <c r="FK67" s="81">
        <v>198.34</v>
      </c>
      <c r="FL67" s="81">
        <v>171.48</v>
      </c>
      <c r="FM67" s="81">
        <v>799.95</v>
      </c>
      <c r="FN67" s="81">
        <v>34</v>
      </c>
      <c r="FO67" s="81">
        <v>431.36</v>
      </c>
      <c r="FP67" s="81"/>
      <c r="FQ67" s="81">
        <v>-36.65</v>
      </c>
      <c r="FR67" s="81">
        <v>287.92</v>
      </c>
      <c r="FS67" s="81">
        <v>345.13</v>
      </c>
      <c r="FT67" s="81">
        <v>231.57</v>
      </c>
      <c r="FU67" s="81">
        <v>382.91</v>
      </c>
      <c r="FV67" s="81">
        <v>304.33</v>
      </c>
      <c r="FW67" s="81">
        <v>236.38</v>
      </c>
      <c r="FX67" s="81">
        <v>552.4</v>
      </c>
      <c r="FY67" s="81">
        <v>199.48</v>
      </c>
      <c r="FZ67" s="81">
        <v>43.1</v>
      </c>
      <c r="GA67" s="81">
        <v>172.85</v>
      </c>
      <c r="GB67" s="81">
        <v>102.73</v>
      </c>
      <c r="GC67" s="81">
        <v>14.07</v>
      </c>
      <c r="GD67" s="81">
        <v>574.64</v>
      </c>
      <c r="GE67" s="81">
        <v>98.5</v>
      </c>
      <c r="GF67" s="81">
        <v>125.88</v>
      </c>
      <c r="GG67" s="81">
        <v>-570</v>
      </c>
      <c r="GH67" s="81">
        <v>473.44</v>
      </c>
      <c r="GI67" s="81">
        <v>162.93</v>
      </c>
      <c r="GJ67" s="81">
        <v>682.91</v>
      </c>
      <c r="GK67" s="81">
        <v>315.48</v>
      </c>
      <c r="GL67" s="81">
        <v>34.93</v>
      </c>
      <c r="GM67" s="81">
        <v>571.95000000000005</v>
      </c>
      <c r="GN67" s="81">
        <v>188.14</v>
      </c>
      <c r="GO67" s="81">
        <v>120.14</v>
      </c>
      <c r="GP67" s="81">
        <v>505.56</v>
      </c>
      <c r="GQ67" s="81">
        <v>56.31</v>
      </c>
      <c r="GR67" s="81">
        <v>74.73</v>
      </c>
      <c r="GS67" s="81">
        <v>309.94</v>
      </c>
      <c r="GT67" s="81">
        <v>679.5</v>
      </c>
      <c r="GU67" s="81">
        <v>179.83</v>
      </c>
      <c r="GV67" s="81">
        <v>182.63</v>
      </c>
      <c r="GW67" s="81">
        <v>-76.75</v>
      </c>
      <c r="GX67" s="81">
        <v>60.44</v>
      </c>
      <c r="GY67" s="81">
        <v>130.28</v>
      </c>
      <c r="GZ67" s="81">
        <v>60.2</v>
      </c>
      <c r="HA67" s="81">
        <v>115</v>
      </c>
      <c r="HB67" s="81">
        <v>159.66</v>
      </c>
      <c r="HC67" s="81">
        <v>193.5</v>
      </c>
      <c r="HD67" s="81">
        <v>513.97</v>
      </c>
      <c r="HE67" s="81">
        <v>78.349999999999994</v>
      </c>
      <c r="HF67" s="81">
        <v>358.25</v>
      </c>
      <c r="HG67" s="81"/>
      <c r="HH67" s="81">
        <v>400.4</v>
      </c>
      <c r="HI67" s="81">
        <v>468.34</v>
      </c>
      <c r="HJ67" s="81">
        <v>6.9</v>
      </c>
      <c r="HK67" s="81">
        <v>138.80000000000001</v>
      </c>
      <c r="HL67" s="81">
        <v>21</v>
      </c>
      <c r="HM67" s="81">
        <v>212.88</v>
      </c>
      <c r="HN67" s="81">
        <v>83.25</v>
      </c>
      <c r="HO67" s="81">
        <v>39.6</v>
      </c>
      <c r="HP67" s="81">
        <v>224.52</v>
      </c>
      <c r="HQ67" s="81">
        <v>359.36</v>
      </c>
      <c r="HR67" s="81">
        <v>50.38</v>
      </c>
      <c r="HS67" s="81">
        <v>78.739999999999995</v>
      </c>
      <c r="HT67" s="81">
        <v>283.75</v>
      </c>
      <c r="HU67" s="81">
        <v>71.739999999999995</v>
      </c>
      <c r="HV67" s="81">
        <v>144.97999999999999</v>
      </c>
      <c r="HW67" s="81">
        <v>187.22</v>
      </c>
      <c r="HX67" s="81">
        <v>80.66</v>
      </c>
      <c r="HY67" s="81">
        <v>54</v>
      </c>
      <c r="HZ67" s="81">
        <v>35.950000000000003</v>
      </c>
      <c r="IA67" s="81">
        <v>686</v>
      </c>
      <c r="IB67" s="81"/>
      <c r="IC67" s="81">
        <v>87.78</v>
      </c>
      <c r="ID67" s="81">
        <v>123.98</v>
      </c>
      <c r="IE67" s="81">
        <v>173.35</v>
      </c>
      <c r="IF67" s="81">
        <v>79.900000000000006</v>
      </c>
      <c r="IG67" s="81"/>
      <c r="IH67" s="81">
        <v>116.6</v>
      </c>
      <c r="II67" s="81">
        <v>109.18</v>
      </c>
      <c r="IJ67" s="81">
        <v>444.48</v>
      </c>
      <c r="IK67" s="81">
        <v>121.67</v>
      </c>
      <c r="IL67" s="81">
        <v>105.15</v>
      </c>
      <c r="IM67" s="81"/>
      <c r="IN67" s="81">
        <v>2</v>
      </c>
      <c r="IO67" s="81">
        <v>128.9</v>
      </c>
      <c r="IP67" s="81"/>
      <c r="IQ67" s="81">
        <v>47</v>
      </c>
      <c r="IR67" s="81">
        <v>146.69999999999999</v>
      </c>
      <c r="IS67" s="81">
        <v>108.3</v>
      </c>
      <c r="IT67" s="81">
        <v>227.43</v>
      </c>
      <c r="IU67" s="81">
        <v>178.92</v>
      </c>
      <c r="IV67" s="81">
        <v>90.13</v>
      </c>
      <c r="IW67" s="81">
        <v>52.7</v>
      </c>
      <c r="IX67" s="81">
        <v>68.400000000000006</v>
      </c>
      <c r="IY67" s="81">
        <v>33.4</v>
      </c>
      <c r="IZ67" s="81">
        <v>100.2</v>
      </c>
      <c r="JA67" s="81">
        <v>207.12</v>
      </c>
      <c r="JB67" s="81">
        <v>38.9</v>
      </c>
      <c r="JC67" s="81">
        <v>124.7</v>
      </c>
      <c r="JD67" s="81">
        <v>237.65</v>
      </c>
      <c r="JE67" s="81">
        <v>48.37</v>
      </c>
      <c r="JF67" s="81">
        <v>115.4</v>
      </c>
      <c r="JG67" s="81">
        <v>113.21</v>
      </c>
      <c r="JH67" s="81">
        <v>534.79999999999995</v>
      </c>
      <c r="JI67" s="81">
        <v>40.5</v>
      </c>
      <c r="JJ67" s="81">
        <v>124.28</v>
      </c>
      <c r="JK67" s="81">
        <v>92.7</v>
      </c>
      <c r="JL67" s="81">
        <v>78.430000000000007</v>
      </c>
      <c r="JM67" s="81">
        <v>126.7</v>
      </c>
      <c r="JN67" s="81">
        <v>90.22</v>
      </c>
      <c r="JO67" s="81">
        <v>54.23</v>
      </c>
      <c r="JP67" s="81">
        <v>106.6</v>
      </c>
      <c r="JQ67" s="81">
        <v>0.1</v>
      </c>
      <c r="JR67" s="81">
        <v>80.180000000000007</v>
      </c>
      <c r="JS67" s="81">
        <v>100.41</v>
      </c>
      <c r="JT67" s="81">
        <v>43.11</v>
      </c>
      <c r="JU67" s="81">
        <v>86.85</v>
      </c>
      <c r="JV67" s="81">
        <v>198.9</v>
      </c>
      <c r="JW67" s="81">
        <v>95.5</v>
      </c>
      <c r="JX67" s="81">
        <v>87.21</v>
      </c>
      <c r="JY67" s="81">
        <v>105.55</v>
      </c>
      <c r="JZ67" s="81">
        <v>28.5</v>
      </c>
      <c r="KA67" s="81">
        <v>180.38</v>
      </c>
      <c r="KB67" s="81">
        <v>13</v>
      </c>
      <c r="KC67" s="81">
        <v>-5.58</v>
      </c>
      <c r="KD67" s="81">
        <v>17.329999999999998</v>
      </c>
      <c r="KE67" s="81">
        <v>183.05</v>
      </c>
      <c r="KF67" s="81">
        <v>106</v>
      </c>
      <c r="KG67" s="81">
        <v>10.199999999999999</v>
      </c>
      <c r="KH67" s="81">
        <v>94.05</v>
      </c>
      <c r="KI67" s="81">
        <v>141.19999999999999</v>
      </c>
      <c r="KJ67" s="81">
        <v>69.2</v>
      </c>
      <c r="KK67" s="81">
        <v>60.9</v>
      </c>
      <c r="KL67" s="81">
        <v>62.36</v>
      </c>
      <c r="KM67" s="81">
        <v>29.85</v>
      </c>
      <c r="KN67" s="81">
        <v>150.5</v>
      </c>
      <c r="KO67" s="81">
        <v>54.26</v>
      </c>
      <c r="KP67" s="81">
        <v>82.3</v>
      </c>
      <c r="KQ67" s="81"/>
      <c r="KR67" s="81">
        <v>65.67</v>
      </c>
      <c r="KS67" s="81">
        <v>-11.5</v>
      </c>
      <c r="KT67" s="81">
        <v>63.8</v>
      </c>
      <c r="KU67" s="81">
        <v>1.5</v>
      </c>
      <c r="KV67" s="81">
        <v>116.47</v>
      </c>
      <c r="KW67" s="81">
        <v>162.65</v>
      </c>
      <c r="KX67" s="81">
        <v>8.5</v>
      </c>
      <c r="KY67" s="81">
        <v>502.38</v>
      </c>
      <c r="KZ67" s="81">
        <v>1.6</v>
      </c>
      <c r="LA67" s="81">
        <v>58.53</v>
      </c>
      <c r="LB67" s="81">
        <v>243.26</v>
      </c>
      <c r="LC67" s="81"/>
      <c r="LD67" s="81">
        <v>49.13</v>
      </c>
      <c r="LE67" s="81">
        <v>-48.43</v>
      </c>
      <c r="LF67" s="81">
        <v>140.5</v>
      </c>
      <c r="LG67" s="81"/>
      <c r="LH67" s="81"/>
      <c r="LI67" s="81">
        <v>108.05</v>
      </c>
      <c r="LJ67" s="81">
        <v>199.8</v>
      </c>
      <c r="LK67" s="81">
        <v>86.22</v>
      </c>
      <c r="LL67" s="81">
        <v>37.57</v>
      </c>
      <c r="LM67" s="81">
        <v>17.63</v>
      </c>
      <c r="LN67" s="81">
        <v>4.88</v>
      </c>
      <c r="LO67" s="81"/>
      <c r="LP67" s="81">
        <v>99.2</v>
      </c>
      <c r="LQ67" s="81">
        <v>91.57</v>
      </c>
      <c r="LR67" s="81">
        <v>28.53</v>
      </c>
      <c r="LS67" s="81">
        <v>10.25</v>
      </c>
      <c r="LT67" s="81">
        <v>38</v>
      </c>
      <c r="LU67" s="81">
        <v>46.7</v>
      </c>
      <c r="LV67" s="81">
        <v>36.049999999999997</v>
      </c>
      <c r="LW67" s="81">
        <v>114.1</v>
      </c>
      <c r="LX67" s="81">
        <v>40.229999999999997</v>
      </c>
      <c r="LY67" s="81">
        <v>46.36</v>
      </c>
      <c r="LZ67" s="81">
        <v>39.81</v>
      </c>
      <c r="MA67" s="81">
        <v>66.58</v>
      </c>
      <c r="MB67" s="81">
        <v>45.77</v>
      </c>
      <c r="MC67" s="81">
        <v>34.799999999999997</v>
      </c>
      <c r="MD67" s="81">
        <v>-3.6</v>
      </c>
      <c r="ME67" s="81">
        <v>116.5</v>
      </c>
      <c r="MF67" s="81">
        <v>38.65</v>
      </c>
      <c r="MG67" s="81">
        <v>1.6</v>
      </c>
      <c r="MH67" s="81">
        <v>15.1</v>
      </c>
      <c r="MI67" s="81">
        <v>14.3</v>
      </c>
      <c r="MJ67" s="81">
        <v>117.2</v>
      </c>
      <c r="MK67" s="81">
        <v>110.98</v>
      </c>
      <c r="ML67" s="81"/>
      <c r="MM67" s="81">
        <v>120.13</v>
      </c>
      <c r="MN67" s="81">
        <v>-8.3800000000000008</v>
      </c>
      <c r="MO67" s="81">
        <v>74.400000000000006</v>
      </c>
      <c r="MP67" s="81">
        <v>82.4</v>
      </c>
      <c r="MQ67" s="81">
        <v>-143</v>
      </c>
      <c r="MR67" s="81">
        <v>75.099999999999994</v>
      </c>
      <c r="MS67" s="81">
        <v>21.1</v>
      </c>
      <c r="MT67" s="81">
        <v>19.95</v>
      </c>
      <c r="MU67" s="81">
        <v>31.87</v>
      </c>
      <c r="MV67" s="81">
        <v>71.900000000000006</v>
      </c>
      <c r="MW67" s="81"/>
      <c r="MX67" s="81">
        <v>20.9</v>
      </c>
      <c r="MY67" s="81"/>
      <c r="MZ67" s="81">
        <v>16.5</v>
      </c>
      <c r="NA67" s="81">
        <v>31.07</v>
      </c>
      <c r="NB67" s="81">
        <v>30</v>
      </c>
      <c r="NC67" s="81">
        <v>53.61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3</v>
      </c>
      <c r="C80" s="24">
        <f t="shared" ref="C80:BA80" si="6">RANK(C84,$B$84:$BA$84,0)</f>
        <v>4</v>
      </c>
      <c r="D80" s="24">
        <f t="shared" si="6"/>
        <v>11</v>
      </c>
      <c r="E80" s="24">
        <f t="shared" si="6"/>
        <v>38</v>
      </c>
      <c r="F80" s="24">
        <f t="shared" si="6"/>
        <v>43</v>
      </c>
      <c r="G80" s="24">
        <f t="shared" si="6"/>
        <v>31</v>
      </c>
      <c r="H80" s="24">
        <f t="shared" si="6"/>
        <v>22</v>
      </c>
      <c r="I80" s="24">
        <f t="shared" si="6"/>
        <v>13</v>
      </c>
      <c r="J80" s="24">
        <f t="shared" si="6"/>
        <v>17</v>
      </c>
      <c r="K80" s="24">
        <f t="shared" si="6"/>
        <v>41</v>
      </c>
      <c r="L80" s="24">
        <f t="shared" si="6"/>
        <v>36</v>
      </c>
      <c r="M80" s="24">
        <f t="shared" si="6"/>
        <v>37</v>
      </c>
      <c r="N80" s="24">
        <f t="shared" si="6"/>
        <v>2</v>
      </c>
      <c r="O80" s="24">
        <f t="shared" si="6"/>
        <v>24</v>
      </c>
      <c r="P80" s="24">
        <f t="shared" si="6"/>
        <v>20</v>
      </c>
      <c r="Q80" s="24">
        <f t="shared" si="6"/>
        <v>18</v>
      </c>
      <c r="R80" s="24">
        <f t="shared" si="6"/>
        <v>47</v>
      </c>
      <c r="S80" s="24">
        <f t="shared" si="6"/>
        <v>34</v>
      </c>
      <c r="T80" s="24">
        <f t="shared" si="6"/>
        <v>9</v>
      </c>
      <c r="U80" s="24">
        <f t="shared" si="6"/>
        <v>27</v>
      </c>
      <c r="V80" s="24">
        <f t="shared" si="6"/>
        <v>42</v>
      </c>
      <c r="W80" s="24">
        <f t="shared" si="6"/>
        <v>45</v>
      </c>
      <c r="X80" s="24">
        <f t="shared" si="6"/>
        <v>7</v>
      </c>
      <c r="Y80" s="24">
        <f t="shared" si="6"/>
        <v>50</v>
      </c>
      <c r="Z80" s="24">
        <f t="shared" si="6"/>
        <v>32</v>
      </c>
      <c r="AA80" s="24">
        <f t="shared" si="6"/>
        <v>44</v>
      </c>
      <c r="AB80" s="24">
        <f t="shared" si="6"/>
        <v>51</v>
      </c>
      <c r="AC80" s="24">
        <f t="shared" si="6"/>
        <v>27</v>
      </c>
      <c r="AD80" s="24">
        <f t="shared" si="6"/>
        <v>16</v>
      </c>
      <c r="AE80" s="24">
        <f t="shared" si="6"/>
        <v>46</v>
      </c>
      <c r="AF80" s="24">
        <f t="shared" si="6"/>
        <v>33</v>
      </c>
      <c r="AG80" s="24">
        <f t="shared" si="6"/>
        <v>23</v>
      </c>
      <c r="AH80" s="24">
        <f t="shared" si="6"/>
        <v>10</v>
      </c>
      <c r="AI80" s="24">
        <f t="shared" si="6"/>
        <v>6</v>
      </c>
      <c r="AJ80" s="24">
        <f t="shared" si="6"/>
        <v>15</v>
      </c>
      <c r="AK80" s="24">
        <f t="shared" si="6"/>
        <v>1</v>
      </c>
      <c r="AL80" s="24">
        <f t="shared" si="6"/>
        <v>27</v>
      </c>
      <c r="AM80" s="24">
        <f t="shared" si="6"/>
        <v>5</v>
      </c>
      <c r="AN80" s="24">
        <f t="shared" si="6"/>
        <v>30</v>
      </c>
      <c r="AO80" s="24">
        <f t="shared" si="6"/>
        <v>12</v>
      </c>
      <c r="AP80" s="24">
        <f t="shared" si="6"/>
        <v>26</v>
      </c>
      <c r="AQ80" s="24">
        <f t="shared" si="6"/>
        <v>25</v>
      </c>
      <c r="AR80" s="24">
        <f t="shared" si="6"/>
        <v>49</v>
      </c>
      <c r="AS80" s="24">
        <f t="shared" si="6"/>
        <v>14</v>
      </c>
      <c r="AT80" s="24">
        <f t="shared" si="6"/>
        <v>19</v>
      </c>
      <c r="AU80" s="24">
        <f t="shared" si="6"/>
        <v>39</v>
      </c>
      <c r="AV80" s="24">
        <f t="shared" si="6"/>
        <v>40</v>
      </c>
      <c r="AW80" s="24">
        <f t="shared" si="6"/>
        <v>21</v>
      </c>
      <c r="AX80" s="24">
        <f t="shared" si="6"/>
        <v>35</v>
      </c>
      <c r="AY80" s="24">
        <f t="shared" si="6"/>
        <v>48</v>
      </c>
      <c r="AZ80" s="24">
        <f t="shared" si="6"/>
        <v>52</v>
      </c>
      <c r="BA80" s="24">
        <f t="shared" si="6"/>
        <v>8</v>
      </c>
    </row>
    <row r="81" spans="1:55" s="24" customFormat="1" ht="10.8" x14ac:dyDescent="0.4">
      <c r="A81" s="24">
        <v>53</v>
      </c>
      <c r="B81" s="24">
        <f t="shared" ref="B81:BA81" si="7">RANK(B86,$B$86:$BA$86,0)</f>
        <v>4</v>
      </c>
      <c r="C81" s="24">
        <f t="shared" si="7"/>
        <v>7</v>
      </c>
      <c r="D81" s="24">
        <f t="shared" si="7"/>
        <v>9</v>
      </c>
      <c r="E81" s="24">
        <f t="shared" si="7"/>
        <v>47</v>
      </c>
      <c r="F81" s="24">
        <f t="shared" si="7"/>
        <v>44</v>
      </c>
      <c r="G81" s="24">
        <f t="shared" si="7"/>
        <v>40</v>
      </c>
      <c r="H81" s="24">
        <f t="shared" si="7"/>
        <v>35</v>
      </c>
      <c r="I81" s="24">
        <f t="shared" si="7"/>
        <v>10</v>
      </c>
      <c r="J81" s="24">
        <f t="shared" si="7"/>
        <v>34</v>
      </c>
      <c r="K81" s="24">
        <f t="shared" si="7"/>
        <v>33</v>
      </c>
      <c r="L81" s="24">
        <f t="shared" si="7"/>
        <v>32</v>
      </c>
      <c r="M81" s="24">
        <f t="shared" si="7"/>
        <v>31</v>
      </c>
      <c r="N81" s="24">
        <f t="shared" si="7"/>
        <v>1</v>
      </c>
      <c r="O81" s="24">
        <f t="shared" si="7"/>
        <v>37</v>
      </c>
      <c r="P81" s="24">
        <f t="shared" si="7"/>
        <v>15</v>
      </c>
      <c r="Q81" s="24">
        <f t="shared" si="7"/>
        <v>30</v>
      </c>
      <c r="R81" s="24">
        <f t="shared" si="7"/>
        <v>38</v>
      </c>
      <c r="S81" s="24">
        <f t="shared" si="7"/>
        <v>29</v>
      </c>
      <c r="T81" s="24">
        <f t="shared" si="7"/>
        <v>28</v>
      </c>
      <c r="U81" s="24">
        <f t="shared" si="7"/>
        <v>27</v>
      </c>
      <c r="V81" s="24">
        <f t="shared" si="7"/>
        <v>42</v>
      </c>
      <c r="W81" s="24">
        <f t="shared" si="7"/>
        <v>26</v>
      </c>
      <c r="X81" s="24">
        <f t="shared" si="7"/>
        <v>5</v>
      </c>
      <c r="Y81" s="24">
        <f t="shared" si="7"/>
        <v>50</v>
      </c>
      <c r="Z81" s="24">
        <f t="shared" si="7"/>
        <v>36</v>
      </c>
      <c r="AA81" s="24">
        <f t="shared" si="7"/>
        <v>25</v>
      </c>
      <c r="AB81" s="24">
        <f t="shared" si="7"/>
        <v>51</v>
      </c>
      <c r="AC81" s="24">
        <f t="shared" si="7"/>
        <v>24</v>
      </c>
      <c r="AD81" s="24">
        <f t="shared" si="7"/>
        <v>12</v>
      </c>
      <c r="AE81" s="24">
        <f t="shared" si="7"/>
        <v>23</v>
      </c>
      <c r="AF81" s="24">
        <f t="shared" si="7"/>
        <v>22</v>
      </c>
      <c r="AG81" s="24">
        <f t="shared" si="7"/>
        <v>13</v>
      </c>
      <c r="AH81" s="24">
        <f t="shared" si="7"/>
        <v>43</v>
      </c>
      <c r="AI81" s="24">
        <f t="shared" si="7"/>
        <v>2</v>
      </c>
      <c r="AJ81" s="24">
        <f t="shared" si="7"/>
        <v>11</v>
      </c>
      <c r="AK81" s="24">
        <f t="shared" si="7"/>
        <v>3</v>
      </c>
      <c r="AL81" s="24">
        <f t="shared" si="7"/>
        <v>21</v>
      </c>
      <c r="AM81" s="24">
        <f t="shared" si="7"/>
        <v>6</v>
      </c>
      <c r="AN81" s="24">
        <f t="shared" si="7"/>
        <v>39</v>
      </c>
      <c r="AO81" s="24">
        <f t="shared" si="7"/>
        <v>46</v>
      </c>
      <c r="AP81" s="24">
        <f t="shared" si="7"/>
        <v>16</v>
      </c>
      <c r="AQ81" s="24">
        <f t="shared" si="7"/>
        <v>20</v>
      </c>
      <c r="AR81" s="24">
        <f t="shared" si="7"/>
        <v>19</v>
      </c>
      <c r="AS81" s="24">
        <f t="shared" si="7"/>
        <v>18</v>
      </c>
      <c r="AT81" s="24">
        <f t="shared" si="7"/>
        <v>14</v>
      </c>
      <c r="AU81" s="24">
        <f t="shared" si="7"/>
        <v>48</v>
      </c>
      <c r="AV81" s="24">
        <f t="shared" si="7"/>
        <v>41</v>
      </c>
      <c r="AW81" s="24">
        <f t="shared" si="7"/>
        <v>17</v>
      </c>
      <c r="AX81" s="24">
        <f t="shared" si="7"/>
        <v>45</v>
      </c>
      <c r="AY81" s="24">
        <f t="shared" si="7"/>
        <v>49</v>
      </c>
      <c r="AZ81" s="24">
        <f t="shared" si="7"/>
        <v>52</v>
      </c>
      <c r="BA81" s="24">
        <f t="shared" si="7"/>
        <v>8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46199</v>
      </c>
      <c r="B83" s="27">
        <f>IFERROR(B66/B62-1,"")</f>
        <v>3.6302257156789253E-2</v>
      </c>
      <c r="C83" s="27">
        <f t="shared" ref="C83:BA84" si="9">IFERROR(C66/C62-1,"")</f>
        <v>4.1797884340113667E-2</v>
      </c>
      <c r="D83" s="27">
        <f t="shared" si="9"/>
        <v>9.5166201579317544E-3</v>
      </c>
      <c r="E83" s="27">
        <f t="shared" si="9"/>
        <v>0</v>
      </c>
      <c r="F83" s="27">
        <f t="shared" si="9"/>
        <v>-6.9411047263965298E-3</v>
      </c>
      <c r="G83" s="27">
        <f t="shared" si="9"/>
        <v>2.0014410375470693E-3</v>
      </c>
      <c r="H83" s="27">
        <f t="shared" si="9"/>
        <v>2.1766123008275517E-3</v>
      </c>
      <c r="I83" s="27">
        <f t="shared" si="9"/>
        <v>2.4915910179410528E-3</v>
      </c>
      <c r="J83" s="27">
        <f t="shared" si="9"/>
        <v>3.6259029417169408E-3</v>
      </c>
      <c r="K83" s="27">
        <f t="shared" si="9"/>
        <v>-6.8299260906264925E-3</v>
      </c>
      <c r="L83" s="27">
        <f t="shared" si="9"/>
        <v>-3.7159325572423407E-3</v>
      </c>
      <c r="M83" s="27">
        <f t="shared" si="9"/>
        <v>-8.3351090858426735E-3</v>
      </c>
      <c r="N83" s="27">
        <f t="shared" si="9"/>
        <v>1.8841322004444327E-2</v>
      </c>
      <c r="O83" s="27">
        <f t="shared" si="9"/>
        <v>1.7102936487232157E-3</v>
      </c>
      <c r="P83" s="27">
        <f t="shared" si="9"/>
        <v>1.5083055429898629E-3</v>
      </c>
      <c r="Q83" s="27">
        <f t="shared" si="9"/>
        <v>3.4826885032706034E-3</v>
      </c>
      <c r="R83" s="27">
        <f t="shared" si="9"/>
        <v>-3.9508846295613798E-2</v>
      </c>
      <c r="S83" s="27">
        <f t="shared" si="9"/>
        <v>-2.4612626250426484E-3</v>
      </c>
      <c r="T83" s="27">
        <f t="shared" si="9"/>
        <v>1.9321896811995032E-2</v>
      </c>
      <c r="U83" s="27">
        <f t="shared" si="9"/>
        <v>0</v>
      </c>
      <c r="V83" s="27">
        <f t="shared" si="9"/>
        <v>-4.8009059516879171E-3</v>
      </c>
      <c r="W83" s="27">
        <f t="shared" si="9"/>
        <v>-8.0537054433760247E-3</v>
      </c>
      <c r="X83" s="27">
        <f t="shared" si="9"/>
        <v>1.2198841110094616E-2</v>
      </c>
      <c r="Y83" s="27">
        <f t="shared" si="9"/>
        <v>-6.4677181436514353E-3</v>
      </c>
      <c r="Z83" s="27">
        <f t="shared" si="9"/>
        <v>0</v>
      </c>
      <c r="AA83" s="27">
        <f t="shared" si="9"/>
        <v>-7.3627394647726163E-3</v>
      </c>
      <c r="AB83" s="27">
        <f t="shared" si="9"/>
        <v>-0.12808896210873144</v>
      </c>
      <c r="AC83" s="27">
        <f t="shared" si="9"/>
        <v>0</v>
      </c>
      <c r="AD83" s="27">
        <f t="shared" si="9"/>
        <v>2.3677321461335055E-4</v>
      </c>
      <c r="AE83" s="27">
        <f t="shared" si="9"/>
        <v>-9.2067476720268937E-3</v>
      </c>
      <c r="AF83" s="27">
        <f t="shared" si="9"/>
        <v>2.509432003045875E-3</v>
      </c>
      <c r="AG83" s="27">
        <f t="shared" si="9"/>
        <v>0</v>
      </c>
      <c r="AH83" s="27">
        <f t="shared" si="9"/>
        <v>2.0818243900420086E-2</v>
      </c>
      <c r="AI83" s="27">
        <f t="shared" si="9"/>
        <v>1.0375990181858752E-2</v>
      </c>
      <c r="AJ83" s="27">
        <f t="shared" si="9"/>
        <v>1.8068382848255293E-3</v>
      </c>
      <c r="AK83" s="27">
        <f t="shared" si="9"/>
        <v>0.11290078820711957</v>
      </c>
      <c r="AL83" s="27">
        <f t="shared" si="9"/>
        <v>0</v>
      </c>
      <c r="AM83" s="27">
        <f t="shared" si="9"/>
        <v>2.5475818724430166E-2</v>
      </c>
      <c r="AN83" s="27">
        <f t="shared" si="9"/>
        <v>1.4439245503727882E-3</v>
      </c>
      <c r="AO83" s="27">
        <f t="shared" si="9"/>
        <v>1.3558112568013536E-2</v>
      </c>
      <c r="AP83" s="27">
        <f t="shared" si="9"/>
        <v>0</v>
      </c>
      <c r="AQ83" s="27">
        <f t="shared" si="9"/>
        <v>4.3879477701258551E-4</v>
      </c>
      <c r="AR83" s="27">
        <f t="shared" si="9"/>
        <v>-1.9723139143495549E-2</v>
      </c>
      <c r="AS83" s="27">
        <f t="shared" si="9"/>
        <v>8.0506529974098129E-3</v>
      </c>
      <c r="AT83" s="27">
        <f t="shared" si="9"/>
        <v>7.9086656819300494E-3</v>
      </c>
      <c r="AU83" s="27">
        <f t="shared" si="9"/>
        <v>-4.3528846543450239E-3</v>
      </c>
      <c r="AV83" s="27">
        <f t="shared" si="9"/>
        <v>-4.593600890437699E-3</v>
      </c>
      <c r="AW83" s="27">
        <f t="shared" si="9"/>
        <v>1.9293147315238013E-3</v>
      </c>
      <c r="AX83" s="27">
        <f t="shared" si="9"/>
        <v>0</v>
      </c>
      <c r="AY83" s="27">
        <f t="shared" si="9"/>
        <v>2.5429465249446892E-3</v>
      </c>
      <c r="AZ83" s="27">
        <f t="shared" si="9"/>
        <v>0</v>
      </c>
      <c r="BA83" s="27">
        <f t="shared" si="9"/>
        <v>1.738420953850639E-2</v>
      </c>
      <c r="BB83" s="26"/>
      <c r="BC83" s="26"/>
    </row>
    <row r="84" spans="1:55" s="24" customFormat="1" ht="10.8" x14ac:dyDescent="0.4">
      <c r="A84" s="30">
        <f>A67</f>
        <v>46204</v>
      </c>
      <c r="B84" s="27">
        <f>IFERROR(B67/B63-1,"")</f>
        <v>5.6790075251450078E-2</v>
      </c>
      <c r="C84" s="27">
        <f t="shared" si="9"/>
        <v>5.00235905417723E-2</v>
      </c>
      <c r="D84" s="27">
        <f t="shared" si="9"/>
        <v>1.0765096826907739E-2</v>
      </c>
      <c r="E84" s="27">
        <f t="shared" si="9"/>
        <v>-4.1595976128221412E-3</v>
      </c>
      <c r="F84" s="27">
        <f t="shared" si="9"/>
        <v>-7.3364977723904268E-3</v>
      </c>
      <c r="G84" s="27">
        <f t="shared" si="9"/>
        <v>-9.7848228502450674E-5</v>
      </c>
      <c r="H84" s="27">
        <f t="shared" si="9"/>
        <v>1.8744133185226719E-3</v>
      </c>
      <c r="I84" s="27">
        <f t="shared" si="9"/>
        <v>1.0058849111758361E-2</v>
      </c>
      <c r="J84" s="27">
        <f t="shared" si="9"/>
        <v>4.1085041085042739E-3</v>
      </c>
      <c r="K84" s="27">
        <f t="shared" si="9"/>
        <v>-6.8299260906264925E-3</v>
      </c>
      <c r="L84" s="27">
        <f t="shared" si="9"/>
        <v>-3.7159325572423407E-3</v>
      </c>
      <c r="M84" s="27">
        <f t="shared" si="9"/>
        <v>-3.9595646948419327E-3</v>
      </c>
      <c r="N84" s="27">
        <f t="shared" si="9"/>
        <v>5.9727659900493668E-2</v>
      </c>
      <c r="O84" s="27">
        <f t="shared" si="9"/>
        <v>1.2880193492810221E-3</v>
      </c>
      <c r="P84" s="27">
        <f t="shared" si="9"/>
        <v>2.0014307205149517E-3</v>
      </c>
      <c r="Q84" s="27">
        <f t="shared" si="9"/>
        <v>3.4826885032706034E-3</v>
      </c>
      <c r="R84" s="27">
        <f t="shared" si="9"/>
        <v>-1.3238442376202531E-2</v>
      </c>
      <c r="S84" s="27">
        <f t="shared" si="9"/>
        <v>-2.6673822621763321E-3</v>
      </c>
      <c r="T84" s="27">
        <f t="shared" si="9"/>
        <v>1.9321896811995032E-2</v>
      </c>
      <c r="U84" s="27">
        <f t="shared" si="9"/>
        <v>0</v>
      </c>
      <c r="V84" s="27">
        <f t="shared" si="9"/>
        <v>-7.025910537270974E-3</v>
      </c>
      <c r="W84" s="27">
        <f t="shared" si="9"/>
        <v>-8.6396961865078392E-3</v>
      </c>
      <c r="X84" s="27">
        <f t="shared" si="9"/>
        <v>3.1640744129307841E-2</v>
      </c>
      <c r="Y84" s="27">
        <f t="shared" si="9"/>
        <v>-5.4508948983175487E-2</v>
      </c>
      <c r="Z84" s="27">
        <f t="shared" si="9"/>
        <v>-4.6335124183116694E-4</v>
      </c>
      <c r="AA84" s="27">
        <f t="shared" si="9"/>
        <v>-7.3627394647726163E-3</v>
      </c>
      <c r="AB84" s="27">
        <f t="shared" si="9"/>
        <v>-0.23780344096158368</v>
      </c>
      <c r="AC84" s="27">
        <f t="shared" si="9"/>
        <v>0</v>
      </c>
      <c r="AD84" s="27">
        <f t="shared" si="9"/>
        <v>4.8121654744635034E-3</v>
      </c>
      <c r="AE84" s="27">
        <f t="shared" si="9"/>
        <v>-9.6753216896672267E-3</v>
      </c>
      <c r="AF84" s="27">
        <f t="shared" si="9"/>
        <v>-7.1590605242499716E-4</v>
      </c>
      <c r="AG84" s="27">
        <f t="shared" si="9"/>
        <v>1.4117407849834063E-3</v>
      </c>
      <c r="AH84" s="27">
        <f t="shared" si="9"/>
        <v>1.8473604701694679E-2</v>
      </c>
      <c r="AI84" s="27">
        <f t="shared" si="9"/>
        <v>4.0165123284614523E-2</v>
      </c>
      <c r="AJ84" s="27">
        <f t="shared" si="9"/>
        <v>7.0124196624723467E-3</v>
      </c>
      <c r="AK84" s="27">
        <f t="shared" si="9"/>
        <v>0.14515333999860491</v>
      </c>
      <c r="AL84" s="27">
        <f t="shared" si="9"/>
        <v>0</v>
      </c>
      <c r="AM84" s="27">
        <f t="shared" si="9"/>
        <v>4.3026266379429634E-2</v>
      </c>
      <c r="AN84" s="27">
        <f t="shared" si="9"/>
        <v>-2.7416288931103594E-5</v>
      </c>
      <c r="AO84" s="27">
        <f t="shared" si="9"/>
        <v>1.0525376862010605E-2</v>
      </c>
      <c r="AP84" s="27">
        <f t="shared" si="9"/>
        <v>1.4583912863819215E-4</v>
      </c>
      <c r="AQ84" s="27">
        <f t="shared" si="9"/>
        <v>4.5874914400068079E-4</v>
      </c>
      <c r="AR84" s="27">
        <f t="shared" si="9"/>
        <v>-1.9723139143495549E-2</v>
      </c>
      <c r="AS84" s="27">
        <f t="shared" si="9"/>
        <v>8.0506529974098129E-3</v>
      </c>
      <c r="AT84" s="27">
        <f t="shared" si="9"/>
        <v>2.0332660673882952E-3</v>
      </c>
      <c r="AU84" s="27">
        <f t="shared" si="9"/>
        <v>-6.4445390550732506E-3</v>
      </c>
      <c r="AV84" s="27">
        <f t="shared" si="9"/>
        <v>-6.7695171016977085E-3</v>
      </c>
      <c r="AW84" s="27">
        <f t="shared" si="9"/>
        <v>1.9293147315238013E-3</v>
      </c>
      <c r="AX84" s="27">
        <f t="shared" si="9"/>
        <v>-2.8066937724077201E-3</v>
      </c>
      <c r="AY84" s="27">
        <f t="shared" si="9"/>
        <v>-1.4553913419439013E-2</v>
      </c>
      <c r="AZ84" s="27">
        <f t="shared" si="9"/>
        <v>-0.26310023310023312</v>
      </c>
      <c r="BA84" s="27">
        <f t="shared" si="9"/>
        <v>2.6596007735695482E-2</v>
      </c>
    </row>
    <row r="85" spans="1:55" s="24" customFormat="1" ht="10.8" x14ac:dyDescent="0.4">
      <c r="A85" s="30">
        <f>A66</f>
        <v>46199</v>
      </c>
      <c r="B85" s="27">
        <f>B66/B65-1</f>
        <v>3.4755475322842955E-3</v>
      </c>
      <c r="C85" s="27">
        <f t="shared" ref="C85:BA85" si="10">C66/C65-1</f>
        <v>1.6872935321265992E-2</v>
      </c>
      <c r="D85" s="27">
        <f t="shared" si="10"/>
        <v>5.8821043735475254E-3</v>
      </c>
      <c r="E85" s="27">
        <f t="shared" si="10"/>
        <v>0</v>
      </c>
      <c r="F85" s="27">
        <f t="shared" si="10"/>
        <v>0</v>
      </c>
      <c r="G85" s="27">
        <f t="shared" si="10"/>
        <v>0</v>
      </c>
      <c r="H85" s="27">
        <f t="shared" si="10"/>
        <v>0</v>
      </c>
      <c r="I85" s="27">
        <f t="shared" si="10"/>
        <v>9.9492861249794728E-4</v>
      </c>
      <c r="J85" s="27">
        <f t="shared" si="10"/>
        <v>0</v>
      </c>
      <c r="K85" s="27">
        <f t="shared" si="10"/>
        <v>-1.5858520268119403E-3</v>
      </c>
      <c r="L85" s="27">
        <f t="shared" si="10"/>
        <v>0</v>
      </c>
      <c r="M85" s="27">
        <f t="shared" si="10"/>
        <v>-1.0467483314002823E-4</v>
      </c>
      <c r="N85" s="27">
        <f t="shared" si="10"/>
        <v>1.245512191118614E-2</v>
      </c>
      <c r="O85" s="27">
        <f t="shared" si="10"/>
        <v>1.0843024458881967E-3</v>
      </c>
      <c r="P85" s="27">
        <f t="shared" si="10"/>
        <v>0</v>
      </c>
      <c r="Q85" s="27">
        <f t="shared" si="10"/>
        <v>9.3363502559284939E-5</v>
      </c>
      <c r="R85" s="27">
        <f t="shared" si="10"/>
        <v>-1.206714661897379E-2</v>
      </c>
      <c r="S85" s="27">
        <f t="shared" si="10"/>
        <v>-6.66838754087129E-4</v>
      </c>
      <c r="T85" s="27">
        <f t="shared" si="10"/>
        <v>0</v>
      </c>
      <c r="U85" s="27">
        <f t="shared" si="10"/>
        <v>0</v>
      </c>
      <c r="V85" s="27">
        <f t="shared" si="10"/>
        <v>0</v>
      </c>
      <c r="W85" s="27">
        <f t="shared" si="10"/>
        <v>-8.6396961865078392E-3</v>
      </c>
      <c r="X85" s="27">
        <f t="shared" si="10"/>
        <v>0</v>
      </c>
      <c r="Y85" s="27">
        <f t="shared" si="10"/>
        <v>0</v>
      </c>
      <c r="Z85" s="27">
        <f t="shared" si="10"/>
        <v>0</v>
      </c>
      <c r="AA85" s="27">
        <f t="shared" si="10"/>
        <v>-4.46258201917904E-4</v>
      </c>
      <c r="AB85" s="27">
        <f t="shared" si="10"/>
        <v>0.16095420893885404</v>
      </c>
      <c r="AC85" s="27">
        <f t="shared" si="10"/>
        <v>0</v>
      </c>
      <c r="AD85" s="27">
        <f t="shared" si="10"/>
        <v>0</v>
      </c>
      <c r="AE85" s="27">
        <f t="shared" si="10"/>
        <v>-3.4898015836296592E-3</v>
      </c>
      <c r="AF85" s="27">
        <f t="shared" si="10"/>
        <v>0</v>
      </c>
      <c r="AG85" s="27">
        <f t="shared" si="10"/>
        <v>0</v>
      </c>
      <c r="AH85" s="27">
        <f t="shared" si="10"/>
        <v>0</v>
      </c>
      <c r="AI85" s="27">
        <f t="shared" si="10"/>
        <v>1.2862095962420383E-2</v>
      </c>
      <c r="AJ85" s="27">
        <f t="shared" si="10"/>
        <v>1.1450429705686105E-3</v>
      </c>
      <c r="AK85" s="27">
        <f t="shared" si="10"/>
        <v>8.7429912487163808E-2</v>
      </c>
      <c r="AL85" s="27">
        <f t="shared" si="10"/>
        <v>0</v>
      </c>
      <c r="AM85" s="27">
        <f t="shared" si="10"/>
        <v>8.1215512551489066E-3</v>
      </c>
      <c r="AN85" s="27">
        <f t="shared" si="10"/>
        <v>0</v>
      </c>
      <c r="AO85" s="27">
        <f t="shared" si="10"/>
        <v>1.3558112568013536E-2</v>
      </c>
      <c r="AP85" s="27">
        <f t="shared" si="10"/>
        <v>0</v>
      </c>
      <c r="AQ85" s="27">
        <f t="shared" si="10"/>
        <v>0</v>
      </c>
      <c r="AR85" s="27">
        <f t="shared" si="10"/>
        <v>-1.9723139143495549E-2</v>
      </c>
      <c r="AS85" s="27">
        <f t="shared" si="10"/>
        <v>8.0506529974098129E-3</v>
      </c>
      <c r="AT85" s="27">
        <f t="shared" si="10"/>
        <v>0</v>
      </c>
      <c r="AU85" s="27">
        <f t="shared" si="10"/>
        <v>3.1726961501896689E-3</v>
      </c>
      <c r="AV85" s="27">
        <f t="shared" si="10"/>
        <v>0</v>
      </c>
      <c r="AW85" s="27">
        <f t="shared" si="10"/>
        <v>1.9293147315238013E-3</v>
      </c>
      <c r="AX85" s="27">
        <f t="shared" si="10"/>
        <v>0</v>
      </c>
      <c r="AY85" s="27">
        <f t="shared" si="10"/>
        <v>1.1143791446683871E-3</v>
      </c>
      <c r="AZ85" s="27">
        <f t="shared" si="10"/>
        <v>0</v>
      </c>
      <c r="BA85" s="27">
        <f t="shared" si="10"/>
        <v>0</v>
      </c>
    </row>
    <row r="86" spans="1:55" s="24" customFormat="1" ht="10.8" x14ac:dyDescent="0.4">
      <c r="A86" s="30">
        <f>A67</f>
        <v>46204</v>
      </c>
      <c r="B86" s="27">
        <f>(B67/B66-1)+COLUMN(B86)/1000000</f>
        <v>2.340346750524119E-2</v>
      </c>
      <c r="C86" s="27">
        <f t="shared" ref="C86:BA86" si="11">(C67/C66-1)+COLUMN(C86)/1000000</f>
        <v>1.4546317992739446E-2</v>
      </c>
      <c r="D86" s="27">
        <f t="shared" si="11"/>
        <v>8.187429814906607E-3</v>
      </c>
      <c r="E86" s="27">
        <f t="shared" si="11"/>
        <v>-4.1545976128221414E-3</v>
      </c>
      <c r="F86" s="27">
        <f t="shared" si="11"/>
        <v>-2.3621499639700566E-3</v>
      </c>
      <c r="G86" s="27">
        <f t="shared" si="11"/>
        <v>-2.0880960548277164E-3</v>
      </c>
      <c r="H86" s="27">
        <f t="shared" si="11"/>
        <v>-5.8143768911453018E-5</v>
      </c>
      <c r="I86" s="27">
        <f t="shared" si="11"/>
        <v>7.5574504424954139E-3</v>
      </c>
      <c r="J86" s="27">
        <f t="shared" si="11"/>
        <v>1.0000000000000001E-5</v>
      </c>
      <c r="K86" s="27">
        <f t="shared" si="11"/>
        <v>1.1E-5</v>
      </c>
      <c r="L86" s="27">
        <f t="shared" si="11"/>
        <v>1.2E-5</v>
      </c>
      <c r="M86" s="27">
        <f t="shared" si="11"/>
        <v>1.2999999999999999E-5</v>
      </c>
      <c r="N86" s="27">
        <f t="shared" si="11"/>
        <v>4.0144231286272133E-2</v>
      </c>
      <c r="O86" s="27">
        <f t="shared" si="11"/>
        <v>-5.0175954558227928E-4</v>
      </c>
      <c r="P86" s="27">
        <f t="shared" si="11"/>
        <v>5.0838251424954522E-4</v>
      </c>
      <c r="Q86" s="27">
        <f t="shared" si="11"/>
        <v>1.7E-5</v>
      </c>
      <c r="R86" s="27">
        <f t="shared" si="11"/>
        <v>-1.1614285142224803E-3</v>
      </c>
      <c r="S86" s="27">
        <f t="shared" si="11"/>
        <v>1.9000000000000001E-5</v>
      </c>
      <c r="T86" s="27">
        <f t="shared" si="11"/>
        <v>2.0000000000000002E-5</v>
      </c>
      <c r="U86" s="27">
        <f t="shared" si="11"/>
        <v>2.0999999999999999E-5</v>
      </c>
      <c r="V86" s="27">
        <f t="shared" si="11"/>
        <v>-2.2137381541939781E-3</v>
      </c>
      <c r="W86" s="27">
        <f t="shared" si="11"/>
        <v>2.3E-5</v>
      </c>
      <c r="X86" s="27">
        <f t="shared" si="11"/>
        <v>1.9231592648388116E-2</v>
      </c>
      <c r="Y86" s="27">
        <f t="shared" si="11"/>
        <v>-4.1405414102598626E-2</v>
      </c>
      <c r="Z86" s="27">
        <f t="shared" si="11"/>
        <v>-4.3735124183116696E-4</v>
      </c>
      <c r="AA86" s="27">
        <f t="shared" si="11"/>
        <v>2.6999999999999999E-5</v>
      </c>
      <c r="AB86" s="27">
        <f t="shared" si="11"/>
        <v>-0.23615527822390173</v>
      </c>
      <c r="AC86" s="27">
        <f t="shared" si="11"/>
        <v>2.9E-5</v>
      </c>
      <c r="AD86" s="27">
        <f t="shared" si="11"/>
        <v>4.6043091859595793E-3</v>
      </c>
      <c r="AE86" s="27">
        <f t="shared" si="11"/>
        <v>3.1000000000000001E-5</v>
      </c>
      <c r="AF86" s="27">
        <f t="shared" si="11"/>
        <v>3.1999999999999999E-5</v>
      </c>
      <c r="AG86" s="27">
        <f t="shared" si="11"/>
        <v>1.4447407849834063E-3</v>
      </c>
      <c r="AH86" s="27">
        <f t="shared" si="11"/>
        <v>-2.2628233696203376E-3</v>
      </c>
      <c r="AI86" s="27">
        <f t="shared" si="11"/>
        <v>2.9518215547703168E-2</v>
      </c>
      <c r="AJ86" s="27">
        <f t="shared" si="11"/>
        <v>5.3587590367503903E-3</v>
      </c>
      <c r="AK86" s="27">
        <f t="shared" si="11"/>
        <v>2.9017617260092155E-2</v>
      </c>
      <c r="AL86" s="27">
        <f t="shared" si="11"/>
        <v>3.8000000000000002E-5</v>
      </c>
      <c r="AM86" s="27">
        <f t="shared" si="11"/>
        <v>1.7153443202405295E-2</v>
      </c>
      <c r="AN86" s="27">
        <f t="shared" si="11"/>
        <v>-1.429219397346233E-3</v>
      </c>
      <c r="AO86" s="27">
        <f t="shared" si="11"/>
        <v>-2.9511675613833189E-3</v>
      </c>
      <c r="AP86" s="27">
        <f t="shared" si="11"/>
        <v>1.8783912863819214E-4</v>
      </c>
      <c r="AQ86" s="27">
        <f t="shared" si="11"/>
        <v>4.3000000000000002E-5</v>
      </c>
      <c r="AR86" s="27">
        <f t="shared" si="11"/>
        <v>4.3999999999999999E-5</v>
      </c>
      <c r="AS86" s="27">
        <f t="shared" si="11"/>
        <v>4.5000000000000003E-5</v>
      </c>
      <c r="AT86" s="27">
        <f t="shared" si="11"/>
        <v>6.413653100481127E-4</v>
      </c>
      <c r="AU86" s="27">
        <f t="shared" si="11"/>
        <v>-9.5398191410815038E-3</v>
      </c>
      <c r="AV86" s="27">
        <f t="shared" si="11"/>
        <v>-2.1379576281672012E-3</v>
      </c>
      <c r="AW86" s="27">
        <f t="shared" si="11"/>
        <v>4.8999999999999998E-5</v>
      </c>
      <c r="AX86" s="27">
        <f t="shared" si="11"/>
        <v>-2.75669377240772E-3</v>
      </c>
      <c r="AY86" s="27">
        <f t="shared" si="11"/>
        <v>-1.5599851581508473E-2</v>
      </c>
      <c r="AZ86" s="27">
        <f t="shared" si="11"/>
        <v>-0.26304823310023312</v>
      </c>
      <c r="BA86" s="27">
        <f t="shared" si="11"/>
        <v>1.0604047546330627E-2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SK스퀘어</v>
      </c>
      <c r="C89" s="28" t="str">
        <f t="shared" ref="C89:BA89" si="13">HLOOKUP(C$88,$A$81:$BA$86,2,FALSE)</f>
        <v>포스코퓨처엠</v>
      </c>
      <c r="D89" s="28" t="str">
        <f t="shared" si="13"/>
        <v>SK</v>
      </c>
      <c r="E89" s="28" t="str">
        <f t="shared" si="13"/>
        <v>삼성전자</v>
      </c>
      <c r="F89" s="28" t="str">
        <f t="shared" si="13"/>
        <v>고려아연</v>
      </c>
      <c r="G89" s="28" t="str">
        <f t="shared" si="13"/>
        <v>HMM</v>
      </c>
      <c r="H89" s="28" t="str">
        <f t="shared" si="13"/>
        <v>SK하이닉스</v>
      </c>
      <c r="I89" s="28" t="str">
        <f t="shared" si="13"/>
        <v>미래에셋증권</v>
      </c>
      <c r="J89" s="28" t="str">
        <f t="shared" si="13"/>
        <v>LG에너지솔루션</v>
      </c>
      <c r="K89" s="28" t="str">
        <f t="shared" si="13"/>
        <v>KB금융</v>
      </c>
      <c r="L89" s="28" t="str">
        <f t="shared" si="13"/>
        <v>삼성전기</v>
      </c>
      <c r="M89" s="28" t="str">
        <f t="shared" si="13"/>
        <v>삼성화재</v>
      </c>
      <c r="N89" s="28" t="str">
        <f t="shared" si="13"/>
        <v>우리금융지주</v>
      </c>
      <c r="O89" s="28" t="str">
        <f t="shared" si="13"/>
        <v>LS ELECTRIC</v>
      </c>
      <c r="P89" s="28" t="str">
        <f t="shared" si="13"/>
        <v>신한지주</v>
      </c>
      <c r="Q89" s="28" t="str">
        <f t="shared" si="13"/>
        <v>기업은행</v>
      </c>
      <c r="R89" s="28" t="str">
        <f t="shared" si="13"/>
        <v>삼성에스디에스</v>
      </c>
      <c r="S89" s="28" t="str">
        <f t="shared" si="13"/>
        <v>LG전자</v>
      </c>
      <c r="T89" s="28" t="str">
        <f t="shared" si="13"/>
        <v>HD현대</v>
      </c>
      <c r="U89" s="28" t="str">
        <f t="shared" si="13"/>
        <v>KT&amp;G</v>
      </c>
      <c r="V89" s="28" t="str">
        <f t="shared" si="13"/>
        <v>메리츠금융지주</v>
      </c>
      <c r="W89" s="28" t="str">
        <f t="shared" si="13"/>
        <v>현대로템</v>
      </c>
      <c r="X89" s="28" t="str">
        <f t="shared" si="13"/>
        <v>삼성중공업</v>
      </c>
      <c r="Y89" s="28" t="str">
        <f t="shared" si="13"/>
        <v>알테오젠</v>
      </c>
      <c r="Z89" s="28" t="str">
        <f t="shared" si="13"/>
        <v>POSCO홀딩스</v>
      </c>
      <c r="AA89" s="28" t="str">
        <f t="shared" si="13"/>
        <v>카카오</v>
      </c>
      <c r="AB89" s="28" t="str">
        <f t="shared" si="13"/>
        <v>HD한국조선해양</v>
      </c>
      <c r="AC89" s="28" t="str">
        <f t="shared" si="13"/>
        <v>삼성생명</v>
      </c>
      <c r="AD89" s="28" t="str">
        <f t="shared" si="13"/>
        <v>현대모비스</v>
      </c>
      <c r="AE89" s="28" t="str">
        <f t="shared" si="13"/>
        <v>한화오션</v>
      </c>
      <c r="AF89" s="28" t="str">
        <f t="shared" si="13"/>
        <v>삼성물산</v>
      </c>
      <c r="AG89" s="28" t="str">
        <f t="shared" si="13"/>
        <v>셀트리온</v>
      </c>
      <c r="AH89" s="28" t="str">
        <f t="shared" si="13"/>
        <v>HD현대중공업</v>
      </c>
      <c r="AI89" s="28" t="str">
        <f t="shared" si="13"/>
        <v>한화에어로스페이스</v>
      </c>
      <c r="AJ89" s="28" t="str">
        <f t="shared" si="13"/>
        <v>기아</v>
      </c>
      <c r="AK89" s="28" t="str">
        <f t="shared" si="13"/>
        <v>하나금융지주</v>
      </c>
      <c r="AL89" s="28" t="str">
        <f t="shared" si="13"/>
        <v>NAVER</v>
      </c>
      <c r="AM89" s="28" t="str">
        <f t="shared" si="13"/>
        <v>한국전력</v>
      </c>
      <c r="AN89" s="28" t="str">
        <f t="shared" si="13"/>
        <v>효성중공업</v>
      </c>
      <c r="AO89" s="28" t="str">
        <f t="shared" si="13"/>
        <v>두산에너빌리티</v>
      </c>
      <c r="AP89" s="28" t="str">
        <f t="shared" si="13"/>
        <v>현대글로비스</v>
      </c>
      <c r="AQ89" s="28" t="str">
        <f t="shared" si="13"/>
        <v>HD현대일렉트릭</v>
      </c>
      <c r="AR89" s="28" t="str">
        <f t="shared" si="13"/>
        <v>SK이노베이션</v>
      </c>
      <c r="AS89" s="28" t="str">
        <f t="shared" si="13"/>
        <v>현대차</v>
      </c>
      <c r="AT89" s="28" t="str">
        <f t="shared" si="13"/>
        <v>KT</v>
      </c>
      <c r="AU89" s="28" t="str">
        <f t="shared" si="13"/>
        <v>에코프로비엠</v>
      </c>
      <c r="AV89" s="28" t="str">
        <f t="shared" si="13"/>
        <v>삼성바이오로직스</v>
      </c>
      <c r="AW89" s="28" t="str">
        <f t="shared" si="13"/>
        <v>두산</v>
      </c>
      <c r="AX89" s="28" t="str">
        <f t="shared" si="13"/>
        <v>LG</v>
      </c>
      <c r="AY89" s="28" t="str">
        <f t="shared" si="13"/>
        <v>LG화학</v>
      </c>
      <c r="AZ89" s="28" t="str">
        <f t="shared" si="13"/>
        <v>삼성SDI</v>
      </c>
      <c r="BA89" s="28" t="str">
        <f t="shared" si="13"/>
        <v>삼성에피스홀딩스</v>
      </c>
    </row>
    <row r="90" spans="1:55" s="25" customFormat="1" x14ac:dyDescent="0.4">
      <c r="A90" s="30">
        <f t="shared" ref="A90:BA90" si="14">HLOOKUP(A$88,$A$81:$BA$86,ROW(A85)-ROW(A80),FALSE)</f>
        <v>46199</v>
      </c>
      <c r="B90" s="31">
        <f t="shared" si="14"/>
        <v>1.245512191118614E-2</v>
      </c>
      <c r="C90" s="31">
        <f t="shared" si="14"/>
        <v>1.2862095962420383E-2</v>
      </c>
      <c r="D90" s="31">
        <f t="shared" si="14"/>
        <v>8.7429912487163808E-2</v>
      </c>
      <c r="E90" s="31">
        <f t="shared" si="14"/>
        <v>3.4755475322842955E-3</v>
      </c>
      <c r="F90" s="31">
        <f t="shared" si="14"/>
        <v>0</v>
      </c>
      <c r="G90" s="31">
        <f t="shared" si="14"/>
        <v>8.1215512551489066E-3</v>
      </c>
      <c r="H90" s="31">
        <f t="shared" si="14"/>
        <v>1.6872935321265992E-2</v>
      </c>
      <c r="I90" s="31">
        <f t="shared" si="14"/>
        <v>0</v>
      </c>
      <c r="J90" s="31">
        <f t="shared" si="14"/>
        <v>5.8821043735475254E-3</v>
      </c>
      <c r="K90" s="31">
        <f t="shared" si="14"/>
        <v>9.9492861249794728E-4</v>
      </c>
      <c r="L90" s="31">
        <f t="shared" si="14"/>
        <v>1.1450429705686105E-3</v>
      </c>
      <c r="M90" s="31">
        <f t="shared" si="14"/>
        <v>0</v>
      </c>
      <c r="N90" s="31">
        <f t="shared" si="14"/>
        <v>0</v>
      </c>
      <c r="O90" s="31">
        <f t="shared" si="14"/>
        <v>0</v>
      </c>
      <c r="P90" s="31">
        <f t="shared" si="14"/>
        <v>0</v>
      </c>
      <c r="Q90" s="31">
        <f t="shared" si="14"/>
        <v>0</v>
      </c>
      <c r="R90" s="31">
        <f t="shared" si="14"/>
        <v>1.9293147315238013E-3</v>
      </c>
      <c r="S90" s="31">
        <f t="shared" si="14"/>
        <v>8.0506529974098129E-3</v>
      </c>
      <c r="T90" s="31">
        <f t="shared" si="14"/>
        <v>-1.9723139143495549E-2</v>
      </c>
      <c r="U90" s="31">
        <f t="shared" si="14"/>
        <v>0</v>
      </c>
      <c r="V90" s="31">
        <f t="shared" si="14"/>
        <v>0</v>
      </c>
      <c r="W90" s="31">
        <f t="shared" si="14"/>
        <v>0</v>
      </c>
      <c r="X90" s="31">
        <f t="shared" si="14"/>
        <v>-3.4898015836296592E-3</v>
      </c>
      <c r="Y90" s="31">
        <f t="shared" si="14"/>
        <v>0</v>
      </c>
      <c r="Z90" s="31">
        <f t="shared" si="14"/>
        <v>-4.46258201917904E-4</v>
      </c>
      <c r="AA90" s="31">
        <f t="shared" si="14"/>
        <v>-8.6396961865078392E-3</v>
      </c>
      <c r="AB90" s="31">
        <f t="shared" si="14"/>
        <v>0</v>
      </c>
      <c r="AC90" s="31">
        <f t="shared" si="14"/>
        <v>0</v>
      </c>
      <c r="AD90" s="31">
        <f t="shared" si="14"/>
        <v>-6.66838754087129E-4</v>
      </c>
      <c r="AE90" s="31">
        <f t="shared" si="14"/>
        <v>9.3363502559284939E-5</v>
      </c>
      <c r="AF90" s="31">
        <f t="shared" si="14"/>
        <v>-1.0467483314002823E-4</v>
      </c>
      <c r="AG90" s="31">
        <f t="shared" si="14"/>
        <v>0</v>
      </c>
      <c r="AH90" s="31">
        <f t="shared" si="14"/>
        <v>-1.5858520268119403E-3</v>
      </c>
      <c r="AI90" s="31">
        <f t="shared" si="14"/>
        <v>0</v>
      </c>
      <c r="AJ90" s="31">
        <f t="shared" si="14"/>
        <v>0</v>
      </c>
      <c r="AK90" s="31">
        <f t="shared" si="14"/>
        <v>0</v>
      </c>
      <c r="AL90" s="31">
        <f t="shared" si="14"/>
        <v>1.0843024458881967E-3</v>
      </c>
      <c r="AM90" s="31">
        <f t="shared" si="14"/>
        <v>-1.206714661897379E-2</v>
      </c>
      <c r="AN90" s="31">
        <f t="shared" si="14"/>
        <v>0</v>
      </c>
      <c r="AO90" s="31">
        <f t="shared" si="14"/>
        <v>0</v>
      </c>
      <c r="AP90" s="31">
        <f t="shared" si="14"/>
        <v>0</v>
      </c>
      <c r="AQ90" s="31">
        <f t="shared" si="14"/>
        <v>0</v>
      </c>
      <c r="AR90" s="31">
        <f t="shared" si="14"/>
        <v>0</v>
      </c>
      <c r="AS90" s="31">
        <f t="shared" si="14"/>
        <v>0</v>
      </c>
      <c r="AT90" s="31">
        <f t="shared" si="14"/>
        <v>0</v>
      </c>
      <c r="AU90" s="31">
        <f t="shared" si="14"/>
        <v>1.3558112568013536E-2</v>
      </c>
      <c r="AV90" s="31">
        <f t="shared" si="14"/>
        <v>0</v>
      </c>
      <c r="AW90" s="31">
        <f t="shared" si="14"/>
        <v>3.1726961501896689E-3</v>
      </c>
      <c r="AX90" s="31">
        <f t="shared" si="14"/>
        <v>1.1143791446683871E-3</v>
      </c>
      <c r="AY90" s="31">
        <f t="shared" si="14"/>
        <v>0</v>
      </c>
      <c r="AZ90" s="31">
        <f t="shared" si="14"/>
        <v>0.16095420893885404</v>
      </c>
      <c r="BA90" s="31">
        <f t="shared" si="14"/>
        <v>0</v>
      </c>
    </row>
    <row r="91" spans="1:55" s="25" customFormat="1" x14ac:dyDescent="0.4">
      <c r="A91" s="30">
        <f t="shared" ref="A91:BA91" si="15">HLOOKUP(A$88,$A$81:$BA$86,ROW(A86)-ROW(A80),FALSE)</f>
        <v>46204</v>
      </c>
      <c r="B91" s="31">
        <f t="shared" si="15"/>
        <v>4.0144231286272133E-2</v>
      </c>
      <c r="C91" s="31">
        <f t="shared" si="15"/>
        <v>2.9518215547703168E-2</v>
      </c>
      <c r="D91" s="31">
        <f t="shared" si="15"/>
        <v>2.9017617260092155E-2</v>
      </c>
      <c r="E91" s="31">
        <f t="shared" si="15"/>
        <v>2.340346750524119E-2</v>
      </c>
      <c r="F91" s="31">
        <f t="shared" si="15"/>
        <v>1.9231592648388116E-2</v>
      </c>
      <c r="G91" s="31">
        <f t="shared" si="15"/>
        <v>1.7153443202405295E-2</v>
      </c>
      <c r="H91" s="31">
        <f t="shared" si="15"/>
        <v>1.4546317992739446E-2</v>
      </c>
      <c r="I91" s="31">
        <f t="shared" si="15"/>
        <v>1.0604047546330627E-2</v>
      </c>
      <c r="J91" s="31">
        <f t="shared" si="15"/>
        <v>8.187429814906607E-3</v>
      </c>
      <c r="K91" s="31">
        <f t="shared" si="15"/>
        <v>7.5574504424954139E-3</v>
      </c>
      <c r="L91" s="31">
        <f t="shared" si="15"/>
        <v>5.3587590367503903E-3</v>
      </c>
      <c r="M91" s="31">
        <f t="shared" si="15"/>
        <v>4.6043091859595793E-3</v>
      </c>
      <c r="N91" s="31">
        <f t="shared" si="15"/>
        <v>1.4447407849834063E-3</v>
      </c>
      <c r="O91" s="31">
        <f t="shared" si="15"/>
        <v>6.413653100481127E-4</v>
      </c>
      <c r="P91" s="31">
        <f t="shared" si="15"/>
        <v>5.0838251424954522E-4</v>
      </c>
      <c r="Q91" s="31">
        <f t="shared" si="15"/>
        <v>1.8783912863819214E-4</v>
      </c>
      <c r="R91" s="31">
        <f t="shared" si="15"/>
        <v>4.8999999999999998E-5</v>
      </c>
      <c r="S91" s="31">
        <f t="shared" si="15"/>
        <v>4.5000000000000003E-5</v>
      </c>
      <c r="T91" s="31">
        <f t="shared" si="15"/>
        <v>4.3999999999999999E-5</v>
      </c>
      <c r="U91" s="31">
        <f t="shared" si="15"/>
        <v>4.3000000000000002E-5</v>
      </c>
      <c r="V91" s="31">
        <f t="shared" si="15"/>
        <v>3.8000000000000002E-5</v>
      </c>
      <c r="W91" s="31">
        <f t="shared" si="15"/>
        <v>3.1999999999999999E-5</v>
      </c>
      <c r="X91" s="31">
        <f t="shared" si="15"/>
        <v>3.1000000000000001E-5</v>
      </c>
      <c r="Y91" s="31">
        <f t="shared" si="15"/>
        <v>2.9E-5</v>
      </c>
      <c r="Z91" s="31">
        <f t="shared" si="15"/>
        <v>2.6999999999999999E-5</v>
      </c>
      <c r="AA91" s="31">
        <f t="shared" si="15"/>
        <v>2.3E-5</v>
      </c>
      <c r="AB91" s="31">
        <f t="shared" si="15"/>
        <v>2.0999999999999999E-5</v>
      </c>
      <c r="AC91" s="31">
        <f t="shared" si="15"/>
        <v>2.0000000000000002E-5</v>
      </c>
      <c r="AD91" s="31">
        <f t="shared" si="15"/>
        <v>1.9000000000000001E-5</v>
      </c>
      <c r="AE91" s="31">
        <f t="shared" si="15"/>
        <v>1.7E-5</v>
      </c>
      <c r="AF91" s="31">
        <f t="shared" si="15"/>
        <v>1.2999999999999999E-5</v>
      </c>
      <c r="AG91" s="31">
        <f t="shared" si="15"/>
        <v>1.2E-5</v>
      </c>
      <c r="AH91" s="31">
        <f t="shared" si="15"/>
        <v>1.1E-5</v>
      </c>
      <c r="AI91" s="31">
        <f t="shared" si="15"/>
        <v>1.0000000000000001E-5</v>
      </c>
      <c r="AJ91" s="31">
        <f t="shared" si="15"/>
        <v>-5.8143768911453018E-5</v>
      </c>
      <c r="AK91" s="31">
        <f t="shared" si="15"/>
        <v>-4.3735124183116696E-4</v>
      </c>
      <c r="AL91" s="31">
        <f t="shared" si="15"/>
        <v>-5.0175954558227928E-4</v>
      </c>
      <c r="AM91" s="31">
        <f t="shared" si="15"/>
        <v>-1.1614285142224803E-3</v>
      </c>
      <c r="AN91" s="31">
        <f t="shared" si="15"/>
        <v>-1.429219397346233E-3</v>
      </c>
      <c r="AO91" s="31">
        <f t="shared" si="15"/>
        <v>-2.0880960548277164E-3</v>
      </c>
      <c r="AP91" s="31">
        <f t="shared" si="15"/>
        <v>-2.1379576281672012E-3</v>
      </c>
      <c r="AQ91" s="31">
        <f t="shared" si="15"/>
        <v>-2.2137381541939781E-3</v>
      </c>
      <c r="AR91" s="31">
        <f t="shared" si="15"/>
        <v>-2.2628233696203376E-3</v>
      </c>
      <c r="AS91" s="31">
        <f t="shared" si="15"/>
        <v>-2.3621499639700566E-3</v>
      </c>
      <c r="AT91" s="31">
        <f t="shared" si="15"/>
        <v>-2.75669377240772E-3</v>
      </c>
      <c r="AU91" s="31">
        <f t="shared" si="15"/>
        <v>-2.9511675613833189E-3</v>
      </c>
      <c r="AV91" s="31">
        <f t="shared" si="15"/>
        <v>-4.1545976128221414E-3</v>
      </c>
      <c r="AW91" s="31">
        <f t="shared" si="15"/>
        <v>-9.5398191410815038E-3</v>
      </c>
      <c r="AX91" s="31">
        <f t="shared" si="15"/>
        <v>-1.5599851581508473E-2</v>
      </c>
      <c r="AY91" s="31">
        <f t="shared" si="15"/>
        <v>-4.1405414102598626E-2</v>
      </c>
      <c r="AZ91" s="31">
        <f t="shared" si="15"/>
        <v>-0.23615527822390173</v>
      </c>
      <c r="BA91" s="31">
        <f t="shared" si="15"/>
        <v>-0.26304823310023312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SK스퀘어</v>
      </c>
      <c r="D94" s="28" t="str">
        <f t="shared" si="17"/>
        <v>삼성전자</v>
      </c>
      <c r="E94" s="28" t="str">
        <f t="shared" si="17"/>
        <v>SK하이닉스</v>
      </c>
      <c r="F94" s="28" t="str">
        <f t="shared" si="17"/>
        <v>HMM</v>
      </c>
      <c r="G94" s="28" t="str">
        <f t="shared" si="17"/>
        <v>포스코퓨처엠</v>
      </c>
      <c r="H94" s="28" t="str">
        <f t="shared" si="17"/>
        <v>고려아연</v>
      </c>
      <c r="I94" s="28" t="str">
        <f t="shared" si="17"/>
        <v>미래에셋증권</v>
      </c>
      <c r="J94" s="28" t="str">
        <f t="shared" si="17"/>
        <v>삼성생명</v>
      </c>
      <c r="K94" s="28" t="str">
        <f t="shared" si="17"/>
        <v>SK이노베이션</v>
      </c>
      <c r="L94" s="28" t="str">
        <f t="shared" si="17"/>
        <v>LG에너지솔루션</v>
      </c>
      <c r="M94" s="28" t="str">
        <f t="shared" si="17"/>
        <v>에코프로비엠</v>
      </c>
      <c r="N94" s="28" t="str">
        <f t="shared" si="17"/>
        <v>KB금융</v>
      </c>
      <c r="O94" s="28" t="str">
        <f t="shared" si="17"/>
        <v>LG전자</v>
      </c>
      <c r="P94" s="28" t="str">
        <f t="shared" si="17"/>
        <v>삼성전기</v>
      </c>
      <c r="Q94" s="28" t="str">
        <f t="shared" si="17"/>
        <v>삼성화재</v>
      </c>
      <c r="R94" s="28" t="str">
        <f t="shared" si="17"/>
        <v>한화에어로스페이스</v>
      </c>
      <c r="S94" s="28" t="str">
        <f t="shared" si="17"/>
        <v>한화오션</v>
      </c>
      <c r="T94" s="28" t="str">
        <f t="shared" si="17"/>
        <v>LS ELECTRIC</v>
      </c>
      <c r="U94" s="28" t="str">
        <f>HLOOKUP(U$93,$A$80:$BA$84,ROW(U82)-ROW(U79),FALSE)</f>
        <v>신한지주</v>
      </c>
      <c r="V94" s="28" t="str">
        <f>HLOOKUP(V$93,$A$80:$BA$84,ROW(V82)-ROW(V79),FALSE)</f>
        <v>삼성에스디에스</v>
      </c>
      <c r="W94" s="28" t="str">
        <f t="shared" ref="W94:BA94" si="18">HLOOKUP(W$93,$A$80:$BA$84,ROW(W82)-ROW(W79),FALSE)</f>
        <v>기아</v>
      </c>
      <c r="X94" s="28" t="str">
        <f t="shared" si="18"/>
        <v>우리금융지주</v>
      </c>
      <c r="Y94" s="28" t="str">
        <f t="shared" si="18"/>
        <v>NAVER</v>
      </c>
      <c r="Z94" s="28" t="str">
        <f t="shared" si="18"/>
        <v>KT&amp;G</v>
      </c>
      <c r="AA94" s="28" t="str">
        <f t="shared" si="18"/>
        <v>기업은행</v>
      </c>
      <c r="AB94" s="28" t="str">
        <f t="shared" si="18"/>
        <v>HD한국조선해양</v>
      </c>
      <c r="AC94" s="28" t="e">
        <f t="shared" si="18"/>
        <v>#N/A</v>
      </c>
      <c r="AD94" s="28" t="e">
        <f t="shared" si="18"/>
        <v>#N/A</v>
      </c>
      <c r="AE94" s="28" t="str">
        <f t="shared" si="18"/>
        <v>효성중공업</v>
      </c>
      <c r="AF94" s="28" t="str">
        <f t="shared" si="18"/>
        <v>두산에너빌리티</v>
      </c>
      <c r="AG94" s="28" t="str">
        <f t="shared" si="18"/>
        <v>하나금융지주</v>
      </c>
      <c r="AH94" s="28" t="str">
        <f t="shared" si="18"/>
        <v>현대로템</v>
      </c>
      <c r="AI94" s="28" t="str">
        <f t="shared" si="18"/>
        <v>현대모비스</v>
      </c>
      <c r="AJ94" s="28" t="str">
        <f t="shared" si="18"/>
        <v>KT</v>
      </c>
      <c r="AK94" s="28" t="str">
        <f t="shared" si="18"/>
        <v>셀트리온</v>
      </c>
      <c r="AL94" s="28" t="str">
        <f t="shared" si="18"/>
        <v>삼성물산</v>
      </c>
      <c r="AM94" s="28" t="str">
        <f t="shared" si="18"/>
        <v>삼성바이오로직스</v>
      </c>
      <c r="AN94" s="28" t="str">
        <f t="shared" si="18"/>
        <v>두산</v>
      </c>
      <c r="AO94" s="28" t="str">
        <f t="shared" si="18"/>
        <v>현대글로비스</v>
      </c>
      <c r="AP94" s="28" t="str">
        <f t="shared" si="18"/>
        <v>HD현대중공업</v>
      </c>
      <c r="AQ94" s="28" t="str">
        <f t="shared" si="18"/>
        <v>HD현대일렉트릭</v>
      </c>
      <c r="AR94" s="28" t="str">
        <f t="shared" si="18"/>
        <v>현대차</v>
      </c>
      <c r="AS94" s="28" t="str">
        <f t="shared" si="18"/>
        <v>POSCO홀딩스</v>
      </c>
      <c r="AT94" s="28" t="str">
        <f t="shared" si="18"/>
        <v>카카오</v>
      </c>
      <c r="AU94" s="28" t="str">
        <f t="shared" si="18"/>
        <v>삼성중공업</v>
      </c>
      <c r="AV94" s="28" t="str">
        <f t="shared" si="18"/>
        <v>한국전력</v>
      </c>
      <c r="AW94" s="28" t="str">
        <f t="shared" si="18"/>
        <v>LG</v>
      </c>
      <c r="AX94" s="28" t="str">
        <f t="shared" si="18"/>
        <v>HD현대</v>
      </c>
      <c r="AY94" s="28" t="str">
        <f t="shared" si="18"/>
        <v>LG화학</v>
      </c>
      <c r="AZ94" s="28" t="str">
        <f t="shared" si="18"/>
        <v>삼성SDI</v>
      </c>
      <c r="BA94" s="28" t="str">
        <f t="shared" si="18"/>
        <v>삼성에피스홀딩스</v>
      </c>
    </row>
    <row r="95" spans="1:55" s="25" customFormat="1" x14ac:dyDescent="0.4">
      <c r="A95" s="30">
        <f t="shared" ref="A95:BA95" si="19">HLOOKUP(A$93,$A$80:$BA$84,ROW(A83)-ROW(A79),FALSE)</f>
        <v>46199</v>
      </c>
      <c r="B95" s="31">
        <f t="shared" si="19"/>
        <v>0.11290078820711957</v>
      </c>
      <c r="C95" s="31">
        <f t="shared" si="19"/>
        <v>1.8841322004444327E-2</v>
      </c>
      <c r="D95" s="31">
        <f t="shared" si="19"/>
        <v>3.6302257156789253E-2</v>
      </c>
      <c r="E95" s="31">
        <f t="shared" si="19"/>
        <v>4.1797884340113667E-2</v>
      </c>
      <c r="F95" s="31">
        <f t="shared" si="19"/>
        <v>2.5475818724430166E-2</v>
      </c>
      <c r="G95" s="31">
        <f t="shared" si="19"/>
        <v>1.0375990181858752E-2</v>
      </c>
      <c r="H95" s="31">
        <f t="shared" si="19"/>
        <v>1.2198841110094616E-2</v>
      </c>
      <c r="I95" s="31">
        <f t="shared" si="19"/>
        <v>1.738420953850639E-2</v>
      </c>
      <c r="J95" s="31">
        <f t="shared" si="19"/>
        <v>1.9321896811995032E-2</v>
      </c>
      <c r="K95" s="31">
        <f t="shared" si="19"/>
        <v>2.0818243900420086E-2</v>
      </c>
      <c r="L95" s="31">
        <f t="shared" si="19"/>
        <v>9.5166201579317544E-3</v>
      </c>
      <c r="M95" s="31">
        <f t="shared" si="19"/>
        <v>1.3558112568013536E-2</v>
      </c>
      <c r="N95" s="31">
        <f t="shared" si="19"/>
        <v>2.4915910179410528E-3</v>
      </c>
      <c r="O95" s="31">
        <f t="shared" si="19"/>
        <v>8.0506529974098129E-3</v>
      </c>
      <c r="P95" s="31">
        <f t="shared" si="19"/>
        <v>1.8068382848255293E-3</v>
      </c>
      <c r="Q95" s="31">
        <f t="shared" si="19"/>
        <v>2.3677321461335055E-4</v>
      </c>
      <c r="R95" s="31">
        <f t="shared" si="19"/>
        <v>3.6259029417169408E-3</v>
      </c>
      <c r="S95" s="31">
        <f t="shared" si="19"/>
        <v>3.4826885032706034E-3</v>
      </c>
      <c r="T95" s="31">
        <f t="shared" si="19"/>
        <v>7.9086656819300494E-3</v>
      </c>
      <c r="U95" s="31">
        <f t="shared" si="19"/>
        <v>1.5083055429898629E-3</v>
      </c>
      <c r="V95" s="31">
        <f t="shared" si="19"/>
        <v>1.9293147315238013E-3</v>
      </c>
      <c r="W95" s="31">
        <f t="shared" si="19"/>
        <v>2.1766123008275517E-3</v>
      </c>
      <c r="X95" s="31">
        <f t="shared" si="19"/>
        <v>0</v>
      </c>
      <c r="Y95" s="31">
        <f t="shared" si="19"/>
        <v>1.7102936487232157E-3</v>
      </c>
      <c r="Z95" s="31">
        <f t="shared" si="19"/>
        <v>4.3879477701258551E-4</v>
      </c>
      <c r="AA95" s="31">
        <f t="shared" si="19"/>
        <v>0</v>
      </c>
      <c r="AB95" s="31">
        <f t="shared" si="19"/>
        <v>0</v>
      </c>
      <c r="AC95" s="31" t="e">
        <f t="shared" si="19"/>
        <v>#N/A</v>
      </c>
      <c r="AD95" s="31" t="e">
        <f t="shared" si="19"/>
        <v>#N/A</v>
      </c>
      <c r="AE95" s="31">
        <f t="shared" si="19"/>
        <v>1.4439245503727882E-3</v>
      </c>
      <c r="AF95" s="31">
        <f t="shared" si="19"/>
        <v>2.0014410375470693E-3</v>
      </c>
      <c r="AG95" s="31">
        <f t="shared" si="19"/>
        <v>0</v>
      </c>
      <c r="AH95" s="31">
        <f t="shared" si="19"/>
        <v>2.509432003045875E-3</v>
      </c>
      <c r="AI95" s="31">
        <f t="shared" si="19"/>
        <v>-2.4612626250426484E-3</v>
      </c>
      <c r="AJ95" s="31">
        <f t="shared" si="19"/>
        <v>0</v>
      </c>
      <c r="AK95" s="31">
        <f t="shared" si="19"/>
        <v>-3.7159325572423407E-3</v>
      </c>
      <c r="AL95" s="31">
        <f t="shared" si="19"/>
        <v>-8.3351090858426735E-3</v>
      </c>
      <c r="AM95" s="31">
        <f t="shared" si="19"/>
        <v>0</v>
      </c>
      <c r="AN95" s="31">
        <f t="shared" si="19"/>
        <v>-4.3528846543450239E-3</v>
      </c>
      <c r="AO95" s="31">
        <f t="shared" si="19"/>
        <v>-4.593600890437699E-3</v>
      </c>
      <c r="AP95" s="31">
        <f t="shared" si="19"/>
        <v>-6.8299260906264925E-3</v>
      </c>
      <c r="AQ95" s="31">
        <f t="shared" si="19"/>
        <v>-4.8009059516879171E-3</v>
      </c>
      <c r="AR95" s="31">
        <f t="shared" si="19"/>
        <v>-6.9411047263965298E-3</v>
      </c>
      <c r="AS95" s="31">
        <f t="shared" si="19"/>
        <v>-7.3627394647726163E-3</v>
      </c>
      <c r="AT95" s="31">
        <f t="shared" si="19"/>
        <v>-8.0537054433760247E-3</v>
      </c>
      <c r="AU95" s="31">
        <f t="shared" si="19"/>
        <v>-9.2067476720268937E-3</v>
      </c>
      <c r="AV95" s="31">
        <f t="shared" si="19"/>
        <v>-3.9508846295613798E-2</v>
      </c>
      <c r="AW95" s="31">
        <f t="shared" si="19"/>
        <v>2.5429465249446892E-3</v>
      </c>
      <c r="AX95" s="31">
        <f t="shared" si="19"/>
        <v>-1.9723139143495549E-2</v>
      </c>
      <c r="AY95" s="31">
        <f t="shared" si="19"/>
        <v>-6.4677181436514353E-3</v>
      </c>
      <c r="AZ95" s="31">
        <f t="shared" si="19"/>
        <v>-0.12808896210873144</v>
      </c>
      <c r="BA95" s="31">
        <f t="shared" si="19"/>
        <v>0</v>
      </c>
    </row>
    <row r="96" spans="1:55" s="25" customFormat="1" x14ac:dyDescent="0.4">
      <c r="A96" s="30">
        <f t="shared" ref="A96:BA96" si="20">HLOOKUP(A$93,$A$80:$BA$84,ROW(A84)-ROW(A79),FALSE)</f>
        <v>46204</v>
      </c>
      <c r="B96" s="31">
        <f t="shared" si="20"/>
        <v>0.14515333999860491</v>
      </c>
      <c r="C96" s="31">
        <f t="shared" si="20"/>
        <v>5.9727659900493668E-2</v>
      </c>
      <c r="D96" s="31">
        <f t="shared" si="20"/>
        <v>5.6790075251450078E-2</v>
      </c>
      <c r="E96" s="31">
        <f t="shared" si="20"/>
        <v>5.00235905417723E-2</v>
      </c>
      <c r="F96" s="31">
        <f t="shared" si="20"/>
        <v>4.3026266379429634E-2</v>
      </c>
      <c r="G96" s="31">
        <f t="shared" si="20"/>
        <v>4.0165123284614523E-2</v>
      </c>
      <c r="H96" s="31">
        <f t="shared" si="20"/>
        <v>3.1640744129307841E-2</v>
      </c>
      <c r="I96" s="31">
        <f t="shared" si="20"/>
        <v>2.6596007735695482E-2</v>
      </c>
      <c r="J96" s="31">
        <f t="shared" si="20"/>
        <v>1.9321896811995032E-2</v>
      </c>
      <c r="K96" s="31">
        <f t="shared" si="20"/>
        <v>1.8473604701694679E-2</v>
      </c>
      <c r="L96" s="31">
        <f t="shared" si="20"/>
        <v>1.0765096826907739E-2</v>
      </c>
      <c r="M96" s="31">
        <f t="shared" si="20"/>
        <v>1.0525376862010605E-2</v>
      </c>
      <c r="N96" s="31">
        <f t="shared" si="20"/>
        <v>1.0058849111758361E-2</v>
      </c>
      <c r="O96" s="31">
        <f t="shared" si="20"/>
        <v>8.0506529974098129E-3</v>
      </c>
      <c r="P96" s="31">
        <f t="shared" si="20"/>
        <v>7.0124196624723467E-3</v>
      </c>
      <c r="Q96" s="31">
        <f t="shared" si="20"/>
        <v>4.8121654744635034E-3</v>
      </c>
      <c r="R96" s="31">
        <f t="shared" si="20"/>
        <v>4.1085041085042739E-3</v>
      </c>
      <c r="S96" s="31">
        <f t="shared" si="20"/>
        <v>3.4826885032706034E-3</v>
      </c>
      <c r="T96" s="31">
        <f t="shared" si="20"/>
        <v>2.0332660673882952E-3</v>
      </c>
      <c r="U96" s="31">
        <f t="shared" si="20"/>
        <v>2.0014307205149517E-3</v>
      </c>
      <c r="V96" s="31">
        <f t="shared" si="20"/>
        <v>1.9293147315238013E-3</v>
      </c>
      <c r="W96" s="31">
        <f t="shared" si="20"/>
        <v>1.8744133185226719E-3</v>
      </c>
      <c r="X96" s="31">
        <f t="shared" si="20"/>
        <v>1.4117407849834063E-3</v>
      </c>
      <c r="Y96" s="31">
        <f t="shared" si="20"/>
        <v>1.2880193492810221E-3</v>
      </c>
      <c r="Z96" s="31">
        <f t="shared" si="20"/>
        <v>4.5874914400068079E-4</v>
      </c>
      <c r="AA96" s="31">
        <f t="shared" si="20"/>
        <v>1.4583912863819215E-4</v>
      </c>
      <c r="AB96" s="31">
        <f t="shared" si="20"/>
        <v>0</v>
      </c>
      <c r="AC96" s="31" t="e">
        <f t="shared" si="20"/>
        <v>#N/A</v>
      </c>
      <c r="AD96" s="31" t="e">
        <f t="shared" si="20"/>
        <v>#N/A</v>
      </c>
      <c r="AE96" s="31">
        <f t="shared" si="20"/>
        <v>-2.7416288931103594E-5</v>
      </c>
      <c r="AF96" s="31">
        <f t="shared" si="20"/>
        <v>-9.7848228502450674E-5</v>
      </c>
      <c r="AG96" s="31">
        <f t="shared" si="20"/>
        <v>-4.6335124183116694E-4</v>
      </c>
      <c r="AH96" s="31">
        <f t="shared" si="20"/>
        <v>-7.1590605242499716E-4</v>
      </c>
      <c r="AI96" s="31">
        <f t="shared" si="20"/>
        <v>-2.6673822621763321E-3</v>
      </c>
      <c r="AJ96" s="31">
        <f t="shared" si="20"/>
        <v>-2.8066937724077201E-3</v>
      </c>
      <c r="AK96" s="31">
        <f t="shared" si="20"/>
        <v>-3.7159325572423407E-3</v>
      </c>
      <c r="AL96" s="31">
        <f t="shared" si="20"/>
        <v>-3.9595646948419327E-3</v>
      </c>
      <c r="AM96" s="31">
        <f t="shared" si="20"/>
        <v>-4.1595976128221412E-3</v>
      </c>
      <c r="AN96" s="31">
        <f t="shared" si="20"/>
        <v>-6.4445390550732506E-3</v>
      </c>
      <c r="AO96" s="31">
        <f t="shared" si="20"/>
        <v>-6.7695171016977085E-3</v>
      </c>
      <c r="AP96" s="31">
        <f t="shared" si="20"/>
        <v>-6.8299260906264925E-3</v>
      </c>
      <c r="AQ96" s="31">
        <f t="shared" si="20"/>
        <v>-7.025910537270974E-3</v>
      </c>
      <c r="AR96" s="31">
        <f t="shared" si="20"/>
        <v>-7.3364977723904268E-3</v>
      </c>
      <c r="AS96" s="31">
        <f t="shared" si="20"/>
        <v>-7.3627394647726163E-3</v>
      </c>
      <c r="AT96" s="31">
        <f t="shared" si="20"/>
        <v>-8.6396961865078392E-3</v>
      </c>
      <c r="AU96" s="31">
        <f t="shared" si="20"/>
        <v>-9.6753216896672267E-3</v>
      </c>
      <c r="AV96" s="31">
        <f t="shared" si="20"/>
        <v>-1.3238442376202531E-2</v>
      </c>
      <c r="AW96" s="31">
        <f t="shared" si="20"/>
        <v>-1.4553913419439013E-2</v>
      </c>
      <c r="AX96" s="31">
        <f t="shared" si="20"/>
        <v>-1.9723139143495549E-2</v>
      </c>
      <c r="AY96" s="31">
        <f t="shared" si="20"/>
        <v>-5.4508948983175487E-2</v>
      </c>
      <c r="AZ96" s="31">
        <f t="shared" si="20"/>
        <v>-0.23780344096158368</v>
      </c>
      <c r="BA96" s="31">
        <f t="shared" si="20"/>
        <v>-0.26310023310023312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SK스퀘어</v>
      </c>
      <c r="C100" s="28" t="str">
        <f t="shared" si="22"/>
        <v>포스코퓨처엠</v>
      </c>
      <c r="D100" s="28" t="str">
        <f t="shared" si="22"/>
        <v>SK</v>
      </c>
      <c r="E100" s="28" t="str">
        <f t="shared" si="22"/>
        <v>삼성전자</v>
      </c>
      <c r="F100" s="28" t="str">
        <f t="shared" si="22"/>
        <v>고려아연</v>
      </c>
      <c r="G100" s="28" t="str">
        <f t="shared" si="22"/>
        <v>HMM</v>
      </c>
      <c r="H100" s="28" t="str">
        <f t="shared" si="22"/>
        <v>SK하이닉스</v>
      </c>
      <c r="I100" s="28" t="str">
        <f t="shared" si="22"/>
        <v>미래에셋증권</v>
      </c>
      <c r="J100" s="28" t="str">
        <f t="shared" si="22"/>
        <v>LG에너지솔루션</v>
      </c>
      <c r="K100" s="28" t="str">
        <f t="shared" si="22"/>
        <v>KB금융</v>
      </c>
      <c r="L100" s="28" t="str">
        <f t="shared" si="22"/>
        <v>삼성전기</v>
      </c>
      <c r="M100" s="28" t="str">
        <f t="shared" si="22"/>
        <v>삼성화재</v>
      </c>
      <c r="N100" s="28" t="str">
        <f t="shared" si="22"/>
        <v>우리금융지주</v>
      </c>
      <c r="O100" s="28" t="str">
        <f t="shared" si="22"/>
        <v>LS ELECTRIC</v>
      </c>
      <c r="P100" s="28" t="str">
        <f t="shared" si="22"/>
        <v>신한지주</v>
      </c>
      <c r="Q100" s="28" t="str">
        <f t="shared" si="22"/>
        <v>기업은행</v>
      </c>
      <c r="R100" s="28" t="str">
        <f t="shared" si="22"/>
        <v>삼성에스디에스</v>
      </c>
      <c r="S100" s="28" t="str">
        <f t="shared" si="22"/>
        <v>LG전자</v>
      </c>
      <c r="T100" s="28" t="str">
        <f t="shared" si="22"/>
        <v>HD현대</v>
      </c>
      <c r="U100" s="28" t="str">
        <f t="shared" si="22"/>
        <v>KT&amp;G</v>
      </c>
      <c r="V100" s="28" t="str">
        <f t="shared" si="22"/>
        <v>메리츠금융지주</v>
      </c>
      <c r="W100" s="28" t="str">
        <f t="shared" si="22"/>
        <v>현대로템</v>
      </c>
      <c r="X100" s="28" t="str">
        <f t="shared" si="22"/>
        <v>삼성중공업</v>
      </c>
      <c r="Y100" s="28" t="str">
        <f t="shared" si="22"/>
        <v>알테오젠</v>
      </c>
      <c r="Z100" s="28" t="str">
        <f t="shared" si="22"/>
        <v>POSCO홀딩스</v>
      </c>
      <c r="AA100" s="28" t="str">
        <f t="shared" si="22"/>
        <v>카카오</v>
      </c>
      <c r="AB100" s="28" t="str">
        <f t="shared" si="22"/>
        <v>HD한국조선해양</v>
      </c>
      <c r="AC100" s="28" t="str">
        <f t="shared" si="22"/>
        <v>삼성생명</v>
      </c>
      <c r="AD100" s="28" t="str">
        <f t="shared" si="22"/>
        <v>현대모비스</v>
      </c>
      <c r="AE100" s="28" t="str">
        <f t="shared" si="22"/>
        <v>한화오션</v>
      </c>
      <c r="AF100" s="28" t="str">
        <f t="shared" si="22"/>
        <v>삼성물산</v>
      </c>
      <c r="AG100" s="28" t="str">
        <f t="shared" si="22"/>
        <v>셀트리온</v>
      </c>
      <c r="AH100" s="28" t="str">
        <f t="shared" si="22"/>
        <v>HD현대중공업</v>
      </c>
      <c r="AI100" s="28" t="str">
        <f t="shared" si="22"/>
        <v>한화에어로스페이스</v>
      </c>
      <c r="AJ100" s="28" t="str">
        <f t="shared" si="22"/>
        <v>기아</v>
      </c>
      <c r="AK100" s="28" t="str">
        <f t="shared" si="22"/>
        <v>하나금융지주</v>
      </c>
      <c r="AL100" s="28" t="str">
        <f t="shared" si="22"/>
        <v>NAVER</v>
      </c>
      <c r="AM100" s="28" t="str">
        <f t="shared" si="22"/>
        <v>한국전력</v>
      </c>
      <c r="AN100" s="28" t="str">
        <f t="shared" si="22"/>
        <v>효성중공업</v>
      </c>
      <c r="AO100" s="28" t="str">
        <f t="shared" si="22"/>
        <v>두산에너빌리티</v>
      </c>
      <c r="AP100" s="28" t="str">
        <f t="shared" si="22"/>
        <v>현대글로비스</v>
      </c>
      <c r="AQ100" s="28" t="str">
        <f t="shared" si="22"/>
        <v>HD현대일렉트릭</v>
      </c>
      <c r="AR100" s="28" t="str">
        <f t="shared" si="22"/>
        <v>SK이노베이션</v>
      </c>
      <c r="AS100" s="28" t="str">
        <f t="shared" si="22"/>
        <v>현대차</v>
      </c>
      <c r="AT100" s="28" t="str">
        <f t="shared" si="22"/>
        <v>KT</v>
      </c>
      <c r="AU100" s="28" t="str">
        <f t="shared" si="22"/>
        <v>에코프로비엠</v>
      </c>
      <c r="AV100" s="28" t="str">
        <f t="shared" si="22"/>
        <v>삼성바이오로직스</v>
      </c>
      <c r="AW100" s="28" t="str">
        <f t="shared" si="22"/>
        <v>두산</v>
      </c>
      <c r="AX100" s="28" t="str">
        <f t="shared" si="22"/>
        <v>LG</v>
      </c>
      <c r="AY100" s="28" t="str">
        <f t="shared" si="22"/>
        <v>LG화학</v>
      </c>
      <c r="AZ100" s="28" t="str">
        <f t="shared" si="22"/>
        <v>삼성SDI</v>
      </c>
      <c r="BA100" s="28" t="str">
        <f t="shared" si="22"/>
        <v>삼성에피스홀딩스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46204</v>
      </c>
      <c r="B102" s="31">
        <f t="shared" si="23"/>
        <v>4.0144231286272133E-2</v>
      </c>
      <c r="C102" s="31">
        <f t="shared" si="23"/>
        <v>2.9518215547703168E-2</v>
      </c>
      <c r="D102" s="31">
        <f t="shared" si="23"/>
        <v>2.9017617260092155E-2</v>
      </c>
      <c r="E102" s="31">
        <f t="shared" si="23"/>
        <v>2.340346750524119E-2</v>
      </c>
      <c r="F102" s="31">
        <f t="shared" si="23"/>
        <v>1.9231592648388116E-2</v>
      </c>
      <c r="G102" s="31">
        <f t="shared" si="23"/>
        <v>1.7153443202405295E-2</v>
      </c>
      <c r="H102" s="31">
        <f t="shared" si="23"/>
        <v>1.4546317992739446E-2</v>
      </c>
      <c r="I102" s="31">
        <f t="shared" si="23"/>
        <v>1.0604047546330627E-2</v>
      </c>
      <c r="J102" s="31">
        <f t="shared" si="23"/>
        <v>8.187429814906607E-3</v>
      </c>
      <c r="K102" s="31">
        <f t="shared" si="23"/>
        <v>7.5574504424954139E-3</v>
      </c>
      <c r="L102" s="31">
        <f t="shared" si="23"/>
        <v>5.3587590367503903E-3</v>
      </c>
      <c r="M102" s="31">
        <f t="shared" si="23"/>
        <v>4.6043091859595793E-3</v>
      </c>
      <c r="N102" s="31">
        <f t="shared" si="23"/>
        <v>1.4447407849834063E-3</v>
      </c>
      <c r="O102" s="31">
        <f t="shared" si="23"/>
        <v>6.413653100481127E-4</v>
      </c>
      <c r="P102" s="31">
        <f t="shared" si="23"/>
        <v>5.0838251424954522E-4</v>
      </c>
      <c r="Q102" s="31">
        <f t="shared" si="23"/>
        <v>1.8783912863819214E-4</v>
      </c>
      <c r="R102" s="31">
        <f t="shared" si="23"/>
        <v>4.8999999999999998E-5</v>
      </c>
      <c r="S102" s="31">
        <f t="shared" si="23"/>
        <v>4.5000000000000003E-5</v>
      </c>
      <c r="T102" s="31">
        <f t="shared" si="23"/>
        <v>4.3999999999999999E-5</v>
      </c>
      <c r="U102" s="31">
        <f t="shared" si="23"/>
        <v>4.3000000000000002E-5</v>
      </c>
      <c r="V102" s="31">
        <f t="shared" si="23"/>
        <v>3.8000000000000002E-5</v>
      </c>
      <c r="W102" s="31">
        <f t="shared" si="23"/>
        <v>3.1999999999999999E-5</v>
      </c>
      <c r="X102" s="31">
        <f t="shared" si="23"/>
        <v>3.1000000000000001E-5</v>
      </c>
      <c r="Y102" s="31">
        <f t="shared" si="23"/>
        <v>2.9E-5</v>
      </c>
      <c r="Z102" s="31">
        <f t="shared" si="23"/>
        <v>2.6999999999999999E-5</v>
      </c>
      <c r="AA102" s="31">
        <f t="shared" si="23"/>
        <v>2.3E-5</v>
      </c>
      <c r="AB102" s="31">
        <f t="shared" si="23"/>
        <v>2.0999999999999999E-5</v>
      </c>
      <c r="AC102" s="31">
        <f t="shared" si="23"/>
        <v>2.0000000000000002E-5</v>
      </c>
      <c r="AD102" s="31">
        <f t="shared" si="23"/>
        <v>1.9000000000000001E-5</v>
      </c>
      <c r="AE102" s="31">
        <f t="shared" si="23"/>
        <v>1.7E-5</v>
      </c>
      <c r="AF102" s="31">
        <f t="shared" si="23"/>
        <v>1.2999999999999999E-5</v>
      </c>
      <c r="AG102" s="31">
        <f t="shared" si="23"/>
        <v>1.2E-5</v>
      </c>
      <c r="AH102" s="31">
        <f t="shared" si="23"/>
        <v>1.1E-5</v>
      </c>
      <c r="AI102" s="31">
        <f t="shared" si="23"/>
        <v>1.0000000000000001E-5</v>
      </c>
      <c r="AJ102" s="31">
        <f t="shared" si="23"/>
        <v>-5.8143768911453018E-5</v>
      </c>
      <c r="AK102" s="31">
        <f t="shared" si="23"/>
        <v>-4.3735124183116696E-4</v>
      </c>
      <c r="AL102" s="31">
        <f t="shared" si="23"/>
        <v>-5.0175954558227928E-4</v>
      </c>
      <c r="AM102" s="31">
        <f t="shared" si="23"/>
        <v>-1.1614285142224803E-3</v>
      </c>
      <c r="AN102" s="31">
        <f t="shared" si="23"/>
        <v>-1.429219397346233E-3</v>
      </c>
      <c r="AO102" s="31">
        <f t="shared" si="23"/>
        <v>-2.0880960548277164E-3</v>
      </c>
      <c r="AP102" s="31">
        <f t="shared" si="23"/>
        <v>-2.1379576281672012E-3</v>
      </c>
      <c r="AQ102" s="31">
        <f t="shared" si="23"/>
        <v>-2.2137381541939781E-3</v>
      </c>
      <c r="AR102" s="31">
        <f t="shared" si="23"/>
        <v>-2.2628233696203376E-3</v>
      </c>
      <c r="AS102" s="31">
        <f t="shared" si="23"/>
        <v>-2.3621499639700566E-3</v>
      </c>
      <c r="AT102" s="31">
        <f t="shared" si="23"/>
        <v>-2.75669377240772E-3</v>
      </c>
      <c r="AU102" s="31">
        <f t="shared" si="23"/>
        <v>-2.9511675613833189E-3</v>
      </c>
      <c r="AV102" s="31">
        <f t="shared" si="23"/>
        <v>-4.1545976128221414E-3</v>
      </c>
      <c r="AW102" s="31">
        <f t="shared" si="23"/>
        <v>-9.5398191410815038E-3</v>
      </c>
      <c r="AX102" s="31">
        <f t="shared" si="23"/>
        <v>-1.5599851581508473E-2</v>
      </c>
      <c r="AY102" s="31">
        <f t="shared" si="23"/>
        <v>-4.1405414102598626E-2</v>
      </c>
      <c r="AZ102" s="31">
        <f t="shared" si="23"/>
        <v>-0.23615527822390173</v>
      </c>
      <c r="BA102" s="31">
        <f t="shared" si="23"/>
        <v>-0.26304823310023312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SK스퀘어</v>
      </c>
      <c r="D105" s="28" t="str">
        <f t="shared" si="25"/>
        <v>삼성전자</v>
      </c>
      <c r="E105" s="28" t="str">
        <f t="shared" si="25"/>
        <v>SK하이닉스</v>
      </c>
      <c r="F105" s="28" t="str">
        <f t="shared" si="25"/>
        <v>HMM</v>
      </c>
      <c r="G105" s="28" t="str">
        <f t="shared" si="25"/>
        <v>포스코퓨처엠</v>
      </c>
      <c r="H105" s="28" t="str">
        <f t="shared" si="25"/>
        <v>고려아연</v>
      </c>
      <c r="I105" s="28" t="str">
        <f t="shared" si="25"/>
        <v>미래에셋증권</v>
      </c>
      <c r="J105" s="28" t="str">
        <f t="shared" si="25"/>
        <v>삼성생명</v>
      </c>
      <c r="K105" s="28" t="str">
        <f t="shared" si="25"/>
        <v>SK이노베이션</v>
      </c>
      <c r="L105" s="28" t="str">
        <f t="shared" si="25"/>
        <v>LG에너지솔루션</v>
      </c>
      <c r="M105" s="28" t="str">
        <f t="shared" si="25"/>
        <v>에코프로비엠</v>
      </c>
      <c r="N105" s="28" t="str">
        <f t="shared" si="25"/>
        <v>KB금융</v>
      </c>
      <c r="O105" s="28" t="str">
        <f t="shared" si="25"/>
        <v>LG전자</v>
      </c>
      <c r="P105" s="28" t="str">
        <f t="shared" si="25"/>
        <v>삼성전기</v>
      </c>
      <c r="Q105" s="28" t="str">
        <f t="shared" si="25"/>
        <v>삼성화재</v>
      </c>
      <c r="R105" s="28" t="str">
        <f t="shared" si="25"/>
        <v>한화에어로스페이스</v>
      </c>
      <c r="S105" s="28" t="str">
        <f t="shared" si="25"/>
        <v>한화오션</v>
      </c>
      <c r="T105" s="28" t="str">
        <f t="shared" si="25"/>
        <v>LS ELECTRIC</v>
      </c>
      <c r="U105" s="28" t="str">
        <f t="shared" si="25"/>
        <v>신한지주</v>
      </c>
      <c r="V105" s="28" t="str">
        <f>HLOOKUP(V$104,$A$80:$BA$85,3,FALSE)</f>
        <v>삼성에스디에스</v>
      </c>
      <c r="W105" s="28" t="str">
        <f t="shared" si="25"/>
        <v>기아</v>
      </c>
      <c r="X105" s="28" t="str">
        <f t="shared" si="25"/>
        <v>우리금융지주</v>
      </c>
      <c r="Y105" s="28" t="str">
        <f t="shared" si="25"/>
        <v>NAVER</v>
      </c>
      <c r="Z105" s="28" t="str">
        <f t="shared" si="25"/>
        <v>KT&amp;G</v>
      </c>
      <c r="AA105" s="28" t="str">
        <f t="shared" si="25"/>
        <v>기업은행</v>
      </c>
      <c r="AB105" s="28" t="str">
        <f t="shared" si="25"/>
        <v>HD한국조선해양</v>
      </c>
      <c r="AC105" s="28" t="e">
        <f t="shared" si="25"/>
        <v>#N/A</v>
      </c>
      <c r="AD105" s="28" t="e">
        <f t="shared" si="25"/>
        <v>#N/A</v>
      </c>
      <c r="AE105" s="28" t="str">
        <f t="shared" si="25"/>
        <v>효성중공업</v>
      </c>
      <c r="AF105" s="28" t="str">
        <f t="shared" si="25"/>
        <v>두산에너빌리티</v>
      </c>
      <c r="AG105" s="28" t="str">
        <f t="shared" si="25"/>
        <v>하나금융지주</v>
      </c>
      <c r="AH105" s="28" t="str">
        <f t="shared" si="25"/>
        <v>현대로템</v>
      </c>
      <c r="AI105" s="28" t="str">
        <f t="shared" si="25"/>
        <v>현대모비스</v>
      </c>
      <c r="AJ105" s="28" t="str">
        <f t="shared" si="25"/>
        <v>KT</v>
      </c>
      <c r="AK105" s="28" t="str">
        <f t="shared" si="25"/>
        <v>셀트리온</v>
      </c>
      <c r="AL105" s="28" t="str">
        <f t="shared" si="25"/>
        <v>삼성물산</v>
      </c>
      <c r="AM105" s="28" t="str">
        <f t="shared" si="25"/>
        <v>삼성바이오로직스</v>
      </c>
      <c r="AN105" s="28" t="str">
        <f t="shared" si="25"/>
        <v>두산</v>
      </c>
      <c r="AO105" s="28" t="str">
        <f t="shared" si="25"/>
        <v>현대글로비스</v>
      </c>
      <c r="AP105" s="28" t="str">
        <f t="shared" si="25"/>
        <v>HD현대중공업</v>
      </c>
      <c r="AQ105" s="28" t="str">
        <f t="shared" si="25"/>
        <v>HD현대일렉트릭</v>
      </c>
      <c r="AR105" s="28" t="str">
        <f t="shared" si="25"/>
        <v>현대차</v>
      </c>
      <c r="AS105" s="28" t="str">
        <f t="shared" si="25"/>
        <v>POSCO홀딩스</v>
      </c>
      <c r="AT105" s="28" t="str">
        <f t="shared" si="25"/>
        <v>카카오</v>
      </c>
      <c r="AU105" s="28" t="str">
        <f t="shared" si="25"/>
        <v>삼성중공업</v>
      </c>
      <c r="AV105" s="28" t="str">
        <f t="shared" si="25"/>
        <v>한국전력</v>
      </c>
      <c r="AW105" s="28" t="str">
        <f t="shared" si="25"/>
        <v>LG</v>
      </c>
      <c r="AX105" s="28" t="str">
        <f t="shared" si="25"/>
        <v>HD현대</v>
      </c>
      <c r="AY105" s="28" t="str">
        <f t="shared" si="25"/>
        <v>LG화학</v>
      </c>
      <c r="AZ105" s="28" t="str">
        <f t="shared" si="25"/>
        <v>삼성SDI</v>
      </c>
      <c r="BA105" s="28" t="str">
        <f t="shared" si="25"/>
        <v>삼성에피스홀딩스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46204</v>
      </c>
      <c r="B107" s="31">
        <f t="shared" si="26"/>
        <v>0.14515333999860491</v>
      </c>
      <c r="C107" s="31">
        <f t="shared" si="26"/>
        <v>5.9727659900493668E-2</v>
      </c>
      <c r="D107" s="31">
        <f t="shared" si="26"/>
        <v>5.6790075251450078E-2</v>
      </c>
      <c r="E107" s="31">
        <f t="shared" si="26"/>
        <v>5.00235905417723E-2</v>
      </c>
      <c r="F107" s="31">
        <f t="shared" si="26"/>
        <v>4.3026266379429634E-2</v>
      </c>
      <c r="G107" s="31">
        <f t="shared" si="26"/>
        <v>4.0165123284614523E-2</v>
      </c>
      <c r="H107" s="31">
        <f t="shared" si="26"/>
        <v>3.1640744129307841E-2</v>
      </c>
      <c r="I107" s="31">
        <f t="shared" si="26"/>
        <v>2.6596007735695482E-2</v>
      </c>
      <c r="J107" s="31">
        <f t="shared" si="26"/>
        <v>1.9321896811995032E-2</v>
      </c>
      <c r="K107" s="31">
        <f t="shared" si="26"/>
        <v>1.8473604701694679E-2</v>
      </c>
      <c r="L107" s="31">
        <f t="shared" si="26"/>
        <v>1.0765096826907739E-2</v>
      </c>
      <c r="M107" s="31">
        <f t="shared" si="26"/>
        <v>1.0525376862010605E-2</v>
      </c>
      <c r="N107" s="31">
        <f t="shared" si="26"/>
        <v>1.0058849111758361E-2</v>
      </c>
      <c r="O107" s="31">
        <f t="shared" si="26"/>
        <v>8.0506529974098129E-3</v>
      </c>
      <c r="P107" s="31">
        <f t="shared" si="26"/>
        <v>7.0124196624723467E-3</v>
      </c>
      <c r="Q107" s="31">
        <f t="shared" si="26"/>
        <v>4.8121654744635034E-3</v>
      </c>
      <c r="R107" s="31">
        <f t="shared" si="26"/>
        <v>4.1085041085042739E-3</v>
      </c>
      <c r="S107" s="31">
        <f t="shared" si="26"/>
        <v>3.4826885032706034E-3</v>
      </c>
      <c r="T107" s="31">
        <f t="shared" si="26"/>
        <v>2.0332660673882952E-3</v>
      </c>
      <c r="U107" s="31">
        <f t="shared" si="26"/>
        <v>2.0014307205149517E-3</v>
      </c>
      <c r="V107" s="31">
        <f t="shared" si="26"/>
        <v>1.9293147315238013E-3</v>
      </c>
      <c r="W107" s="31">
        <f t="shared" si="26"/>
        <v>1.8744133185226719E-3</v>
      </c>
      <c r="X107" s="31">
        <f t="shared" si="26"/>
        <v>1.4117407849834063E-3</v>
      </c>
      <c r="Y107" s="31">
        <f t="shared" si="26"/>
        <v>1.2880193492810221E-3</v>
      </c>
      <c r="Z107" s="31">
        <f t="shared" si="26"/>
        <v>4.5874914400068079E-4</v>
      </c>
      <c r="AA107" s="31">
        <f t="shared" si="26"/>
        <v>1.4583912863819215E-4</v>
      </c>
      <c r="AB107" s="31">
        <f t="shared" si="26"/>
        <v>0</v>
      </c>
      <c r="AC107" s="31" t="e">
        <f t="shared" si="26"/>
        <v>#N/A</v>
      </c>
      <c r="AD107" s="31" t="e">
        <f t="shared" si="26"/>
        <v>#N/A</v>
      </c>
      <c r="AE107" s="31">
        <f t="shared" si="26"/>
        <v>-2.7416288931103594E-5</v>
      </c>
      <c r="AF107" s="31">
        <f t="shared" si="26"/>
        <v>-9.7848228502450674E-5</v>
      </c>
      <c r="AG107" s="31">
        <f t="shared" si="26"/>
        <v>-4.6335124183116694E-4</v>
      </c>
      <c r="AH107" s="31">
        <f t="shared" si="26"/>
        <v>-7.1590605242499716E-4</v>
      </c>
      <c r="AI107" s="31">
        <f t="shared" si="26"/>
        <v>-2.6673822621763321E-3</v>
      </c>
      <c r="AJ107" s="31">
        <f t="shared" si="26"/>
        <v>-2.8066937724077201E-3</v>
      </c>
      <c r="AK107" s="31">
        <f t="shared" si="26"/>
        <v>-3.7159325572423407E-3</v>
      </c>
      <c r="AL107" s="31">
        <f t="shared" si="26"/>
        <v>-3.9595646948419327E-3</v>
      </c>
      <c r="AM107" s="31">
        <f t="shared" si="26"/>
        <v>-4.1595976128221412E-3</v>
      </c>
      <c r="AN107" s="31">
        <f t="shared" si="26"/>
        <v>-6.4445390550732506E-3</v>
      </c>
      <c r="AO107" s="31">
        <f t="shared" si="26"/>
        <v>-6.7695171016977085E-3</v>
      </c>
      <c r="AP107" s="31">
        <f t="shared" si="26"/>
        <v>-6.8299260906264925E-3</v>
      </c>
      <c r="AQ107" s="31">
        <f t="shared" si="26"/>
        <v>-7.025910537270974E-3</v>
      </c>
      <c r="AR107" s="31">
        <f t="shared" si="26"/>
        <v>-7.3364977723904268E-3</v>
      </c>
      <c r="AS107" s="31">
        <f t="shared" si="26"/>
        <v>-7.3627394647726163E-3</v>
      </c>
      <c r="AT107" s="31">
        <f t="shared" si="26"/>
        <v>-8.6396961865078392E-3</v>
      </c>
      <c r="AU107" s="31">
        <f t="shared" si="26"/>
        <v>-9.6753216896672267E-3</v>
      </c>
      <c r="AV107" s="31">
        <f t="shared" si="26"/>
        <v>-1.3238442376202531E-2</v>
      </c>
      <c r="AW107" s="31">
        <f t="shared" si="26"/>
        <v>-1.4553913419439013E-2</v>
      </c>
      <c r="AX107" s="31">
        <f t="shared" si="26"/>
        <v>-1.9723139143495549E-2</v>
      </c>
      <c r="AY107" s="31">
        <f t="shared" si="26"/>
        <v>-5.4508948983175487E-2</v>
      </c>
      <c r="AZ107" s="31">
        <f t="shared" si="26"/>
        <v>-0.23780344096158368</v>
      </c>
      <c r="BA107" s="31">
        <f t="shared" si="26"/>
        <v>-0.26310023310023312</v>
      </c>
    </row>
  </sheetData>
  <phoneticPr fontId="4" type="noConversion"/>
  <hyperlinks>
    <hyperlink ref="A1" tooltip="Quantiwise7G" display="     Refresh     " xr:uid="{00000000-0004-0000-05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A430D-B53D-4270-8D2D-1816424F5173}">
  <sheetPr codeName="Sheet11"/>
  <dimension ref="A1:NC107"/>
  <sheetViews>
    <sheetView showGridLines="0" workbookViewId="0">
      <pane xSplit="1" ySplit="14" topLeftCell="B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5570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3264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3265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3266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5562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5567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3232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3248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3254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2971</v>
      </c>
      <c r="B9" s="15" t="s">
        <v>2978</v>
      </c>
      <c r="C9" s="16" t="s">
        <v>2977</v>
      </c>
      <c r="D9" s="16" t="s">
        <v>2993</v>
      </c>
      <c r="E9" s="16" t="s">
        <v>3008</v>
      </c>
      <c r="F9" s="16" t="s">
        <v>2980</v>
      </c>
      <c r="G9" s="16" t="s">
        <v>3017</v>
      </c>
      <c r="H9" s="16" t="s">
        <v>2981</v>
      </c>
      <c r="I9" s="16" t="s">
        <v>2982</v>
      </c>
      <c r="J9" s="16" t="s">
        <v>2944</v>
      </c>
      <c r="K9" s="16" t="s">
        <v>2946</v>
      </c>
      <c r="L9" s="16" t="s">
        <v>3014</v>
      </c>
      <c r="M9" s="16" t="s">
        <v>2945</v>
      </c>
      <c r="N9" s="16" t="s">
        <v>2986</v>
      </c>
      <c r="O9" s="16" t="s">
        <v>3001</v>
      </c>
      <c r="P9" s="16" t="s">
        <v>2983</v>
      </c>
      <c r="Q9" s="16" t="s">
        <v>2947</v>
      </c>
      <c r="R9" s="16" t="s">
        <v>2979</v>
      </c>
      <c r="S9" s="16" t="s">
        <v>2991</v>
      </c>
      <c r="T9" s="16" t="s">
        <v>2999</v>
      </c>
      <c r="U9" s="16" t="s">
        <v>2987</v>
      </c>
      <c r="V9" s="16" t="s">
        <v>2948</v>
      </c>
      <c r="W9" s="16" t="s">
        <v>3044</v>
      </c>
      <c r="X9" s="16" t="s">
        <v>3027</v>
      </c>
      <c r="Y9" s="16" t="s">
        <v>2996</v>
      </c>
      <c r="Z9" s="16" t="s">
        <v>2985</v>
      </c>
      <c r="AA9" s="16" t="s">
        <v>2994</v>
      </c>
      <c r="AB9" s="16" t="s">
        <v>3022</v>
      </c>
      <c r="AC9" s="16" t="s">
        <v>2953</v>
      </c>
      <c r="AD9" s="16" t="s">
        <v>3000</v>
      </c>
      <c r="AE9" s="16" t="s">
        <v>3025</v>
      </c>
      <c r="AF9" s="16" t="s">
        <v>2949</v>
      </c>
      <c r="AG9" s="16" t="s">
        <v>2989</v>
      </c>
      <c r="AH9" s="16" t="s">
        <v>3013</v>
      </c>
      <c r="AI9" s="16" t="s">
        <v>3122</v>
      </c>
      <c r="AJ9" s="16" t="s">
        <v>3032</v>
      </c>
      <c r="AK9" s="16" t="s">
        <v>2984</v>
      </c>
      <c r="AL9" s="16" t="s">
        <v>2995</v>
      </c>
      <c r="AM9" s="16" t="s">
        <v>3038</v>
      </c>
      <c r="AN9" s="16" t="s">
        <v>2951</v>
      </c>
      <c r="AO9" s="16" t="s">
        <v>3169</v>
      </c>
      <c r="AP9" s="16" t="s">
        <v>2990</v>
      </c>
      <c r="AQ9" s="16" t="s">
        <v>3018</v>
      </c>
      <c r="AR9" s="16" t="s">
        <v>2942</v>
      </c>
      <c r="AS9" s="16" t="s">
        <v>2992</v>
      </c>
      <c r="AT9" s="16" t="s">
        <v>3049</v>
      </c>
      <c r="AU9" s="16" t="s">
        <v>3011</v>
      </c>
      <c r="AV9" s="16" t="s">
        <v>3005</v>
      </c>
      <c r="AW9" s="16" t="s">
        <v>3033</v>
      </c>
      <c r="AX9" s="16" t="s">
        <v>3006</v>
      </c>
      <c r="AY9" s="16" t="s">
        <v>3007</v>
      </c>
      <c r="AZ9" s="16" t="s">
        <v>3267</v>
      </c>
      <c r="BA9" s="16" t="s">
        <v>3020</v>
      </c>
      <c r="BB9" s="16" t="s">
        <v>3072</v>
      </c>
      <c r="BC9" s="16" t="s">
        <v>3015</v>
      </c>
      <c r="BD9" s="16" t="s">
        <v>3009</v>
      </c>
      <c r="BE9" s="16" t="s">
        <v>3055</v>
      </c>
      <c r="BF9" s="16" t="s">
        <v>3088</v>
      </c>
      <c r="BG9" s="16" t="s">
        <v>3108</v>
      </c>
      <c r="BH9" s="16" t="s">
        <v>3268</v>
      </c>
      <c r="BI9" s="16" t="s">
        <v>3089</v>
      </c>
      <c r="BJ9" s="16" t="s">
        <v>3043</v>
      </c>
      <c r="BK9" s="16" t="s">
        <v>3269</v>
      </c>
      <c r="BL9" s="16" t="s">
        <v>3121</v>
      </c>
      <c r="BM9" s="16" t="s">
        <v>3083</v>
      </c>
      <c r="BN9" s="16" t="s">
        <v>3016</v>
      </c>
      <c r="BO9" s="16" t="s">
        <v>3041</v>
      </c>
      <c r="BP9" s="16" t="s">
        <v>3066</v>
      </c>
      <c r="BQ9" s="16" t="s">
        <v>3071</v>
      </c>
      <c r="BR9" s="16" t="s">
        <v>3003</v>
      </c>
      <c r="BS9" s="16" t="s">
        <v>5511</v>
      </c>
      <c r="BT9" s="16" t="s">
        <v>3090</v>
      </c>
      <c r="BU9" s="16" t="s">
        <v>3026</v>
      </c>
      <c r="BV9" s="16" t="s">
        <v>3002</v>
      </c>
      <c r="BW9" s="16" t="s">
        <v>3028</v>
      </c>
      <c r="BX9" s="16" t="s">
        <v>3030</v>
      </c>
      <c r="BY9" s="16" t="s">
        <v>3010</v>
      </c>
      <c r="BZ9" s="16" t="s">
        <v>3023</v>
      </c>
      <c r="CA9" s="16" t="s">
        <v>3068</v>
      </c>
      <c r="CB9" s="16" t="s">
        <v>3042</v>
      </c>
      <c r="CC9" s="16" t="s">
        <v>3202</v>
      </c>
      <c r="CD9" s="16" t="s">
        <v>3223</v>
      </c>
      <c r="CE9" s="16" t="s">
        <v>3031</v>
      </c>
      <c r="CF9" s="16" t="s">
        <v>3035</v>
      </c>
      <c r="CG9" s="16" t="s">
        <v>3270</v>
      </c>
      <c r="CH9" s="16" t="s">
        <v>3034</v>
      </c>
      <c r="CI9" s="16" t="s">
        <v>2988</v>
      </c>
      <c r="CJ9" s="16" t="s">
        <v>3271</v>
      </c>
      <c r="CK9" s="16" t="s">
        <v>3021</v>
      </c>
      <c r="CL9" s="16" t="s">
        <v>3039</v>
      </c>
      <c r="CM9" s="16" t="s">
        <v>2997</v>
      </c>
      <c r="CN9" s="16" t="s">
        <v>3097</v>
      </c>
      <c r="CO9" s="16" t="s">
        <v>2998</v>
      </c>
      <c r="CP9" s="16" t="s">
        <v>3150</v>
      </c>
      <c r="CQ9" s="16" t="s">
        <v>3040</v>
      </c>
      <c r="CR9" s="16" t="s">
        <v>3133</v>
      </c>
      <c r="CS9" s="16" t="s">
        <v>3029</v>
      </c>
      <c r="CT9" s="16" t="s">
        <v>3036</v>
      </c>
      <c r="CU9" s="16" t="s">
        <v>3024</v>
      </c>
      <c r="CV9" s="16" t="s">
        <v>3114</v>
      </c>
      <c r="CW9" s="16" t="s">
        <v>5513</v>
      </c>
      <c r="CX9" s="16" t="s">
        <v>2960</v>
      </c>
      <c r="CY9" s="16" t="s">
        <v>2957</v>
      </c>
      <c r="CZ9" s="16" t="s">
        <v>3272</v>
      </c>
      <c r="DA9" s="16" t="s">
        <v>3200</v>
      </c>
      <c r="DB9" s="16" t="s">
        <v>2950</v>
      </c>
      <c r="DC9" s="16" t="s">
        <v>3273</v>
      </c>
      <c r="DD9" s="16" t="s">
        <v>3062</v>
      </c>
      <c r="DE9" s="16" t="s">
        <v>3274</v>
      </c>
      <c r="DF9" s="16" t="s">
        <v>3047</v>
      </c>
      <c r="DG9" s="16" t="s">
        <v>3104</v>
      </c>
      <c r="DH9" s="16" t="s">
        <v>3058</v>
      </c>
      <c r="DI9" s="16" t="s">
        <v>3004</v>
      </c>
      <c r="DJ9" s="16" t="s">
        <v>2955</v>
      </c>
      <c r="DK9" s="16" t="s">
        <v>3085</v>
      </c>
      <c r="DL9" s="16" t="s">
        <v>3214</v>
      </c>
      <c r="DM9" s="16" t="s">
        <v>3124</v>
      </c>
      <c r="DN9" s="16" t="s">
        <v>3275</v>
      </c>
      <c r="DO9" s="16" t="s">
        <v>3111</v>
      </c>
      <c r="DP9" s="16" t="s">
        <v>2964</v>
      </c>
      <c r="DQ9" s="16" t="s">
        <v>3012</v>
      </c>
      <c r="DR9" s="16" t="s">
        <v>3070</v>
      </c>
      <c r="DS9" s="16" t="s">
        <v>3126</v>
      </c>
      <c r="DT9" s="16" t="s">
        <v>3159</v>
      </c>
      <c r="DU9" s="16" t="s">
        <v>3064</v>
      </c>
      <c r="DV9" s="16" t="s">
        <v>3075</v>
      </c>
      <c r="DW9" s="16" t="s">
        <v>3082</v>
      </c>
      <c r="DX9" s="16" t="s">
        <v>3161</v>
      </c>
      <c r="DY9" s="16" t="s">
        <v>3168</v>
      </c>
      <c r="DZ9" s="16" t="s">
        <v>3276</v>
      </c>
      <c r="EA9" s="16" t="s">
        <v>3061</v>
      </c>
      <c r="EB9" s="16" t="s">
        <v>3069</v>
      </c>
      <c r="EC9" s="16" t="s">
        <v>3092</v>
      </c>
      <c r="ED9" s="16" t="s">
        <v>3060</v>
      </c>
      <c r="EE9" s="16" t="s">
        <v>3067</v>
      </c>
      <c r="EF9" s="16" t="s">
        <v>3134</v>
      </c>
      <c r="EG9" s="16" t="s">
        <v>3079</v>
      </c>
      <c r="EH9" s="16" t="s">
        <v>3037</v>
      </c>
      <c r="EI9" s="16" t="s">
        <v>3110</v>
      </c>
      <c r="EJ9" s="16" t="s">
        <v>3019</v>
      </c>
      <c r="EK9" s="16" t="s">
        <v>2929</v>
      </c>
      <c r="EL9" s="16" t="s">
        <v>3204</v>
      </c>
      <c r="EM9" s="16" t="s">
        <v>3095</v>
      </c>
      <c r="EN9" s="16" t="s">
        <v>3154</v>
      </c>
      <c r="EO9" s="16" t="s">
        <v>3086</v>
      </c>
      <c r="EP9" s="16" t="s">
        <v>3277</v>
      </c>
      <c r="EQ9" s="16" t="s">
        <v>3278</v>
      </c>
      <c r="ER9" s="16" t="s">
        <v>3115</v>
      </c>
      <c r="ES9" s="16" t="s">
        <v>3164</v>
      </c>
      <c r="ET9" s="16" t="s">
        <v>3195</v>
      </c>
      <c r="EU9" s="16" t="s">
        <v>3131</v>
      </c>
      <c r="EV9" s="16" t="s">
        <v>3279</v>
      </c>
      <c r="EW9" s="16" t="s">
        <v>3056</v>
      </c>
      <c r="EX9" s="16" t="s">
        <v>3051</v>
      </c>
      <c r="EY9" s="16" t="s">
        <v>3125</v>
      </c>
      <c r="EZ9" s="16" t="s">
        <v>3196</v>
      </c>
      <c r="FA9" s="16" t="s">
        <v>3145</v>
      </c>
      <c r="FB9" s="16" t="s">
        <v>2959</v>
      </c>
      <c r="FC9" s="16" t="s">
        <v>3050</v>
      </c>
      <c r="FD9" s="16" t="s">
        <v>3073</v>
      </c>
      <c r="FE9" s="16" t="s">
        <v>3057</v>
      </c>
      <c r="FF9" s="16" t="s">
        <v>2954</v>
      </c>
      <c r="FG9" s="16" t="s">
        <v>3052</v>
      </c>
      <c r="FH9" s="16" t="s">
        <v>3076</v>
      </c>
      <c r="FI9" s="16" t="s">
        <v>3113</v>
      </c>
      <c r="FJ9" s="16" t="s">
        <v>3280</v>
      </c>
      <c r="FK9" s="16" t="s">
        <v>3119</v>
      </c>
      <c r="FL9" s="16" t="s">
        <v>3192</v>
      </c>
      <c r="FM9" s="16" t="s">
        <v>3045</v>
      </c>
      <c r="FN9" s="16" t="s">
        <v>3281</v>
      </c>
      <c r="FO9" s="16" t="s">
        <v>3074</v>
      </c>
      <c r="FP9" s="16" t="s">
        <v>3282</v>
      </c>
      <c r="FQ9" s="16" t="s">
        <v>3283</v>
      </c>
      <c r="FR9" s="16" t="s">
        <v>3094</v>
      </c>
      <c r="FS9" s="16" t="s">
        <v>3091</v>
      </c>
      <c r="FT9" s="16" t="s">
        <v>3093</v>
      </c>
      <c r="FU9" s="16" t="s">
        <v>3081</v>
      </c>
      <c r="FV9" s="16" t="s">
        <v>2956</v>
      </c>
      <c r="FW9" s="16" t="s">
        <v>3099</v>
      </c>
      <c r="FX9" s="16" t="s">
        <v>3046</v>
      </c>
      <c r="FY9" s="16" t="s">
        <v>3162</v>
      </c>
      <c r="FZ9" s="16" t="s">
        <v>3284</v>
      </c>
      <c r="GA9" s="16" t="s">
        <v>3158</v>
      </c>
      <c r="GB9" s="16" t="s">
        <v>3174</v>
      </c>
      <c r="GC9" s="16" t="s">
        <v>3224</v>
      </c>
      <c r="GD9" s="16" t="s">
        <v>2952</v>
      </c>
      <c r="GE9" s="16" t="s">
        <v>3107</v>
      </c>
      <c r="GF9" s="16" t="s">
        <v>3160</v>
      </c>
      <c r="GG9" s="16" t="s">
        <v>3054</v>
      </c>
      <c r="GH9" s="16" t="s">
        <v>3048</v>
      </c>
      <c r="GI9" s="16" t="s">
        <v>3132</v>
      </c>
      <c r="GJ9" s="16" t="s">
        <v>5459</v>
      </c>
      <c r="GK9" s="16" t="s">
        <v>3117</v>
      </c>
      <c r="GL9" s="16" t="s">
        <v>3285</v>
      </c>
      <c r="GM9" s="16" t="s">
        <v>3286</v>
      </c>
      <c r="GN9" s="16" t="s">
        <v>3129</v>
      </c>
      <c r="GO9" s="16" t="s">
        <v>3186</v>
      </c>
      <c r="GP9" s="16" t="s">
        <v>3059</v>
      </c>
      <c r="GQ9" s="16" t="s">
        <v>3188</v>
      </c>
      <c r="GR9" s="16" t="s">
        <v>2963</v>
      </c>
      <c r="GS9" s="16" t="s">
        <v>3087</v>
      </c>
      <c r="GT9" s="16" t="s">
        <v>3053</v>
      </c>
      <c r="GU9" s="16" t="s">
        <v>2930</v>
      </c>
      <c r="GV9" s="16" t="s">
        <v>3287</v>
      </c>
      <c r="GW9" s="16" t="s">
        <v>3211</v>
      </c>
      <c r="GX9" s="16" t="s">
        <v>5514</v>
      </c>
      <c r="GY9" s="16" t="s">
        <v>3152</v>
      </c>
      <c r="GZ9" s="16" t="s">
        <v>3138</v>
      </c>
      <c r="HA9" s="16" t="s">
        <v>3123</v>
      </c>
      <c r="HB9" s="16" t="s">
        <v>3106</v>
      </c>
      <c r="HC9" s="16" t="s">
        <v>3105</v>
      </c>
      <c r="HD9" s="16" t="s">
        <v>5502</v>
      </c>
      <c r="HE9" s="16" t="s">
        <v>2935</v>
      </c>
      <c r="HF9" s="16" t="s">
        <v>3084</v>
      </c>
      <c r="HG9" s="16" t="s">
        <v>3288</v>
      </c>
      <c r="HH9" s="16" t="s">
        <v>3080</v>
      </c>
      <c r="HI9" s="16" t="s">
        <v>3289</v>
      </c>
      <c r="HJ9" s="16" t="s">
        <v>3151</v>
      </c>
      <c r="HK9" s="16" t="s">
        <v>3149</v>
      </c>
      <c r="HL9" s="16" t="s">
        <v>3222</v>
      </c>
      <c r="HM9" s="16" t="s">
        <v>3103</v>
      </c>
      <c r="HN9" s="16" t="s">
        <v>3155</v>
      </c>
      <c r="HO9" s="16" t="s">
        <v>3215</v>
      </c>
      <c r="HP9" s="16" t="s">
        <v>3096</v>
      </c>
      <c r="HQ9" s="16" t="s">
        <v>3078</v>
      </c>
      <c r="HR9" s="16" t="s">
        <v>2939</v>
      </c>
      <c r="HS9" s="16" t="s">
        <v>3183</v>
      </c>
      <c r="HT9" s="16" t="s">
        <v>3098</v>
      </c>
      <c r="HU9" s="16" t="s">
        <v>3172</v>
      </c>
      <c r="HV9" s="16" t="s">
        <v>3135</v>
      </c>
      <c r="HW9" s="16" t="s">
        <v>3116</v>
      </c>
      <c r="HX9" s="16" t="s">
        <v>3206</v>
      </c>
      <c r="HY9" s="16" t="s">
        <v>3120</v>
      </c>
      <c r="HZ9" s="16" t="s">
        <v>3221</v>
      </c>
      <c r="IA9" s="16" t="s">
        <v>3290</v>
      </c>
      <c r="IB9" s="16" t="s">
        <v>3291</v>
      </c>
      <c r="IC9" s="16" t="s">
        <v>3175</v>
      </c>
      <c r="ID9" s="16" t="s">
        <v>2931</v>
      </c>
      <c r="IE9" s="16" t="s">
        <v>3148</v>
      </c>
      <c r="IF9" s="16" t="s">
        <v>3180</v>
      </c>
      <c r="IG9" s="16" t="s">
        <v>3292</v>
      </c>
      <c r="IH9" s="16" t="s">
        <v>3163</v>
      </c>
      <c r="II9" s="16" t="s">
        <v>3153</v>
      </c>
      <c r="IJ9" s="16" t="s">
        <v>3077</v>
      </c>
      <c r="IK9" s="16" t="s">
        <v>3293</v>
      </c>
      <c r="IL9" s="16" t="s">
        <v>3176</v>
      </c>
      <c r="IM9" s="16" t="s">
        <v>3294</v>
      </c>
      <c r="IN9" s="16" t="s">
        <v>3295</v>
      </c>
      <c r="IO9" s="16" t="s">
        <v>3140</v>
      </c>
      <c r="IP9" s="16" t="s">
        <v>3296</v>
      </c>
      <c r="IQ9" s="16" t="s">
        <v>3191</v>
      </c>
      <c r="IR9" s="16" t="s">
        <v>3181</v>
      </c>
      <c r="IS9" s="16" t="s">
        <v>3142</v>
      </c>
      <c r="IT9" s="16" t="s">
        <v>3297</v>
      </c>
      <c r="IU9" s="16" t="s">
        <v>3173</v>
      </c>
      <c r="IV9" s="16" t="s">
        <v>3212</v>
      </c>
      <c r="IW9" s="16" t="s">
        <v>3298</v>
      </c>
      <c r="IX9" s="16" t="s">
        <v>3185</v>
      </c>
      <c r="IY9" s="16" t="s">
        <v>3197</v>
      </c>
      <c r="IZ9" s="16" t="s">
        <v>3213</v>
      </c>
      <c r="JA9" s="16" t="s">
        <v>3100</v>
      </c>
      <c r="JB9" s="16" t="s">
        <v>3299</v>
      </c>
      <c r="JC9" s="16" t="s">
        <v>5559</v>
      </c>
      <c r="JD9" s="16" t="s">
        <v>3127</v>
      </c>
      <c r="JE9" s="16" t="s">
        <v>3209</v>
      </c>
      <c r="JF9" s="16" t="s">
        <v>3166</v>
      </c>
      <c r="JG9" s="16" t="s">
        <v>3300</v>
      </c>
      <c r="JH9" s="16" t="s">
        <v>3065</v>
      </c>
      <c r="JI9" s="16" t="s">
        <v>3205</v>
      </c>
      <c r="JJ9" s="16" t="s">
        <v>3194</v>
      </c>
      <c r="JK9" s="16" t="s">
        <v>2941</v>
      </c>
      <c r="JL9" s="16" t="s">
        <v>3179</v>
      </c>
      <c r="JM9" s="16" t="s">
        <v>2962</v>
      </c>
      <c r="JN9" s="16" t="s">
        <v>2932</v>
      </c>
      <c r="JO9" s="16" t="s">
        <v>3301</v>
      </c>
      <c r="JP9" s="16" t="s">
        <v>3146</v>
      </c>
      <c r="JQ9" s="16" t="s">
        <v>3302</v>
      </c>
      <c r="JR9" s="16" t="s">
        <v>3303</v>
      </c>
      <c r="JS9" s="16" t="s">
        <v>3199</v>
      </c>
      <c r="JT9" s="16" t="s">
        <v>3208</v>
      </c>
      <c r="JU9" s="16" t="s">
        <v>3171</v>
      </c>
      <c r="JV9" s="16" t="s">
        <v>3112</v>
      </c>
      <c r="JW9" s="16" t="s">
        <v>3182</v>
      </c>
      <c r="JX9" s="16" t="s">
        <v>3304</v>
      </c>
      <c r="JY9" s="16" t="s">
        <v>2936</v>
      </c>
      <c r="JZ9" s="16" t="s">
        <v>3305</v>
      </c>
      <c r="KA9" s="16" t="s">
        <v>3130</v>
      </c>
      <c r="KB9" s="16" t="s">
        <v>3306</v>
      </c>
      <c r="KC9" s="16" t="s">
        <v>3307</v>
      </c>
      <c r="KD9" s="16" t="s">
        <v>3184</v>
      </c>
      <c r="KE9" s="16" t="s">
        <v>3109</v>
      </c>
      <c r="KF9" s="16" t="s">
        <v>3144</v>
      </c>
      <c r="KG9" s="16" t="s">
        <v>3308</v>
      </c>
      <c r="KH9" s="16" t="s">
        <v>3309</v>
      </c>
      <c r="KI9" s="16" t="s">
        <v>3118</v>
      </c>
      <c r="KJ9" s="16" t="s">
        <v>3136</v>
      </c>
      <c r="KK9" s="16" t="s">
        <v>3201</v>
      </c>
      <c r="KL9" s="16" t="s">
        <v>2938</v>
      </c>
      <c r="KM9" s="16" t="s">
        <v>3310</v>
      </c>
      <c r="KN9" s="16" t="s">
        <v>3203</v>
      </c>
      <c r="KO9" s="16" t="s">
        <v>3311</v>
      </c>
      <c r="KP9" s="16" t="s">
        <v>3312</v>
      </c>
      <c r="KQ9" s="16" t="s">
        <v>3141</v>
      </c>
      <c r="KR9" s="16" t="s">
        <v>2937</v>
      </c>
      <c r="KS9" s="16" t="s">
        <v>3313</v>
      </c>
      <c r="KT9" s="16" t="s">
        <v>3216</v>
      </c>
      <c r="KU9" s="16" t="s">
        <v>3314</v>
      </c>
      <c r="KV9" s="16" t="s">
        <v>3167</v>
      </c>
      <c r="KW9" s="16" t="s">
        <v>2958</v>
      </c>
      <c r="KX9" s="16" t="s">
        <v>3315</v>
      </c>
      <c r="KY9" s="16" t="s">
        <v>3063</v>
      </c>
      <c r="KZ9" s="16" t="s">
        <v>2933</v>
      </c>
      <c r="LA9" s="16" t="s">
        <v>3217</v>
      </c>
      <c r="LB9" s="16" t="s">
        <v>3102</v>
      </c>
      <c r="LC9" s="16" t="s">
        <v>3316</v>
      </c>
      <c r="LD9" s="16" t="s">
        <v>3198</v>
      </c>
      <c r="LE9" s="16" t="s">
        <v>3317</v>
      </c>
      <c r="LF9" s="16" t="s">
        <v>3101</v>
      </c>
      <c r="LG9" s="16" t="s">
        <v>3190</v>
      </c>
      <c r="LH9" s="16" t="s">
        <v>3318</v>
      </c>
      <c r="LI9" s="16" t="s">
        <v>3156</v>
      </c>
      <c r="LJ9" s="16" t="s">
        <v>3128</v>
      </c>
      <c r="LK9" s="16" t="s">
        <v>3165</v>
      </c>
      <c r="LL9" s="16" t="s">
        <v>2965</v>
      </c>
      <c r="LM9" s="16" t="s">
        <v>3319</v>
      </c>
      <c r="LN9" s="16" t="s">
        <v>3320</v>
      </c>
      <c r="LO9" s="16" t="s">
        <v>3321</v>
      </c>
      <c r="LP9" s="16" t="s">
        <v>3177</v>
      </c>
      <c r="LQ9" s="16" t="s">
        <v>3139</v>
      </c>
      <c r="LR9" s="16" t="s">
        <v>2940</v>
      </c>
      <c r="LS9" s="16" t="s">
        <v>3322</v>
      </c>
      <c r="LT9" s="16" t="s">
        <v>2966</v>
      </c>
      <c r="LU9" s="16" t="s">
        <v>3323</v>
      </c>
      <c r="LV9" s="16" t="s">
        <v>3193</v>
      </c>
      <c r="LW9" s="16" t="s">
        <v>3137</v>
      </c>
      <c r="LX9" s="16" t="s">
        <v>3187</v>
      </c>
      <c r="LY9" s="16" t="s">
        <v>3189</v>
      </c>
      <c r="LZ9" s="16" t="s">
        <v>3324</v>
      </c>
      <c r="MA9" s="16" t="s">
        <v>3210</v>
      </c>
      <c r="MB9" s="16" t="s">
        <v>3207</v>
      </c>
      <c r="MC9" s="16" t="s">
        <v>3325</v>
      </c>
      <c r="MD9" s="16" t="s">
        <v>3326</v>
      </c>
      <c r="ME9" s="16" t="s">
        <v>2961</v>
      </c>
      <c r="MF9" s="16" t="s">
        <v>3327</v>
      </c>
      <c r="MG9" s="16" t="s">
        <v>3328</v>
      </c>
      <c r="MH9" s="16" t="s">
        <v>3329</v>
      </c>
      <c r="MI9" s="16" t="s">
        <v>3330</v>
      </c>
      <c r="MJ9" s="16" t="s">
        <v>3147</v>
      </c>
      <c r="MK9" s="16" t="s">
        <v>3170</v>
      </c>
      <c r="ML9" s="16" t="s">
        <v>5534</v>
      </c>
      <c r="MM9" s="16" t="s">
        <v>3143</v>
      </c>
      <c r="MN9" s="16" t="s">
        <v>2934</v>
      </c>
      <c r="MO9" s="16" t="s">
        <v>3157</v>
      </c>
      <c r="MP9" s="16" t="s">
        <v>3219</v>
      </c>
      <c r="MQ9" s="16" t="s">
        <v>5518</v>
      </c>
      <c r="MR9" s="16" t="s">
        <v>3178</v>
      </c>
      <c r="MS9" s="16" t="s">
        <v>3331</v>
      </c>
      <c r="MT9" s="16" t="s">
        <v>3332</v>
      </c>
      <c r="MU9" s="16" t="s">
        <v>3333</v>
      </c>
      <c r="MV9" s="16" t="s">
        <v>3334</v>
      </c>
      <c r="MW9" s="16" t="s">
        <v>3335</v>
      </c>
      <c r="MX9" s="16" t="s">
        <v>3336</v>
      </c>
      <c r="MY9" s="16" t="s">
        <v>3337</v>
      </c>
      <c r="MZ9" s="16" t="s">
        <v>3338</v>
      </c>
      <c r="NA9" s="16" t="s">
        <v>3218</v>
      </c>
      <c r="NB9" s="16" t="s">
        <v>3339</v>
      </c>
      <c r="NC9" s="16" t="s">
        <v>3220</v>
      </c>
    </row>
    <row r="10" spans="1:367" x14ac:dyDescent="0.4">
      <c r="A10" s="17" t="s">
        <v>2976</v>
      </c>
      <c r="B10" s="3" t="s">
        <v>2925</v>
      </c>
      <c r="C10" s="3" t="s">
        <v>2925</v>
      </c>
      <c r="D10" s="3" t="s">
        <v>2925</v>
      </c>
      <c r="E10" s="3" t="s">
        <v>2925</v>
      </c>
      <c r="F10" s="3" t="s">
        <v>2925</v>
      </c>
      <c r="G10" s="3" t="s">
        <v>2925</v>
      </c>
      <c r="H10" s="3" t="s">
        <v>2925</v>
      </c>
      <c r="I10" s="3" t="s">
        <v>2925</v>
      </c>
      <c r="J10" s="3" t="s">
        <v>2925</v>
      </c>
      <c r="K10" s="3" t="s">
        <v>2925</v>
      </c>
      <c r="L10" s="3" t="s">
        <v>2925</v>
      </c>
      <c r="M10" s="3" t="s">
        <v>2925</v>
      </c>
      <c r="N10" s="3" t="s">
        <v>2925</v>
      </c>
      <c r="O10" s="3" t="s">
        <v>2925</v>
      </c>
      <c r="P10" s="3" t="s">
        <v>2925</v>
      </c>
      <c r="Q10" s="3" t="s">
        <v>2925</v>
      </c>
      <c r="R10" s="3" t="s">
        <v>2925</v>
      </c>
      <c r="S10" s="3" t="s">
        <v>2925</v>
      </c>
      <c r="T10" s="3" t="s">
        <v>2925</v>
      </c>
      <c r="U10" s="3" t="s">
        <v>2925</v>
      </c>
      <c r="V10" s="3" t="s">
        <v>2925</v>
      </c>
      <c r="W10" s="3" t="s">
        <v>2925</v>
      </c>
      <c r="X10" s="3" t="s">
        <v>2925</v>
      </c>
      <c r="Y10" s="3" t="s">
        <v>2925</v>
      </c>
      <c r="Z10" s="3" t="s">
        <v>2925</v>
      </c>
      <c r="AA10" s="3" t="s">
        <v>2925</v>
      </c>
      <c r="AB10" s="3" t="s">
        <v>2925</v>
      </c>
      <c r="AC10" s="3" t="s">
        <v>2925</v>
      </c>
      <c r="AD10" s="3" t="s">
        <v>2925</v>
      </c>
      <c r="AE10" s="3" t="s">
        <v>2925</v>
      </c>
      <c r="AF10" s="3" t="s">
        <v>2925</v>
      </c>
      <c r="AG10" s="3" t="s">
        <v>2925</v>
      </c>
      <c r="AH10" s="3" t="s">
        <v>2925</v>
      </c>
      <c r="AI10" s="3" t="s">
        <v>2925</v>
      </c>
      <c r="AJ10" s="3" t="s">
        <v>2925</v>
      </c>
      <c r="AK10" s="3" t="s">
        <v>2925</v>
      </c>
      <c r="AL10" s="3" t="s">
        <v>2925</v>
      </c>
      <c r="AM10" s="3" t="s">
        <v>2925</v>
      </c>
      <c r="AN10" s="3" t="s">
        <v>2925</v>
      </c>
      <c r="AO10" s="3" t="s">
        <v>2925</v>
      </c>
      <c r="AP10" s="3" t="s">
        <v>2925</v>
      </c>
      <c r="AQ10" s="3" t="s">
        <v>2925</v>
      </c>
      <c r="AR10" s="3" t="s">
        <v>2925</v>
      </c>
      <c r="AS10" s="3" t="s">
        <v>2925</v>
      </c>
      <c r="AT10" s="3" t="s">
        <v>2925</v>
      </c>
      <c r="AU10" s="3" t="s">
        <v>2925</v>
      </c>
      <c r="AV10" s="3" t="s">
        <v>2925</v>
      </c>
      <c r="AW10" s="3" t="s">
        <v>2925</v>
      </c>
      <c r="AX10" s="3" t="s">
        <v>2925</v>
      </c>
      <c r="AY10" s="3" t="s">
        <v>2925</v>
      </c>
      <c r="AZ10" s="3" t="s">
        <v>2925</v>
      </c>
      <c r="BA10" s="3" t="s">
        <v>2925</v>
      </c>
      <c r="BB10" s="3" t="s">
        <v>2925</v>
      </c>
      <c r="BC10" s="3" t="s">
        <v>2925</v>
      </c>
      <c r="BD10" s="3" t="s">
        <v>2925</v>
      </c>
      <c r="BE10" s="3" t="s">
        <v>2925</v>
      </c>
      <c r="BF10" s="3" t="s">
        <v>2925</v>
      </c>
      <c r="BG10" s="3" t="s">
        <v>2925</v>
      </c>
      <c r="BH10" s="3" t="s">
        <v>2925</v>
      </c>
      <c r="BI10" s="3" t="s">
        <v>2925</v>
      </c>
      <c r="BJ10" s="3" t="s">
        <v>2925</v>
      </c>
      <c r="BK10" s="3" t="s">
        <v>2925</v>
      </c>
      <c r="BL10" s="3" t="s">
        <v>2925</v>
      </c>
      <c r="BM10" s="3" t="s">
        <v>2925</v>
      </c>
      <c r="BN10" s="3" t="s">
        <v>2925</v>
      </c>
      <c r="BO10" s="3" t="s">
        <v>2925</v>
      </c>
      <c r="BP10" s="3" t="s">
        <v>2925</v>
      </c>
      <c r="BQ10" s="3" t="s">
        <v>2925</v>
      </c>
      <c r="BR10" s="3" t="s">
        <v>2925</v>
      </c>
      <c r="BS10" s="3" t="s">
        <v>2925</v>
      </c>
      <c r="BT10" s="3" t="s">
        <v>2925</v>
      </c>
      <c r="BU10" s="3" t="s">
        <v>2925</v>
      </c>
      <c r="BV10" s="3" t="s">
        <v>2925</v>
      </c>
      <c r="BW10" s="3" t="s">
        <v>2925</v>
      </c>
      <c r="BX10" s="3" t="s">
        <v>2925</v>
      </c>
      <c r="BY10" s="3" t="s">
        <v>2925</v>
      </c>
      <c r="BZ10" s="3" t="s">
        <v>2925</v>
      </c>
      <c r="CA10" s="3" t="s">
        <v>2925</v>
      </c>
      <c r="CB10" s="3" t="s">
        <v>2925</v>
      </c>
      <c r="CC10" s="3" t="s">
        <v>2925</v>
      </c>
      <c r="CD10" s="3" t="s">
        <v>2925</v>
      </c>
      <c r="CE10" s="3" t="s">
        <v>2925</v>
      </c>
      <c r="CF10" s="3" t="s">
        <v>2925</v>
      </c>
      <c r="CG10" s="3" t="s">
        <v>2925</v>
      </c>
      <c r="CH10" s="3" t="s">
        <v>2925</v>
      </c>
      <c r="CI10" s="3" t="s">
        <v>2925</v>
      </c>
      <c r="CJ10" s="3" t="s">
        <v>2925</v>
      </c>
      <c r="CK10" s="3" t="s">
        <v>2925</v>
      </c>
      <c r="CL10" s="3" t="s">
        <v>2925</v>
      </c>
      <c r="CM10" s="3" t="s">
        <v>2925</v>
      </c>
      <c r="CN10" s="3" t="s">
        <v>2925</v>
      </c>
      <c r="CO10" s="3" t="s">
        <v>2925</v>
      </c>
      <c r="CP10" s="3" t="s">
        <v>2925</v>
      </c>
      <c r="CQ10" s="3" t="s">
        <v>2925</v>
      </c>
      <c r="CR10" s="3" t="s">
        <v>2925</v>
      </c>
      <c r="CS10" s="3" t="s">
        <v>2925</v>
      </c>
      <c r="CT10" s="3" t="s">
        <v>2925</v>
      </c>
      <c r="CU10" s="3" t="s">
        <v>2925</v>
      </c>
      <c r="CV10" s="3" t="s">
        <v>2925</v>
      </c>
      <c r="CW10" s="3" t="s">
        <v>2925</v>
      </c>
      <c r="CX10" s="3" t="s">
        <v>2925</v>
      </c>
      <c r="CY10" s="3" t="s">
        <v>2925</v>
      </c>
      <c r="CZ10" s="3" t="s">
        <v>2925</v>
      </c>
      <c r="DA10" s="3" t="s">
        <v>2925</v>
      </c>
      <c r="DB10" s="3" t="s">
        <v>2925</v>
      </c>
      <c r="DC10" s="3" t="s">
        <v>2925</v>
      </c>
      <c r="DD10" s="3" t="s">
        <v>2925</v>
      </c>
      <c r="DE10" s="3" t="s">
        <v>2925</v>
      </c>
      <c r="DF10" s="3" t="s">
        <v>2925</v>
      </c>
      <c r="DG10" s="3" t="s">
        <v>2925</v>
      </c>
      <c r="DH10" s="3" t="s">
        <v>2925</v>
      </c>
      <c r="DI10" s="3" t="s">
        <v>2925</v>
      </c>
      <c r="DJ10" s="3" t="s">
        <v>2925</v>
      </c>
      <c r="DK10" s="3" t="s">
        <v>2925</v>
      </c>
      <c r="DL10" s="3" t="s">
        <v>2925</v>
      </c>
      <c r="DM10" s="3" t="s">
        <v>2925</v>
      </c>
      <c r="DN10" s="3" t="s">
        <v>2925</v>
      </c>
      <c r="DO10" s="3" t="s">
        <v>2925</v>
      </c>
      <c r="DP10" s="3" t="s">
        <v>2925</v>
      </c>
      <c r="DQ10" s="3" t="s">
        <v>2925</v>
      </c>
      <c r="DR10" s="3" t="s">
        <v>2925</v>
      </c>
      <c r="DS10" s="3" t="s">
        <v>2925</v>
      </c>
      <c r="DT10" s="3" t="s">
        <v>2925</v>
      </c>
      <c r="DU10" s="3" t="s">
        <v>2925</v>
      </c>
      <c r="DV10" s="3" t="s">
        <v>2925</v>
      </c>
      <c r="DW10" s="3" t="s">
        <v>2925</v>
      </c>
      <c r="DX10" s="3" t="s">
        <v>2925</v>
      </c>
      <c r="DY10" s="3" t="s">
        <v>2925</v>
      </c>
      <c r="DZ10" s="3" t="s">
        <v>2925</v>
      </c>
      <c r="EA10" s="3" t="s">
        <v>2925</v>
      </c>
      <c r="EB10" s="3" t="s">
        <v>2925</v>
      </c>
      <c r="EC10" s="3" t="s">
        <v>2925</v>
      </c>
      <c r="ED10" s="3" t="s">
        <v>2925</v>
      </c>
      <c r="EE10" s="3" t="s">
        <v>2925</v>
      </c>
      <c r="EF10" s="3" t="s">
        <v>2925</v>
      </c>
      <c r="EG10" s="3" t="s">
        <v>2925</v>
      </c>
      <c r="EH10" s="3" t="s">
        <v>2925</v>
      </c>
      <c r="EI10" s="3" t="s">
        <v>2925</v>
      </c>
      <c r="EJ10" s="3" t="s">
        <v>2925</v>
      </c>
      <c r="EK10" s="3" t="s">
        <v>2925</v>
      </c>
      <c r="EL10" s="3" t="s">
        <v>2925</v>
      </c>
      <c r="EM10" s="3" t="s">
        <v>2925</v>
      </c>
      <c r="EN10" s="3" t="s">
        <v>2925</v>
      </c>
      <c r="EO10" s="3" t="s">
        <v>2925</v>
      </c>
      <c r="EP10" s="3" t="s">
        <v>2925</v>
      </c>
      <c r="EQ10" s="3" t="s">
        <v>2925</v>
      </c>
      <c r="ER10" s="3" t="s">
        <v>2925</v>
      </c>
      <c r="ES10" s="3" t="s">
        <v>2925</v>
      </c>
      <c r="ET10" s="3" t="s">
        <v>2925</v>
      </c>
      <c r="EU10" s="3" t="s">
        <v>2925</v>
      </c>
      <c r="EV10" s="3" t="s">
        <v>2925</v>
      </c>
      <c r="EW10" s="3" t="s">
        <v>2925</v>
      </c>
      <c r="EX10" s="3" t="s">
        <v>2925</v>
      </c>
      <c r="EY10" s="3" t="s">
        <v>2925</v>
      </c>
      <c r="EZ10" s="3" t="s">
        <v>2925</v>
      </c>
      <c r="FA10" s="3" t="s">
        <v>2925</v>
      </c>
      <c r="FB10" s="3" t="s">
        <v>2925</v>
      </c>
      <c r="FC10" s="3" t="s">
        <v>2925</v>
      </c>
      <c r="FD10" s="3" t="s">
        <v>2925</v>
      </c>
      <c r="FE10" s="3" t="s">
        <v>2925</v>
      </c>
      <c r="FF10" s="3" t="s">
        <v>2925</v>
      </c>
      <c r="FG10" s="3" t="s">
        <v>2925</v>
      </c>
      <c r="FH10" s="3" t="s">
        <v>2925</v>
      </c>
      <c r="FI10" s="3" t="s">
        <v>2925</v>
      </c>
      <c r="FJ10" s="3" t="s">
        <v>2925</v>
      </c>
      <c r="FK10" s="3" t="s">
        <v>2925</v>
      </c>
      <c r="FL10" s="3" t="s">
        <v>2925</v>
      </c>
      <c r="FM10" s="3" t="s">
        <v>2925</v>
      </c>
      <c r="FN10" s="3" t="s">
        <v>2925</v>
      </c>
      <c r="FO10" s="3" t="s">
        <v>2925</v>
      </c>
      <c r="FP10" s="3" t="s">
        <v>2925</v>
      </c>
      <c r="FQ10" s="3" t="s">
        <v>2925</v>
      </c>
      <c r="FR10" s="3" t="s">
        <v>2925</v>
      </c>
      <c r="FS10" s="3" t="s">
        <v>2925</v>
      </c>
      <c r="FT10" s="3" t="s">
        <v>2925</v>
      </c>
      <c r="FU10" s="3" t="s">
        <v>2925</v>
      </c>
      <c r="FV10" s="3" t="s">
        <v>2925</v>
      </c>
      <c r="FW10" s="3" t="s">
        <v>2925</v>
      </c>
      <c r="FX10" s="3" t="s">
        <v>2925</v>
      </c>
      <c r="FY10" s="3" t="s">
        <v>2925</v>
      </c>
      <c r="FZ10" s="3" t="s">
        <v>2925</v>
      </c>
      <c r="GA10" s="3" t="s">
        <v>2925</v>
      </c>
      <c r="GB10" s="3" t="s">
        <v>2925</v>
      </c>
      <c r="GC10" s="3" t="s">
        <v>2925</v>
      </c>
      <c r="GD10" s="3" t="s">
        <v>2925</v>
      </c>
      <c r="GE10" s="3" t="s">
        <v>2925</v>
      </c>
      <c r="GF10" s="3" t="s">
        <v>2925</v>
      </c>
      <c r="GG10" s="3" t="s">
        <v>2925</v>
      </c>
      <c r="GH10" s="3" t="s">
        <v>2925</v>
      </c>
      <c r="GI10" s="3" t="s">
        <v>2925</v>
      </c>
      <c r="GJ10" s="3" t="s">
        <v>2925</v>
      </c>
      <c r="GK10" s="3" t="s">
        <v>2925</v>
      </c>
      <c r="GL10" s="3" t="s">
        <v>2925</v>
      </c>
      <c r="GM10" s="3" t="s">
        <v>2925</v>
      </c>
      <c r="GN10" s="3" t="s">
        <v>2925</v>
      </c>
      <c r="GO10" s="3" t="s">
        <v>2925</v>
      </c>
      <c r="GP10" s="3" t="s">
        <v>2925</v>
      </c>
      <c r="GQ10" s="3" t="s">
        <v>2925</v>
      </c>
      <c r="GR10" s="3" t="s">
        <v>2925</v>
      </c>
      <c r="GS10" s="3" t="s">
        <v>2925</v>
      </c>
      <c r="GT10" s="3" t="s">
        <v>2925</v>
      </c>
      <c r="GU10" s="3" t="s">
        <v>2925</v>
      </c>
      <c r="GV10" s="3" t="s">
        <v>2925</v>
      </c>
      <c r="GW10" s="3" t="s">
        <v>2925</v>
      </c>
      <c r="GX10" s="3" t="s">
        <v>2925</v>
      </c>
      <c r="GY10" s="3" t="s">
        <v>2925</v>
      </c>
      <c r="GZ10" s="3" t="s">
        <v>2925</v>
      </c>
      <c r="HA10" s="3" t="s">
        <v>2925</v>
      </c>
      <c r="HB10" s="3" t="s">
        <v>2925</v>
      </c>
      <c r="HC10" s="3" t="s">
        <v>2925</v>
      </c>
      <c r="HD10" s="3" t="s">
        <v>2925</v>
      </c>
      <c r="HE10" s="3" t="s">
        <v>2925</v>
      </c>
      <c r="HF10" s="3" t="s">
        <v>2925</v>
      </c>
      <c r="HG10" s="3" t="s">
        <v>2925</v>
      </c>
      <c r="HH10" s="3" t="s">
        <v>2925</v>
      </c>
      <c r="HI10" s="3" t="s">
        <v>2925</v>
      </c>
      <c r="HJ10" s="3" t="s">
        <v>2925</v>
      </c>
      <c r="HK10" s="3" t="s">
        <v>2925</v>
      </c>
      <c r="HL10" s="3" t="s">
        <v>2925</v>
      </c>
      <c r="HM10" s="3" t="s">
        <v>2925</v>
      </c>
      <c r="HN10" s="3" t="s">
        <v>2925</v>
      </c>
      <c r="HO10" s="3" t="s">
        <v>2925</v>
      </c>
      <c r="HP10" s="3" t="s">
        <v>2925</v>
      </c>
      <c r="HQ10" s="3" t="s">
        <v>2925</v>
      </c>
      <c r="HR10" s="3" t="s">
        <v>2925</v>
      </c>
      <c r="HS10" s="3" t="s">
        <v>2925</v>
      </c>
      <c r="HT10" s="3" t="s">
        <v>2925</v>
      </c>
      <c r="HU10" s="3" t="s">
        <v>2925</v>
      </c>
      <c r="HV10" s="3" t="s">
        <v>2925</v>
      </c>
      <c r="HW10" s="3" t="s">
        <v>2925</v>
      </c>
      <c r="HX10" s="3" t="s">
        <v>2925</v>
      </c>
      <c r="HY10" s="3" t="s">
        <v>2925</v>
      </c>
      <c r="HZ10" s="3" t="s">
        <v>2925</v>
      </c>
      <c r="IA10" s="3" t="s">
        <v>2925</v>
      </c>
      <c r="IB10" s="3" t="s">
        <v>2925</v>
      </c>
      <c r="IC10" s="3" t="s">
        <v>2925</v>
      </c>
      <c r="ID10" s="3" t="s">
        <v>2925</v>
      </c>
      <c r="IE10" s="3" t="s">
        <v>2925</v>
      </c>
      <c r="IF10" s="3" t="s">
        <v>2925</v>
      </c>
      <c r="IG10" s="3" t="s">
        <v>2925</v>
      </c>
      <c r="IH10" s="3" t="s">
        <v>2925</v>
      </c>
      <c r="II10" s="3" t="s">
        <v>2925</v>
      </c>
      <c r="IJ10" s="3" t="s">
        <v>2925</v>
      </c>
      <c r="IK10" s="3" t="s">
        <v>2925</v>
      </c>
      <c r="IL10" s="3" t="s">
        <v>2925</v>
      </c>
      <c r="IM10" s="3" t="s">
        <v>2925</v>
      </c>
      <c r="IN10" s="3" t="s">
        <v>2925</v>
      </c>
      <c r="IO10" s="3" t="s">
        <v>2925</v>
      </c>
      <c r="IP10" s="3" t="s">
        <v>2925</v>
      </c>
      <c r="IQ10" s="3" t="s">
        <v>2925</v>
      </c>
      <c r="IR10" s="3" t="s">
        <v>2925</v>
      </c>
      <c r="IS10" s="3" t="s">
        <v>2925</v>
      </c>
      <c r="IT10" s="3" t="s">
        <v>2925</v>
      </c>
      <c r="IU10" s="3" t="s">
        <v>2925</v>
      </c>
      <c r="IV10" s="3" t="s">
        <v>2925</v>
      </c>
      <c r="IW10" s="3" t="s">
        <v>2925</v>
      </c>
      <c r="IX10" s="3" t="s">
        <v>2925</v>
      </c>
      <c r="IY10" s="3" t="s">
        <v>2925</v>
      </c>
      <c r="IZ10" s="3" t="s">
        <v>2925</v>
      </c>
      <c r="JA10" s="3" t="s">
        <v>2925</v>
      </c>
      <c r="JB10" s="3" t="s">
        <v>2925</v>
      </c>
      <c r="JC10" s="3" t="s">
        <v>2925</v>
      </c>
      <c r="JD10" s="3" t="s">
        <v>2925</v>
      </c>
      <c r="JE10" s="3" t="s">
        <v>2925</v>
      </c>
      <c r="JF10" s="3" t="s">
        <v>2925</v>
      </c>
      <c r="JG10" s="3" t="s">
        <v>2925</v>
      </c>
      <c r="JH10" s="3" t="s">
        <v>2925</v>
      </c>
      <c r="JI10" s="3" t="s">
        <v>2925</v>
      </c>
      <c r="JJ10" s="3" t="s">
        <v>2925</v>
      </c>
      <c r="JK10" s="3" t="s">
        <v>2925</v>
      </c>
      <c r="JL10" s="3" t="s">
        <v>2925</v>
      </c>
      <c r="JM10" s="3" t="s">
        <v>2925</v>
      </c>
      <c r="JN10" s="3" t="s">
        <v>2925</v>
      </c>
      <c r="JO10" s="3" t="s">
        <v>2925</v>
      </c>
      <c r="JP10" s="3" t="s">
        <v>2925</v>
      </c>
      <c r="JQ10" s="3" t="s">
        <v>2925</v>
      </c>
      <c r="JR10" s="3" t="s">
        <v>2925</v>
      </c>
      <c r="JS10" s="3" t="s">
        <v>2925</v>
      </c>
      <c r="JT10" s="3" t="s">
        <v>2925</v>
      </c>
      <c r="JU10" s="3" t="s">
        <v>2925</v>
      </c>
      <c r="JV10" s="3" t="s">
        <v>2925</v>
      </c>
      <c r="JW10" s="3" t="s">
        <v>2925</v>
      </c>
      <c r="JX10" s="3" t="s">
        <v>2925</v>
      </c>
      <c r="JY10" s="3" t="s">
        <v>2925</v>
      </c>
      <c r="JZ10" s="3" t="s">
        <v>2925</v>
      </c>
      <c r="KA10" s="3" t="s">
        <v>2925</v>
      </c>
      <c r="KB10" s="3" t="s">
        <v>2925</v>
      </c>
      <c r="KC10" s="3" t="s">
        <v>2925</v>
      </c>
      <c r="KD10" s="3" t="s">
        <v>2925</v>
      </c>
      <c r="KE10" s="3" t="s">
        <v>2925</v>
      </c>
      <c r="KF10" s="3" t="s">
        <v>2925</v>
      </c>
      <c r="KG10" s="3" t="s">
        <v>2925</v>
      </c>
      <c r="KH10" s="3" t="s">
        <v>2925</v>
      </c>
      <c r="KI10" s="3" t="s">
        <v>2925</v>
      </c>
      <c r="KJ10" s="3" t="s">
        <v>2925</v>
      </c>
      <c r="KK10" s="3" t="s">
        <v>2925</v>
      </c>
      <c r="KL10" s="3" t="s">
        <v>2925</v>
      </c>
      <c r="KM10" s="3" t="s">
        <v>2925</v>
      </c>
      <c r="KN10" s="3" t="s">
        <v>2925</v>
      </c>
      <c r="KO10" s="3" t="s">
        <v>2925</v>
      </c>
      <c r="KP10" s="3" t="s">
        <v>2925</v>
      </c>
      <c r="KQ10" s="3" t="s">
        <v>2925</v>
      </c>
      <c r="KR10" s="3" t="s">
        <v>2925</v>
      </c>
      <c r="KS10" s="3" t="s">
        <v>2925</v>
      </c>
      <c r="KT10" s="3" t="s">
        <v>2925</v>
      </c>
      <c r="KU10" s="3" t="s">
        <v>2925</v>
      </c>
      <c r="KV10" s="3" t="s">
        <v>2925</v>
      </c>
      <c r="KW10" s="3" t="s">
        <v>2925</v>
      </c>
      <c r="KX10" s="3" t="s">
        <v>2925</v>
      </c>
      <c r="KY10" s="3" t="s">
        <v>2925</v>
      </c>
      <c r="KZ10" s="3" t="s">
        <v>2925</v>
      </c>
      <c r="LA10" s="3" t="s">
        <v>2925</v>
      </c>
      <c r="LB10" s="3" t="s">
        <v>2925</v>
      </c>
      <c r="LC10" s="3" t="s">
        <v>2925</v>
      </c>
      <c r="LD10" s="3" t="s">
        <v>2925</v>
      </c>
      <c r="LE10" s="3" t="s">
        <v>2925</v>
      </c>
      <c r="LF10" s="3" t="s">
        <v>2925</v>
      </c>
      <c r="LG10" s="3" t="s">
        <v>2925</v>
      </c>
      <c r="LH10" s="3" t="s">
        <v>2925</v>
      </c>
      <c r="LI10" s="3" t="s">
        <v>2925</v>
      </c>
      <c r="LJ10" s="3" t="s">
        <v>2925</v>
      </c>
      <c r="LK10" s="3" t="s">
        <v>2925</v>
      </c>
      <c r="LL10" s="3" t="s">
        <v>2925</v>
      </c>
      <c r="LM10" s="3" t="s">
        <v>2925</v>
      </c>
      <c r="LN10" s="3" t="s">
        <v>2925</v>
      </c>
      <c r="LO10" s="3" t="s">
        <v>2925</v>
      </c>
      <c r="LP10" s="3" t="s">
        <v>2925</v>
      </c>
      <c r="LQ10" s="3" t="s">
        <v>2925</v>
      </c>
      <c r="LR10" s="3" t="s">
        <v>2925</v>
      </c>
      <c r="LS10" s="3" t="s">
        <v>2925</v>
      </c>
      <c r="LT10" s="3" t="s">
        <v>2925</v>
      </c>
      <c r="LU10" s="3" t="s">
        <v>2925</v>
      </c>
      <c r="LV10" s="3" t="s">
        <v>2925</v>
      </c>
      <c r="LW10" s="3" t="s">
        <v>2925</v>
      </c>
      <c r="LX10" s="3" t="s">
        <v>2925</v>
      </c>
      <c r="LY10" s="3" t="s">
        <v>2925</v>
      </c>
      <c r="LZ10" s="3" t="s">
        <v>2925</v>
      </c>
      <c r="MA10" s="3" t="s">
        <v>2925</v>
      </c>
      <c r="MB10" s="3" t="s">
        <v>2925</v>
      </c>
      <c r="MC10" s="3" t="s">
        <v>2925</v>
      </c>
      <c r="MD10" s="3" t="s">
        <v>2925</v>
      </c>
      <c r="ME10" s="3" t="s">
        <v>2925</v>
      </c>
      <c r="MF10" s="3" t="s">
        <v>2925</v>
      </c>
      <c r="MG10" s="3" t="s">
        <v>2925</v>
      </c>
      <c r="MH10" s="3" t="s">
        <v>2925</v>
      </c>
      <c r="MI10" s="3" t="s">
        <v>2925</v>
      </c>
      <c r="MJ10" s="3" t="s">
        <v>2925</v>
      </c>
      <c r="MK10" s="3" t="s">
        <v>2925</v>
      </c>
      <c r="ML10" s="3" t="s">
        <v>2925</v>
      </c>
      <c r="MM10" s="3" t="s">
        <v>2925</v>
      </c>
      <c r="MN10" s="3" t="s">
        <v>2925</v>
      </c>
      <c r="MO10" s="3" t="s">
        <v>2925</v>
      </c>
      <c r="MP10" s="3" t="s">
        <v>2925</v>
      </c>
      <c r="MQ10" s="3" t="s">
        <v>2925</v>
      </c>
      <c r="MR10" s="3" t="s">
        <v>2925</v>
      </c>
      <c r="MS10" s="3" t="s">
        <v>2925</v>
      </c>
      <c r="MT10" s="3" t="s">
        <v>2925</v>
      </c>
      <c r="MU10" s="3" t="s">
        <v>2925</v>
      </c>
      <c r="MV10" s="3" t="s">
        <v>2925</v>
      </c>
      <c r="MW10" s="3" t="s">
        <v>2925</v>
      </c>
      <c r="MX10" s="3" t="s">
        <v>2925</v>
      </c>
      <c r="MY10" s="3" t="s">
        <v>2925</v>
      </c>
      <c r="MZ10" s="3" t="s">
        <v>2925</v>
      </c>
      <c r="NA10" s="3" t="s">
        <v>2925</v>
      </c>
      <c r="NB10" s="3" t="s">
        <v>2925</v>
      </c>
      <c r="NC10" s="3" t="s">
        <v>2925</v>
      </c>
    </row>
    <row r="11" spans="1:367" x14ac:dyDescent="0.4">
      <c r="A11" s="17" t="s">
        <v>2970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2972</v>
      </c>
      <c r="B12" s="3" t="s">
        <v>5497</v>
      </c>
      <c r="C12" s="3" t="s">
        <v>5497</v>
      </c>
      <c r="D12" s="3" t="s">
        <v>5497</v>
      </c>
      <c r="E12" s="3" t="s">
        <v>5497</v>
      </c>
      <c r="F12" s="3" t="s">
        <v>5497</v>
      </c>
      <c r="G12" s="3" t="s">
        <v>5497</v>
      </c>
      <c r="H12" s="3" t="s">
        <v>5497</v>
      </c>
      <c r="I12" s="3" t="s">
        <v>5497</v>
      </c>
      <c r="J12" s="3" t="s">
        <v>5497</v>
      </c>
      <c r="K12" s="3" t="s">
        <v>5497</v>
      </c>
      <c r="L12" s="3" t="s">
        <v>5497</v>
      </c>
      <c r="M12" s="3" t="s">
        <v>5497</v>
      </c>
      <c r="N12" s="3" t="s">
        <v>5497</v>
      </c>
      <c r="O12" s="3" t="s">
        <v>5497</v>
      </c>
      <c r="P12" s="3" t="s">
        <v>5497</v>
      </c>
      <c r="Q12" s="3" t="s">
        <v>5497</v>
      </c>
      <c r="R12" s="3" t="s">
        <v>5497</v>
      </c>
      <c r="S12" s="3" t="s">
        <v>5497</v>
      </c>
      <c r="T12" s="3" t="s">
        <v>5497</v>
      </c>
      <c r="U12" s="3" t="s">
        <v>5497</v>
      </c>
      <c r="V12" s="3" t="s">
        <v>5497</v>
      </c>
      <c r="W12" s="3" t="s">
        <v>5497</v>
      </c>
      <c r="X12" s="3" t="s">
        <v>5497</v>
      </c>
      <c r="Y12" s="3" t="s">
        <v>5497</v>
      </c>
      <c r="Z12" s="3" t="s">
        <v>5497</v>
      </c>
      <c r="AA12" s="3" t="s">
        <v>5497</v>
      </c>
      <c r="AB12" s="3" t="s">
        <v>5497</v>
      </c>
      <c r="AC12" s="3" t="s">
        <v>5497</v>
      </c>
      <c r="AD12" s="3" t="s">
        <v>5497</v>
      </c>
      <c r="AE12" s="3" t="s">
        <v>5497</v>
      </c>
      <c r="AF12" s="3" t="s">
        <v>5497</v>
      </c>
      <c r="AG12" s="3" t="s">
        <v>5497</v>
      </c>
      <c r="AH12" s="3" t="s">
        <v>5497</v>
      </c>
      <c r="AI12" s="3" t="s">
        <v>5497</v>
      </c>
      <c r="AJ12" s="3" t="s">
        <v>5497</v>
      </c>
      <c r="AK12" s="3" t="s">
        <v>5497</v>
      </c>
      <c r="AL12" s="3" t="s">
        <v>5497</v>
      </c>
      <c r="AM12" s="3" t="s">
        <v>5497</v>
      </c>
      <c r="AN12" s="3" t="s">
        <v>5497</v>
      </c>
      <c r="AO12" s="3" t="s">
        <v>5497</v>
      </c>
      <c r="AP12" s="3" t="s">
        <v>5497</v>
      </c>
      <c r="AQ12" s="3" t="s">
        <v>5497</v>
      </c>
      <c r="AR12" s="3" t="s">
        <v>5497</v>
      </c>
      <c r="AS12" s="3" t="s">
        <v>5497</v>
      </c>
      <c r="AT12" s="3" t="s">
        <v>5497</v>
      </c>
      <c r="AU12" s="3" t="s">
        <v>5497</v>
      </c>
      <c r="AV12" s="3" t="s">
        <v>5497</v>
      </c>
      <c r="AW12" s="3" t="s">
        <v>5497</v>
      </c>
      <c r="AX12" s="3" t="s">
        <v>5497</v>
      </c>
      <c r="AY12" s="3" t="s">
        <v>5497</v>
      </c>
      <c r="AZ12" s="3" t="s">
        <v>5497</v>
      </c>
      <c r="BA12" s="3" t="s">
        <v>5497</v>
      </c>
      <c r="BB12" s="3" t="s">
        <v>5497</v>
      </c>
      <c r="BC12" s="3" t="s">
        <v>5497</v>
      </c>
      <c r="BD12" s="3" t="s">
        <v>5497</v>
      </c>
      <c r="BE12" s="3" t="s">
        <v>5497</v>
      </c>
      <c r="BF12" s="3" t="s">
        <v>5497</v>
      </c>
      <c r="BG12" s="3" t="s">
        <v>5497</v>
      </c>
      <c r="BH12" s="3" t="s">
        <v>5497</v>
      </c>
      <c r="BI12" s="3" t="s">
        <v>5497</v>
      </c>
      <c r="BJ12" s="3" t="s">
        <v>5497</v>
      </c>
      <c r="BK12" s="3" t="s">
        <v>5497</v>
      </c>
      <c r="BL12" s="3" t="s">
        <v>5497</v>
      </c>
      <c r="BM12" s="3" t="s">
        <v>5497</v>
      </c>
      <c r="BN12" s="3" t="s">
        <v>5497</v>
      </c>
      <c r="BO12" s="3" t="s">
        <v>5497</v>
      </c>
      <c r="BP12" s="3" t="s">
        <v>5497</v>
      </c>
      <c r="BQ12" s="3" t="s">
        <v>5497</v>
      </c>
      <c r="BR12" s="3" t="s">
        <v>5497</v>
      </c>
      <c r="BS12" s="3" t="s">
        <v>5497</v>
      </c>
      <c r="BT12" s="3" t="s">
        <v>5497</v>
      </c>
      <c r="BU12" s="3" t="s">
        <v>5497</v>
      </c>
      <c r="BV12" s="3" t="s">
        <v>5497</v>
      </c>
      <c r="BW12" s="3" t="s">
        <v>5497</v>
      </c>
      <c r="BX12" s="3" t="s">
        <v>5497</v>
      </c>
      <c r="BY12" s="3" t="s">
        <v>5497</v>
      </c>
      <c r="BZ12" s="3" t="s">
        <v>5497</v>
      </c>
      <c r="CA12" s="3" t="s">
        <v>5497</v>
      </c>
      <c r="CB12" s="3" t="s">
        <v>5497</v>
      </c>
      <c r="CC12" s="3" t="s">
        <v>5497</v>
      </c>
      <c r="CD12" s="3" t="s">
        <v>5497</v>
      </c>
      <c r="CE12" s="3" t="s">
        <v>5497</v>
      </c>
      <c r="CF12" s="3" t="s">
        <v>5497</v>
      </c>
      <c r="CG12" s="3" t="s">
        <v>5497</v>
      </c>
      <c r="CH12" s="3" t="s">
        <v>5497</v>
      </c>
      <c r="CI12" s="3" t="s">
        <v>5497</v>
      </c>
      <c r="CJ12" s="3" t="s">
        <v>5497</v>
      </c>
      <c r="CK12" s="3" t="s">
        <v>5497</v>
      </c>
      <c r="CL12" s="3" t="s">
        <v>5497</v>
      </c>
      <c r="CM12" s="3" t="s">
        <v>5497</v>
      </c>
      <c r="CN12" s="3" t="s">
        <v>5497</v>
      </c>
      <c r="CO12" s="3" t="s">
        <v>5497</v>
      </c>
      <c r="CP12" s="3" t="s">
        <v>5497</v>
      </c>
      <c r="CQ12" s="3" t="s">
        <v>5497</v>
      </c>
      <c r="CR12" s="3" t="s">
        <v>5497</v>
      </c>
      <c r="CS12" s="3" t="s">
        <v>5497</v>
      </c>
      <c r="CT12" s="3" t="s">
        <v>5497</v>
      </c>
      <c r="CU12" s="3" t="s">
        <v>5497</v>
      </c>
      <c r="CV12" s="3" t="s">
        <v>5497</v>
      </c>
      <c r="CW12" s="3" t="s">
        <v>5497</v>
      </c>
      <c r="CX12" s="3" t="s">
        <v>5497</v>
      </c>
      <c r="CY12" s="3" t="s">
        <v>5497</v>
      </c>
      <c r="CZ12" s="3" t="s">
        <v>5497</v>
      </c>
      <c r="DA12" s="3" t="s">
        <v>5497</v>
      </c>
      <c r="DB12" s="3" t="s">
        <v>5497</v>
      </c>
      <c r="DC12" s="3" t="s">
        <v>5497</v>
      </c>
      <c r="DD12" s="3" t="s">
        <v>5497</v>
      </c>
      <c r="DE12" s="3" t="s">
        <v>5497</v>
      </c>
      <c r="DF12" s="3" t="s">
        <v>5497</v>
      </c>
      <c r="DG12" s="3" t="s">
        <v>5497</v>
      </c>
      <c r="DH12" s="3" t="s">
        <v>5497</v>
      </c>
      <c r="DI12" s="3" t="s">
        <v>5497</v>
      </c>
      <c r="DJ12" s="3" t="s">
        <v>5497</v>
      </c>
      <c r="DK12" s="3" t="s">
        <v>5497</v>
      </c>
      <c r="DL12" s="3" t="s">
        <v>5497</v>
      </c>
      <c r="DM12" s="3" t="s">
        <v>5497</v>
      </c>
      <c r="DN12" s="3" t="s">
        <v>5497</v>
      </c>
      <c r="DO12" s="3" t="s">
        <v>5497</v>
      </c>
      <c r="DP12" s="3" t="s">
        <v>5497</v>
      </c>
      <c r="DQ12" s="3" t="s">
        <v>5497</v>
      </c>
      <c r="DR12" s="3" t="s">
        <v>5497</v>
      </c>
      <c r="DS12" s="3" t="s">
        <v>5497</v>
      </c>
      <c r="DT12" s="3" t="s">
        <v>5497</v>
      </c>
      <c r="DU12" s="3" t="s">
        <v>5497</v>
      </c>
      <c r="DV12" s="3" t="s">
        <v>5497</v>
      </c>
      <c r="DW12" s="3" t="s">
        <v>5497</v>
      </c>
      <c r="DX12" s="3" t="s">
        <v>5497</v>
      </c>
      <c r="DY12" s="3" t="s">
        <v>5497</v>
      </c>
      <c r="DZ12" s="3" t="s">
        <v>5497</v>
      </c>
      <c r="EA12" s="3" t="s">
        <v>5497</v>
      </c>
      <c r="EB12" s="3" t="s">
        <v>5497</v>
      </c>
      <c r="EC12" s="3" t="s">
        <v>5497</v>
      </c>
      <c r="ED12" s="3" t="s">
        <v>5497</v>
      </c>
      <c r="EE12" s="3" t="s">
        <v>5497</v>
      </c>
      <c r="EF12" s="3" t="s">
        <v>5497</v>
      </c>
      <c r="EG12" s="3" t="s">
        <v>5497</v>
      </c>
      <c r="EH12" s="3" t="s">
        <v>5497</v>
      </c>
      <c r="EI12" s="3" t="s">
        <v>5497</v>
      </c>
      <c r="EJ12" s="3" t="s">
        <v>5497</v>
      </c>
      <c r="EK12" s="3" t="s">
        <v>5497</v>
      </c>
      <c r="EL12" s="3" t="s">
        <v>5497</v>
      </c>
      <c r="EM12" s="3" t="s">
        <v>5497</v>
      </c>
      <c r="EN12" s="3" t="s">
        <v>5497</v>
      </c>
      <c r="EO12" s="3" t="s">
        <v>5497</v>
      </c>
      <c r="EP12" s="3" t="s">
        <v>5497</v>
      </c>
      <c r="EQ12" s="3" t="s">
        <v>5497</v>
      </c>
      <c r="ER12" s="3" t="s">
        <v>5497</v>
      </c>
      <c r="ES12" s="3" t="s">
        <v>5497</v>
      </c>
      <c r="ET12" s="3" t="s">
        <v>5497</v>
      </c>
      <c r="EU12" s="3" t="s">
        <v>5497</v>
      </c>
      <c r="EV12" s="3" t="s">
        <v>5497</v>
      </c>
      <c r="EW12" s="3" t="s">
        <v>5497</v>
      </c>
      <c r="EX12" s="3" t="s">
        <v>5497</v>
      </c>
      <c r="EY12" s="3" t="s">
        <v>5497</v>
      </c>
      <c r="EZ12" s="3" t="s">
        <v>5497</v>
      </c>
      <c r="FA12" s="3" t="s">
        <v>5497</v>
      </c>
      <c r="FB12" s="3" t="s">
        <v>5497</v>
      </c>
      <c r="FC12" s="3" t="s">
        <v>5497</v>
      </c>
      <c r="FD12" s="3" t="s">
        <v>5497</v>
      </c>
      <c r="FE12" s="3" t="s">
        <v>5497</v>
      </c>
      <c r="FF12" s="3" t="s">
        <v>5497</v>
      </c>
      <c r="FG12" s="3" t="s">
        <v>5497</v>
      </c>
      <c r="FH12" s="3" t="s">
        <v>5497</v>
      </c>
      <c r="FI12" s="3" t="s">
        <v>5497</v>
      </c>
      <c r="FJ12" s="3" t="s">
        <v>5497</v>
      </c>
      <c r="FK12" s="3" t="s">
        <v>5497</v>
      </c>
      <c r="FL12" s="3" t="s">
        <v>5497</v>
      </c>
      <c r="FM12" s="3" t="s">
        <v>5497</v>
      </c>
      <c r="FN12" s="3" t="s">
        <v>5497</v>
      </c>
      <c r="FO12" s="3" t="s">
        <v>5497</v>
      </c>
      <c r="FP12" s="3" t="s">
        <v>5497</v>
      </c>
      <c r="FQ12" s="3" t="s">
        <v>5497</v>
      </c>
      <c r="FR12" s="3" t="s">
        <v>5497</v>
      </c>
      <c r="FS12" s="3" t="s">
        <v>5497</v>
      </c>
      <c r="FT12" s="3" t="s">
        <v>5497</v>
      </c>
      <c r="FU12" s="3" t="s">
        <v>5497</v>
      </c>
      <c r="FV12" s="3" t="s">
        <v>5497</v>
      </c>
      <c r="FW12" s="3" t="s">
        <v>5497</v>
      </c>
      <c r="FX12" s="3" t="s">
        <v>5497</v>
      </c>
      <c r="FY12" s="3" t="s">
        <v>5497</v>
      </c>
      <c r="FZ12" s="3" t="s">
        <v>5497</v>
      </c>
      <c r="GA12" s="3" t="s">
        <v>5497</v>
      </c>
      <c r="GB12" s="3" t="s">
        <v>5497</v>
      </c>
      <c r="GC12" s="3" t="s">
        <v>5497</v>
      </c>
      <c r="GD12" s="3" t="s">
        <v>5497</v>
      </c>
      <c r="GE12" s="3" t="s">
        <v>5497</v>
      </c>
      <c r="GF12" s="3" t="s">
        <v>5497</v>
      </c>
      <c r="GG12" s="3" t="s">
        <v>5497</v>
      </c>
      <c r="GH12" s="3" t="s">
        <v>5497</v>
      </c>
      <c r="GI12" s="3" t="s">
        <v>5497</v>
      </c>
      <c r="GJ12" s="3" t="s">
        <v>5497</v>
      </c>
      <c r="GK12" s="3" t="s">
        <v>5497</v>
      </c>
      <c r="GL12" s="3" t="s">
        <v>5497</v>
      </c>
      <c r="GM12" s="3" t="s">
        <v>5497</v>
      </c>
      <c r="GN12" s="3" t="s">
        <v>5497</v>
      </c>
      <c r="GO12" s="3" t="s">
        <v>5497</v>
      </c>
      <c r="GP12" s="3" t="s">
        <v>5497</v>
      </c>
      <c r="GQ12" s="3" t="s">
        <v>5497</v>
      </c>
      <c r="GR12" s="3" t="s">
        <v>5497</v>
      </c>
      <c r="GS12" s="3" t="s">
        <v>5497</v>
      </c>
      <c r="GT12" s="3" t="s">
        <v>5497</v>
      </c>
      <c r="GU12" s="3" t="s">
        <v>5497</v>
      </c>
      <c r="GV12" s="3" t="s">
        <v>5497</v>
      </c>
      <c r="GW12" s="3" t="s">
        <v>5497</v>
      </c>
      <c r="GX12" s="3" t="s">
        <v>5497</v>
      </c>
      <c r="GY12" s="3" t="s">
        <v>5497</v>
      </c>
      <c r="GZ12" s="3" t="s">
        <v>5497</v>
      </c>
      <c r="HA12" s="3" t="s">
        <v>5497</v>
      </c>
      <c r="HB12" s="3" t="s">
        <v>5497</v>
      </c>
      <c r="HC12" s="3" t="s">
        <v>5497</v>
      </c>
      <c r="HD12" s="3" t="s">
        <v>5497</v>
      </c>
      <c r="HE12" s="3" t="s">
        <v>5497</v>
      </c>
      <c r="HF12" s="3" t="s">
        <v>5497</v>
      </c>
      <c r="HG12" s="3" t="s">
        <v>5497</v>
      </c>
      <c r="HH12" s="3" t="s">
        <v>5497</v>
      </c>
      <c r="HI12" s="3" t="s">
        <v>5497</v>
      </c>
      <c r="HJ12" s="3" t="s">
        <v>5497</v>
      </c>
      <c r="HK12" s="3" t="s">
        <v>5497</v>
      </c>
      <c r="HL12" s="3" t="s">
        <v>5497</v>
      </c>
      <c r="HM12" s="3" t="s">
        <v>5497</v>
      </c>
      <c r="HN12" s="3" t="s">
        <v>5497</v>
      </c>
      <c r="HO12" s="3" t="s">
        <v>5497</v>
      </c>
      <c r="HP12" s="3" t="s">
        <v>5497</v>
      </c>
      <c r="HQ12" s="3" t="s">
        <v>5497</v>
      </c>
      <c r="HR12" s="3" t="s">
        <v>5497</v>
      </c>
      <c r="HS12" s="3" t="s">
        <v>5497</v>
      </c>
      <c r="HT12" s="3" t="s">
        <v>5497</v>
      </c>
      <c r="HU12" s="3" t="s">
        <v>5497</v>
      </c>
      <c r="HV12" s="3" t="s">
        <v>5497</v>
      </c>
      <c r="HW12" s="3" t="s">
        <v>5497</v>
      </c>
      <c r="HX12" s="3" t="s">
        <v>5497</v>
      </c>
      <c r="HY12" s="3" t="s">
        <v>5497</v>
      </c>
      <c r="HZ12" s="3" t="s">
        <v>5497</v>
      </c>
      <c r="IA12" s="3" t="s">
        <v>5497</v>
      </c>
      <c r="IB12" s="3" t="s">
        <v>5497</v>
      </c>
      <c r="IC12" s="3" t="s">
        <v>5497</v>
      </c>
      <c r="ID12" s="3" t="s">
        <v>5497</v>
      </c>
      <c r="IE12" s="3" t="s">
        <v>5497</v>
      </c>
      <c r="IF12" s="3" t="s">
        <v>5497</v>
      </c>
      <c r="IG12" s="3" t="s">
        <v>5497</v>
      </c>
      <c r="IH12" s="3" t="s">
        <v>5497</v>
      </c>
      <c r="II12" s="3" t="s">
        <v>5497</v>
      </c>
      <c r="IJ12" s="3" t="s">
        <v>5497</v>
      </c>
      <c r="IK12" s="3" t="s">
        <v>5497</v>
      </c>
      <c r="IL12" s="3" t="s">
        <v>5497</v>
      </c>
      <c r="IM12" s="3" t="s">
        <v>5497</v>
      </c>
      <c r="IN12" s="3" t="s">
        <v>5497</v>
      </c>
      <c r="IO12" s="3" t="s">
        <v>5497</v>
      </c>
      <c r="IP12" s="3" t="s">
        <v>5497</v>
      </c>
      <c r="IQ12" s="3" t="s">
        <v>5497</v>
      </c>
      <c r="IR12" s="3" t="s">
        <v>5497</v>
      </c>
      <c r="IS12" s="3" t="s">
        <v>5497</v>
      </c>
      <c r="IT12" s="3" t="s">
        <v>5497</v>
      </c>
      <c r="IU12" s="3" t="s">
        <v>5497</v>
      </c>
      <c r="IV12" s="3" t="s">
        <v>5497</v>
      </c>
      <c r="IW12" s="3" t="s">
        <v>5497</v>
      </c>
      <c r="IX12" s="3" t="s">
        <v>5497</v>
      </c>
      <c r="IY12" s="3" t="s">
        <v>5497</v>
      </c>
      <c r="IZ12" s="3" t="s">
        <v>5497</v>
      </c>
      <c r="JA12" s="3" t="s">
        <v>5497</v>
      </c>
      <c r="JB12" s="3" t="s">
        <v>5497</v>
      </c>
      <c r="JC12" s="3" t="s">
        <v>5497</v>
      </c>
      <c r="JD12" s="3" t="s">
        <v>5497</v>
      </c>
      <c r="JE12" s="3" t="s">
        <v>5497</v>
      </c>
      <c r="JF12" s="3" t="s">
        <v>5497</v>
      </c>
      <c r="JG12" s="3" t="s">
        <v>5497</v>
      </c>
      <c r="JH12" s="3" t="s">
        <v>5497</v>
      </c>
      <c r="JI12" s="3" t="s">
        <v>5497</v>
      </c>
      <c r="JJ12" s="3" t="s">
        <v>5497</v>
      </c>
      <c r="JK12" s="3" t="s">
        <v>5497</v>
      </c>
      <c r="JL12" s="3" t="s">
        <v>5497</v>
      </c>
      <c r="JM12" s="3" t="s">
        <v>5497</v>
      </c>
      <c r="JN12" s="3" t="s">
        <v>5497</v>
      </c>
      <c r="JO12" s="3" t="s">
        <v>5497</v>
      </c>
      <c r="JP12" s="3" t="s">
        <v>5497</v>
      </c>
      <c r="JQ12" s="3" t="s">
        <v>5497</v>
      </c>
      <c r="JR12" s="3" t="s">
        <v>5497</v>
      </c>
      <c r="JS12" s="3" t="s">
        <v>5497</v>
      </c>
      <c r="JT12" s="3" t="s">
        <v>5497</v>
      </c>
      <c r="JU12" s="3" t="s">
        <v>5497</v>
      </c>
      <c r="JV12" s="3" t="s">
        <v>5497</v>
      </c>
      <c r="JW12" s="3" t="s">
        <v>5497</v>
      </c>
      <c r="JX12" s="3" t="s">
        <v>5497</v>
      </c>
      <c r="JY12" s="3" t="s">
        <v>5497</v>
      </c>
      <c r="JZ12" s="3" t="s">
        <v>5497</v>
      </c>
      <c r="KA12" s="3" t="s">
        <v>5497</v>
      </c>
      <c r="KB12" s="3" t="s">
        <v>5497</v>
      </c>
      <c r="KC12" s="3" t="s">
        <v>5497</v>
      </c>
      <c r="KD12" s="3" t="s">
        <v>5497</v>
      </c>
      <c r="KE12" s="3" t="s">
        <v>5497</v>
      </c>
      <c r="KF12" s="3" t="s">
        <v>5497</v>
      </c>
      <c r="KG12" s="3" t="s">
        <v>5497</v>
      </c>
      <c r="KH12" s="3" t="s">
        <v>5497</v>
      </c>
      <c r="KI12" s="3" t="s">
        <v>5497</v>
      </c>
      <c r="KJ12" s="3" t="s">
        <v>5497</v>
      </c>
      <c r="KK12" s="3" t="s">
        <v>5497</v>
      </c>
      <c r="KL12" s="3" t="s">
        <v>5497</v>
      </c>
      <c r="KM12" s="3" t="s">
        <v>5497</v>
      </c>
      <c r="KN12" s="3" t="s">
        <v>5497</v>
      </c>
      <c r="KO12" s="3" t="s">
        <v>5497</v>
      </c>
      <c r="KP12" s="3" t="s">
        <v>5497</v>
      </c>
      <c r="KQ12" s="3" t="s">
        <v>5497</v>
      </c>
      <c r="KR12" s="3" t="s">
        <v>5497</v>
      </c>
      <c r="KS12" s="3" t="s">
        <v>5497</v>
      </c>
      <c r="KT12" s="3" t="s">
        <v>5497</v>
      </c>
      <c r="KU12" s="3" t="s">
        <v>5497</v>
      </c>
      <c r="KV12" s="3" t="s">
        <v>5497</v>
      </c>
      <c r="KW12" s="3" t="s">
        <v>5497</v>
      </c>
      <c r="KX12" s="3" t="s">
        <v>5497</v>
      </c>
      <c r="KY12" s="3" t="s">
        <v>5497</v>
      </c>
      <c r="KZ12" s="3" t="s">
        <v>5497</v>
      </c>
      <c r="LA12" s="3" t="s">
        <v>5497</v>
      </c>
      <c r="LB12" s="3" t="s">
        <v>5497</v>
      </c>
      <c r="LC12" s="3" t="s">
        <v>5497</v>
      </c>
      <c r="LD12" s="3" t="s">
        <v>5497</v>
      </c>
      <c r="LE12" s="3" t="s">
        <v>5497</v>
      </c>
      <c r="LF12" s="3" t="s">
        <v>5497</v>
      </c>
      <c r="LG12" s="3" t="s">
        <v>5497</v>
      </c>
      <c r="LH12" s="3" t="s">
        <v>5497</v>
      </c>
      <c r="LI12" s="3" t="s">
        <v>5497</v>
      </c>
      <c r="LJ12" s="3" t="s">
        <v>5497</v>
      </c>
      <c r="LK12" s="3" t="s">
        <v>5497</v>
      </c>
      <c r="LL12" s="3" t="s">
        <v>5497</v>
      </c>
      <c r="LM12" s="3" t="s">
        <v>5497</v>
      </c>
      <c r="LN12" s="3" t="s">
        <v>5497</v>
      </c>
      <c r="LO12" s="3" t="s">
        <v>5497</v>
      </c>
      <c r="LP12" s="3" t="s">
        <v>5497</v>
      </c>
      <c r="LQ12" s="3" t="s">
        <v>5497</v>
      </c>
      <c r="LR12" s="3" t="s">
        <v>5497</v>
      </c>
      <c r="LS12" s="3" t="s">
        <v>5497</v>
      </c>
      <c r="LT12" s="3" t="s">
        <v>5497</v>
      </c>
      <c r="LU12" s="3" t="s">
        <v>5497</v>
      </c>
      <c r="LV12" s="3" t="s">
        <v>5497</v>
      </c>
      <c r="LW12" s="3" t="s">
        <v>5497</v>
      </c>
      <c r="LX12" s="3" t="s">
        <v>5497</v>
      </c>
      <c r="LY12" s="3" t="s">
        <v>5497</v>
      </c>
      <c r="LZ12" s="3" t="s">
        <v>5497</v>
      </c>
      <c r="MA12" s="3" t="s">
        <v>5497</v>
      </c>
      <c r="MB12" s="3" t="s">
        <v>5497</v>
      </c>
      <c r="MC12" s="3" t="s">
        <v>5497</v>
      </c>
      <c r="MD12" s="3" t="s">
        <v>5497</v>
      </c>
      <c r="ME12" s="3" t="s">
        <v>5497</v>
      </c>
      <c r="MF12" s="3" t="s">
        <v>5497</v>
      </c>
      <c r="MG12" s="3" t="s">
        <v>5497</v>
      </c>
      <c r="MH12" s="3" t="s">
        <v>5497</v>
      </c>
      <c r="MI12" s="3" t="s">
        <v>5497</v>
      </c>
      <c r="MJ12" s="3" t="s">
        <v>5497</v>
      </c>
      <c r="MK12" s="3" t="s">
        <v>5497</v>
      </c>
      <c r="ML12" s="3" t="s">
        <v>5497</v>
      </c>
      <c r="MM12" s="3" t="s">
        <v>5497</v>
      </c>
      <c r="MN12" s="3" t="s">
        <v>5497</v>
      </c>
      <c r="MO12" s="3" t="s">
        <v>5497</v>
      </c>
      <c r="MP12" s="3" t="s">
        <v>5497</v>
      </c>
      <c r="MQ12" s="3" t="s">
        <v>5497</v>
      </c>
      <c r="MR12" s="3" t="s">
        <v>5497</v>
      </c>
      <c r="MS12" s="3" t="s">
        <v>5497</v>
      </c>
      <c r="MT12" s="3" t="s">
        <v>5497</v>
      </c>
      <c r="MU12" s="3" t="s">
        <v>5497</v>
      </c>
      <c r="MV12" s="3" t="s">
        <v>5497</v>
      </c>
      <c r="MW12" s="3" t="s">
        <v>5497</v>
      </c>
      <c r="MX12" s="3" t="s">
        <v>5497</v>
      </c>
      <c r="MY12" s="3" t="s">
        <v>5497</v>
      </c>
      <c r="MZ12" s="3" t="s">
        <v>5497</v>
      </c>
      <c r="NA12" s="3" t="s">
        <v>5497</v>
      </c>
      <c r="NB12" s="3" t="s">
        <v>5497</v>
      </c>
      <c r="NC12" s="3" t="s">
        <v>5497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2943</v>
      </c>
      <c r="C14" s="21" t="s">
        <v>2943</v>
      </c>
      <c r="D14" s="21" t="s">
        <v>2943</v>
      </c>
      <c r="E14" s="21" t="s">
        <v>2943</v>
      </c>
      <c r="F14" s="21" t="s">
        <v>2943</v>
      </c>
      <c r="G14" s="21" t="s">
        <v>2943</v>
      </c>
      <c r="H14" s="21" t="s">
        <v>2943</v>
      </c>
      <c r="I14" s="21" t="s">
        <v>2943</v>
      </c>
      <c r="J14" s="21" t="s">
        <v>2943</v>
      </c>
      <c r="K14" s="21" t="s">
        <v>2943</v>
      </c>
      <c r="L14" s="21" t="s">
        <v>2943</v>
      </c>
      <c r="M14" s="21" t="s">
        <v>2943</v>
      </c>
      <c r="N14" s="21" t="s">
        <v>2943</v>
      </c>
      <c r="O14" s="21" t="s">
        <v>2943</v>
      </c>
      <c r="P14" s="21" t="s">
        <v>2943</v>
      </c>
      <c r="Q14" s="21" t="s">
        <v>2943</v>
      </c>
      <c r="R14" s="21" t="s">
        <v>2943</v>
      </c>
      <c r="S14" s="21" t="s">
        <v>2943</v>
      </c>
      <c r="T14" s="21" t="s">
        <v>2943</v>
      </c>
      <c r="U14" s="21" t="s">
        <v>2943</v>
      </c>
      <c r="V14" s="21" t="s">
        <v>2943</v>
      </c>
      <c r="W14" s="21" t="s">
        <v>2943</v>
      </c>
      <c r="X14" s="21" t="s">
        <v>2943</v>
      </c>
      <c r="Y14" s="21" t="s">
        <v>2943</v>
      </c>
      <c r="Z14" s="21" t="s">
        <v>2943</v>
      </c>
      <c r="AA14" s="21" t="s">
        <v>2943</v>
      </c>
      <c r="AB14" s="21" t="s">
        <v>2943</v>
      </c>
      <c r="AC14" s="21" t="s">
        <v>2943</v>
      </c>
      <c r="AD14" s="21" t="s">
        <v>2943</v>
      </c>
      <c r="AE14" s="21" t="s">
        <v>2943</v>
      </c>
      <c r="AF14" s="21" t="s">
        <v>2943</v>
      </c>
      <c r="AG14" s="21" t="s">
        <v>2943</v>
      </c>
      <c r="AH14" s="21" t="s">
        <v>2943</v>
      </c>
      <c r="AI14" s="21" t="s">
        <v>2943</v>
      </c>
      <c r="AJ14" s="21" t="s">
        <v>2943</v>
      </c>
      <c r="AK14" s="21" t="s">
        <v>2943</v>
      </c>
      <c r="AL14" s="21" t="s">
        <v>2943</v>
      </c>
      <c r="AM14" s="21" t="s">
        <v>2943</v>
      </c>
      <c r="AN14" s="21" t="s">
        <v>2943</v>
      </c>
      <c r="AO14" s="21" t="s">
        <v>2943</v>
      </c>
      <c r="AP14" s="21" t="s">
        <v>2943</v>
      </c>
      <c r="AQ14" s="21" t="s">
        <v>2943</v>
      </c>
      <c r="AR14" s="21" t="s">
        <v>2943</v>
      </c>
      <c r="AS14" s="21" t="s">
        <v>2943</v>
      </c>
      <c r="AT14" s="21" t="s">
        <v>2943</v>
      </c>
      <c r="AU14" s="21" t="s">
        <v>2943</v>
      </c>
      <c r="AV14" s="21" t="s">
        <v>2943</v>
      </c>
      <c r="AW14" s="21" t="s">
        <v>2943</v>
      </c>
      <c r="AX14" s="21" t="s">
        <v>2943</v>
      </c>
      <c r="AY14" s="21" t="s">
        <v>2943</v>
      </c>
      <c r="AZ14" s="21" t="s">
        <v>2943</v>
      </c>
      <c r="BA14" s="21" t="s">
        <v>2943</v>
      </c>
      <c r="BB14" s="21" t="s">
        <v>2943</v>
      </c>
      <c r="BC14" s="21" t="s">
        <v>2943</v>
      </c>
      <c r="BD14" s="21" t="s">
        <v>2943</v>
      </c>
      <c r="BE14" s="21" t="s">
        <v>2943</v>
      </c>
      <c r="BF14" s="21" t="s">
        <v>2943</v>
      </c>
      <c r="BG14" s="21" t="s">
        <v>2943</v>
      </c>
      <c r="BH14" s="21" t="s">
        <v>2943</v>
      </c>
      <c r="BI14" s="21" t="s">
        <v>2943</v>
      </c>
      <c r="BJ14" s="21" t="s">
        <v>2943</v>
      </c>
      <c r="BK14" s="21" t="s">
        <v>2943</v>
      </c>
      <c r="BL14" s="21" t="s">
        <v>2943</v>
      </c>
      <c r="BM14" s="21" t="s">
        <v>2943</v>
      </c>
      <c r="BN14" s="21" t="s">
        <v>2943</v>
      </c>
      <c r="BO14" s="21" t="s">
        <v>2943</v>
      </c>
      <c r="BP14" s="21" t="s">
        <v>2943</v>
      </c>
      <c r="BQ14" s="21" t="s">
        <v>2943</v>
      </c>
      <c r="BR14" s="21" t="s">
        <v>2943</v>
      </c>
      <c r="BS14" s="21" t="s">
        <v>2943</v>
      </c>
      <c r="BT14" s="21" t="s">
        <v>2943</v>
      </c>
      <c r="BU14" s="21" t="s">
        <v>2943</v>
      </c>
      <c r="BV14" s="21" t="s">
        <v>2943</v>
      </c>
      <c r="BW14" s="21" t="s">
        <v>2943</v>
      </c>
      <c r="BX14" s="21" t="s">
        <v>2943</v>
      </c>
      <c r="BY14" s="21" t="s">
        <v>2943</v>
      </c>
      <c r="BZ14" s="21" t="s">
        <v>2943</v>
      </c>
      <c r="CA14" s="21" t="s">
        <v>2943</v>
      </c>
      <c r="CB14" s="21" t="s">
        <v>2943</v>
      </c>
      <c r="CC14" s="21" t="s">
        <v>2943</v>
      </c>
      <c r="CD14" s="21" t="s">
        <v>2943</v>
      </c>
      <c r="CE14" s="21" t="s">
        <v>2943</v>
      </c>
      <c r="CF14" s="21" t="s">
        <v>2943</v>
      </c>
      <c r="CG14" s="21" t="s">
        <v>2943</v>
      </c>
      <c r="CH14" s="21" t="s">
        <v>2943</v>
      </c>
      <c r="CI14" s="21" t="s">
        <v>2943</v>
      </c>
      <c r="CJ14" s="21" t="s">
        <v>2943</v>
      </c>
      <c r="CK14" s="21" t="s">
        <v>2943</v>
      </c>
      <c r="CL14" s="21" t="s">
        <v>2943</v>
      </c>
      <c r="CM14" s="21" t="s">
        <v>2943</v>
      </c>
      <c r="CN14" s="21" t="s">
        <v>2943</v>
      </c>
      <c r="CO14" s="21" t="s">
        <v>2943</v>
      </c>
      <c r="CP14" s="21" t="s">
        <v>2943</v>
      </c>
      <c r="CQ14" s="21" t="s">
        <v>2943</v>
      </c>
      <c r="CR14" s="21" t="s">
        <v>2943</v>
      </c>
      <c r="CS14" s="21" t="s">
        <v>2943</v>
      </c>
      <c r="CT14" s="21" t="s">
        <v>2943</v>
      </c>
      <c r="CU14" s="21" t="s">
        <v>2943</v>
      </c>
      <c r="CV14" s="21" t="s">
        <v>2943</v>
      </c>
      <c r="CW14" s="21" t="s">
        <v>2943</v>
      </c>
      <c r="CX14" s="21" t="s">
        <v>2943</v>
      </c>
      <c r="CY14" s="21" t="s">
        <v>2943</v>
      </c>
      <c r="CZ14" s="21" t="s">
        <v>2943</v>
      </c>
      <c r="DA14" s="21" t="s">
        <v>2943</v>
      </c>
      <c r="DB14" s="21" t="s">
        <v>2943</v>
      </c>
      <c r="DC14" s="21" t="s">
        <v>2943</v>
      </c>
      <c r="DD14" s="21" t="s">
        <v>2943</v>
      </c>
      <c r="DE14" s="21" t="s">
        <v>2943</v>
      </c>
      <c r="DF14" s="21" t="s">
        <v>2943</v>
      </c>
      <c r="DG14" s="21" t="s">
        <v>2943</v>
      </c>
      <c r="DH14" s="21" t="s">
        <v>2943</v>
      </c>
      <c r="DI14" s="21" t="s">
        <v>2943</v>
      </c>
      <c r="DJ14" s="21" t="s">
        <v>2943</v>
      </c>
      <c r="DK14" s="21" t="s">
        <v>2943</v>
      </c>
      <c r="DL14" s="21" t="s">
        <v>2943</v>
      </c>
      <c r="DM14" s="21" t="s">
        <v>2943</v>
      </c>
      <c r="DN14" s="21" t="s">
        <v>2943</v>
      </c>
      <c r="DO14" s="21" t="s">
        <v>2943</v>
      </c>
      <c r="DP14" s="21" t="s">
        <v>2943</v>
      </c>
      <c r="DQ14" s="21" t="s">
        <v>2943</v>
      </c>
      <c r="DR14" s="21" t="s">
        <v>2943</v>
      </c>
      <c r="DS14" s="21" t="s">
        <v>2943</v>
      </c>
      <c r="DT14" s="21" t="s">
        <v>2943</v>
      </c>
      <c r="DU14" s="21" t="s">
        <v>2943</v>
      </c>
      <c r="DV14" s="21" t="s">
        <v>2943</v>
      </c>
      <c r="DW14" s="21" t="s">
        <v>2943</v>
      </c>
      <c r="DX14" s="21" t="s">
        <v>2943</v>
      </c>
      <c r="DY14" s="21" t="s">
        <v>2943</v>
      </c>
      <c r="DZ14" s="21" t="s">
        <v>2943</v>
      </c>
      <c r="EA14" s="21" t="s">
        <v>2943</v>
      </c>
      <c r="EB14" s="21" t="s">
        <v>2943</v>
      </c>
      <c r="EC14" s="21" t="s">
        <v>2943</v>
      </c>
      <c r="ED14" s="21" t="s">
        <v>2943</v>
      </c>
      <c r="EE14" s="21" t="s">
        <v>2943</v>
      </c>
      <c r="EF14" s="21" t="s">
        <v>2943</v>
      </c>
      <c r="EG14" s="21" t="s">
        <v>2943</v>
      </c>
      <c r="EH14" s="21" t="s">
        <v>2943</v>
      </c>
      <c r="EI14" s="21" t="s">
        <v>2943</v>
      </c>
      <c r="EJ14" s="21" t="s">
        <v>2943</v>
      </c>
      <c r="EK14" s="21" t="s">
        <v>2943</v>
      </c>
      <c r="EL14" s="21" t="s">
        <v>2943</v>
      </c>
      <c r="EM14" s="21" t="s">
        <v>2943</v>
      </c>
      <c r="EN14" s="21" t="s">
        <v>2943</v>
      </c>
      <c r="EO14" s="21" t="s">
        <v>2943</v>
      </c>
      <c r="EP14" s="21" t="s">
        <v>2943</v>
      </c>
      <c r="EQ14" s="21" t="s">
        <v>2943</v>
      </c>
      <c r="ER14" s="21" t="s">
        <v>2943</v>
      </c>
      <c r="ES14" s="21" t="s">
        <v>2943</v>
      </c>
      <c r="ET14" s="21" t="s">
        <v>2943</v>
      </c>
      <c r="EU14" s="21" t="s">
        <v>2943</v>
      </c>
      <c r="EV14" s="21" t="s">
        <v>2943</v>
      </c>
      <c r="EW14" s="21" t="s">
        <v>2943</v>
      </c>
      <c r="EX14" s="21" t="s">
        <v>2943</v>
      </c>
      <c r="EY14" s="21" t="s">
        <v>2943</v>
      </c>
      <c r="EZ14" s="21" t="s">
        <v>2943</v>
      </c>
      <c r="FA14" s="21" t="s">
        <v>2943</v>
      </c>
      <c r="FB14" s="21" t="s">
        <v>2943</v>
      </c>
      <c r="FC14" s="21" t="s">
        <v>2943</v>
      </c>
      <c r="FD14" s="21" t="s">
        <v>2943</v>
      </c>
      <c r="FE14" s="21" t="s">
        <v>2943</v>
      </c>
      <c r="FF14" s="21" t="s">
        <v>2943</v>
      </c>
      <c r="FG14" s="21" t="s">
        <v>2943</v>
      </c>
      <c r="FH14" s="21" t="s">
        <v>2943</v>
      </c>
      <c r="FI14" s="21" t="s">
        <v>2943</v>
      </c>
      <c r="FJ14" s="21" t="s">
        <v>2943</v>
      </c>
      <c r="FK14" s="21" t="s">
        <v>2943</v>
      </c>
      <c r="FL14" s="21" t="s">
        <v>2943</v>
      </c>
      <c r="FM14" s="21" t="s">
        <v>2943</v>
      </c>
      <c r="FN14" s="21" t="s">
        <v>2943</v>
      </c>
      <c r="FO14" s="21" t="s">
        <v>2943</v>
      </c>
      <c r="FP14" s="21" t="s">
        <v>2943</v>
      </c>
      <c r="FQ14" s="21" t="s">
        <v>2943</v>
      </c>
      <c r="FR14" s="21" t="s">
        <v>2943</v>
      </c>
      <c r="FS14" s="21" t="s">
        <v>2943</v>
      </c>
      <c r="FT14" s="21" t="s">
        <v>2943</v>
      </c>
      <c r="FU14" s="21" t="s">
        <v>2943</v>
      </c>
      <c r="FV14" s="21" t="s">
        <v>2943</v>
      </c>
      <c r="FW14" s="21" t="s">
        <v>2943</v>
      </c>
      <c r="FX14" s="21" t="s">
        <v>2943</v>
      </c>
      <c r="FY14" s="21" t="s">
        <v>2943</v>
      </c>
      <c r="FZ14" s="21" t="s">
        <v>2943</v>
      </c>
      <c r="GA14" s="21" t="s">
        <v>2943</v>
      </c>
      <c r="GB14" s="21" t="s">
        <v>2943</v>
      </c>
      <c r="GC14" s="21" t="s">
        <v>2943</v>
      </c>
      <c r="GD14" s="21" t="s">
        <v>2943</v>
      </c>
      <c r="GE14" s="21" t="s">
        <v>2943</v>
      </c>
      <c r="GF14" s="21" t="s">
        <v>2943</v>
      </c>
      <c r="GG14" s="21" t="s">
        <v>2943</v>
      </c>
      <c r="GH14" s="21" t="s">
        <v>2943</v>
      </c>
      <c r="GI14" s="21" t="s">
        <v>2943</v>
      </c>
      <c r="GJ14" s="21" t="s">
        <v>2943</v>
      </c>
      <c r="GK14" s="21" t="s">
        <v>2943</v>
      </c>
      <c r="GL14" s="21" t="s">
        <v>2943</v>
      </c>
      <c r="GM14" s="21" t="s">
        <v>2943</v>
      </c>
      <c r="GN14" s="21" t="s">
        <v>2943</v>
      </c>
      <c r="GO14" s="21" t="s">
        <v>2943</v>
      </c>
      <c r="GP14" s="21" t="s">
        <v>2943</v>
      </c>
      <c r="GQ14" s="21" t="s">
        <v>2943</v>
      </c>
      <c r="GR14" s="21" t="s">
        <v>2943</v>
      </c>
      <c r="GS14" s="21" t="s">
        <v>2943</v>
      </c>
      <c r="GT14" s="21" t="s">
        <v>2943</v>
      </c>
      <c r="GU14" s="21" t="s">
        <v>2943</v>
      </c>
      <c r="GV14" s="21" t="s">
        <v>2943</v>
      </c>
      <c r="GW14" s="21" t="s">
        <v>2943</v>
      </c>
      <c r="GX14" s="21" t="s">
        <v>2943</v>
      </c>
      <c r="GY14" s="21" t="s">
        <v>2943</v>
      </c>
      <c r="GZ14" s="21" t="s">
        <v>2943</v>
      </c>
      <c r="HA14" s="21" t="s">
        <v>2943</v>
      </c>
      <c r="HB14" s="21" t="s">
        <v>2943</v>
      </c>
      <c r="HC14" s="21" t="s">
        <v>2943</v>
      </c>
      <c r="HD14" s="21" t="s">
        <v>2943</v>
      </c>
      <c r="HE14" s="21" t="s">
        <v>2943</v>
      </c>
      <c r="HF14" s="21" t="s">
        <v>2943</v>
      </c>
      <c r="HG14" s="21" t="s">
        <v>2943</v>
      </c>
      <c r="HH14" s="21" t="s">
        <v>2943</v>
      </c>
      <c r="HI14" s="21" t="s">
        <v>2943</v>
      </c>
      <c r="HJ14" s="21" t="s">
        <v>2943</v>
      </c>
      <c r="HK14" s="21" t="s">
        <v>2943</v>
      </c>
      <c r="HL14" s="21" t="s">
        <v>2943</v>
      </c>
      <c r="HM14" s="21" t="s">
        <v>2943</v>
      </c>
      <c r="HN14" s="21" t="s">
        <v>2943</v>
      </c>
      <c r="HO14" s="21" t="s">
        <v>2943</v>
      </c>
      <c r="HP14" s="21" t="s">
        <v>2943</v>
      </c>
      <c r="HQ14" s="21" t="s">
        <v>2943</v>
      </c>
      <c r="HR14" s="21" t="s">
        <v>2943</v>
      </c>
      <c r="HS14" s="21" t="s">
        <v>2943</v>
      </c>
      <c r="HT14" s="21" t="s">
        <v>2943</v>
      </c>
      <c r="HU14" s="21" t="s">
        <v>2943</v>
      </c>
      <c r="HV14" s="21" t="s">
        <v>2943</v>
      </c>
      <c r="HW14" s="21" t="s">
        <v>2943</v>
      </c>
      <c r="HX14" s="21" t="s">
        <v>2943</v>
      </c>
      <c r="HY14" s="21" t="s">
        <v>2943</v>
      </c>
      <c r="HZ14" s="21" t="s">
        <v>2943</v>
      </c>
      <c r="IA14" s="21" t="s">
        <v>2943</v>
      </c>
      <c r="IB14" s="21" t="s">
        <v>2943</v>
      </c>
      <c r="IC14" s="21" t="s">
        <v>2943</v>
      </c>
      <c r="ID14" s="21" t="s">
        <v>2943</v>
      </c>
      <c r="IE14" s="21" t="s">
        <v>2943</v>
      </c>
      <c r="IF14" s="21" t="s">
        <v>2943</v>
      </c>
      <c r="IG14" s="21" t="s">
        <v>2943</v>
      </c>
      <c r="IH14" s="21" t="s">
        <v>2943</v>
      </c>
      <c r="II14" s="21" t="s">
        <v>2943</v>
      </c>
      <c r="IJ14" s="21" t="s">
        <v>2943</v>
      </c>
      <c r="IK14" s="21" t="s">
        <v>2943</v>
      </c>
      <c r="IL14" s="21" t="s">
        <v>2943</v>
      </c>
      <c r="IM14" s="21" t="s">
        <v>2943</v>
      </c>
      <c r="IN14" s="21" t="s">
        <v>2943</v>
      </c>
      <c r="IO14" s="21" t="s">
        <v>2943</v>
      </c>
      <c r="IP14" s="21" t="s">
        <v>2943</v>
      </c>
      <c r="IQ14" s="21" t="s">
        <v>2943</v>
      </c>
      <c r="IR14" s="21" t="s">
        <v>2943</v>
      </c>
      <c r="IS14" s="21" t="s">
        <v>2943</v>
      </c>
      <c r="IT14" s="21" t="s">
        <v>2943</v>
      </c>
      <c r="IU14" s="21" t="s">
        <v>2943</v>
      </c>
      <c r="IV14" s="21" t="s">
        <v>2943</v>
      </c>
      <c r="IW14" s="21" t="s">
        <v>2943</v>
      </c>
      <c r="IX14" s="21" t="s">
        <v>2943</v>
      </c>
      <c r="IY14" s="21" t="s">
        <v>2943</v>
      </c>
      <c r="IZ14" s="21" t="s">
        <v>2943</v>
      </c>
      <c r="JA14" s="21" t="s">
        <v>2943</v>
      </c>
      <c r="JB14" s="21" t="s">
        <v>2943</v>
      </c>
      <c r="JC14" s="21" t="s">
        <v>2943</v>
      </c>
      <c r="JD14" s="21" t="s">
        <v>2943</v>
      </c>
      <c r="JE14" s="21" t="s">
        <v>2943</v>
      </c>
      <c r="JF14" s="21" t="s">
        <v>2943</v>
      </c>
      <c r="JG14" s="21" t="s">
        <v>2943</v>
      </c>
      <c r="JH14" s="21" t="s">
        <v>2943</v>
      </c>
      <c r="JI14" s="21" t="s">
        <v>2943</v>
      </c>
      <c r="JJ14" s="21" t="s">
        <v>2943</v>
      </c>
      <c r="JK14" s="21" t="s">
        <v>2943</v>
      </c>
      <c r="JL14" s="21" t="s">
        <v>2943</v>
      </c>
      <c r="JM14" s="21" t="s">
        <v>2943</v>
      </c>
      <c r="JN14" s="21" t="s">
        <v>2943</v>
      </c>
      <c r="JO14" s="21" t="s">
        <v>2943</v>
      </c>
      <c r="JP14" s="21" t="s">
        <v>2943</v>
      </c>
      <c r="JQ14" s="21" t="s">
        <v>2943</v>
      </c>
      <c r="JR14" s="21" t="s">
        <v>2943</v>
      </c>
      <c r="JS14" s="21" t="s">
        <v>2943</v>
      </c>
      <c r="JT14" s="21" t="s">
        <v>2943</v>
      </c>
      <c r="JU14" s="21" t="s">
        <v>2943</v>
      </c>
      <c r="JV14" s="21" t="s">
        <v>2943</v>
      </c>
      <c r="JW14" s="21" t="s">
        <v>2943</v>
      </c>
      <c r="JX14" s="21" t="s">
        <v>2943</v>
      </c>
      <c r="JY14" s="21" t="s">
        <v>2943</v>
      </c>
      <c r="JZ14" s="21" t="s">
        <v>2943</v>
      </c>
      <c r="KA14" s="21" t="s">
        <v>2943</v>
      </c>
      <c r="KB14" s="21" t="s">
        <v>2943</v>
      </c>
      <c r="KC14" s="21" t="s">
        <v>2943</v>
      </c>
      <c r="KD14" s="21" t="s">
        <v>2943</v>
      </c>
      <c r="KE14" s="21" t="s">
        <v>2943</v>
      </c>
      <c r="KF14" s="21" t="s">
        <v>2943</v>
      </c>
      <c r="KG14" s="21" t="s">
        <v>2943</v>
      </c>
      <c r="KH14" s="21" t="s">
        <v>2943</v>
      </c>
      <c r="KI14" s="21" t="s">
        <v>2943</v>
      </c>
      <c r="KJ14" s="21" t="s">
        <v>2943</v>
      </c>
      <c r="KK14" s="21" t="s">
        <v>2943</v>
      </c>
      <c r="KL14" s="21" t="s">
        <v>2943</v>
      </c>
      <c r="KM14" s="21" t="s">
        <v>2943</v>
      </c>
      <c r="KN14" s="21" t="s">
        <v>2943</v>
      </c>
      <c r="KO14" s="21" t="s">
        <v>2943</v>
      </c>
      <c r="KP14" s="21" t="s">
        <v>2943</v>
      </c>
      <c r="KQ14" s="21" t="s">
        <v>2943</v>
      </c>
      <c r="KR14" s="21" t="s">
        <v>2943</v>
      </c>
      <c r="KS14" s="21" t="s">
        <v>2943</v>
      </c>
      <c r="KT14" s="21" t="s">
        <v>2943</v>
      </c>
      <c r="KU14" s="21" t="s">
        <v>2943</v>
      </c>
      <c r="KV14" s="21" t="s">
        <v>2943</v>
      </c>
      <c r="KW14" s="21" t="s">
        <v>2943</v>
      </c>
      <c r="KX14" s="21" t="s">
        <v>2943</v>
      </c>
      <c r="KY14" s="21" t="s">
        <v>2943</v>
      </c>
      <c r="KZ14" s="21" t="s">
        <v>2943</v>
      </c>
      <c r="LA14" s="21" t="s">
        <v>2943</v>
      </c>
      <c r="LB14" s="21" t="s">
        <v>2943</v>
      </c>
      <c r="LC14" s="21" t="s">
        <v>2943</v>
      </c>
      <c r="LD14" s="21" t="s">
        <v>2943</v>
      </c>
      <c r="LE14" s="21" t="s">
        <v>2943</v>
      </c>
      <c r="LF14" s="21" t="s">
        <v>2943</v>
      </c>
      <c r="LG14" s="21" t="s">
        <v>2943</v>
      </c>
      <c r="LH14" s="21" t="s">
        <v>2943</v>
      </c>
      <c r="LI14" s="21" t="s">
        <v>2943</v>
      </c>
      <c r="LJ14" s="21" t="s">
        <v>2943</v>
      </c>
      <c r="LK14" s="21" t="s">
        <v>2943</v>
      </c>
      <c r="LL14" s="21" t="s">
        <v>2943</v>
      </c>
      <c r="LM14" s="21" t="s">
        <v>2943</v>
      </c>
      <c r="LN14" s="21" t="s">
        <v>2943</v>
      </c>
      <c r="LO14" s="21" t="s">
        <v>2943</v>
      </c>
      <c r="LP14" s="21" t="s">
        <v>2943</v>
      </c>
      <c r="LQ14" s="21" t="s">
        <v>2943</v>
      </c>
      <c r="LR14" s="21" t="s">
        <v>2943</v>
      </c>
      <c r="LS14" s="21" t="s">
        <v>2943</v>
      </c>
      <c r="LT14" s="21" t="s">
        <v>2943</v>
      </c>
      <c r="LU14" s="21" t="s">
        <v>2943</v>
      </c>
      <c r="LV14" s="21" t="s">
        <v>2943</v>
      </c>
      <c r="LW14" s="21" t="s">
        <v>2943</v>
      </c>
      <c r="LX14" s="21" t="s">
        <v>2943</v>
      </c>
      <c r="LY14" s="21" t="s">
        <v>2943</v>
      </c>
      <c r="LZ14" s="21" t="s">
        <v>2943</v>
      </c>
      <c r="MA14" s="21" t="s">
        <v>2943</v>
      </c>
      <c r="MB14" s="21" t="s">
        <v>2943</v>
      </c>
      <c r="MC14" s="21" t="s">
        <v>2943</v>
      </c>
      <c r="MD14" s="21" t="s">
        <v>2943</v>
      </c>
      <c r="ME14" s="21" t="s">
        <v>2943</v>
      </c>
      <c r="MF14" s="21" t="s">
        <v>2943</v>
      </c>
      <c r="MG14" s="21" t="s">
        <v>2943</v>
      </c>
      <c r="MH14" s="21" t="s">
        <v>2943</v>
      </c>
      <c r="MI14" s="21" t="s">
        <v>2943</v>
      </c>
      <c r="MJ14" s="21" t="s">
        <v>2943</v>
      </c>
      <c r="MK14" s="21" t="s">
        <v>2943</v>
      </c>
      <c r="ML14" s="21" t="s">
        <v>2943</v>
      </c>
      <c r="MM14" s="21" t="s">
        <v>2943</v>
      </c>
      <c r="MN14" s="21" t="s">
        <v>2943</v>
      </c>
      <c r="MO14" s="21" t="s">
        <v>2943</v>
      </c>
      <c r="MP14" s="21" t="s">
        <v>2943</v>
      </c>
      <c r="MQ14" s="21" t="s">
        <v>2943</v>
      </c>
      <c r="MR14" s="21" t="s">
        <v>2943</v>
      </c>
      <c r="MS14" s="21" t="s">
        <v>2943</v>
      </c>
      <c r="MT14" s="21" t="s">
        <v>2943</v>
      </c>
      <c r="MU14" s="21" t="s">
        <v>2943</v>
      </c>
      <c r="MV14" s="21" t="s">
        <v>2943</v>
      </c>
      <c r="MW14" s="21" t="s">
        <v>2943</v>
      </c>
      <c r="MX14" s="21" t="s">
        <v>2943</v>
      </c>
      <c r="MY14" s="21" t="s">
        <v>2943</v>
      </c>
      <c r="MZ14" s="21" t="s">
        <v>2943</v>
      </c>
      <c r="NA14" s="21" t="s">
        <v>2943</v>
      </c>
      <c r="NB14" s="21" t="s">
        <v>2943</v>
      </c>
      <c r="NC14" s="21" t="s">
        <v>2943</v>
      </c>
    </row>
    <row r="15" spans="1:367" x14ac:dyDescent="0.4">
      <c r="A15" s="22">
        <v>45842</v>
      </c>
      <c r="B15" s="23">
        <v>45184.58</v>
      </c>
      <c r="C15" s="23">
        <v>42898.5</v>
      </c>
      <c r="D15" s="23">
        <v>5961.74</v>
      </c>
      <c r="E15" s="23">
        <v>2360.17</v>
      </c>
      <c r="F15" s="23">
        <v>13474.09</v>
      </c>
      <c r="G15" s="23">
        <v>1699.24</v>
      </c>
      <c r="H15" s="23">
        <v>11761.39</v>
      </c>
      <c r="I15" s="23">
        <v>8400.2999999999993</v>
      </c>
      <c r="J15" s="23">
        <v>4558.28</v>
      </c>
      <c r="K15" s="23">
        <v>2985.65</v>
      </c>
      <c r="L15" s="23">
        <v>1984.63</v>
      </c>
      <c r="M15" s="23">
        <v>3671.88</v>
      </c>
      <c r="N15" s="23">
        <v>5895.17</v>
      </c>
      <c r="O15" s="23">
        <v>2926.96</v>
      </c>
      <c r="P15" s="23">
        <v>7494</v>
      </c>
      <c r="Q15" s="23">
        <v>1624.69</v>
      </c>
      <c r="R15" s="23">
        <v>15624.17</v>
      </c>
      <c r="S15" s="23">
        <v>4207.05</v>
      </c>
      <c r="T15" s="23">
        <v>3055.5</v>
      </c>
      <c r="U15" s="23">
        <v>5475.88</v>
      </c>
      <c r="V15" s="23">
        <v>1252.54</v>
      </c>
      <c r="W15" s="23">
        <v>817.68</v>
      </c>
      <c r="X15" s="23">
        <v>1291.95</v>
      </c>
      <c r="Y15" s="23">
        <v>5232.71</v>
      </c>
      <c r="Z15" s="23">
        <v>5652.74</v>
      </c>
      <c r="AA15" s="23">
        <v>3981.45</v>
      </c>
      <c r="AB15" s="23">
        <v>1992.82</v>
      </c>
      <c r="AC15" s="23">
        <v>611.27</v>
      </c>
      <c r="AD15" s="23">
        <v>3079</v>
      </c>
      <c r="AE15" s="23">
        <v>1395.37</v>
      </c>
      <c r="AF15" s="23">
        <v>1661.78</v>
      </c>
      <c r="AG15" s="23">
        <v>4632.49</v>
      </c>
      <c r="AH15" s="23">
        <v>3861.7</v>
      </c>
      <c r="AI15" s="23">
        <v>297.73</v>
      </c>
      <c r="AJ15" s="23">
        <v>1143.81</v>
      </c>
      <c r="AK15" s="23">
        <v>6505.86</v>
      </c>
      <c r="AL15" s="23">
        <v>3513.9</v>
      </c>
      <c r="AM15" s="23">
        <v>1207.0999999999999</v>
      </c>
      <c r="AN15" s="23">
        <v>773.11</v>
      </c>
      <c r="AO15" s="23">
        <v>307.3</v>
      </c>
      <c r="AP15" s="23">
        <v>4030.75</v>
      </c>
      <c r="AQ15" s="23">
        <v>1458.1</v>
      </c>
      <c r="AR15" s="23">
        <v>6312</v>
      </c>
      <c r="AS15" s="23">
        <v>4224.4799999999996</v>
      </c>
      <c r="AT15" s="23">
        <v>691.37</v>
      </c>
      <c r="AU15" s="23">
        <v>1900.25</v>
      </c>
      <c r="AV15" s="23">
        <v>2268.67</v>
      </c>
      <c r="AW15" s="23">
        <v>1135.1400000000001</v>
      </c>
      <c r="AX15" s="23">
        <v>2349.42</v>
      </c>
      <c r="AY15" s="23">
        <v>2154.75</v>
      </c>
      <c r="AZ15" s="23"/>
      <c r="BA15" s="23">
        <v>1365.35</v>
      </c>
      <c r="BB15" s="81">
        <v>499.54</v>
      </c>
      <c r="BC15" s="81">
        <v>1694.47</v>
      </c>
      <c r="BD15" s="81">
        <v>2069.63</v>
      </c>
      <c r="BE15" s="81">
        <v>668.03</v>
      </c>
      <c r="BF15" s="81">
        <v>424.4</v>
      </c>
      <c r="BG15" s="81">
        <v>265.29000000000002</v>
      </c>
      <c r="BH15" s="81">
        <v>23.73</v>
      </c>
      <c r="BI15" s="81">
        <v>402.41</v>
      </c>
      <c r="BJ15" s="81">
        <v>816.01</v>
      </c>
      <c r="BK15" s="81">
        <v>1358.78</v>
      </c>
      <c r="BL15" s="81">
        <v>315.2</v>
      </c>
      <c r="BM15" s="81">
        <v>416.01</v>
      </c>
      <c r="BN15" s="81">
        <v>1624.48</v>
      </c>
      <c r="BO15" s="81">
        <v>1094.56</v>
      </c>
      <c r="BP15" s="81">
        <v>646.84</v>
      </c>
      <c r="BQ15" s="81">
        <v>581.5</v>
      </c>
      <c r="BR15" s="81">
        <v>2588.4</v>
      </c>
      <c r="BS15" s="81">
        <v>598.14</v>
      </c>
      <c r="BT15" s="81">
        <v>333.14</v>
      </c>
      <c r="BU15" s="81">
        <v>1400.67</v>
      </c>
      <c r="BV15" s="81">
        <v>2593.1799999999998</v>
      </c>
      <c r="BW15" s="81">
        <v>1267.33</v>
      </c>
      <c r="BX15" s="81">
        <v>1113</v>
      </c>
      <c r="BY15" s="81">
        <v>2037.52</v>
      </c>
      <c r="BZ15" s="81">
        <v>1321.44</v>
      </c>
      <c r="CA15" s="81">
        <v>349.7</v>
      </c>
      <c r="CB15" s="81">
        <v>862.95</v>
      </c>
      <c r="CC15" s="81">
        <v>-11.3</v>
      </c>
      <c r="CD15" s="81">
        <v>44.68</v>
      </c>
      <c r="CE15" s="81">
        <v>1114.1099999999999</v>
      </c>
      <c r="CF15" s="81">
        <v>1430</v>
      </c>
      <c r="CG15" s="81">
        <v>-49</v>
      </c>
      <c r="CH15" s="81">
        <v>1109.5</v>
      </c>
      <c r="CI15" s="81">
        <v>4818.6000000000004</v>
      </c>
      <c r="CJ15" s="81">
        <v>761.9</v>
      </c>
      <c r="CK15" s="81">
        <v>1924.39</v>
      </c>
      <c r="CL15" s="81">
        <v>967.46</v>
      </c>
      <c r="CM15" s="81">
        <v>3171.38</v>
      </c>
      <c r="CN15" s="81">
        <v>305.94</v>
      </c>
      <c r="CO15" s="81">
        <v>3020.33</v>
      </c>
      <c r="CP15" s="81">
        <v>231.11</v>
      </c>
      <c r="CQ15" s="81">
        <v>899.69</v>
      </c>
      <c r="CR15" s="81">
        <v>196.73</v>
      </c>
      <c r="CS15" s="81">
        <v>1141.58</v>
      </c>
      <c r="CT15" s="81">
        <v>1025.32</v>
      </c>
      <c r="CU15" s="81">
        <v>1428.18</v>
      </c>
      <c r="CV15" s="81">
        <v>256.27999999999997</v>
      </c>
      <c r="CW15" s="81">
        <v>273.20999999999998</v>
      </c>
      <c r="CX15" s="81">
        <v>235.33</v>
      </c>
      <c r="CY15" s="81">
        <v>281.87</v>
      </c>
      <c r="CZ15" s="81">
        <v>14.91</v>
      </c>
      <c r="DA15" s="81">
        <v>135.72999999999999</v>
      </c>
      <c r="DB15" s="81">
        <v>977.1</v>
      </c>
      <c r="DC15" s="81">
        <v>-73.150000000000006</v>
      </c>
      <c r="DD15" s="81">
        <v>549.48</v>
      </c>
      <c r="DE15" s="81">
        <v>-41</v>
      </c>
      <c r="DF15" s="81">
        <v>687.79</v>
      </c>
      <c r="DG15" s="81">
        <v>307.83999999999997</v>
      </c>
      <c r="DH15" s="81">
        <v>602.78</v>
      </c>
      <c r="DI15" s="81">
        <v>2475.4</v>
      </c>
      <c r="DJ15" s="81">
        <v>535.27</v>
      </c>
      <c r="DK15" s="81">
        <v>327.7</v>
      </c>
      <c r="DL15" s="81">
        <v>70.03</v>
      </c>
      <c r="DM15" s="81">
        <v>209.74</v>
      </c>
      <c r="DN15" s="81">
        <v>312</v>
      </c>
      <c r="DO15" s="81">
        <v>282.18</v>
      </c>
      <c r="DP15" s="81">
        <v>109.13</v>
      </c>
      <c r="DQ15" s="81">
        <v>1821.86</v>
      </c>
      <c r="DR15" s="81">
        <v>507.02</v>
      </c>
      <c r="DS15" s="81">
        <v>304.77999999999997</v>
      </c>
      <c r="DT15" s="81">
        <v>142.82</v>
      </c>
      <c r="DU15" s="81">
        <v>587.33000000000004</v>
      </c>
      <c r="DV15" s="81">
        <v>402.2</v>
      </c>
      <c r="DW15" s="81">
        <v>444.3</v>
      </c>
      <c r="DX15" s="81">
        <v>128.69999999999999</v>
      </c>
      <c r="DY15" s="81">
        <v>143.35</v>
      </c>
      <c r="DZ15" s="81"/>
      <c r="EA15" s="81">
        <v>556.33000000000004</v>
      </c>
      <c r="EB15" s="81">
        <v>504.13</v>
      </c>
      <c r="EC15" s="81">
        <v>330.5</v>
      </c>
      <c r="ED15" s="81">
        <v>560.42999999999995</v>
      </c>
      <c r="EE15" s="81">
        <v>526</v>
      </c>
      <c r="EF15" s="81">
        <v>209.2</v>
      </c>
      <c r="EG15" s="81">
        <v>393.2</v>
      </c>
      <c r="EH15" s="81">
        <v>980.43</v>
      </c>
      <c r="EI15" s="81">
        <v>239.05</v>
      </c>
      <c r="EJ15" s="81">
        <v>1433.24</v>
      </c>
      <c r="EK15" s="81">
        <v>190.23</v>
      </c>
      <c r="EL15" s="81">
        <v>84.74</v>
      </c>
      <c r="EM15" s="81">
        <v>352.53</v>
      </c>
      <c r="EN15" s="81">
        <v>153.52000000000001</v>
      </c>
      <c r="EO15" s="81">
        <v>400.08</v>
      </c>
      <c r="EP15" s="81">
        <v>21.47</v>
      </c>
      <c r="EQ15" s="81">
        <v>59.21</v>
      </c>
      <c r="ER15" s="81">
        <v>227.21</v>
      </c>
      <c r="ES15" s="81">
        <v>89.54</v>
      </c>
      <c r="ET15" s="81">
        <v>102.17</v>
      </c>
      <c r="EU15" s="81">
        <v>192.45</v>
      </c>
      <c r="EV15" s="81"/>
      <c r="EW15" s="81">
        <v>601.25</v>
      </c>
      <c r="EX15" s="81">
        <v>664.32</v>
      </c>
      <c r="EY15" s="81">
        <v>206.44</v>
      </c>
      <c r="EZ15" s="81">
        <v>81.430000000000007</v>
      </c>
      <c r="FA15" s="81">
        <v>280.5</v>
      </c>
      <c r="FB15" s="81">
        <v>218.36</v>
      </c>
      <c r="FC15" s="81">
        <v>647.57000000000005</v>
      </c>
      <c r="FD15" s="81">
        <v>465.9</v>
      </c>
      <c r="FE15" s="81">
        <v>576.71</v>
      </c>
      <c r="FF15" s="81">
        <v>551</v>
      </c>
      <c r="FG15" s="81">
        <v>638.76</v>
      </c>
      <c r="FH15" s="81">
        <v>448.56</v>
      </c>
      <c r="FI15" s="81">
        <v>237.68</v>
      </c>
      <c r="FJ15" s="81">
        <v>36.369999999999997</v>
      </c>
      <c r="FK15" s="81">
        <v>224.55</v>
      </c>
      <c r="FL15" s="81">
        <v>119.75</v>
      </c>
      <c r="FM15" s="81">
        <v>716.75</v>
      </c>
      <c r="FN15" s="81"/>
      <c r="FO15" s="81">
        <v>456.58</v>
      </c>
      <c r="FP15" s="81"/>
      <c r="FQ15" s="81">
        <v>61.45</v>
      </c>
      <c r="FR15" s="81">
        <v>290.8</v>
      </c>
      <c r="FS15" s="81">
        <v>307.16000000000003</v>
      </c>
      <c r="FT15" s="81">
        <v>331.05</v>
      </c>
      <c r="FU15" s="81">
        <v>583.70000000000005</v>
      </c>
      <c r="FV15" s="81">
        <v>401.15</v>
      </c>
      <c r="FW15" s="81">
        <v>270.45999999999998</v>
      </c>
      <c r="FX15" s="81">
        <v>591</v>
      </c>
      <c r="FY15" s="81">
        <v>158.66999999999999</v>
      </c>
      <c r="FZ15" s="81">
        <v>39.880000000000003</v>
      </c>
      <c r="GA15" s="81">
        <v>145.82</v>
      </c>
      <c r="GB15" s="81"/>
      <c r="GC15" s="81">
        <v>73.75</v>
      </c>
      <c r="GD15" s="81">
        <v>734.16</v>
      </c>
      <c r="GE15" s="81"/>
      <c r="GF15" s="81">
        <v>135.57</v>
      </c>
      <c r="GG15" s="81">
        <v>606</v>
      </c>
      <c r="GH15" s="81">
        <v>689.38</v>
      </c>
      <c r="GI15" s="81">
        <v>273</v>
      </c>
      <c r="GJ15" s="81">
        <v>252.5</v>
      </c>
      <c r="GK15" s="81">
        <v>278.89999999999998</v>
      </c>
      <c r="GL15" s="81"/>
      <c r="GM15" s="81"/>
      <c r="GN15" s="81">
        <v>189.49</v>
      </c>
      <c r="GO15" s="81">
        <v>82.45</v>
      </c>
      <c r="GP15" s="81">
        <v>656.43</v>
      </c>
      <c r="GQ15" s="81">
        <v>86.38</v>
      </c>
      <c r="GR15" s="81">
        <v>113.78</v>
      </c>
      <c r="GS15" s="81">
        <v>341.41</v>
      </c>
      <c r="GT15" s="81">
        <v>618.57000000000005</v>
      </c>
      <c r="GU15" s="81">
        <v>114.1</v>
      </c>
      <c r="GV15" s="81"/>
      <c r="GW15" s="81">
        <v>62.52</v>
      </c>
      <c r="GX15" s="81">
        <v>15.4</v>
      </c>
      <c r="GY15" s="81">
        <v>134.4</v>
      </c>
      <c r="GZ15" s="81">
        <v>159.84</v>
      </c>
      <c r="HA15" s="81">
        <v>204</v>
      </c>
      <c r="HB15" s="81">
        <v>285.25</v>
      </c>
      <c r="HC15" s="81">
        <v>249.4</v>
      </c>
      <c r="HD15" s="81">
        <v>544.58000000000004</v>
      </c>
      <c r="HE15" s="81">
        <v>125.8</v>
      </c>
      <c r="HF15" s="81">
        <v>395.2</v>
      </c>
      <c r="HG15" s="81">
        <v>114.15</v>
      </c>
      <c r="HH15" s="81">
        <v>315.5</v>
      </c>
      <c r="HI15" s="81">
        <v>447.04</v>
      </c>
      <c r="HJ15" s="81">
        <v>186</v>
      </c>
      <c r="HK15" s="81">
        <v>166.02</v>
      </c>
      <c r="HL15" s="81">
        <v>48.75</v>
      </c>
      <c r="HM15" s="81">
        <v>266.58</v>
      </c>
      <c r="HN15" s="81">
        <v>123</v>
      </c>
      <c r="HO15" s="81">
        <v>68.680000000000007</v>
      </c>
      <c r="HP15" s="81">
        <v>266.37</v>
      </c>
      <c r="HQ15" s="81">
        <v>411.14</v>
      </c>
      <c r="HR15" s="81">
        <v>76.77</v>
      </c>
      <c r="HS15" s="81">
        <v>70.209999999999994</v>
      </c>
      <c r="HT15" s="81">
        <v>293.82</v>
      </c>
      <c r="HU15" s="81">
        <v>130.22999999999999</v>
      </c>
      <c r="HV15" s="81">
        <v>190.12</v>
      </c>
      <c r="HW15" s="81">
        <v>227.2</v>
      </c>
      <c r="HX15" s="81">
        <v>67.13</v>
      </c>
      <c r="HY15" s="81">
        <v>236.5</v>
      </c>
      <c r="HZ15" s="81">
        <v>55.8</v>
      </c>
      <c r="IA15" s="81"/>
      <c r="IB15" s="81"/>
      <c r="IC15" s="81">
        <v>105</v>
      </c>
      <c r="ID15" s="81">
        <v>137.87</v>
      </c>
      <c r="IE15" s="81">
        <v>134.46</v>
      </c>
      <c r="IF15" s="81">
        <v>111.95</v>
      </c>
      <c r="IG15" s="81"/>
      <c r="IH15" s="81">
        <v>117.5</v>
      </c>
      <c r="II15" s="81">
        <v>133.46</v>
      </c>
      <c r="IJ15" s="81">
        <v>405.14</v>
      </c>
      <c r="IK15" s="81"/>
      <c r="IL15" s="81">
        <v>79.95</v>
      </c>
      <c r="IM15" s="81"/>
      <c r="IN15" s="81"/>
      <c r="IO15" s="81">
        <v>164.5</v>
      </c>
      <c r="IP15" s="81"/>
      <c r="IQ15" s="81">
        <v>64.569999999999993</v>
      </c>
      <c r="IR15" s="81">
        <v>94</v>
      </c>
      <c r="IS15" s="81">
        <v>158.16999999999999</v>
      </c>
      <c r="IT15" s="81">
        <v>106.5</v>
      </c>
      <c r="IU15" s="81">
        <v>103.57</v>
      </c>
      <c r="IV15" s="81">
        <v>85.83</v>
      </c>
      <c r="IW15" s="81">
        <v>55.3</v>
      </c>
      <c r="IX15" s="81">
        <v>84.56</v>
      </c>
      <c r="IY15" s="81">
        <v>92.98</v>
      </c>
      <c r="IZ15" s="81">
        <v>61</v>
      </c>
      <c r="JA15" s="81">
        <v>291.91000000000003</v>
      </c>
      <c r="JB15" s="81"/>
      <c r="JC15" s="81">
        <v>245.5</v>
      </c>
      <c r="JD15" s="81">
        <v>189.2</v>
      </c>
      <c r="JE15" s="81">
        <v>53</v>
      </c>
      <c r="JF15" s="81">
        <v>118.1</v>
      </c>
      <c r="JG15" s="81">
        <v>151.37</v>
      </c>
      <c r="JH15" s="81">
        <v>523.33000000000004</v>
      </c>
      <c r="JI15" s="81">
        <v>83.15</v>
      </c>
      <c r="JJ15" s="81">
        <v>92.55</v>
      </c>
      <c r="JK15" s="81">
        <v>80.3</v>
      </c>
      <c r="JL15" s="81">
        <v>98.03</v>
      </c>
      <c r="JM15" s="81"/>
      <c r="JN15" s="81">
        <v>142.13</v>
      </c>
      <c r="JO15" s="81">
        <v>39.5</v>
      </c>
      <c r="JP15" s="81">
        <v>169.27</v>
      </c>
      <c r="JQ15" s="81">
        <v>12.4</v>
      </c>
      <c r="JR15" s="81">
        <v>87.8</v>
      </c>
      <c r="JS15" s="81">
        <v>78.930000000000007</v>
      </c>
      <c r="JT15" s="81">
        <v>66.3</v>
      </c>
      <c r="JU15" s="81">
        <v>115.3</v>
      </c>
      <c r="JV15" s="81">
        <v>238.21</v>
      </c>
      <c r="JW15" s="81">
        <v>90.2</v>
      </c>
      <c r="JX15" s="81">
        <v>64.55</v>
      </c>
      <c r="JY15" s="81">
        <v>84.92</v>
      </c>
      <c r="JZ15" s="81"/>
      <c r="KA15" s="81">
        <v>185.92</v>
      </c>
      <c r="KB15" s="81">
        <v>32.9</v>
      </c>
      <c r="KC15" s="81">
        <v>10.3</v>
      </c>
      <c r="KD15" s="81">
        <v>91.7</v>
      </c>
      <c r="KE15" s="81">
        <v>232.33</v>
      </c>
      <c r="KF15" s="81">
        <v>155.55000000000001</v>
      </c>
      <c r="KG15" s="81">
        <v>19</v>
      </c>
      <c r="KH15" s="81">
        <v>42.05</v>
      </c>
      <c r="KI15" s="81">
        <v>225.25</v>
      </c>
      <c r="KJ15" s="81"/>
      <c r="KK15" s="81">
        <v>71.319999999999993</v>
      </c>
      <c r="KL15" s="81">
        <v>72.13</v>
      </c>
      <c r="KM15" s="81">
        <v>42.65</v>
      </c>
      <c r="KN15" s="81">
        <v>67.95</v>
      </c>
      <c r="KO15" s="81">
        <v>25.6</v>
      </c>
      <c r="KP15" s="81"/>
      <c r="KQ15" s="81">
        <v>157</v>
      </c>
      <c r="KR15" s="81">
        <v>76</v>
      </c>
      <c r="KS15" s="81">
        <v>31.68</v>
      </c>
      <c r="KT15" s="81">
        <v>65.430000000000007</v>
      </c>
      <c r="KU15" s="81"/>
      <c r="KV15" s="81">
        <v>123.16</v>
      </c>
      <c r="KW15" s="81">
        <v>234.5</v>
      </c>
      <c r="KX15" s="81"/>
      <c r="KY15" s="81">
        <v>543.33000000000004</v>
      </c>
      <c r="KZ15" s="81">
        <v>137.6</v>
      </c>
      <c r="LA15" s="81">
        <v>66.45</v>
      </c>
      <c r="LB15" s="81">
        <v>250.4</v>
      </c>
      <c r="LC15" s="81"/>
      <c r="LD15" s="81">
        <v>71.67</v>
      </c>
      <c r="LE15" s="81">
        <v>55.47</v>
      </c>
      <c r="LF15" s="81">
        <v>263.3</v>
      </c>
      <c r="LG15" s="81"/>
      <c r="LH15" s="81"/>
      <c r="LI15" s="81">
        <v>129.66999999999999</v>
      </c>
      <c r="LJ15" s="81">
        <v>194.5</v>
      </c>
      <c r="LK15" s="81">
        <v>124.24</v>
      </c>
      <c r="LL15" s="81">
        <v>58.54</v>
      </c>
      <c r="LM15" s="81"/>
      <c r="LN15" s="81">
        <v>42.5</v>
      </c>
      <c r="LO15" s="81">
        <v>7.4</v>
      </c>
      <c r="LP15" s="81">
        <v>114.65</v>
      </c>
      <c r="LQ15" s="81">
        <v>170.52</v>
      </c>
      <c r="LR15" s="81">
        <v>70.7</v>
      </c>
      <c r="LS15" s="81">
        <v>35.299999999999997</v>
      </c>
      <c r="LT15" s="81">
        <v>54.1</v>
      </c>
      <c r="LU15" s="81"/>
      <c r="LV15" s="81">
        <v>73.650000000000006</v>
      </c>
      <c r="LW15" s="81">
        <v>143.4</v>
      </c>
      <c r="LX15" s="81">
        <v>66.099999999999994</v>
      </c>
      <c r="LY15" s="81">
        <v>81.53</v>
      </c>
      <c r="LZ15" s="81">
        <v>47.45</v>
      </c>
      <c r="MA15" s="81">
        <v>71.47</v>
      </c>
      <c r="MB15" s="81">
        <v>75</v>
      </c>
      <c r="MC15" s="81"/>
      <c r="MD15" s="81"/>
      <c r="ME15" s="81">
        <v>158</v>
      </c>
      <c r="MF15" s="81">
        <v>59.9</v>
      </c>
      <c r="MG15" s="81">
        <v>16.7</v>
      </c>
      <c r="MH15" s="81"/>
      <c r="MI15" s="81"/>
      <c r="MJ15" s="81">
        <v>146.30000000000001</v>
      </c>
      <c r="MK15" s="81">
        <v>173.4</v>
      </c>
      <c r="ML15" s="81">
        <v>104</v>
      </c>
      <c r="MM15" s="81">
        <v>146.44999999999999</v>
      </c>
      <c r="MN15" s="81">
        <v>151.94999999999999</v>
      </c>
      <c r="MO15" s="81">
        <v>127</v>
      </c>
      <c r="MP15" s="81">
        <v>50</v>
      </c>
      <c r="MQ15" s="81">
        <v>133.55000000000001</v>
      </c>
      <c r="MR15" s="81">
        <v>96.73</v>
      </c>
      <c r="MS15" s="81">
        <v>48.5</v>
      </c>
      <c r="MT15" s="81"/>
      <c r="MU15" s="81">
        <v>14.1</v>
      </c>
      <c r="MV15" s="81">
        <v>56</v>
      </c>
      <c r="MW15" s="81">
        <v>31</v>
      </c>
      <c r="MX15" s="81"/>
      <c r="MY15" s="81"/>
      <c r="MZ15" s="81">
        <v>42</v>
      </c>
      <c r="NA15" s="81">
        <v>54.35</v>
      </c>
      <c r="NB15" s="81">
        <v>31.8</v>
      </c>
      <c r="NC15" s="81">
        <v>51.27</v>
      </c>
    </row>
    <row r="16" spans="1:367" x14ac:dyDescent="0.4">
      <c r="A16" s="22">
        <v>45849</v>
      </c>
      <c r="B16" s="23">
        <v>44215.7</v>
      </c>
      <c r="C16" s="23">
        <v>42898.5</v>
      </c>
      <c r="D16" s="23">
        <v>5639.11</v>
      </c>
      <c r="E16" s="23">
        <v>2350.02</v>
      </c>
      <c r="F16" s="23">
        <v>12812.66</v>
      </c>
      <c r="G16" s="23">
        <v>1715.71</v>
      </c>
      <c r="H16" s="23">
        <v>11383.32</v>
      </c>
      <c r="I16" s="23">
        <v>8443.3799999999992</v>
      </c>
      <c r="J16" s="23">
        <v>4557.75</v>
      </c>
      <c r="K16" s="23">
        <v>3019.27</v>
      </c>
      <c r="L16" s="23">
        <v>1975.85</v>
      </c>
      <c r="M16" s="23">
        <v>3671.88</v>
      </c>
      <c r="N16" s="23">
        <v>5999.7</v>
      </c>
      <c r="O16" s="23">
        <v>2901.18</v>
      </c>
      <c r="P16" s="23">
        <v>7495.46</v>
      </c>
      <c r="Q16" s="23">
        <v>1692.61</v>
      </c>
      <c r="R16" s="23">
        <v>15809.47</v>
      </c>
      <c r="S16" s="23">
        <v>4199.6899999999996</v>
      </c>
      <c r="T16" s="23">
        <v>3041</v>
      </c>
      <c r="U16" s="23">
        <v>5744.61</v>
      </c>
      <c r="V16" s="23">
        <v>1268.96</v>
      </c>
      <c r="W16" s="23">
        <v>827.99</v>
      </c>
      <c r="X16" s="23">
        <v>1259.6300000000001</v>
      </c>
      <c r="Y16" s="23">
        <v>5149.41</v>
      </c>
      <c r="Z16" s="23">
        <v>5674.46</v>
      </c>
      <c r="AA16" s="23">
        <v>3975.59</v>
      </c>
      <c r="AB16" s="23">
        <v>1973.89</v>
      </c>
      <c r="AC16" s="23">
        <v>614.9</v>
      </c>
      <c r="AD16" s="23">
        <v>3109.57</v>
      </c>
      <c r="AE16" s="23">
        <v>1451.71</v>
      </c>
      <c r="AF16" s="23">
        <v>1586.31</v>
      </c>
      <c r="AG16" s="23">
        <v>4642.84</v>
      </c>
      <c r="AH16" s="23">
        <v>3628.34</v>
      </c>
      <c r="AI16" s="23">
        <v>290.70999999999998</v>
      </c>
      <c r="AJ16" s="23">
        <v>1144.19</v>
      </c>
      <c r="AK16" s="23">
        <v>6505.86</v>
      </c>
      <c r="AL16" s="23">
        <v>3513.9</v>
      </c>
      <c r="AM16" s="23">
        <v>1226.54</v>
      </c>
      <c r="AN16" s="23">
        <v>760.79</v>
      </c>
      <c r="AO16" s="23">
        <v>294.18</v>
      </c>
      <c r="AP16" s="23">
        <v>4030.75</v>
      </c>
      <c r="AQ16" s="23">
        <v>1487.1</v>
      </c>
      <c r="AR16" s="23">
        <v>6589.25</v>
      </c>
      <c r="AS16" s="23">
        <v>4076.51</v>
      </c>
      <c r="AT16" s="23">
        <v>693.03</v>
      </c>
      <c r="AU16" s="23">
        <v>1900.25</v>
      </c>
      <c r="AV16" s="23">
        <v>2275.5100000000002</v>
      </c>
      <c r="AW16" s="23">
        <v>1135.1400000000001</v>
      </c>
      <c r="AX16" s="23">
        <v>2375.9499999999998</v>
      </c>
      <c r="AY16" s="23">
        <v>2146.0700000000002</v>
      </c>
      <c r="AZ16" s="23"/>
      <c r="BA16" s="23">
        <v>1509.99</v>
      </c>
      <c r="BB16" s="81">
        <v>501.89</v>
      </c>
      <c r="BC16" s="81">
        <v>1708.29</v>
      </c>
      <c r="BD16" s="81">
        <v>2023.49</v>
      </c>
      <c r="BE16" s="81">
        <v>670.34</v>
      </c>
      <c r="BF16" s="81">
        <v>416.04</v>
      </c>
      <c r="BG16" s="81">
        <v>265.29000000000002</v>
      </c>
      <c r="BH16" s="81">
        <v>21.73</v>
      </c>
      <c r="BI16" s="81">
        <v>409.85</v>
      </c>
      <c r="BJ16" s="81">
        <v>826.09</v>
      </c>
      <c r="BK16" s="81">
        <v>1358.78</v>
      </c>
      <c r="BL16" s="81">
        <v>315.61</v>
      </c>
      <c r="BM16" s="81">
        <v>417.17</v>
      </c>
      <c r="BN16" s="81">
        <v>1753.35</v>
      </c>
      <c r="BO16" s="81">
        <v>1091.26</v>
      </c>
      <c r="BP16" s="81">
        <v>649.97</v>
      </c>
      <c r="BQ16" s="81">
        <v>564.58000000000004</v>
      </c>
      <c r="BR16" s="81">
        <v>2615.4</v>
      </c>
      <c r="BS16" s="81">
        <v>614.83000000000004</v>
      </c>
      <c r="BT16" s="81">
        <v>334.84</v>
      </c>
      <c r="BU16" s="81">
        <v>1404.51</v>
      </c>
      <c r="BV16" s="81">
        <v>2588.35</v>
      </c>
      <c r="BW16" s="81">
        <v>1364.36</v>
      </c>
      <c r="BX16" s="81">
        <v>1155.67</v>
      </c>
      <c r="BY16" s="81">
        <v>2097.46</v>
      </c>
      <c r="BZ16" s="81">
        <v>1347.57</v>
      </c>
      <c r="CA16" s="81">
        <v>556.30999999999995</v>
      </c>
      <c r="CB16" s="81">
        <v>856.14</v>
      </c>
      <c r="CC16" s="81">
        <v>-11.3</v>
      </c>
      <c r="CD16" s="81">
        <v>44.68</v>
      </c>
      <c r="CE16" s="81">
        <v>1113.68</v>
      </c>
      <c r="CF16" s="81">
        <v>1390.17</v>
      </c>
      <c r="CG16" s="81">
        <v>-49</v>
      </c>
      <c r="CH16" s="81">
        <v>1109.5</v>
      </c>
      <c r="CI16" s="81">
        <v>4818.6000000000004</v>
      </c>
      <c r="CJ16" s="81">
        <v>761.9</v>
      </c>
      <c r="CK16" s="81">
        <v>1612.45</v>
      </c>
      <c r="CL16" s="81">
        <v>967.46</v>
      </c>
      <c r="CM16" s="81">
        <v>3160.43</v>
      </c>
      <c r="CN16" s="81">
        <v>306.39999999999998</v>
      </c>
      <c r="CO16" s="81">
        <v>3055.75</v>
      </c>
      <c r="CP16" s="81">
        <v>222.45</v>
      </c>
      <c r="CQ16" s="81">
        <v>903.99</v>
      </c>
      <c r="CR16" s="81">
        <v>196.73</v>
      </c>
      <c r="CS16" s="81">
        <v>1141.58</v>
      </c>
      <c r="CT16" s="81">
        <v>1025.32</v>
      </c>
      <c r="CU16" s="81">
        <v>1382.8</v>
      </c>
      <c r="CV16" s="81">
        <v>256.27999999999997</v>
      </c>
      <c r="CW16" s="81">
        <v>273.67</v>
      </c>
      <c r="CX16" s="81">
        <v>235.33</v>
      </c>
      <c r="CY16" s="81">
        <v>302.52999999999997</v>
      </c>
      <c r="CZ16" s="81">
        <v>14.91</v>
      </c>
      <c r="DA16" s="81">
        <v>135.72999999999999</v>
      </c>
      <c r="DB16" s="81">
        <v>969.82</v>
      </c>
      <c r="DC16" s="81">
        <v>-87.43</v>
      </c>
      <c r="DD16" s="81">
        <v>547.61</v>
      </c>
      <c r="DE16" s="81">
        <v>-41</v>
      </c>
      <c r="DF16" s="81">
        <v>687.79</v>
      </c>
      <c r="DG16" s="81">
        <v>328.14</v>
      </c>
      <c r="DH16" s="81">
        <v>602.78</v>
      </c>
      <c r="DI16" s="81">
        <v>2470.1999999999998</v>
      </c>
      <c r="DJ16" s="81">
        <v>575.27</v>
      </c>
      <c r="DK16" s="81">
        <v>332.81</v>
      </c>
      <c r="DL16" s="81">
        <v>70.03</v>
      </c>
      <c r="DM16" s="81">
        <v>209.74</v>
      </c>
      <c r="DN16" s="81">
        <v>312</v>
      </c>
      <c r="DO16" s="81">
        <v>282.18</v>
      </c>
      <c r="DP16" s="81">
        <v>109.13</v>
      </c>
      <c r="DQ16" s="81">
        <v>1807.94</v>
      </c>
      <c r="DR16" s="81">
        <v>503.91</v>
      </c>
      <c r="DS16" s="81">
        <v>297.16000000000003</v>
      </c>
      <c r="DT16" s="81">
        <v>142.82</v>
      </c>
      <c r="DU16" s="81">
        <v>587.33000000000004</v>
      </c>
      <c r="DV16" s="81">
        <v>408.49</v>
      </c>
      <c r="DW16" s="81">
        <v>429.2</v>
      </c>
      <c r="DX16" s="81">
        <v>128.80000000000001</v>
      </c>
      <c r="DY16" s="81">
        <v>130.37</v>
      </c>
      <c r="DZ16" s="81"/>
      <c r="EA16" s="81">
        <v>554.22</v>
      </c>
      <c r="EB16" s="81">
        <v>503.72</v>
      </c>
      <c r="EC16" s="81">
        <v>329.87</v>
      </c>
      <c r="ED16" s="81">
        <v>564.5</v>
      </c>
      <c r="EE16" s="81">
        <v>526</v>
      </c>
      <c r="EF16" s="81">
        <v>209.2</v>
      </c>
      <c r="EG16" s="81">
        <v>393.42</v>
      </c>
      <c r="EH16" s="81">
        <v>977.57</v>
      </c>
      <c r="EI16" s="81">
        <v>238.33</v>
      </c>
      <c r="EJ16" s="81">
        <v>1429.02</v>
      </c>
      <c r="EK16" s="81">
        <v>190.23</v>
      </c>
      <c r="EL16" s="81">
        <v>84.74</v>
      </c>
      <c r="EM16" s="81">
        <v>352.53</v>
      </c>
      <c r="EN16" s="81">
        <v>155.43</v>
      </c>
      <c r="EO16" s="81">
        <v>381.97</v>
      </c>
      <c r="EP16" s="81">
        <v>27.85</v>
      </c>
      <c r="EQ16" s="81">
        <v>59.21</v>
      </c>
      <c r="ER16" s="81">
        <v>227.21</v>
      </c>
      <c r="ES16" s="81">
        <v>89.54</v>
      </c>
      <c r="ET16" s="81">
        <v>109.54</v>
      </c>
      <c r="EU16" s="81">
        <v>191.8</v>
      </c>
      <c r="EV16" s="81"/>
      <c r="EW16" s="81">
        <v>597.44000000000005</v>
      </c>
      <c r="EX16" s="81">
        <v>671.07</v>
      </c>
      <c r="EY16" s="81">
        <v>206.74</v>
      </c>
      <c r="EZ16" s="81">
        <v>81.430000000000007</v>
      </c>
      <c r="FA16" s="81">
        <v>280.5</v>
      </c>
      <c r="FB16" s="81">
        <v>214.58</v>
      </c>
      <c r="FC16" s="81">
        <v>643.26</v>
      </c>
      <c r="FD16" s="81">
        <v>469.35</v>
      </c>
      <c r="FE16" s="81">
        <v>572.29999999999995</v>
      </c>
      <c r="FF16" s="81">
        <v>551</v>
      </c>
      <c r="FG16" s="81">
        <v>637.66999999999996</v>
      </c>
      <c r="FH16" s="81">
        <v>448.5</v>
      </c>
      <c r="FI16" s="81">
        <v>235.28</v>
      </c>
      <c r="FJ16" s="81">
        <v>36.369999999999997</v>
      </c>
      <c r="FK16" s="81">
        <v>222.77</v>
      </c>
      <c r="FL16" s="81">
        <v>119.75</v>
      </c>
      <c r="FM16" s="81">
        <v>718.45</v>
      </c>
      <c r="FN16" s="81">
        <v>138</v>
      </c>
      <c r="FO16" s="81">
        <v>452.49</v>
      </c>
      <c r="FP16" s="81"/>
      <c r="FQ16" s="81">
        <v>61.45</v>
      </c>
      <c r="FR16" s="81">
        <v>290.88</v>
      </c>
      <c r="FS16" s="81">
        <v>308.74</v>
      </c>
      <c r="FT16" s="81">
        <v>333.84</v>
      </c>
      <c r="FU16" s="81">
        <v>583.70000000000005</v>
      </c>
      <c r="FV16" s="81">
        <v>401.15</v>
      </c>
      <c r="FW16" s="81">
        <v>269.14</v>
      </c>
      <c r="FX16" s="81">
        <v>591</v>
      </c>
      <c r="FY16" s="81">
        <v>159.86000000000001</v>
      </c>
      <c r="FZ16" s="81">
        <v>39.880000000000003</v>
      </c>
      <c r="GA16" s="81">
        <v>140.51</v>
      </c>
      <c r="GB16" s="81"/>
      <c r="GC16" s="81">
        <v>73.75</v>
      </c>
      <c r="GD16" s="81">
        <v>706.64</v>
      </c>
      <c r="GE16" s="81"/>
      <c r="GF16" s="81">
        <v>135.57</v>
      </c>
      <c r="GG16" s="81">
        <v>606</v>
      </c>
      <c r="GH16" s="81">
        <v>679.51</v>
      </c>
      <c r="GI16" s="81">
        <v>254.28</v>
      </c>
      <c r="GJ16" s="81">
        <v>252.5</v>
      </c>
      <c r="GK16" s="81">
        <v>278.89999999999998</v>
      </c>
      <c r="GL16" s="81"/>
      <c r="GM16" s="81"/>
      <c r="GN16" s="81">
        <v>201.11</v>
      </c>
      <c r="GO16" s="81">
        <v>82.45</v>
      </c>
      <c r="GP16" s="81">
        <v>648.4</v>
      </c>
      <c r="GQ16" s="81">
        <v>88.31</v>
      </c>
      <c r="GR16" s="81">
        <v>113.78</v>
      </c>
      <c r="GS16" s="81">
        <v>345.52</v>
      </c>
      <c r="GT16" s="81">
        <v>616.63</v>
      </c>
      <c r="GU16" s="81">
        <v>114.1</v>
      </c>
      <c r="GV16" s="81"/>
      <c r="GW16" s="81">
        <v>64.38</v>
      </c>
      <c r="GX16" s="81">
        <v>15.4</v>
      </c>
      <c r="GY16" s="81">
        <v>141.59</v>
      </c>
      <c r="GZ16" s="81">
        <v>155.27000000000001</v>
      </c>
      <c r="HA16" s="81">
        <v>204</v>
      </c>
      <c r="HB16" s="81">
        <v>283.81</v>
      </c>
      <c r="HC16" s="81">
        <v>249.63</v>
      </c>
      <c r="HD16" s="81">
        <v>560.36</v>
      </c>
      <c r="HE16" s="81">
        <v>125.8</v>
      </c>
      <c r="HF16" s="81">
        <v>395.2</v>
      </c>
      <c r="HG16" s="81">
        <v>114.15</v>
      </c>
      <c r="HH16" s="81">
        <v>315.5</v>
      </c>
      <c r="HI16" s="81">
        <v>444.14</v>
      </c>
      <c r="HJ16" s="81">
        <v>186</v>
      </c>
      <c r="HK16" s="81">
        <v>165.91</v>
      </c>
      <c r="HL16" s="81">
        <v>48.75</v>
      </c>
      <c r="HM16" s="81">
        <v>266.08</v>
      </c>
      <c r="HN16" s="81">
        <v>123</v>
      </c>
      <c r="HO16" s="81">
        <v>63.18</v>
      </c>
      <c r="HP16" s="81">
        <v>269.43</v>
      </c>
      <c r="HQ16" s="81">
        <v>411.14</v>
      </c>
      <c r="HR16" s="81">
        <v>76.790000000000006</v>
      </c>
      <c r="HS16" s="81">
        <v>69.77</v>
      </c>
      <c r="HT16" s="81">
        <v>298.20999999999998</v>
      </c>
      <c r="HU16" s="81">
        <v>130.22999999999999</v>
      </c>
      <c r="HV16" s="81">
        <v>191.89</v>
      </c>
      <c r="HW16" s="81">
        <v>226.08</v>
      </c>
      <c r="HX16" s="81">
        <v>67.13</v>
      </c>
      <c r="HY16" s="81">
        <v>236.5</v>
      </c>
      <c r="HZ16" s="81">
        <v>55.8</v>
      </c>
      <c r="IA16" s="81"/>
      <c r="IB16" s="81"/>
      <c r="IC16" s="81">
        <v>105</v>
      </c>
      <c r="ID16" s="81">
        <v>136.53</v>
      </c>
      <c r="IE16" s="81">
        <v>140.46</v>
      </c>
      <c r="IF16" s="81">
        <v>111.95</v>
      </c>
      <c r="IG16" s="81"/>
      <c r="IH16" s="81">
        <v>117.5</v>
      </c>
      <c r="II16" s="81">
        <v>132.55000000000001</v>
      </c>
      <c r="IJ16" s="81">
        <v>394.45</v>
      </c>
      <c r="IK16" s="81"/>
      <c r="IL16" s="81">
        <v>79.95</v>
      </c>
      <c r="IM16" s="81"/>
      <c r="IN16" s="81"/>
      <c r="IO16" s="81">
        <v>164.5</v>
      </c>
      <c r="IP16" s="81"/>
      <c r="IQ16" s="81">
        <v>73.849999999999994</v>
      </c>
      <c r="IR16" s="81">
        <v>94</v>
      </c>
      <c r="IS16" s="81">
        <v>158.16999999999999</v>
      </c>
      <c r="IT16" s="81">
        <v>143.58000000000001</v>
      </c>
      <c r="IU16" s="81">
        <v>103.57</v>
      </c>
      <c r="IV16" s="81">
        <v>85.83</v>
      </c>
      <c r="IW16" s="81">
        <v>55.3</v>
      </c>
      <c r="IX16" s="81">
        <v>83.45</v>
      </c>
      <c r="IY16" s="81">
        <v>88.73</v>
      </c>
      <c r="IZ16" s="81">
        <v>61</v>
      </c>
      <c r="JA16" s="81">
        <v>302.85000000000002</v>
      </c>
      <c r="JB16" s="81"/>
      <c r="JC16" s="81">
        <v>245.5</v>
      </c>
      <c r="JD16" s="81">
        <v>189.2</v>
      </c>
      <c r="JE16" s="81">
        <v>53</v>
      </c>
      <c r="JF16" s="81">
        <v>118.1</v>
      </c>
      <c r="JG16" s="81">
        <v>150.78</v>
      </c>
      <c r="JH16" s="81">
        <v>523.33000000000004</v>
      </c>
      <c r="JI16" s="81">
        <v>83.15</v>
      </c>
      <c r="JJ16" s="81">
        <v>86.7</v>
      </c>
      <c r="JK16" s="81">
        <v>80.3</v>
      </c>
      <c r="JL16" s="81">
        <v>98.03</v>
      </c>
      <c r="JM16" s="81"/>
      <c r="JN16" s="81">
        <v>142.13</v>
      </c>
      <c r="JO16" s="81">
        <v>39.5</v>
      </c>
      <c r="JP16" s="81">
        <v>169.27</v>
      </c>
      <c r="JQ16" s="81">
        <v>12.4</v>
      </c>
      <c r="JR16" s="81">
        <v>87.8</v>
      </c>
      <c r="JS16" s="81">
        <v>74.900000000000006</v>
      </c>
      <c r="JT16" s="81">
        <v>66.3</v>
      </c>
      <c r="JU16" s="81">
        <v>115.3</v>
      </c>
      <c r="JV16" s="81">
        <v>242.12</v>
      </c>
      <c r="JW16" s="81">
        <v>90.2</v>
      </c>
      <c r="JX16" s="81">
        <v>64.55</v>
      </c>
      <c r="JY16" s="81">
        <v>85.8</v>
      </c>
      <c r="JZ16" s="81"/>
      <c r="KA16" s="81">
        <v>185.92</v>
      </c>
      <c r="KB16" s="81">
        <v>32.9</v>
      </c>
      <c r="KC16" s="81">
        <v>10.3</v>
      </c>
      <c r="KD16" s="81"/>
      <c r="KE16" s="81">
        <v>232.45</v>
      </c>
      <c r="KF16" s="81">
        <v>155.55000000000001</v>
      </c>
      <c r="KG16" s="81">
        <v>19</v>
      </c>
      <c r="KH16" s="81">
        <v>42.05</v>
      </c>
      <c r="KI16" s="81">
        <v>225.25</v>
      </c>
      <c r="KJ16" s="81"/>
      <c r="KK16" s="81">
        <v>73.48</v>
      </c>
      <c r="KL16" s="81">
        <v>72.13</v>
      </c>
      <c r="KM16" s="81">
        <v>39</v>
      </c>
      <c r="KN16" s="81">
        <v>67.95</v>
      </c>
      <c r="KO16" s="81">
        <v>25.6</v>
      </c>
      <c r="KP16" s="81"/>
      <c r="KQ16" s="81">
        <v>157</v>
      </c>
      <c r="KR16" s="81">
        <v>76</v>
      </c>
      <c r="KS16" s="81">
        <v>30.4</v>
      </c>
      <c r="KT16" s="81">
        <v>65.430000000000007</v>
      </c>
      <c r="KU16" s="81"/>
      <c r="KV16" s="81">
        <v>122.54</v>
      </c>
      <c r="KW16" s="81">
        <v>234.5</v>
      </c>
      <c r="KX16" s="81"/>
      <c r="KY16" s="81">
        <v>543.33000000000004</v>
      </c>
      <c r="KZ16" s="81">
        <v>137.6</v>
      </c>
      <c r="LA16" s="81">
        <v>66.45</v>
      </c>
      <c r="LB16" s="81">
        <v>250.4</v>
      </c>
      <c r="LC16" s="81"/>
      <c r="LD16" s="81">
        <v>71.67</v>
      </c>
      <c r="LE16" s="81">
        <v>55.47</v>
      </c>
      <c r="LF16" s="81">
        <v>263.3</v>
      </c>
      <c r="LG16" s="81"/>
      <c r="LH16" s="81">
        <v>47.7</v>
      </c>
      <c r="LI16" s="81">
        <v>129.66999999999999</v>
      </c>
      <c r="LJ16" s="81">
        <v>194.5</v>
      </c>
      <c r="LK16" s="81">
        <v>131.03</v>
      </c>
      <c r="LL16" s="81">
        <v>59.17</v>
      </c>
      <c r="LM16" s="81"/>
      <c r="LN16" s="81">
        <v>42.5</v>
      </c>
      <c r="LO16" s="81"/>
      <c r="LP16" s="81">
        <v>113.3</v>
      </c>
      <c r="LQ16" s="81">
        <v>170.52</v>
      </c>
      <c r="LR16" s="81">
        <v>70.7</v>
      </c>
      <c r="LS16" s="81">
        <v>35.299999999999997</v>
      </c>
      <c r="LT16" s="81">
        <v>54</v>
      </c>
      <c r="LU16" s="81"/>
      <c r="LV16" s="81">
        <v>73.650000000000006</v>
      </c>
      <c r="LW16" s="81">
        <v>143.4</v>
      </c>
      <c r="LX16" s="81">
        <v>66.099999999999994</v>
      </c>
      <c r="LY16" s="81">
        <v>81.53</v>
      </c>
      <c r="LZ16" s="81">
        <v>47.45</v>
      </c>
      <c r="MA16" s="81">
        <v>71.47</v>
      </c>
      <c r="MB16" s="81">
        <v>75</v>
      </c>
      <c r="MC16" s="81"/>
      <c r="MD16" s="81"/>
      <c r="ME16" s="81">
        <v>158</v>
      </c>
      <c r="MF16" s="81">
        <v>59.9</v>
      </c>
      <c r="MG16" s="81">
        <v>36.4</v>
      </c>
      <c r="MH16" s="81"/>
      <c r="MI16" s="81"/>
      <c r="MJ16" s="81">
        <v>146.30000000000001</v>
      </c>
      <c r="MK16" s="81">
        <v>173.4</v>
      </c>
      <c r="ML16" s="81">
        <v>104</v>
      </c>
      <c r="MM16" s="81">
        <v>145.44999999999999</v>
      </c>
      <c r="MN16" s="81">
        <v>151.94999999999999</v>
      </c>
      <c r="MO16" s="81">
        <v>127</v>
      </c>
      <c r="MP16" s="81">
        <v>50</v>
      </c>
      <c r="MQ16" s="81">
        <v>142.37</v>
      </c>
      <c r="MR16" s="81">
        <v>96.73</v>
      </c>
      <c r="MS16" s="81">
        <v>45</v>
      </c>
      <c r="MT16" s="81"/>
      <c r="MU16" s="81">
        <v>14.1</v>
      </c>
      <c r="MV16" s="81">
        <v>56</v>
      </c>
      <c r="MW16" s="81">
        <v>31</v>
      </c>
      <c r="MX16" s="81"/>
      <c r="MY16" s="81"/>
      <c r="MZ16" s="81">
        <v>42</v>
      </c>
      <c r="NA16" s="81">
        <v>54.2</v>
      </c>
      <c r="NB16" s="81">
        <v>31.8</v>
      </c>
      <c r="NC16" s="81">
        <v>50.93</v>
      </c>
    </row>
    <row r="17" spans="1:367" x14ac:dyDescent="0.4">
      <c r="A17" s="22">
        <v>45856</v>
      </c>
      <c r="B17" s="23">
        <v>45341.9</v>
      </c>
      <c r="C17" s="23">
        <v>42436.61</v>
      </c>
      <c r="D17" s="23">
        <v>5639.11</v>
      </c>
      <c r="E17" s="23">
        <v>2350.02</v>
      </c>
      <c r="F17" s="23">
        <v>12765.36</v>
      </c>
      <c r="G17" s="23">
        <v>1715.71</v>
      </c>
      <c r="H17" s="23">
        <v>11297.87</v>
      </c>
      <c r="I17" s="23">
        <v>8441.92</v>
      </c>
      <c r="J17" s="23">
        <v>4600.75</v>
      </c>
      <c r="K17" s="23">
        <v>3016.21</v>
      </c>
      <c r="L17" s="23">
        <v>1982.21</v>
      </c>
      <c r="M17" s="23">
        <v>3669.11</v>
      </c>
      <c r="N17" s="23">
        <v>5999.7</v>
      </c>
      <c r="O17" s="23">
        <v>2906.07</v>
      </c>
      <c r="P17" s="23">
        <v>7515.79</v>
      </c>
      <c r="Q17" s="23">
        <v>1719.16</v>
      </c>
      <c r="R17" s="23">
        <v>15809.47</v>
      </c>
      <c r="S17" s="23">
        <v>4199.6899999999996</v>
      </c>
      <c r="T17" s="23">
        <v>3041</v>
      </c>
      <c r="U17" s="23">
        <v>5744.61</v>
      </c>
      <c r="V17" s="23">
        <v>1275.5</v>
      </c>
      <c r="W17" s="23">
        <v>842.05</v>
      </c>
      <c r="X17" s="23">
        <v>1259.6300000000001</v>
      </c>
      <c r="Y17" s="23">
        <v>4958.1400000000003</v>
      </c>
      <c r="Z17" s="23">
        <v>5713.56</v>
      </c>
      <c r="AA17" s="23">
        <v>3948.51</v>
      </c>
      <c r="AB17" s="23">
        <v>1935.12</v>
      </c>
      <c r="AC17" s="23">
        <v>614.9</v>
      </c>
      <c r="AD17" s="23">
        <v>3147.17</v>
      </c>
      <c r="AE17" s="23">
        <v>1465.61</v>
      </c>
      <c r="AF17" s="23">
        <v>1636.73</v>
      </c>
      <c r="AG17" s="23">
        <v>4678.18</v>
      </c>
      <c r="AH17" s="23">
        <v>3271.28</v>
      </c>
      <c r="AI17" s="23">
        <v>291.49</v>
      </c>
      <c r="AJ17" s="23">
        <v>1143.1300000000001</v>
      </c>
      <c r="AK17" s="23">
        <v>6505.86</v>
      </c>
      <c r="AL17" s="23">
        <v>3513.9</v>
      </c>
      <c r="AM17" s="23">
        <v>1246.43</v>
      </c>
      <c r="AN17" s="23">
        <v>767.81</v>
      </c>
      <c r="AO17" s="23">
        <v>294.18</v>
      </c>
      <c r="AP17" s="23">
        <v>4069.08</v>
      </c>
      <c r="AQ17" s="23">
        <v>1500.96</v>
      </c>
      <c r="AR17" s="23">
        <v>6589.25</v>
      </c>
      <c r="AS17" s="23">
        <v>4017.92</v>
      </c>
      <c r="AT17" s="23">
        <v>693.19</v>
      </c>
      <c r="AU17" s="23">
        <v>1900.25</v>
      </c>
      <c r="AV17" s="23">
        <v>2288.29</v>
      </c>
      <c r="AW17" s="23">
        <v>1135.1400000000001</v>
      </c>
      <c r="AX17" s="23">
        <v>2391.77</v>
      </c>
      <c r="AY17" s="23">
        <v>2146.0700000000002</v>
      </c>
      <c r="AZ17" s="23"/>
      <c r="BA17" s="23">
        <v>1510.17</v>
      </c>
      <c r="BB17" s="82">
        <v>502.06</v>
      </c>
      <c r="BC17" s="82">
        <v>1704.65</v>
      </c>
      <c r="BD17" s="82">
        <v>2016.31</v>
      </c>
      <c r="BE17" s="82">
        <v>689.69</v>
      </c>
      <c r="BF17" s="82">
        <v>419.79</v>
      </c>
      <c r="BG17" s="82">
        <v>267.69</v>
      </c>
      <c r="BH17" s="82">
        <v>21.73</v>
      </c>
      <c r="BI17" s="82">
        <v>409.85</v>
      </c>
      <c r="BJ17" s="82">
        <v>846.43</v>
      </c>
      <c r="BK17" s="82">
        <v>1358.78</v>
      </c>
      <c r="BL17" s="82">
        <v>308.13</v>
      </c>
      <c r="BM17" s="82">
        <v>421.22</v>
      </c>
      <c r="BN17" s="82">
        <v>1769.4</v>
      </c>
      <c r="BO17" s="82">
        <v>1065.74</v>
      </c>
      <c r="BP17" s="82">
        <v>665.08</v>
      </c>
      <c r="BQ17" s="82">
        <v>547.78</v>
      </c>
      <c r="BR17" s="82">
        <v>2634.29</v>
      </c>
      <c r="BS17" s="82">
        <v>614.83000000000004</v>
      </c>
      <c r="BT17" s="82">
        <v>336.53</v>
      </c>
      <c r="BU17" s="82">
        <v>1394.89</v>
      </c>
      <c r="BV17" s="82">
        <v>2511.1799999999998</v>
      </c>
      <c r="BW17" s="82">
        <v>1370.92</v>
      </c>
      <c r="BX17" s="82">
        <v>1160.3800000000001</v>
      </c>
      <c r="BY17" s="82">
        <v>2147.71</v>
      </c>
      <c r="BZ17" s="82">
        <v>1337.83</v>
      </c>
      <c r="CA17" s="82">
        <v>556.30999999999995</v>
      </c>
      <c r="CB17" s="82">
        <v>856.14</v>
      </c>
      <c r="CC17" s="82">
        <v>-11.3</v>
      </c>
      <c r="CD17" s="82">
        <v>50.3</v>
      </c>
      <c r="CE17" s="82">
        <v>1135.98</v>
      </c>
      <c r="CF17" s="82">
        <v>1429.17</v>
      </c>
      <c r="CG17" s="82">
        <v>-49</v>
      </c>
      <c r="CH17" s="82">
        <v>1109.5</v>
      </c>
      <c r="CI17" s="82">
        <v>4818.6000000000004</v>
      </c>
      <c r="CJ17" s="82">
        <v>761.9</v>
      </c>
      <c r="CK17" s="82">
        <v>1587.53</v>
      </c>
      <c r="CL17" s="82">
        <v>967.46</v>
      </c>
      <c r="CM17" s="82">
        <v>3160.43</v>
      </c>
      <c r="CN17" s="82">
        <v>307.63</v>
      </c>
      <c r="CO17" s="82">
        <v>3022</v>
      </c>
      <c r="CP17" s="82">
        <v>220.53</v>
      </c>
      <c r="CQ17" s="82">
        <v>908.45</v>
      </c>
      <c r="CR17" s="82">
        <v>199.7</v>
      </c>
      <c r="CS17" s="82">
        <v>1142.17</v>
      </c>
      <c r="CT17" s="82">
        <v>1028.8900000000001</v>
      </c>
      <c r="CU17" s="82">
        <v>1464.28</v>
      </c>
      <c r="CV17" s="82">
        <v>263.08999999999997</v>
      </c>
      <c r="CW17" s="82">
        <v>294.2</v>
      </c>
      <c r="CX17" s="82">
        <v>235.33</v>
      </c>
      <c r="CY17" s="82">
        <v>326.36</v>
      </c>
      <c r="CZ17" s="82">
        <v>14.91</v>
      </c>
      <c r="DA17" s="82">
        <v>135.72999999999999</v>
      </c>
      <c r="DB17" s="82">
        <v>998.92</v>
      </c>
      <c r="DC17" s="82">
        <v>-87.43</v>
      </c>
      <c r="DD17" s="82">
        <v>547.61</v>
      </c>
      <c r="DE17" s="82">
        <v>-41</v>
      </c>
      <c r="DF17" s="82">
        <v>673.55</v>
      </c>
      <c r="DG17" s="82">
        <v>328.14</v>
      </c>
      <c r="DH17" s="82">
        <v>596.53</v>
      </c>
      <c r="DI17" s="82">
        <v>2456.81</v>
      </c>
      <c r="DJ17" s="82">
        <v>579.98</v>
      </c>
      <c r="DK17" s="82">
        <v>337.5</v>
      </c>
      <c r="DL17" s="82">
        <v>70.03</v>
      </c>
      <c r="DM17" s="82">
        <v>210.54</v>
      </c>
      <c r="DN17" s="82">
        <v>312</v>
      </c>
      <c r="DO17" s="82">
        <v>282.49</v>
      </c>
      <c r="DP17" s="82">
        <v>109.13</v>
      </c>
      <c r="DQ17" s="82">
        <v>1813.95</v>
      </c>
      <c r="DR17" s="82">
        <v>508.5</v>
      </c>
      <c r="DS17" s="82">
        <v>231.33</v>
      </c>
      <c r="DT17" s="82">
        <v>142.82</v>
      </c>
      <c r="DU17" s="82">
        <v>587.33000000000004</v>
      </c>
      <c r="DV17" s="82">
        <v>417.3</v>
      </c>
      <c r="DW17" s="82">
        <v>385.2</v>
      </c>
      <c r="DX17" s="82">
        <v>128.80000000000001</v>
      </c>
      <c r="DY17" s="82">
        <v>130.25</v>
      </c>
      <c r="DZ17" s="82"/>
      <c r="EA17" s="82">
        <v>556.11</v>
      </c>
      <c r="EB17" s="82">
        <v>508.42</v>
      </c>
      <c r="EC17" s="82">
        <v>326.97000000000003</v>
      </c>
      <c r="ED17" s="82">
        <v>564.5</v>
      </c>
      <c r="EE17" s="82">
        <v>526</v>
      </c>
      <c r="EF17" s="82">
        <v>211.63</v>
      </c>
      <c r="EG17" s="82">
        <v>394.83</v>
      </c>
      <c r="EH17" s="82">
        <v>972.14</v>
      </c>
      <c r="EI17" s="82">
        <v>238.31</v>
      </c>
      <c r="EJ17" s="82">
        <v>1442.4</v>
      </c>
      <c r="EK17" s="82">
        <v>190.23</v>
      </c>
      <c r="EL17" s="82">
        <v>84.1</v>
      </c>
      <c r="EM17" s="82">
        <v>371.85</v>
      </c>
      <c r="EN17" s="82">
        <v>155.43</v>
      </c>
      <c r="EO17" s="82">
        <v>380.61</v>
      </c>
      <c r="EP17" s="82">
        <v>27.85</v>
      </c>
      <c r="EQ17" s="82">
        <v>59.21</v>
      </c>
      <c r="ER17" s="82">
        <v>235.71</v>
      </c>
      <c r="ES17" s="82">
        <v>87.33</v>
      </c>
      <c r="ET17" s="82">
        <v>110.83</v>
      </c>
      <c r="EU17" s="82">
        <v>191.63</v>
      </c>
      <c r="EV17" s="82"/>
      <c r="EW17" s="82">
        <v>592.07000000000005</v>
      </c>
      <c r="EX17" s="82">
        <v>671.35</v>
      </c>
      <c r="EY17" s="82">
        <v>207.16</v>
      </c>
      <c r="EZ17" s="82">
        <v>81.87</v>
      </c>
      <c r="FA17" s="82">
        <v>280.5</v>
      </c>
      <c r="FB17" s="82">
        <v>203.57</v>
      </c>
      <c r="FC17" s="82">
        <v>645.80999999999995</v>
      </c>
      <c r="FD17" s="82">
        <v>469.35</v>
      </c>
      <c r="FE17" s="82">
        <v>583.30999999999995</v>
      </c>
      <c r="FF17" s="82">
        <v>551</v>
      </c>
      <c r="FG17" s="82">
        <v>621.25</v>
      </c>
      <c r="FH17" s="82">
        <v>448.5</v>
      </c>
      <c r="FI17" s="82">
        <v>234.82</v>
      </c>
      <c r="FJ17" s="82">
        <v>36.369999999999997</v>
      </c>
      <c r="FK17" s="82">
        <v>228.17</v>
      </c>
      <c r="FL17" s="82">
        <v>132.80000000000001</v>
      </c>
      <c r="FM17" s="82">
        <v>712.8</v>
      </c>
      <c r="FN17" s="82">
        <v>138</v>
      </c>
      <c r="FO17" s="82">
        <v>450.26</v>
      </c>
      <c r="FP17" s="82"/>
      <c r="FQ17" s="82">
        <v>61.45</v>
      </c>
      <c r="FR17" s="82">
        <v>288.05</v>
      </c>
      <c r="FS17" s="82">
        <v>302.75</v>
      </c>
      <c r="FT17" s="82">
        <v>336.58</v>
      </c>
      <c r="FU17" s="82">
        <v>583.70000000000005</v>
      </c>
      <c r="FV17" s="82">
        <v>401.15</v>
      </c>
      <c r="FW17" s="82">
        <v>268.35000000000002</v>
      </c>
      <c r="FX17" s="82">
        <v>591</v>
      </c>
      <c r="FY17" s="82">
        <v>162.71</v>
      </c>
      <c r="FZ17" s="82">
        <v>39.880000000000003</v>
      </c>
      <c r="GA17" s="82">
        <v>140.28</v>
      </c>
      <c r="GB17" s="82"/>
      <c r="GC17" s="82">
        <v>73.75</v>
      </c>
      <c r="GD17" s="82">
        <v>679.79</v>
      </c>
      <c r="GE17" s="82"/>
      <c r="GF17" s="82">
        <v>135.57</v>
      </c>
      <c r="GG17" s="82">
        <v>606</v>
      </c>
      <c r="GH17" s="82">
        <v>674.94</v>
      </c>
      <c r="GI17" s="82">
        <v>275.3</v>
      </c>
      <c r="GJ17" s="82">
        <v>252.5</v>
      </c>
      <c r="GK17" s="82">
        <v>271.2</v>
      </c>
      <c r="GL17" s="82"/>
      <c r="GM17" s="82"/>
      <c r="GN17" s="82">
        <v>205.71</v>
      </c>
      <c r="GO17" s="82">
        <v>83.45</v>
      </c>
      <c r="GP17" s="82">
        <v>640.9</v>
      </c>
      <c r="GQ17" s="82">
        <v>86.64</v>
      </c>
      <c r="GR17" s="82">
        <v>126.67</v>
      </c>
      <c r="GS17" s="82">
        <v>348.63</v>
      </c>
      <c r="GT17" s="82">
        <v>621.02</v>
      </c>
      <c r="GU17" s="82">
        <v>114.1</v>
      </c>
      <c r="GV17" s="82"/>
      <c r="GW17" s="82">
        <v>64.38</v>
      </c>
      <c r="GX17" s="82">
        <v>15.4</v>
      </c>
      <c r="GY17" s="82">
        <v>145.76</v>
      </c>
      <c r="GZ17" s="82">
        <v>155.27000000000001</v>
      </c>
      <c r="HA17" s="82">
        <v>204</v>
      </c>
      <c r="HB17" s="82">
        <v>279.33</v>
      </c>
      <c r="HC17" s="82">
        <v>248.14</v>
      </c>
      <c r="HD17" s="82">
        <v>574.15</v>
      </c>
      <c r="HE17" s="82">
        <v>125.8</v>
      </c>
      <c r="HF17" s="82">
        <v>395.2</v>
      </c>
      <c r="HG17" s="82">
        <v>114.15</v>
      </c>
      <c r="HH17" s="82">
        <v>315.5</v>
      </c>
      <c r="HI17" s="82">
        <v>445.45</v>
      </c>
      <c r="HJ17" s="82">
        <v>200</v>
      </c>
      <c r="HK17" s="82">
        <v>164.09</v>
      </c>
      <c r="HL17" s="82">
        <v>48.75</v>
      </c>
      <c r="HM17" s="82">
        <v>266.43</v>
      </c>
      <c r="HN17" s="82">
        <v>123</v>
      </c>
      <c r="HO17" s="82">
        <v>63.18</v>
      </c>
      <c r="HP17" s="82">
        <v>271.55</v>
      </c>
      <c r="HQ17" s="82">
        <v>411.14</v>
      </c>
      <c r="HR17" s="82">
        <v>78.260000000000005</v>
      </c>
      <c r="HS17" s="82">
        <v>71.14</v>
      </c>
      <c r="HT17" s="82">
        <v>294.66000000000003</v>
      </c>
      <c r="HU17" s="82">
        <v>130.22999999999999</v>
      </c>
      <c r="HV17" s="82">
        <v>197.83</v>
      </c>
      <c r="HW17" s="82">
        <v>224.49</v>
      </c>
      <c r="HX17" s="82">
        <v>72.150000000000006</v>
      </c>
      <c r="HY17" s="82">
        <v>236.5</v>
      </c>
      <c r="HZ17" s="82">
        <v>49.4</v>
      </c>
      <c r="IA17" s="82"/>
      <c r="IB17" s="82"/>
      <c r="IC17" s="82">
        <v>107.83</v>
      </c>
      <c r="ID17" s="82">
        <v>135.93</v>
      </c>
      <c r="IE17" s="82">
        <v>140.46</v>
      </c>
      <c r="IF17" s="82">
        <v>111.95</v>
      </c>
      <c r="IG17" s="82"/>
      <c r="IH17" s="82">
        <v>117.5</v>
      </c>
      <c r="II17" s="82">
        <v>133.53</v>
      </c>
      <c r="IJ17" s="82">
        <v>385.67</v>
      </c>
      <c r="IK17" s="82"/>
      <c r="IL17" s="82">
        <v>79.95</v>
      </c>
      <c r="IM17" s="82"/>
      <c r="IN17" s="82">
        <v>36</v>
      </c>
      <c r="IO17" s="82">
        <v>158</v>
      </c>
      <c r="IP17" s="82"/>
      <c r="IQ17" s="82">
        <v>70</v>
      </c>
      <c r="IR17" s="82">
        <v>94</v>
      </c>
      <c r="IS17" s="82">
        <v>171.25</v>
      </c>
      <c r="IT17" s="82">
        <v>143.58000000000001</v>
      </c>
      <c r="IU17" s="82">
        <v>103.57</v>
      </c>
      <c r="IV17" s="82">
        <v>83.83</v>
      </c>
      <c r="IW17" s="82">
        <v>55.3</v>
      </c>
      <c r="IX17" s="82">
        <v>83.45</v>
      </c>
      <c r="IY17" s="82">
        <v>88.73</v>
      </c>
      <c r="IZ17" s="82">
        <v>61</v>
      </c>
      <c r="JA17" s="82">
        <v>299.99</v>
      </c>
      <c r="JB17" s="82"/>
      <c r="JC17" s="82">
        <v>245.5</v>
      </c>
      <c r="JD17" s="82">
        <v>189.2</v>
      </c>
      <c r="JE17" s="82">
        <v>53</v>
      </c>
      <c r="JF17" s="82">
        <v>118.1</v>
      </c>
      <c r="JG17" s="82">
        <v>150.53</v>
      </c>
      <c r="JH17" s="82">
        <v>523.33000000000004</v>
      </c>
      <c r="JI17" s="82">
        <v>83.15</v>
      </c>
      <c r="JJ17" s="82">
        <v>86.7</v>
      </c>
      <c r="JK17" s="82">
        <v>80.3</v>
      </c>
      <c r="JL17" s="82">
        <v>97.78</v>
      </c>
      <c r="JM17" s="82"/>
      <c r="JN17" s="82">
        <v>135.85</v>
      </c>
      <c r="JO17" s="82">
        <v>39.5</v>
      </c>
      <c r="JP17" s="82">
        <v>169.27</v>
      </c>
      <c r="JQ17" s="82">
        <v>12.4</v>
      </c>
      <c r="JR17" s="82">
        <v>87.8</v>
      </c>
      <c r="JS17" s="82">
        <v>74.900000000000006</v>
      </c>
      <c r="JT17" s="82">
        <v>66.3</v>
      </c>
      <c r="JU17" s="82">
        <v>115.3</v>
      </c>
      <c r="JV17" s="82">
        <v>236.32</v>
      </c>
      <c r="JW17" s="82">
        <v>90.2</v>
      </c>
      <c r="JX17" s="82">
        <v>64.55</v>
      </c>
      <c r="JY17" s="82">
        <v>85.8</v>
      </c>
      <c r="JZ17" s="82"/>
      <c r="KA17" s="82">
        <v>185.66</v>
      </c>
      <c r="KB17" s="82">
        <v>32.9</v>
      </c>
      <c r="KC17" s="82">
        <v>10.3</v>
      </c>
      <c r="KD17" s="82">
        <v>69.099999999999994</v>
      </c>
      <c r="KE17" s="82">
        <v>232.45</v>
      </c>
      <c r="KF17" s="82">
        <v>151.66999999999999</v>
      </c>
      <c r="KG17" s="82">
        <v>19</v>
      </c>
      <c r="KH17" s="82">
        <v>36.6</v>
      </c>
      <c r="KI17" s="82">
        <v>225.25</v>
      </c>
      <c r="KJ17" s="82"/>
      <c r="KK17" s="82">
        <v>73.48</v>
      </c>
      <c r="KL17" s="82">
        <v>71.2</v>
      </c>
      <c r="KM17" s="82">
        <v>43.8</v>
      </c>
      <c r="KN17" s="82">
        <v>67.95</v>
      </c>
      <c r="KO17" s="82">
        <v>25.6</v>
      </c>
      <c r="KP17" s="82"/>
      <c r="KQ17" s="82">
        <v>157</v>
      </c>
      <c r="KR17" s="82">
        <v>76</v>
      </c>
      <c r="KS17" s="82">
        <v>30.4</v>
      </c>
      <c r="KT17" s="82">
        <v>65.430000000000007</v>
      </c>
      <c r="KU17" s="82"/>
      <c r="KV17" s="82">
        <v>122.04</v>
      </c>
      <c r="KW17" s="82">
        <v>223.8</v>
      </c>
      <c r="KX17" s="82">
        <v>28.4</v>
      </c>
      <c r="KY17" s="82">
        <v>543.33000000000004</v>
      </c>
      <c r="KZ17" s="82">
        <v>137.6</v>
      </c>
      <c r="LA17" s="82">
        <v>66.45</v>
      </c>
      <c r="LB17" s="82">
        <v>250</v>
      </c>
      <c r="LC17" s="82"/>
      <c r="LD17" s="82">
        <v>71.67</v>
      </c>
      <c r="LE17" s="82">
        <v>49.7</v>
      </c>
      <c r="LF17" s="82">
        <v>263.3</v>
      </c>
      <c r="LG17" s="82"/>
      <c r="LH17" s="82">
        <v>47.7</v>
      </c>
      <c r="LI17" s="82">
        <v>129.66999999999999</v>
      </c>
      <c r="LJ17" s="82">
        <v>194.5</v>
      </c>
      <c r="LK17" s="82">
        <v>131.03</v>
      </c>
      <c r="LL17" s="82">
        <v>55.63</v>
      </c>
      <c r="LM17" s="82"/>
      <c r="LN17" s="82">
        <v>36.25</v>
      </c>
      <c r="LO17" s="82"/>
      <c r="LP17" s="82">
        <v>113.3</v>
      </c>
      <c r="LQ17" s="82">
        <v>161.43</v>
      </c>
      <c r="LR17" s="82">
        <v>70.7</v>
      </c>
      <c r="LS17" s="82">
        <v>35.299999999999997</v>
      </c>
      <c r="LT17" s="82">
        <v>55.34</v>
      </c>
      <c r="LU17" s="82"/>
      <c r="LV17" s="82">
        <v>74</v>
      </c>
      <c r="LW17" s="82">
        <v>143.4</v>
      </c>
      <c r="LX17" s="82">
        <v>66.099999999999994</v>
      </c>
      <c r="LY17" s="82">
        <v>81.53</v>
      </c>
      <c r="LZ17" s="82">
        <v>47.45</v>
      </c>
      <c r="MA17" s="82">
        <v>67.430000000000007</v>
      </c>
      <c r="MB17" s="82">
        <v>69.7</v>
      </c>
      <c r="MC17" s="82"/>
      <c r="MD17" s="82"/>
      <c r="ME17" s="82">
        <v>158</v>
      </c>
      <c r="MF17" s="82">
        <v>59.9</v>
      </c>
      <c r="MG17" s="82">
        <v>36.4</v>
      </c>
      <c r="MH17" s="82"/>
      <c r="MI17" s="82"/>
      <c r="MJ17" s="82">
        <v>146.30000000000001</v>
      </c>
      <c r="MK17" s="82">
        <v>173.4</v>
      </c>
      <c r="ML17" s="82">
        <v>104</v>
      </c>
      <c r="MM17" s="82">
        <v>138.80000000000001</v>
      </c>
      <c r="MN17" s="82">
        <v>152.53</v>
      </c>
      <c r="MO17" s="82">
        <v>127</v>
      </c>
      <c r="MP17" s="82">
        <v>50</v>
      </c>
      <c r="MQ17" s="82">
        <v>146.03</v>
      </c>
      <c r="MR17" s="82">
        <v>96.73</v>
      </c>
      <c r="MS17" s="82">
        <v>45</v>
      </c>
      <c r="MT17" s="82"/>
      <c r="MU17" s="82">
        <v>14.1</v>
      </c>
      <c r="MV17" s="82">
        <v>56</v>
      </c>
      <c r="MW17" s="82">
        <v>31</v>
      </c>
      <c r="MX17" s="82"/>
      <c r="MY17" s="82"/>
      <c r="MZ17" s="82">
        <v>42</v>
      </c>
      <c r="NA17" s="82">
        <v>54.87</v>
      </c>
      <c r="NB17" s="82">
        <v>31.8</v>
      </c>
      <c r="NC17" s="82">
        <v>52.93</v>
      </c>
    </row>
    <row r="18" spans="1:367" x14ac:dyDescent="0.4">
      <c r="A18" s="22">
        <v>45863</v>
      </c>
      <c r="B18" s="23">
        <v>45651.23</v>
      </c>
      <c r="C18" s="23">
        <v>42769.599999999999</v>
      </c>
      <c r="D18" s="23">
        <v>5674.11</v>
      </c>
      <c r="E18" s="23">
        <v>2570.39</v>
      </c>
      <c r="F18" s="23">
        <v>12870.89</v>
      </c>
      <c r="G18" s="23">
        <v>1736.44</v>
      </c>
      <c r="H18" s="23">
        <v>11332.82</v>
      </c>
      <c r="I18" s="23">
        <v>8334.83</v>
      </c>
      <c r="J18" s="23">
        <v>4606.67</v>
      </c>
      <c r="K18" s="23">
        <v>3037.81</v>
      </c>
      <c r="L18" s="23">
        <v>1977.8</v>
      </c>
      <c r="M18" s="23">
        <v>3623.25</v>
      </c>
      <c r="N18" s="23">
        <v>6044.03</v>
      </c>
      <c r="O18" s="23">
        <v>2906.07</v>
      </c>
      <c r="P18" s="23">
        <v>7475.46</v>
      </c>
      <c r="Q18" s="23">
        <v>1710.87</v>
      </c>
      <c r="R18" s="23">
        <v>16090.37</v>
      </c>
      <c r="S18" s="23">
        <v>4217.37</v>
      </c>
      <c r="T18" s="23">
        <v>3074.83</v>
      </c>
      <c r="U18" s="23">
        <v>5690.32</v>
      </c>
      <c r="V18" s="23">
        <v>1303.94</v>
      </c>
      <c r="W18" s="23">
        <v>842.05</v>
      </c>
      <c r="X18" s="23">
        <v>1259.6300000000001</v>
      </c>
      <c r="Y18" s="23">
        <v>4958.29</v>
      </c>
      <c r="Z18" s="23">
        <v>5742.89</v>
      </c>
      <c r="AA18" s="23">
        <v>3948.51</v>
      </c>
      <c r="AB18" s="23">
        <v>1935.12</v>
      </c>
      <c r="AC18" s="23">
        <v>614.9</v>
      </c>
      <c r="AD18" s="23">
        <v>3108.57</v>
      </c>
      <c r="AE18" s="23">
        <v>1529.21</v>
      </c>
      <c r="AF18" s="23">
        <v>1646.79</v>
      </c>
      <c r="AG18" s="23">
        <v>4684.72</v>
      </c>
      <c r="AH18" s="23">
        <v>3271.28</v>
      </c>
      <c r="AI18" s="23">
        <v>303.32</v>
      </c>
      <c r="AJ18" s="23">
        <v>1134.21</v>
      </c>
      <c r="AK18" s="23">
        <v>6505.86</v>
      </c>
      <c r="AL18" s="23">
        <v>3625.6</v>
      </c>
      <c r="AM18" s="23">
        <v>1229.73</v>
      </c>
      <c r="AN18" s="23">
        <v>770.98</v>
      </c>
      <c r="AO18" s="23">
        <v>294.18</v>
      </c>
      <c r="AP18" s="23">
        <v>3988</v>
      </c>
      <c r="AQ18" s="23">
        <v>1512.74</v>
      </c>
      <c r="AR18" s="23">
        <v>6589.25</v>
      </c>
      <c r="AS18" s="23">
        <v>3911.05</v>
      </c>
      <c r="AT18" s="23">
        <v>669.36</v>
      </c>
      <c r="AU18" s="23">
        <v>1900.25</v>
      </c>
      <c r="AV18" s="23">
        <v>2365.31</v>
      </c>
      <c r="AW18" s="23">
        <v>1160.3499999999999</v>
      </c>
      <c r="AX18" s="23">
        <v>2392.83</v>
      </c>
      <c r="AY18" s="23">
        <v>2146.0700000000002</v>
      </c>
      <c r="AZ18" s="23"/>
      <c r="BA18" s="23">
        <v>1510.17</v>
      </c>
      <c r="BB18" s="82">
        <v>501.56</v>
      </c>
      <c r="BC18" s="82">
        <v>1704.65</v>
      </c>
      <c r="BD18" s="82">
        <v>2007</v>
      </c>
      <c r="BE18" s="82">
        <v>689.69</v>
      </c>
      <c r="BF18" s="82">
        <v>419.79</v>
      </c>
      <c r="BG18" s="82">
        <v>267.69</v>
      </c>
      <c r="BH18" s="82">
        <v>21.73</v>
      </c>
      <c r="BI18" s="82">
        <v>413.92</v>
      </c>
      <c r="BJ18" s="82">
        <v>867.46</v>
      </c>
      <c r="BK18" s="82">
        <v>1328.03</v>
      </c>
      <c r="BL18" s="82">
        <v>308.13</v>
      </c>
      <c r="BM18" s="82">
        <v>421.22</v>
      </c>
      <c r="BN18" s="82">
        <v>1769.4</v>
      </c>
      <c r="BO18" s="82">
        <v>1059.18</v>
      </c>
      <c r="BP18" s="82">
        <v>674.69</v>
      </c>
      <c r="BQ18" s="82">
        <v>550.49</v>
      </c>
      <c r="BR18" s="82">
        <v>2650.4</v>
      </c>
      <c r="BS18" s="82">
        <v>613.62</v>
      </c>
      <c r="BT18" s="82">
        <v>337.63</v>
      </c>
      <c r="BU18" s="82">
        <v>1410.02</v>
      </c>
      <c r="BV18" s="82">
        <v>2504.9299999999998</v>
      </c>
      <c r="BW18" s="82">
        <v>1370.92</v>
      </c>
      <c r="BX18" s="82">
        <v>1160.3800000000001</v>
      </c>
      <c r="BY18" s="82">
        <v>2181.96</v>
      </c>
      <c r="BZ18" s="82">
        <v>1337.83</v>
      </c>
      <c r="CA18" s="82">
        <v>556.30999999999995</v>
      </c>
      <c r="CB18" s="82">
        <v>848.42</v>
      </c>
      <c r="CC18" s="82">
        <v>-11.3</v>
      </c>
      <c r="CD18" s="82">
        <v>50.3</v>
      </c>
      <c r="CE18" s="82">
        <v>1136.98</v>
      </c>
      <c r="CF18" s="82">
        <v>1245.72</v>
      </c>
      <c r="CG18" s="82">
        <v>-49</v>
      </c>
      <c r="CH18" s="82">
        <v>1109.5</v>
      </c>
      <c r="CI18" s="82">
        <v>4977.83</v>
      </c>
      <c r="CJ18" s="82">
        <v>738.97</v>
      </c>
      <c r="CK18" s="82">
        <v>1587.53</v>
      </c>
      <c r="CL18" s="82">
        <v>967.46</v>
      </c>
      <c r="CM18" s="82">
        <v>3160.43</v>
      </c>
      <c r="CN18" s="82">
        <v>307.63</v>
      </c>
      <c r="CO18" s="82">
        <v>3022</v>
      </c>
      <c r="CP18" s="82">
        <v>220.11</v>
      </c>
      <c r="CQ18" s="82">
        <v>913.32</v>
      </c>
      <c r="CR18" s="82">
        <v>199.7</v>
      </c>
      <c r="CS18" s="82">
        <v>1131.9100000000001</v>
      </c>
      <c r="CT18" s="82">
        <v>1019.28</v>
      </c>
      <c r="CU18" s="82">
        <v>1518.04</v>
      </c>
      <c r="CV18" s="82">
        <v>263.08999999999997</v>
      </c>
      <c r="CW18" s="82">
        <v>294.2</v>
      </c>
      <c r="CX18" s="82">
        <v>235.33</v>
      </c>
      <c r="CY18" s="82">
        <v>326.36</v>
      </c>
      <c r="CZ18" s="82">
        <v>14.91</v>
      </c>
      <c r="DA18" s="82">
        <v>135.72999999999999</v>
      </c>
      <c r="DB18" s="82">
        <v>1043.57</v>
      </c>
      <c r="DC18" s="82">
        <v>-87.43</v>
      </c>
      <c r="DD18" s="82">
        <v>547.61</v>
      </c>
      <c r="DE18" s="82">
        <v>-41</v>
      </c>
      <c r="DF18" s="82">
        <v>673.43</v>
      </c>
      <c r="DG18" s="82">
        <v>332.13</v>
      </c>
      <c r="DH18" s="82">
        <v>598.91</v>
      </c>
      <c r="DI18" s="82">
        <v>2456.81</v>
      </c>
      <c r="DJ18" s="82">
        <v>579.98</v>
      </c>
      <c r="DK18" s="82">
        <v>337.5</v>
      </c>
      <c r="DL18" s="82">
        <v>70.03</v>
      </c>
      <c r="DM18" s="82">
        <v>244</v>
      </c>
      <c r="DN18" s="82"/>
      <c r="DO18" s="82">
        <v>282.68</v>
      </c>
      <c r="DP18" s="82">
        <v>109.13</v>
      </c>
      <c r="DQ18" s="82">
        <v>1808.04</v>
      </c>
      <c r="DR18" s="82">
        <v>512.39</v>
      </c>
      <c r="DS18" s="82">
        <v>231.33</v>
      </c>
      <c r="DT18" s="82">
        <v>142.82</v>
      </c>
      <c r="DU18" s="82">
        <v>587.33000000000004</v>
      </c>
      <c r="DV18" s="82">
        <v>417.3</v>
      </c>
      <c r="DW18" s="82">
        <v>385.2</v>
      </c>
      <c r="DX18" s="82">
        <v>128.80000000000001</v>
      </c>
      <c r="DY18" s="82">
        <v>130.25</v>
      </c>
      <c r="DZ18" s="82"/>
      <c r="EA18" s="82">
        <v>546</v>
      </c>
      <c r="EB18" s="82">
        <v>508.42</v>
      </c>
      <c r="EC18" s="82">
        <v>327.22000000000003</v>
      </c>
      <c r="ED18" s="82">
        <v>564.5</v>
      </c>
      <c r="EE18" s="82">
        <v>526</v>
      </c>
      <c r="EF18" s="82">
        <v>217.33</v>
      </c>
      <c r="EG18" s="82">
        <v>392.41</v>
      </c>
      <c r="EH18" s="82">
        <v>969.57</v>
      </c>
      <c r="EI18" s="82">
        <v>238.57</v>
      </c>
      <c r="EJ18" s="82">
        <v>1436.9</v>
      </c>
      <c r="EK18" s="82">
        <v>190.23</v>
      </c>
      <c r="EL18" s="82">
        <v>82.83</v>
      </c>
      <c r="EM18" s="82">
        <v>378.36</v>
      </c>
      <c r="EN18" s="82">
        <v>145.85</v>
      </c>
      <c r="EO18" s="82">
        <v>380.61</v>
      </c>
      <c r="EP18" s="82">
        <v>27.85</v>
      </c>
      <c r="EQ18" s="82">
        <v>59.21</v>
      </c>
      <c r="ER18" s="82">
        <v>235.71</v>
      </c>
      <c r="ES18" s="82">
        <v>72</v>
      </c>
      <c r="ET18" s="82">
        <v>110.83</v>
      </c>
      <c r="EU18" s="82">
        <v>192.6</v>
      </c>
      <c r="EV18" s="82"/>
      <c r="EW18" s="82">
        <v>592.66</v>
      </c>
      <c r="EX18" s="82">
        <v>671.35</v>
      </c>
      <c r="EY18" s="82">
        <v>202.79</v>
      </c>
      <c r="EZ18" s="82">
        <v>83.34</v>
      </c>
      <c r="FA18" s="82">
        <v>263</v>
      </c>
      <c r="FB18" s="82">
        <v>201.48</v>
      </c>
      <c r="FC18" s="82">
        <v>649.89</v>
      </c>
      <c r="FD18" s="82">
        <v>469.35</v>
      </c>
      <c r="FE18" s="82">
        <v>583.30999999999995</v>
      </c>
      <c r="FF18" s="82">
        <v>551</v>
      </c>
      <c r="FG18" s="82">
        <v>621.25</v>
      </c>
      <c r="FH18" s="82">
        <v>437.01</v>
      </c>
      <c r="FI18" s="82">
        <v>235.65</v>
      </c>
      <c r="FJ18" s="82">
        <v>37.9</v>
      </c>
      <c r="FK18" s="82">
        <v>228.17</v>
      </c>
      <c r="FL18" s="82">
        <v>132.80000000000001</v>
      </c>
      <c r="FM18" s="82">
        <v>714.8</v>
      </c>
      <c r="FN18" s="82">
        <v>138</v>
      </c>
      <c r="FO18" s="82">
        <v>451.38</v>
      </c>
      <c r="FP18" s="82"/>
      <c r="FQ18" s="82">
        <v>61.45</v>
      </c>
      <c r="FR18" s="82">
        <v>288.18</v>
      </c>
      <c r="FS18" s="82">
        <v>302.10000000000002</v>
      </c>
      <c r="FT18" s="82">
        <v>336.58</v>
      </c>
      <c r="FU18" s="82">
        <v>528.45000000000005</v>
      </c>
      <c r="FV18" s="82">
        <v>396.78</v>
      </c>
      <c r="FW18" s="82">
        <v>268.35000000000002</v>
      </c>
      <c r="FX18" s="82">
        <v>591</v>
      </c>
      <c r="FY18" s="82">
        <v>166.29</v>
      </c>
      <c r="FZ18" s="82">
        <v>39.880000000000003</v>
      </c>
      <c r="GA18" s="82">
        <v>141.59</v>
      </c>
      <c r="GB18" s="82"/>
      <c r="GC18" s="82">
        <v>69.25</v>
      </c>
      <c r="GD18" s="82">
        <v>679.79</v>
      </c>
      <c r="GE18" s="82"/>
      <c r="GF18" s="82">
        <v>135.57</v>
      </c>
      <c r="GG18" s="82">
        <v>466</v>
      </c>
      <c r="GH18" s="82">
        <v>674.94</v>
      </c>
      <c r="GI18" s="82">
        <v>271.08</v>
      </c>
      <c r="GJ18" s="82">
        <v>281.93</v>
      </c>
      <c r="GK18" s="82">
        <v>271.2</v>
      </c>
      <c r="GL18" s="82"/>
      <c r="GM18" s="82"/>
      <c r="GN18" s="82">
        <v>205.71</v>
      </c>
      <c r="GO18" s="82">
        <v>83.45</v>
      </c>
      <c r="GP18" s="82">
        <v>640.9</v>
      </c>
      <c r="GQ18" s="82">
        <v>86.64</v>
      </c>
      <c r="GR18" s="82">
        <v>127.95</v>
      </c>
      <c r="GS18" s="82">
        <v>348.63</v>
      </c>
      <c r="GT18" s="82">
        <v>621.02</v>
      </c>
      <c r="GU18" s="82">
        <v>114.1</v>
      </c>
      <c r="GV18" s="82"/>
      <c r="GW18" s="82">
        <v>59.67</v>
      </c>
      <c r="GX18" s="82">
        <v>15.4</v>
      </c>
      <c r="GY18" s="82">
        <v>145.76</v>
      </c>
      <c r="GZ18" s="82">
        <v>155.27000000000001</v>
      </c>
      <c r="HA18" s="82">
        <v>204</v>
      </c>
      <c r="HB18" s="82">
        <v>279.33</v>
      </c>
      <c r="HC18" s="82">
        <v>248.26</v>
      </c>
      <c r="HD18" s="82">
        <v>574.15</v>
      </c>
      <c r="HE18" s="82">
        <v>125.8</v>
      </c>
      <c r="HF18" s="82">
        <v>395.2</v>
      </c>
      <c r="HG18" s="82">
        <v>114.15</v>
      </c>
      <c r="HH18" s="82">
        <v>315.5</v>
      </c>
      <c r="HI18" s="82">
        <v>445.45</v>
      </c>
      <c r="HJ18" s="82">
        <v>200</v>
      </c>
      <c r="HK18" s="82">
        <v>164.09</v>
      </c>
      <c r="HL18" s="82">
        <v>48.75</v>
      </c>
      <c r="HM18" s="82">
        <v>266.36</v>
      </c>
      <c r="HN18" s="82">
        <v>123</v>
      </c>
      <c r="HO18" s="82">
        <v>63.18</v>
      </c>
      <c r="HP18" s="82">
        <v>260.05</v>
      </c>
      <c r="HQ18" s="82">
        <v>411.14</v>
      </c>
      <c r="HR18" s="82">
        <v>78.260000000000005</v>
      </c>
      <c r="HS18" s="82">
        <v>71.14</v>
      </c>
      <c r="HT18" s="82">
        <v>292.37</v>
      </c>
      <c r="HU18" s="82">
        <v>130.22999999999999</v>
      </c>
      <c r="HV18" s="82">
        <v>197.83</v>
      </c>
      <c r="HW18" s="82">
        <v>224.15</v>
      </c>
      <c r="HX18" s="82">
        <v>74.37</v>
      </c>
      <c r="HY18" s="82">
        <v>236.5</v>
      </c>
      <c r="HZ18" s="82">
        <v>49.4</v>
      </c>
      <c r="IA18" s="82"/>
      <c r="IB18" s="82"/>
      <c r="IC18" s="82">
        <v>107.83</v>
      </c>
      <c r="ID18" s="82">
        <v>135.93</v>
      </c>
      <c r="IE18" s="82">
        <v>140.46</v>
      </c>
      <c r="IF18" s="82">
        <v>111.95</v>
      </c>
      <c r="IG18" s="82"/>
      <c r="IH18" s="82">
        <v>117.5</v>
      </c>
      <c r="II18" s="82">
        <v>134.61000000000001</v>
      </c>
      <c r="IJ18" s="82">
        <v>385.67</v>
      </c>
      <c r="IK18" s="82"/>
      <c r="IL18" s="82">
        <v>79.95</v>
      </c>
      <c r="IM18" s="82"/>
      <c r="IN18" s="82">
        <v>36</v>
      </c>
      <c r="IO18" s="82">
        <v>158</v>
      </c>
      <c r="IP18" s="82"/>
      <c r="IQ18" s="82">
        <v>70</v>
      </c>
      <c r="IR18" s="82">
        <v>94</v>
      </c>
      <c r="IS18" s="82">
        <v>171.25</v>
      </c>
      <c r="IT18" s="82">
        <v>143.58000000000001</v>
      </c>
      <c r="IU18" s="82">
        <v>103.57</v>
      </c>
      <c r="IV18" s="82">
        <v>83.83</v>
      </c>
      <c r="IW18" s="82">
        <v>55.3</v>
      </c>
      <c r="IX18" s="82">
        <v>83.55</v>
      </c>
      <c r="IY18" s="82">
        <v>91.98</v>
      </c>
      <c r="IZ18" s="82">
        <v>65</v>
      </c>
      <c r="JA18" s="82">
        <v>299.75</v>
      </c>
      <c r="JB18" s="82"/>
      <c r="JC18" s="82">
        <v>245.5</v>
      </c>
      <c r="JD18" s="82">
        <v>189.2</v>
      </c>
      <c r="JE18" s="82">
        <v>53</v>
      </c>
      <c r="JF18" s="82">
        <v>118.1</v>
      </c>
      <c r="JG18" s="82">
        <v>150.53</v>
      </c>
      <c r="JH18" s="82">
        <v>523.33000000000004</v>
      </c>
      <c r="JI18" s="82">
        <v>83.15</v>
      </c>
      <c r="JJ18" s="82">
        <v>117.03</v>
      </c>
      <c r="JK18" s="82">
        <v>80.3</v>
      </c>
      <c r="JL18" s="82">
        <v>97.78</v>
      </c>
      <c r="JM18" s="82"/>
      <c r="JN18" s="82">
        <v>135.85</v>
      </c>
      <c r="JO18" s="82">
        <v>39.53</v>
      </c>
      <c r="JP18" s="82">
        <v>169.27</v>
      </c>
      <c r="JQ18" s="82">
        <v>12.4</v>
      </c>
      <c r="JR18" s="82">
        <v>87.8</v>
      </c>
      <c r="JS18" s="82">
        <v>79.33</v>
      </c>
      <c r="JT18" s="82">
        <v>66.3</v>
      </c>
      <c r="JU18" s="82">
        <v>115.15</v>
      </c>
      <c r="JV18" s="82">
        <v>236.32</v>
      </c>
      <c r="JW18" s="82">
        <v>90.2</v>
      </c>
      <c r="JX18" s="82">
        <v>64.55</v>
      </c>
      <c r="JY18" s="82">
        <v>85.8</v>
      </c>
      <c r="JZ18" s="82"/>
      <c r="KA18" s="82">
        <v>185.43</v>
      </c>
      <c r="KB18" s="82">
        <v>32.9</v>
      </c>
      <c r="KC18" s="82">
        <v>12.8</v>
      </c>
      <c r="KD18" s="82">
        <v>69.099999999999994</v>
      </c>
      <c r="KE18" s="82">
        <v>232.45</v>
      </c>
      <c r="KF18" s="82">
        <v>151.66999999999999</v>
      </c>
      <c r="KG18" s="82">
        <v>19</v>
      </c>
      <c r="KH18" s="82">
        <v>36.6</v>
      </c>
      <c r="KI18" s="82">
        <v>208.25</v>
      </c>
      <c r="KJ18" s="82"/>
      <c r="KK18" s="82">
        <v>74.38</v>
      </c>
      <c r="KL18" s="82">
        <v>71.2</v>
      </c>
      <c r="KM18" s="82">
        <v>46.33</v>
      </c>
      <c r="KN18" s="82">
        <v>64.400000000000006</v>
      </c>
      <c r="KO18" s="82">
        <v>26.18</v>
      </c>
      <c r="KP18" s="82">
        <v>127</v>
      </c>
      <c r="KQ18" s="82">
        <v>157</v>
      </c>
      <c r="KR18" s="82">
        <v>76</v>
      </c>
      <c r="KS18" s="82">
        <v>30.4</v>
      </c>
      <c r="KT18" s="82">
        <v>65.430000000000007</v>
      </c>
      <c r="KU18" s="82"/>
      <c r="KV18" s="82">
        <v>124.93</v>
      </c>
      <c r="KW18" s="82">
        <v>223.8</v>
      </c>
      <c r="KX18" s="82">
        <v>28.4</v>
      </c>
      <c r="KY18" s="82">
        <v>538</v>
      </c>
      <c r="KZ18" s="82">
        <v>137.6</v>
      </c>
      <c r="LA18" s="82">
        <v>66.45</v>
      </c>
      <c r="LB18" s="82">
        <v>250</v>
      </c>
      <c r="LC18" s="82"/>
      <c r="LD18" s="82">
        <v>71.67</v>
      </c>
      <c r="LE18" s="82">
        <v>35.869999999999997</v>
      </c>
      <c r="LF18" s="82">
        <v>263.3</v>
      </c>
      <c r="LG18" s="82"/>
      <c r="LH18" s="82">
        <v>47.7</v>
      </c>
      <c r="LI18" s="82">
        <v>129.66999999999999</v>
      </c>
      <c r="LJ18" s="82">
        <v>194.5</v>
      </c>
      <c r="LK18" s="82">
        <v>131.03</v>
      </c>
      <c r="LL18" s="82">
        <v>60.27</v>
      </c>
      <c r="LM18" s="82">
        <v>58</v>
      </c>
      <c r="LN18" s="82">
        <v>36.25</v>
      </c>
      <c r="LO18" s="82"/>
      <c r="LP18" s="82">
        <v>113.3</v>
      </c>
      <c r="LQ18" s="82">
        <v>155.32</v>
      </c>
      <c r="LR18" s="82">
        <v>70.7</v>
      </c>
      <c r="LS18" s="82">
        <v>35.299999999999997</v>
      </c>
      <c r="LT18" s="82">
        <v>55.14</v>
      </c>
      <c r="LU18" s="82"/>
      <c r="LV18" s="82">
        <v>74</v>
      </c>
      <c r="LW18" s="82">
        <v>143.4</v>
      </c>
      <c r="LX18" s="82">
        <v>66.099999999999994</v>
      </c>
      <c r="LY18" s="82">
        <v>81.53</v>
      </c>
      <c r="LZ18" s="82">
        <v>47.85</v>
      </c>
      <c r="MA18" s="82">
        <v>66.08</v>
      </c>
      <c r="MB18" s="82">
        <v>69.7</v>
      </c>
      <c r="MC18" s="82"/>
      <c r="MD18" s="82"/>
      <c r="ME18" s="82">
        <v>158</v>
      </c>
      <c r="MF18" s="82">
        <v>59.9</v>
      </c>
      <c r="MG18" s="82">
        <v>32.200000000000003</v>
      </c>
      <c r="MH18" s="82"/>
      <c r="MI18" s="82"/>
      <c r="MJ18" s="82">
        <v>146.30000000000001</v>
      </c>
      <c r="MK18" s="82">
        <v>165.6</v>
      </c>
      <c r="ML18" s="82">
        <v>104</v>
      </c>
      <c r="MM18" s="82">
        <v>142.47999999999999</v>
      </c>
      <c r="MN18" s="82">
        <v>150.53</v>
      </c>
      <c r="MO18" s="82">
        <v>127</v>
      </c>
      <c r="MP18" s="82">
        <v>50</v>
      </c>
      <c r="MQ18" s="82">
        <v>141.03</v>
      </c>
      <c r="MR18" s="82">
        <v>96.73</v>
      </c>
      <c r="MS18" s="82">
        <v>45</v>
      </c>
      <c r="MT18" s="82"/>
      <c r="MU18" s="82">
        <v>14.1</v>
      </c>
      <c r="MV18" s="82">
        <v>56</v>
      </c>
      <c r="MW18" s="82">
        <v>31</v>
      </c>
      <c r="MX18" s="82"/>
      <c r="MY18" s="82"/>
      <c r="MZ18" s="82">
        <v>42</v>
      </c>
      <c r="NA18" s="82">
        <v>55.37</v>
      </c>
      <c r="NB18" s="82">
        <v>31.8</v>
      </c>
      <c r="NC18" s="82">
        <v>51.86</v>
      </c>
    </row>
    <row r="19" spans="1:367" x14ac:dyDescent="0.4">
      <c r="A19" s="22">
        <v>45870</v>
      </c>
      <c r="B19" s="23">
        <v>45721.919999999998</v>
      </c>
      <c r="C19" s="23">
        <v>42769.599999999999</v>
      </c>
      <c r="D19" s="23">
        <v>5291.65</v>
      </c>
      <c r="E19" s="23">
        <v>2570.39</v>
      </c>
      <c r="F19" s="23">
        <v>12897.29</v>
      </c>
      <c r="G19" s="23">
        <v>1738.66</v>
      </c>
      <c r="H19" s="23">
        <v>11129.83</v>
      </c>
      <c r="I19" s="23">
        <v>8334.83</v>
      </c>
      <c r="J19" s="23">
        <v>5137.66</v>
      </c>
      <c r="K19" s="23">
        <v>3168.54</v>
      </c>
      <c r="L19" s="23">
        <v>1977.8</v>
      </c>
      <c r="M19" s="23">
        <v>3820.05</v>
      </c>
      <c r="N19" s="23">
        <v>6044.03</v>
      </c>
      <c r="O19" s="23">
        <v>2900.63</v>
      </c>
      <c r="P19" s="23">
        <v>7506.96</v>
      </c>
      <c r="Q19" s="23">
        <v>2022.39</v>
      </c>
      <c r="R19" s="23">
        <v>16198.52</v>
      </c>
      <c r="S19" s="23">
        <v>4294.2</v>
      </c>
      <c r="T19" s="23">
        <v>3074.83</v>
      </c>
      <c r="U19" s="23">
        <v>5921.65</v>
      </c>
      <c r="V19" s="23">
        <v>1308.58</v>
      </c>
      <c r="W19" s="23">
        <v>860.3</v>
      </c>
      <c r="X19" s="23">
        <v>1169.1500000000001</v>
      </c>
      <c r="Y19" s="23">
        <v>4958.29</v>
      </c>
      <c r="Z19" s="23">
        <v>5744.7</v>
      </c>
      <c r="AA19" s="23">
        <v>4016.58</v>
      </c>
      <c r="AB19" s="23">
        <v>1745.03</v>
      </c>
      <c r="AC19" s="23">
        <v>614.9</v>
      </c>
      <c r="AD19" s="23">
        <v>3108.57</v>
      </c>
      <c r="AE19" s="23">
        <v>1519.82</v>
      </c>
      <c r="AF19" s="23">
        <v>1646.79</v>
      </c>
      <c r="AG19" s="23">
        <v>4674.53</v>
      </c>
      <c r="AH19" s="23">
        <v>2852.74</v>
      </c>
      <c r="AI19" s="23">
        <v>303.32</v>
      </c>
      <c r="AJ19" s="23">
        <v>1131.3800000000001</v>
      </c>
      <c r="AK19" s="23">
        <v>6235.29</v>
      </c>
      <c r="AL19" s="23">
        <v>3625.6</v>
      </c>
      <c r="AM19" s="23">
        <v>1229.73</v>
      </c>
      <c r="AN19" s="23">
        <v>937.08</v>
      </c>
      <c r="AO19" s="23">
        <v>244.4</v>
      </c>
      <c r="AP19" s="23">
        <v>3987.38</v>
      </c>
      <c r="AQ19" s="23">
        <v>1512.74</v>
      </c>
      <c r="AR19" s="23">
        <v>6216</v>
      </c>
      <c r="AS19" s="23">
        <v>3724.56</v>
      </c>
      <c r="AT19" s="23">
        <v>675.26</v>
      </c>
      <c r="AU19" s="23">
        <v>2231</v>
      </c>
      <c r="AV19" s="23">
        <v>2365.31</v>
      </c>
      <c r="AW19" s="23">
        <v>1160.3499999999999</v>
      </c>
      <c r="AX19" s="23">
        <v>2397.27</v>
      </c>
      <c r="AY19" s="23">
        <v>2146.0700000000002</v>
      </c>
      <c r="AZ19" s="23"/>
      <c r="BA19" s="23">
        <v>1510.17</v>
      </c>
      <c r="BB19" s="81">
        <v>496.15</v>
      </c>
      <c r="BC19" s="81">
        <v>1733.09</v>
      </c>
      <c r="BD19" s="81">
        <v>1998.94</v>
      </c>
      <c r="BE19" s="81">
        <v>686.07</v>
      </c>
      <c r="BF19" s="81">
        <v>419.79</v>
      </c>
      <c r="BG19" s="81">
        <v>267.11</v>
      </c>
      <c r="BH19" s="81">
        <v>6.35</v>
      </c>
      <c r="BI19" s="81">
        <v>412.86</v>
      </c>
      <c r="BJ19" s="81">
        <v>870.44</v>
      </c>
      <c r="BK19" s="81">
        <v>1384.99</v>
      </c>
      <c r="BL19" s="81">
        <v>313.02</v>
      </c>
      <c r="BM19" s="81">
        <v>429.45</v>
      </c>
      <c r="BN19" s="81">
        <v>1769.4</v>
      </c>
      <c r="BO19" s="81">
        <v>1134.4000000000001</v>
      </c>
      <c r="BP19" s="81">
        <v>710.34</v>
      </c>
      <c r="BQ19" s="81">
        <v>552.05999999999995</v>
      </c>
      <c r="BR19" s="81">
        <v>2650.4</v>
      </c>
      <c r="BS19" s="81">
        <v>613.62</v>
      </c>
      <c r="BT19" s="81">
        <v>342.59</v>
      </c>
      <c r="BU19" s="81">
        <v>1411.61</v>
      </c>
      <c r="BV19" s="81">
        <v>2492.2399999999998</v>
      </c>
      <c r="BW19" s="81">
        <v>1389.75</v>
      </c>
      <c r="BX19" s="81">
        <v>1222.8499999999999</v>
      </c>
      <c r="BY19" s="81">
        <v>2181.96</v>
      </c>
      <c r="BZ19" s="81">
        <v>1337.83</v>
      </c>
      <c r="CA19" s="81">
        <v>562.15</v>
      </c>
      <c r="CB19" s="81">
        <v>851.04</v>
      </c>
      <c r="CC19" s="81">
        <v>-11.3</v>
      </c>
      <c r="CD19" s="81">
        <v>79.680000000000007</v>
      </c>
      <c r="CE19" s="81">
        <v>1142.29</v>
      </c>
      <c r="CF19" s="81">
        <v>1245.72</v>
      </c>
      <c r="CG19" s="81">
        <v>-49</v>
      </c>
      <c r="CH19" s="81">
        <v>1109.5</v>
      </c>
      <c r="CI19" s="81">
        <v>5313.86</v>
      </c>
      <c r="CJ19" s="81">
        <v>738.97</v>
      </c>
      <c r="CK19" s="81">
        <v>1587.53</v>
      </c>
      <c r="CL19" s="81">
        <v>917.2</v>
      </c>
      <c r="CM19" s="81">
        <v>3149.49</v>
      </c>
      <c r="CN19" s="81">
        <v>309.07</v>
      </c>
      <c r="CO19" s="81">
        <v>3022</v>
      </c>
      <c r="CP19" s="81">
        <v>198.7</v>
      </c>
      <c r="CQ19" s="81">
        <v>910.52</v>
      </c>
      <c r="CR19" s="81">
        <v>199.7</v>
      </c>
      <c r="CS19" s="81">
        <v>1095.7</v>
      </c>
      <c r="CT19" s="81">
        <v>1020.77</v>
      </c>
      <c r="CU19" s="81">
        <v>1285.22</v>
      </c>
      <c r="CV19" s="81">
        <v>265.83</v>
      </c>
      <c r="CW19" s="81">
        <v>297.14</v>
      </c>
      <c r="CX19" s="81">
        <v>254.77</v>
      </c>
      <c r="CY19" s="81">
        <v>336.7</v>
      </c>
      <c r="CZ19" s="81">
        <v>14.91</v>
      </c>
      <c r="DA19" s="81">
        <v>135.72999999999999</v>
      </c>
      <c r="DB19" s="81">
        <v>1043.57</v>
      </c>
      <c r="DC19" s="81">
        <v>-78.08</v>
      </c>
      <c r="DD19" s="81">
        <v>465.76</v>
      </c>
      <c r="DE19" s="81">
        <v>-41</v>
      </c>
      <c r="DF19" s="81">
        <v>673.43</v>
      </c>
      <c r="DG19" s="81">
        <v>332.52</v>
      </c>
      <c r="DH19" s="81">
        <v>597.59</v>
      </c>
      <c r="DI19" s="81">
        <v>2456.81</v>
      </c>
      <c r="DJ19" s="81">
        <v>584.67999999999995</v>
      </c>
      <c r="DK19" s="81">
        <v>338.6</v>
      </c>
      <c r="DL19" s="81">
        <v>70.03</v>
      </c>
      <c r="DM19" s="81">
        <v>244</v>
      </c>
      <c r="DN19" s="81"/>
      <c r="DO19" s="81">
        <v>282.68</v>
      </c>
      <c r="DP19" s="81">
        <v>109.13</v>
      </c>
      <c r="DQ19" s="81">
        <v>1808.04</v>
      </c>
      <c r="DR19" s="81">
        <v>503.96</v>
      </c>
      <c r="DS19" s="81">
        <v>222.08</v>
      </c>
      <c r="DT19" s="81">
        <v>142.82</v>
      </c>
      <c r="DU19" s="81">
        <v>587.33000000000004</v>
      </c>
      <c r="DV19" s="81">
        <v>421.99</v>
      </c>
      <c r="DW19" s="81">
        <v>385.2</v>
      </c>
      <c r="DX19" s="81">
        <v>128.80000000000001</v>
      </c>
      <c r="DY19" s="81">
        <v>138.9</v>
      </c>
      <c r="DZ19" s="81"/>
      <c r="EA19" s="81">
        <v>541.30999999999995</v>
      </c>
      <c r="EB19" s="81">
        <v>505.73</v>
      </c>
      <c r="EC19" s="81">
        <v>328.56</v>
      </c>
      <c r="ED19" s="81">
        <v>564.5</v>
      </c>
      <c r="EE19" s="81">
        <v>526</v>
      </c>
      <c r="EF19" s="81">
        <v>217.33</v>
      </c>
      <c r="EG19" s="81">
        <v>389.72</v>
      </c>
      <c r="EH19" s="81">
        <v>969.57</v>
      </c>
      <c r="EI19" s="81">
        <v>238.57</v>
      </c>
      <c r="EJ19" s="81">
        <v>1436.9</v>
      </c>
      <c r="EK19" s="81">
        <v>190.23</v>
      </c>
      <c r="EL19" s="81">
        <v>86.33</v>
      </c>
      <c r="EM19" s="81">
        <v>378.36</v>
      </c>
      <c r="EN19" s="81">
        <v>142.28</v>
      </c>
      <c r="EO19" s="81">
        <v>380.61</v>
      </c>
      <c r="EP19" s="81">
        <v>27.85</v>
      </c>
      <c r="EQ19" s="81">
        <v>56.83</v>
      </c>
      <c r="ER19" s="81">
        <v>235.71</v>
      </c>
      <c r="ES19" s="81">
        <v>72</v>
      </c>
      <c r="ET19" s="81">
        <v>109.13</v>
      </c>
      <c r="EU19" s="81">
        <v>192.85</v>
      </c>
      <c r="EV19" s="81"/>
      <c r="EW19" s="81">
        <v>592.66</v>
      </c>
      <c r="EX19" s="81">
        <v>684.47</v>
      </c>
      <c r="EY19" s="81">
        <v>202.79</v>
      </c>
      <c r="EZ19" s="81">
        <v>80.900000000000006</v>
      </c>
      <c r="FA19" s="81">
        <v>262.33</v>
      </c>
      <c r="FB19" s="81">
        <v>201.48</v>
      </c>
      <c r="FC19" s="81">
        <v>649.89</v>
      </c>
      <c r="FD19" s="81">
        <v>469.35</v>
      </c>
      <c r="FE19" s="81">
        <v>563.41999999999996</v>
      </c>
      <c r="FF19" s="81">
        <v>551</v>
      </c>
      <c r="FG19" s="81">
        <v>617.45000000000005</v>
      </c>
      <c r="FH19" s="81">
        <v>437.01</v>
      </c>
      <c r="FI19" s="81">
        <v>235.65</v>
      </c>
      <c r="FJ19" s="81">
        <v>36.17</v>
      </c>
      <c r="FK19" s="81">
        <v>230.7</v>
      </c>
      <c r="FL19" s="81">
        <v>132.80000000000001</v>
      </c>
      <c r="FM19" s="81">
        <v>714.8</v>
      </c>
      <c r="FN19" s="81">
        <v>138</v>
      </c>
      <c r="FO19" s="81">
        <v>451.38</v>
      </c>
      <c r="FP19" s="81"/>
      <c r="FQ19" s="81">
        <v>61.45</v>
      </c>
      <c r="FR19" s="81">
        <v>286.49</v>
      </c>
      <c r="FS19" s="81">
        <v>302.08</v>
      </c>
      <c r="FT19" s="81">
        <v>336.58</v>
      </c>
      <c r="FU19" s="81">
        <v>528.45000000000005</v>
      </c>
      <c r="FV19" s="81">
        <v>396.78</v>
      </c>
      <c r="FW19" s="81">
        <v>267.48</v>
      </c>
      <c r="FX19" s="81">
        <v>591</v>
      </c>
      <c r="FY19" s="81">
        <v>166.29</v>
      </c>
      <c r="FZ19" s="81">
        <v>39.880000000000003</v>
      </c>
      <c r="GA19" s="81">
        <v>149.74</v>
      </c>
      <c r="GB19" s="81">
        <v>89</v>
      </c>
      <c r="GC19" s="81">
        <v>69.25</v>
      </c>
      <c r="GD19" s="81">
        <v>648.41</v>
      </c>
      <c r="GE19" s="81"/>
      <c r="GF19" s="81">
        <v>133.9</v>
      </c>
      <c r="GG19" s="81">
        <v>466</v>
      </c>
      <c r="GH19" s="81">
        <v>689.59</v>
      </c>
      <c r="GI19" s="81">
        <v>271.08</v>
      </c>
      <c r="GJ19" s="81">
        <v>284.51</v>
      </c>
      <c r="GK19" s="81">
        <v>271.2</v>
      </c>
      <c r="GL19" s="81"/>
      <c r="GM19" s="81"/>
      <c r="GN19" s="81">
        <v>205.71</v>
      </c>
      <c r="GO19" s="81">
        <v>83.45</v>
      </c>
      <c r="GP19" s="81">
        <v>641.09</v>
      </c>
      <c r="GQ19" s="81">
        <v>85.12</v>
      </c>
      <c r="GR19" s="81">
        <v>127.95</v>
      </c>
      <c r="GS19" s="81">
        <v>348.63</v>
      </c>
      <c r="GT19" s="81">
        <v>622.94000000000005</v>
      </c>
      <c r="GU19" s="81">
        <v>114.1</v>
      </c>
      <c r="GV19" s="81"/>
      <c r="GW19" s="81">
        <v>60.22</v>
      </c>
      <c r="GX19" s="81">
        <v>15.4</v>
      </c>
      <c r="GY19" s="81">
        <v>148.21</v>
      </c>
      <c r="GZ19" s="81">
        <v>136.4</v>
      </c>
      <c r="HA19" s="81">
        <v>204</v>
      </c>
      <c r="HB19" s="81">
        <v>279.33</v>
      </c>
      <c r="HC19" s="81">
        <v>248.33</v>
      </c>
      <c r="HD19" s="81">
        <v>604.84</v>
      </c>
      <c r="HE19" s="81">
        <v>125.8</v>
      </c>
      <c r="HF19" s="81">
        <v>395.2</v>
      </c>
      <c r="HG19" s="81">
        <v>117.65</v>
      </c>
      <c r="HH19" s="81">
        <v>315.5</v>
      </c>
      <c r="HI19" s="81">
        <v>441.45</v>
      </c>
      <c r="HJ19" s="81">
        <v>200</v>
      </c>
      <c r="HK19" s="81">
        <v>164.38</v>
      </c>
      <c r="HL19" s="81">
        <v>48.75</v>
      </c>
      <c r="HM19" s="81">
        <v>266.36</v>
      </c>
      <c r="HN19" s="81">
        <v>123</v>
      </c>
      <c r="HO19" s="81">
        <v>62.74</v>
      </c>
      <c r="HP19" s="81">
        <v>260.05</v>
      </c>
      <c r="HQ19" s="81">
        <v>411.53</v>
      </c>
      <c r="HR19" s="81">
        <v>75.73</v>
      </c>
      <c r="HS19" s="81">
        <v>71.69</v>
      </c>
      <c r="HT19" s="81">
        <v>292.37</v>
      </c>
      <c r="HU19" s="81">
        <v>130.22999999999999</v>
      </c>
      <c r="HV19" s="81">
        <v>205.18</v>
      </c>
      <c r="HW19" s="81">
        <v>224.15</v>
      </c>
      <c r="HX19" s="81">
        <v>75.28</v>
      </c>
      <c r="HY19" s="81">
        <v>236.5</v>
      </c>
      <c r="HZ19" s="81">
        <v>49.4</v>
      </c>
      <c r="IA19" s="81"/>
      <c r="IB19" s="81"/>
      <c r="IC19" s="81">
        <v>107.83</v>
      </c>
      <c r="ID19" s="81">
        <v>131.94999999999999</v>
      </c>
      <c r="IE19" s="81">
        <v>140.46</v>
      </c>
      <c r="IF19" s="81">
        <v>111.95</v>
      </c>
      <c r="IG19" s="81"/>
      <c r="IH19" s="81">
        <v>117.5</v>
      </c>
      <c r="II19" s="81">
        <v>135.57</v>
      </c>
      <c r="IJ19" s="81">
        <v>378</v>
      </c>
      <c r="IK19" s="81"/>
      <c r="IL19" s="81">
        <v>79.95</v>
      </c>
      <c r="IM19" s="81"/>
      <c r="IN19" s="81">
        <v>36</v>
      </c>
      <c r="IO19" s="81">
        <v>158</v>
      </c>
      <c r="IP19" s="81"/>
      <c r="IQ19" s="81">
        <v>70</v>
      </c>
      <c r="IR19" s="81">
        <v>94</v>
      </c>
      <c r="IS19" s="81">
        <v>171.25</v>
      </c>
      <c r="IT19" s="81">
        <v>192.77</v>
      </c>
      <c r="IU19" s="81">
        <v>103.57</v>
      </c>
      <c r="IV19" s="81">
        <v>81.27</v>
      </c>
      <c r="IW19" s="81"/>
      <c r="IX19" s="81">
        <v>83.55</v>
      </c>
      <c r="IY19" s="81">
        <v>91.98</v>
      </c>
      <c r="IZ19" s="81">
        <v>65</v>
      </c>
      <c r="JA19" s="81">
        <v>306.17</v>
      </c>
      <c r="JB19" s="81"/>
      <c r="JC19" s="81">
        <v>245.5</v>
      </c>
      <c r="JD19" s="81">
        <v>189.2</v>
      </c>
      <c r="JE19" s="81">
        <v>53</v>
      </c>
      <c r="JF19" s="81">
        <v>118.1</v>
      </c>
      <c r="JG19" s="81">
        <v>147.22999999999999</v>
      </c>
      <c r="JH19" s="81">
        <v>523.33000000000004</v>
      </c>
      <c r="JI19" s="81">
        <v>83.15</v>
      </c>
      <c r="JJ19" s="81">
        <v>117.03</v>
      </c>
      <c r="JK19" s="81">
        <v>80.3</v>
      </c>
      <c r="JL19" s="81">
        <v>97.78</v>
      </c>
      <c r="JM19" s="81"/>
      <c r="JN19" s="81">
        <v>135.85</v>
      </c>
      <c r="JO19" s="81">
        <v>41.53</v>
      </c>
      <c r="JP19" s="81">
        <v>169.27</v>
      </c>
      <c r="JQ19" s="81">
        <v>12.4</v>
      </c>
      <c r="JR19" s="81"/>
      <c r="JS19" s="81">
        <v>79.33</v>
      </c>
      <c r="JT19" s="81">
        <v>66.3</v>
      </c>
      <c r="JU19" s="81">
        <v>115.65</v>
      </c>
      <c r="JV19" s="81">
        <v>226.29</v>
      </c>
      <c r="JW19" s="81">
        <v>90.2</v>
      </c>
      <c r="JX19" s="81">
        <v>64.55</v>
      </c>
      <c r="JY19" s="81">
        <v>85.8</v>
      </c>
      <c r="JZ19" s="81"/>
      <c r="KA19" s="81">
        <v>185.43</v>
      </c>
      <c r="KB19" s="81">
        <v>30.5</v>
      </c>
      <c r="KC19" s="81">
        <v>12.8</v>
      </c>
      <c r="KD19" s="81">
        <v>69.099999999999994</v>
      </c>
      <c r="KE19" s="81">
        <v>232.45</v>
      </c>
      <c r="KF19" s="81">
        <v>151.66999999999999</v>
      </c>
      <c r="KG19" s="81">
        <v>19</v>
      </c>
      <c r="KH19" s="81">
        <v>36.6</v>
      </c>
      <c r="KI19" s="81">
        <v>208.25</v>
      </c>
      <c r="KJ19" s="81"/>
      <c r="KK19" s="81">
        <v>74.38</v>
      </c>
      <c r="KL19" s="81">
        <v>82.27</v>
      </c>
      <c r="KM19" s="81">
        <v>46.33</v>
      </c>
      <c r="KN19" s="81">
        <v>64.400000000000006</v>
      </c>
      <c r="KO19" s="81">
        <v>26.18</v>
      </c>
      <c r="KP19" s="81">
        <v>127</v>
      </c>
      <c r="KQ19" s="81">
        <v>157</v>
      </c>
      <c r="KR19" s="81">
        <v>76</v>
      </c>
      <c r="KS19" s="81">
        <v>31.7</v>
      </c>
      <c r="KT19" s="81">
        <v>71.650000000000006</v>
      </c>
      <c r="KU19" s="81"/>
      <c r="KV19" s="81">
        <v>124.93</v>
      </c>
      <c r="KW19" s="81">
        <v>223.8</v>
      </c>
      <c r="KX19" s="81">
        <v>28.4</v>
      </c>
      <c r="KY19" s="81">
        <v>538</v>
      </c>
      <c r="KZ19" s="81">
        <v>137.6</v>
      </c>
      <c r="LA19" s="81">
        <v>66.45</v>
      </c>
      <c r="LB19" s="81">
        <v>250</v>
      </c>
      <c r="LC19" s="81"/>
      <c r="LD19" s="81">
        <v>71.67</v>
      </c>
      <c r="LE19" s="81">
        <v>35.869999999999997</v>
      </c>
      <c r="LF19" s="81">
        <v>263.3</v>
      </c>
      <c r="LG19" s="81"/>
      <c r="LH19" s="81">
        <v>47.7</v>
      </c>
      <c r="LI19" s="81">
        <v>129.66999999999999</v>
      </c>
      <c r="LJ19" s="81">
        <v>194.5</v>
      </c>
      <c r="LK19" s="81">
        <v>128.97</v>
      </c>
      <c r="LL19" s="81">
        <v>60.27</v>
      </c>
      <c r="LM19" s="81">
        <v>58</v>
      </c>
      <c r="LN19" s="81">
        <v>36.25</v>
      </c>
      <c r="LO19" s="81"/>
      <c r="LP19" s="81">
        <v>113.8</v>
      </c>
      <c r="LQ19" s="81">
        <v>155.32</v>
      </c>
      <c r="LR19" s="81">
        <v>70.7</v>
      </c>
      <c r="LS19" s="81">
        <v>35.299999999999997</v>
      </c>
      <c r="LT19" s="81">
        <v>55.43</v>
      </c>
      <c r="LU19" s="81"/>
      <c r="LV19" s="81">
        <v>74</v>
      </c>
      <c r="LW19" s="81">
        <v>143.4</v>
      </c>
      <c r="LX19" s="81">
        <v>66.099999999999994</v>
      </c>
      <c r="LY19" s="81">
        <v>81.53</v>
      </c>
      <c r="LZ19" s="81">
        <v>47.85</v>
      </c>
      <c r="MA19" s="81">
        <v>63.05</v>
      </c>
      <c r="MB19" s="81">
        <v>69.7</v>
      </c>
      <c r="MC19" s="81">
        <v>49</v>
      </c>
      <c r="MD19" s="81"/>
      <c r="ME19" s="81">
        <v>158</v>
      </c>
      <c r="MF19" s="81">
        <v>59.9</v>
      </c>
      <c r="MG19" s="81">
        <v>32.200000000000003</v>
      </c>
      <c r="MH19" s="81"/>
      <c r="MI19" s="81"/>
      <c r="MJ19" s="81">
        <v>146.30000000000001</v>
      </c>
      <c r="MK19" s="81">
        <v>133.5</v>
      </c>
      <c r="ML19" s="81">
        <v>104</v>
      </c>
      <c r="MM19" s="81">
        <v>142.47999999999999</v>
      </c>
      <c r="MN19" s="81">
        <v>150.53</v>
      </c>
      <c r="MO19" s="81">
        <v>127</v>
      </c>
      <c r="MP19" s="81">
        <v>50</v>
      </c>
      <c r="MQ19" s="81">
        <v>141.03</v>
      </c>
      <c r="MR19" s="81">
        <v>102.4</v>
      </c>
      <c r="MS19" s="81">
        <v>45</v>
      </c>
      <c r="MT19" s="81"/>
      <c r="MU19" s="81">
        <v>14.1</v>
      </c>
      <c r="MV19" s="81">
        <v>56</v>
      </c>
      <c r="MW19" s="81">
        <v>31</v>
      </c>
      <c r="MX19" s="81"/>
      <c r="MY19" s="81"/>
      <c r="MZ19" s="81">
        <v>42</v>
      </c>
      <c r="NA19" s="81">
        <v>55.37</v>
      </c>
      <c r="NB19" s="81">
        <v>31.8</v>
      </c>
      <c r="NC19" s="81">
        <v>52.72</v>
      </c>
    </row>
    <row r="20" spans="1:367" x14ac:dyDescent="0.4">
      <c r="A20" s="22">
        <v>45877</v>
      </c>
      <c r="B20" s="23">
        <v>45729.26</v>
      </c>
      <c r="C20" s="23">
        <v>42769.599999999999</v>
      </c>
      <c r="D20" s="23">
        <v>5291.65</v>
      </c>
      <c r="E20" s="23">
        <v>2570.39</v>
      </c>
      <c r="F20" s="23">
        <v>13049.93</v>
      </c>
      <c r="G20" s="23">
        <v>1738.66</v>
      </c>
      <c r="H20" s="23">
        <v>11260.49</v>
      </c>
      <c r="I20" s="23">
        <v>8334.83</v>
      </c>
      <c r="J20" s="23">
        <v>5169.0200000000004</v>
      </c>
      <c r="K20" s="23">
        <v>3171.46</v>
      </c>
      <c r="L20" s="23">
        <v>1955.36</v>
      </c>
      <c r="M20" s="23">
        <v>3809.77</v>
      </c>
      <c r="N20" s="23">
        <v>6044.03</v>
      </c>
      <c r="O20" s="23">
        <v>2875.94</v>
      </c>
      <c r="P20" s="23">
        <v>7506.96</v>
      </c>
      <c r="Q20" s="23">
        <v>2037.71</v>
      </c>
      <c r="R20" s="23">
        <v>16198.52</v>
      </c>
      <c r="S20" s="23">
        <v>4294.2</v>
      </c>
      <c r="T20" s="23">
        <v>3074.83</v>
      </c>
      <c r="U20" s="23">
        <v>5970.79</v>
      </c>
      <c r="V20" s="23">
        <v>1308.58</v>
      </c>
      <c r="W20" s="23">
        <v>960.91</v>
      </c>
      <c r="X20" s="23">
        <v>1117.72</v>
      </c>
      <c r="Y20" s="23">
        <v>4988.47</v>
      </c>
      <c r="Z20" s="23">
        <v>5734.45</v>
      </c>
      <c r="AA20" s="23">
        <v>4037.37</v>
      </c>
      <c r="AB20" s="23">
        <v>1781.74</v>
      </c>
      <c r="AC20" s="23">
        <v>614.9</v>
      </c>
      <c r="AD20" s="23">
        <v>3108.57</v>
      </c>
      <c r="AE20" s="23">
        <v>1519.82</v>
      </c>
      <c r="AF20" s="23">
        <v>1700.61</v>
      </c>
      <c r="AG20" s="23">
        <v>4679.74</v>
      </c>
      <c r="AH20" s="23">
        <v>2683.55</v>
      </c>
      <c r="AI20" s="23">
        <v>303.32</v>
      </c>
      <c r="AJ20" s="23">
        <v>1134.19</v>
      </c>
      <c r="AK20" s="23">
        <v>5709.88</v>
      </c>
      <c r="AL20" s="23">
        <v>3625.6</v>
      </c>
      <c r="AM20" s="23">
        <v>1230.48</v>
      </c>
      <c r="AN20" s="23">
        <v>937.08</v>
      </c>
      <c r="AO20" s="23">
        <v>315.35000000000002</v>
      </c>
      <c r="AP20" s="23">
        <v>3987.38</v>
      </c>
      <c r="AQ20" s="23">
        <v>1521.04</v>
      </c>
      <c r="AR20" s="23">
        <v>6216</v>
      </c>
      <c r="AS20" s="23">
        <v>3681.63</v>
      </c>
      <c r="AT20" s="23">
        <v>675.26</v>
      </c>
      <c r="AU20" s="23">
        <v>2231</v>
      </c>
      <c r="AV20" s="23">
        <v>2358.7600000000002</v>
      </c>
      <c r="AW20" s="23">
        <v>1160.3499999999999</v>
      </c>
      <c r="AX20" s="23">
        <v>2397.27</v>
      </c>
      <c r="AY20" s="23">
        <v>2146.0700000000002</v>
      </c>
      <c r="AZ20" s="23"/>
      <c r="BA20" s="23">
        <v>1508.84</v>
      </c>
      <c r="BB20" s="81">
        <v>510.45</v>
      </c>
      <c r="BC20" s="81">
        <v>1733.09</v>
      </c>
      <c r="BD20" s="81">
        <v>1954.38</v>
      </c>
      <c r="BE20" s="81">
        <v>681.78</v>
      </c>
      <c r="BF20" s="81">
        <v>420.79</v>
      </c>
      <c r="BG20" s="81">
        <v>267.11</v>
      </c>
      <c r="BH20" s="81">
        <v>6.35</v>
      </c>
      <c r="BI20" s="81">
        <v>531.70000000000005</v>
      </c>
      <c r="BJ20" s="81">
        <v>870.44</v>
      </c>
      <c r="BK20" s="81">
        <v>1360.56</v>
      </c>
      <c r="BL20" s="81">
        <v>313.02</v>
      </c>
      <c r="BM20" s="81">
        <v>429.45</v>
      </c>
      <c r="BN20" s="81">
        <v>1910.42</v>
      </c>
      <c r="BO20" s="81">
        <v>1119.93</v>
      </c>
      <c r="BP20" s="81">
        <v>724.19</v>
      </c>
      <c r="BQ20" s="81">
        <v>552.05999999999995</v>
      </c>
      <c r="BR20" s="81">
        <v>2649.84</v>
      </c>
      <c r="BS20" s="81">
        <v>617.87</v>
      </c>
      <c r="BT20" s="81">
        <v>339.58</v>
      </c>
      <c r="BU20" s="81">
        <v>1411.61</v>
      </c>
      <c r="BV20" s="81">
        <v>2492.16</v>
      </c>
      <c r="BW20" s="81">
        <v>1402.88</v>
      </c>
      <c r="BX20" s="81">
        <v>1229.6199999999999</v>
      </c>
      <c r="BY20" s="81">
        <v>2181.96</v>
      </c>
      <c r="BZ20" s="81">
        <v>1345.6</v>
      </c>
      <c r="CA20" s="81">
        <v>548.32000000000005</v>
      </c>
      <c r="CB20" s="81">
        <v>851.04</v>
      </c>
      <c r="CC20" s="81">
        <v>-11.3</v>
      </c>
      <c r="CD20" s="81">
        <v>109.45</v>
      </c>
      <c r="CE20" s="81">
        <v>1150.6300000000001</v>
      </c>
      <c r="CF20" s="81">
        <v>1245.72</v>
      </c>
      <c r="CG20" s="81">
        <v>-49</v>
      </c>
      <c r="CH20" s="81">
        <v>1109.5</v>
      </c>
      <c r="CI20" s="81">
        <v>5647</v>
      </c>
      <c r="CJ20" s="81">
        <v>743.9</v>
      </c>
      <c r="CK20" s="81">
        <v>1590.39</v>
      </c>
      <c r="CL20" s="81">
        <v>915.59</v>
      </c>
      <c r="CM20" s="81">
        <v>3143.9</v>
      </c>
      <c r="CN20" s="81">
        <v>309.07</v>
      </c>
      <c r="CO20" s="81">
        <v>3022</v>
      </c>
      <c r="CP20" s="81">
        <v>199.55</v>
      </c>
      <c r="CQ20" s="81">
        <v>910.52</v>
      </c>
      <c r="CR20" s="81">
        <v>199.7</v>
      </c>
      <c r="CS20" s="81">
        <v>1106.73</v>
      </c>
      <c r="CT20" s="81">
        <v>1020.77</v>
      </c>
      <c r="CU20" s="81">
        <v>1285.22</v>
      </c>
      <c r="CV20" s="81">
        <v>298.27</v>
      </c>
      <c r="CW20" s="81">
        <v>297.14</v>
      </c>
      <c r="CX20" s="81">
        <v>256.10000000000002</v>
      </c>
      <c r="CY20" s="81">
        <v>378.29</v>
      </c>
      <c r="CZ20" s="81">
        <v>14.91</v>
      </c>
      <c r="DA20" s="81">
        <v>183.5</v>
      </c>
      <c r="DB20" s="81">
        <v>1046.3699999999999</v>
      </c>
      <c r="DC20" s="81">
        <v>-79.33</v>
      </c>
      <c r="DD20" s="81">
        <v>463.78</v>
      </c>
      <c r="DE20" s="81">
        <v>-41</v>
      </c>
      <c r="DF20" s="81">
        <v>673.43</v>
      </c>
      <c r="DG20" s="81">
        <v>340.53</v>
      </c>
      <c r="DH20" s="81">
        <v>597.59</v>
      </c>
      <c r="DI20" s="81">
        <v>2470.7399999999998</v>
      </c>
      <c r="DJ20" s="81">
        <v>649.78</v>
      </c>
      <c r="DK20" s="81">
        <v>338.6</v>
      </c>
      <c r="DL20" s="81">
        <v>65.63</v>
      </c>
      <c r="DM20" s="81">
        <v>244</v>
      </c>
      <c r="DN20" s="81"/>
      <c r="DO20" s="81">
        <v>282.68</v>
      </c>
      <c r="DP20" s="81">
        <v>109.13</v>
      </c>
      <c r="DQ20" s="81">
        <v>1808.04</v>
      </c>
      <c r="DR20" s="81">
        <v>489.91</v>
      </c>
      <c r="DS20" s="81">
        <v>218.74</v>
      </c>
      <c r="DT20" s="81">
        <v>160.33000000000001</v>
      </c>
      <c r="DU20" s="81">
        <v>587.33000000000004</v>
      </c>
      <c r="DV20" s="81">
        <v>438.14</v>
      </c>
      <c r="DW20" s="81">
        <v>371.87</v>
      </c>
      <c r="DX20" s="81">
        <v>130.04</v>
      </c>
      <c r="DY20" s="81">
        <v>149.19999999999999</v>
      </c>
      <c r="DZ20" s="81"/>
      <c r="EA20" s="81">
        <v>541.30999999999995</v>
      </c>
      <c r="EB20" s="81">
        <v>505.73</v>
      </c>
      <c r="EC20" s="81">
        <v>336.46</v>
      </c>
      <c r="ED20" s="81">
        <v>564.5</v>
      </c>
      <c r="EE20" s="81">
        <v>526</v>
      </c>
      <c r="EF20" s="81">
        <v>217.33</v>
      </c>
      <c r="EG20" s="81">
        <v>389.72</v>
      </c>
      <c r="EH20" s="81">
        <v>969.57</v>
      </c>
      <c r="EI20" s="81">
        <v>238.57</v>
      </c>
      <c r="EJ20" s="81">
        <v>1436.9</v>
      </c>
      <c r="EK20" s="81">
        <v>190.23</v>
      </c>
      <c r="EL20" s="81">
        <v>86.33</v>
      </c>
      <c r="EM20" s="81">
        <v>378.36</v>
      </c>
      <c r="EN20" s="81">
        <v>143.9</v>
      </c>
      <c r="EO20" s="81">
        <v>377.05</v>
      </c>
      <c r="EP20" s="81">
        <v>29.4</v>
      </c>
      <c r="EQ20" s="81">
        <v>64.77</v>
      </c>
      <c r="ER20" s="81">
        <v>240.84</v>
      </c>
      <c r="ES20" s="81">
        <v>72</v>
      </c>
      <c r="ET20" s="81">
        <v>109.13</v>
      </c>
      <c r="EU20" s="81">
        <v>192.85</v>
      </c>
      <c r="EV20" s="81"/>
      <c r="EW20" s="81">
        <v>590.07000000000005</v>
      </c>
      <c r="EX20" s="81">
        <v>684.47</v>
      </c>
      <c r="EY20" s="81">
        <v>225.39</v>
      </c>
      <c r="EZ20" s="81">
        <v>80.45</v>
      </c>
      <c r="FA20" s="81">
        <v>262.33</v>
      </c>
      <c r="FB20" s="81">
        <v>201.48</v>
      </c>
      <c r="FC20" s="81">
        <v>649.89</v>
      </c>
      <c r="FD20" s="81">
        <v>456.5</v>
      </c>
      <c r="FE20" s="81">
        <v>561.19000000000005</v>
      </c>
      <c r="FF20" s="81">
        <v>551</v>
      </c>
      <c r="FG20" s="81">
        <v>615.01</v>
      </c>
      <c r="FH20" s="81">
        <v>437.01</v>
      </c>
      <c r="FI20" s="81">
        <v>235.65</v>
      </c>
      <c r="FJ20" s="81">
        <v>36.17</v>
      </c>
      <c r="FK20" s="81">
        <v>230.7</v>
      </c>
      <c r="FL20" s="81">
        <v>133.4</v>
      </c>
      <c r="FM20" s="81">
        <v>711.8</v>
      </c>
      <c r="FN20" s="81">
        <v>138</v>
      </c>
      <c r="FO20" s="81">
        <v>463.39</v>
      </c>
      <c r="FP20" s="81"/>
      <c r="FQ20" s="81">
        <v>56.02</v>
      </c>
      <c r="FR20" s="81">
        <v>282.99</v>
      </c>
      <c r="FS20" s="81">
        <v>302.74</v>
      </c>
      <c r="FT20" s="81">
        <v>336.58</v>
      </c>
      <c r="FU20" s="81">
        <v>528.45000000000005</v>
      </c>
      <c r="FV20" s="81">
        <v>394.47</v>
      </c>
      <c r="FW20" s="81">
        <v>270.49</v>
      </c>
      <c r="FX20" s="81">
        <v>575.07000000000005</v>
      </c>
      <c r="FY20" s="81">
        <v>171.09</v>
      </c>
      <c r="FZ20" s="81">
        <v>41.13</v>
      </c>
      <c r="GA20" s="81">
        <v>149.74</v>
      </c>
      <c r="GB20" s="81">
        <v>89</v>
      </c>
      <c r="GC20" s="81">
        <v>73.67</v>
      </c>
      <c r="GD20" s="81">
        <v>647.1</v>
      </c>
      <c r="GE20" s="81"/>
      <c r="GF20" s="81">
        <v>130.6</v>
      </c>
      <c r="GG20" s="81">
        <v>469</v>
      </c>
      <c r="GH20" s="81">
        <v>689.59</v>
      </c>
      <c r="GI20" s="81">
        <v>271.08</v>
      </c>
      <c r="GJ20" s="81">
        <v>284.73</v>
      </c>
      <c r="GK20" s="81">
        <v>271.2</v>
      </c>
      <c r="GL20" s="81"/>
      <c r="GM20" s="81"/>
      <c r="GN20" s="81">
        <v>213.39</v>
      </c>
      <c r="GO20" s="81">
        <v>83.45</v>
      </c>
      <c r="GP20" s="81">
        <v>642.70000000000005</v>
      </c>
      <c r="GQ20" s="81">
        <v>85.31</v>
      </c>
      <c r="GR20" s="81">
        <v>130.49</v>
      </c>
      <c r="GS20" s="81">
        <v>348.63</v>
      </c>
      <c r="GT20" s="81">
        <v>622.53</v>
      </c>
      <c r="GU20" s="81">
        <v>114.1</v>
      </c>
      <c r="GV20" s="81"/>
      <c r="GW20" s="81">
        <v>74.89</v>
      </c>
      <c r="GX20" s="81">
        <v>15.4</v>
      </c>
      <c r="GY20" s="81">
        <v>148.21</v>
      </c>
      <c r="GZ20" s="81">
        <v>136.4</v>
      </c>
      <c r="HA20" s="81">
        <v>204</v>
      </c>
      <c r="HB20" s="81">
        <v>281.33999999999997</v>
      </c>
      <c r="HC20" s="81">
        <v>248.33</v>
      </c>
      <c r="HD20" s="81">
        <v>604.84</v>
      </c>
      <c r="HE20" s="81">
        <v>125.8</v>
      </c>
      <c r="HF20" s="81">
        <v>395.2</v>
      </c>
      <c r="HG20" s="81">
        <v>117.65</v>
      </c>
      <c r="HH20" s="81">
        <v>414.8</v>
      </c>
      <c r="HI20" s="81">
        <v>440.94</v>
      </c>
      <c r="HJ20" s="81">
        <v>187.85</v>
      </c>
      <c r="HK20" s="81">
        <v>171.64</v>
      </c>
      <c r="HL20" s="81">
        <v>48.75</v>
      </c>
      <c r="HM20" s="81">
        <v>266.64</v>
      </c>
      <c r="HN20" s="81">
        <v>114.5</v>
      </c>
      <c r="HO20" s="81">
        <v>62.74</v>
      </c>
      <c r="HP20" s="81">
        <v>260.05</v>
      </c>
      <c r="HQ20" s="81">
        <v>399.85</v>
      </c>
      <c r="HR20" s="81">
        <v>71.64</v>
      </c>
      <c r="HS20" s="81">
        <v>71.69</v>
      </c>
      <c r="HT20" s="81">
        <v>292.37</v>
      </c>
      <c r="HU20" s="81">
        <v>130.22999999999999</v>
      </c>
      <c r="HV20" s="81">
        <v>201.45</v>
      </c>
      <c r="HW20" s="81">
        <v>216.51</v>
      </c>
      <c r="HX20" s="81">
        <v>76.62</v>
      </c>
      <c r="HY20" s="81">
        <v>236.5</v>
      </c>
      <c r="HZ20" s="81">
        <v>49.4</v>
      </c>
      <c r="IA20" s="81"/>
      <c r="IB20" s="81"/>
      <c r="IC20" s="81">
        <v>107.67</v>
      </c>
      <c r="ID20" s="81">
        <v>131.94999999999999</v>
      </c>
      <c r="IE20" s="81">
        <v>140.46</v>
      </c>
      <c r="IF20" s="81">
        <v>111.95</v>
      </c>
      <c r="IG20" s="81"/>
      <c r="IH20" s="81">
        <v>117.5</v>
      </c>
      <c r="II20" s="81">
        <v>136.19999999999999</v>
      </c>
      <c r="IJ20" s="81">
        <v>378</v>
      </c>
      <c r="IK20" s="81"/>
      <c r="IL20" s="81">
        <v>79.95</v>
      </c>
      <c r="IM20" s="81"/>
      <c r="IN20" s="81">
        <v>36</v>
      </c>
      <c r="IO20" s="81">
        <v>167</v>
      </c>
      <c r="IP20" s="81"/>
      <c r="IQ20" s="81">
        <v>70</v>
      </c>
      <c r="IR20" s="81">
        <v>94</v>
      </c>
      <c r="IS20" s="81">
        <v>157.25</v>
      </c>
      <c r="IT20" s="81">
        <v>192.77</v>
      </c>
      <c r="IU20" s="81">
        <v>103.57</v>
      </c>
      <c r="IV20" s="81">
        <v>85.98</v>
      </c>
      <c r="IW20" s="81"/>
      <c r="IX20" s="81">
        <v>85.83</v>
      </c>
      <c r="IY20" s="81">
        <v>91.98</v>
      </c>
      <c r="IZ20" s="81">
        <v>65</v>
      </c>
      <c r="JA20" s="81">
        <v>313.19</v>
      </c>
      <c r="JB20" s="81"/>
      <c r="JC20" s="81">
        <v>245.5</v>
      </c>
      <c r="JD20" s="81">
        <v>189.2</v>
      </c>
      <c r="JE20" s="81">
        <v>53</v>
      </c>
      <c r="JF20" s="81">
        <v>118.1</v>
      </c>
      <c r="JG20" s="81">
        <v>147.22999999999999</v>
      </c>
      <c r="JH20" s="81">
        <v>523.33000000000004</v>
      </c>
      <c r="JI20" s="81">
        <v>83.15</v>
      </c>
      <c r="JJ20" s="81">
        <v>117.03</v>
      </c>
      <c r="JK20" s="81">
        <v>80.3</v>
      </c>
      <c r="JL20" s="81">
        <v>97.78</v>
      </c>
      <c r="JM20" s="81"/>
      <c r="JN20" s="81">
        <v>135.85</v>
      </c>
      <c r="JO20" s="81">
        <v>41.53</v>
      </c>
      <c r="JP20" s="81">
        <v>169.13</v>
      </c>
      <c r="JQ20" s="81">
        <v>12.4</v>
      </c>
      <c r="JR20" s="81"/>
      <c r="JS20" s="81">
        <v>79.33</v>
      </c>
      <c r="JT20" s="81">
        <v>65.069999999999993</v>
      </c>
      <c r="JU20" s="81">
        <v>115.65</v>
      </c>
      <c r="JV20" s="81">
        <v>226.29</v>
      </c>
      <c r="JW20" s="81">
        <v>90.2</v>
      </c>
      <c r="JX20" s="81">
        <v>64.55</v>
      </c>
      <c r="JY20" s="81">
        <v>85.8</v>
      </c>
      <c r="JZ20" s="81"/>
      <c r="KA20" s="81">
        <v>183.9</v>
      </c>
      <c r="KB20" s="81">
        <v>30.5</v>
      </c>
      <c r="KC20" s="81">
        <v>12.8</v>
      </c>
      <c r="KD20" s="81">
        <v>69.099999999999994</v>
      </c>
      <c r="KE20" s="81">
        <v>232.45</v>
      </c>
      <c r="KF20" s="81">
        <v>151.66999999999999</v>
      </c>
      <c r="KG20" s="81">
        <v>19</v>
      </c>
      <c r="KH20" s="81">
        <v>36.6</v>
      </c>
      <c r="KI20" s="81">
        <v>208.25</v>
      </c>
      <c r="KJ20" s="81"/>
      <c r="KK20" s="81">
        <v>74.38</v>
      </c>
      <c r="KL20" s="81">
        <v>92.48</v>
      </c>
      <c r="KM20" s="81">
        <v>46.33</v>
      </c>
      <c r="KN20" s="81">
        <v>64.400000000000006</v>
      </c>
      <c r="KO20" s="81">
        <v>26.18</v>
      </c>
      <c r="KP20" s="81">
        <v>127</v>
      </c>
      <c r="KQ20" s="81">
        <v>157</v>
      </c>
      <c r="KR20" s="81">
        <v>76</v>
      </c>
      <c r="KS20" s="81">
        <v>31.7</v>
      </c>
      <c r="KT20" s="81">
        <v>71.650000000000006</v>
      </c>
      <c r="KU20" s="81"/>
      <c r="KV20" s="81">
        <v>129.47</v>
      </c>
      <c r="KW20" s="81">
        <v>223.8</v>
      </c>
      <c r="KX20" s="81">
        <v>28.4</v>
      </c>
      <c r="KY20" s="81">
        <v>538</v>
      </c>
      <c r="KZ20" s="81">
        <v>137.6</v>
      </c>
      <c r="LA20" s="81">
        <v>66.45</v>
      </c>
      <c r="LB20" s="81">
        <v>250</v>
      </c>
      <c r="LC20" s="81"/>
      <c r="LD20" s="81">
        <v>72.7</v>
      </c>
      <c r="LE20" s="81">
        <v>35.869999999999997</v>
      </c>
      <c r="LF20" s="81">
        <v>263.3</v>
      </c>
      <c r="LG20" s="81"/>
      <c r="LH20" s="81">
        <v>39.299999999999997</v>
      </c>
      <c r="LI20" s="81">
        <v>129.66999999999999</v>
      </c>
      <c r="LJ20" s="81">
        <v>194.5</v>
      </c>
      <c r="LK20" s="81">
        <v>128.97</v>
      </c>
      <c r="LL20" s="81">
        <v>60.27</v>
      </c>
      <c r="LM20" s="81">
        <v>58</v>
      </c>
      <c r="LN20" s="81">
        <v>36.25</v>
      </c>
      <c r="LO20" s="81"/>
      <c r="LP20" s="81">
        <v>113.8</v>
      </c>
      <c r="LQ20" s="81">
        <v>155.32</v>
      </c>
      <c r="LR20" s="81">
        <v>70.7</v>
      </c>
      <c r="LS20" s="81">
        <v>35.299999999999997</v>
      </c>
      <c r="LT20" s="81">
        <v>55.43</v>
      </c>
      <c r="LU20" s="81"/>
      <c r="LV20" s="81">
        <v>74</v>
      </c>
      <c r="LW20" s="81">
        <v>143.4</v>
      </c>
      <c r="LX20" s="81">
        <v>66.099999999999994</v>
      </c>
      <c r="LY20" s="81">
        <v>84.57</v>
      </c>
      <c r="LZ20" s="81">
        <v>47.85</v>
      </c>
      <c r="MA20" s="81">
        <v>63.05</v>
      </c>
      <c r="MB20" s="81">
        <v>71.900000000000006</v>
      </c>
      <c r="MC20" s="81">
        <v>49</v>
      </c>
      <c r="MD20" s="81"/>
      <c r="ME20" s="81">
        <v>158</v>
      </c>
      <c r="MF20" s="81">
        <v>59.9</v>
      </c>
      <c r="MG20" s="81">
        <v>32.200000000000003</v>
      </c>
      <c r="MH20" s="81">
        <v>12.8</v>
      </c>
      <c r="MI20" s="81"/>
      <c r="MJ20" s="81">
        <v>146.30000000000001</v>
      </c>
      <c r="MK20" s="81">
        <v>133.5</v>
      </c>
      <c r="ML20" s="81">
        <v>104</v>
      </c>
      <c r="MM20" s="81">
        <v>142.47999999999999</v>
      </c>
      <c r="MN20" s="81">
        <v>148.66999999999999</v>
      </c>
      <c r="MO20" s="81">
        <v>127</v>
      </c>
      <c r="MP20" s="81">
        <v>50</v>
      </c>
      <c r="MQ20" s="81">
        <v>141.28</v>
      </c>
      <c r="MR20" s="81">
        <v>102.4</v>
      </c>
      <c r="MS20" s="81">
        <v>45</v>
      </c>
      <c r="MT20" s="81"/>
      <c r="MU20" s="81">
        <v>14.1</v>
      </c>
      <c r="MV20" s="81">
        <v>56</v>
      </c>
      <c r="MW20" s="81">
        <v>31</v>
      </c>
      <c r="MX20" s="81"/>
      <c r="MY20" s="81"/>
      <c r="MZ20" s="81">
        <v>42</v>
      </c>
      <c r="NA20" s="81">
        <v>55.37</v>
      </c>
      <c r="NB20" s="81">
        <v>31.8</v>
      </c>
      <c r="NC20" s="81">
        <v>52.72</v>
      </c>
    </row>
    <row r="21" spans="1:367" x14ac:dyDescent="0.4">
      <c r="A21" s="22">
        <v>45883</v>
      </c>
      <c r="B21" s="23">
        <v>45201.83</v>
      </c>
      <c r="C21" s="23">
        <v>43663.25</v>
      </c>
      <c r="D21" s="23">
        <v>5291.65</v>
      </c>
      <c r="E21" s="23">
        <v>2570.39</v>
      </c>
      <c r="F21" s="23">
        <v>13049.93</v>
      </c>
      <c r="G21" s="23">
        <v>1738.66</v>
      </c>
      <c r="H21" s="23">
        <v>11310.49</v>
      </c>
      <c r="I21" s="23">
        <v>8334.83</v>
      </c>
      <c r="J21" s="23">
        <v>5169.03</v>
      </c>
      <c r="K21" s="23">
        <v>3171.46</v>
      </c>
      <c r="L21" s="23">
        <v>1968.71</v>
      </c>
      <c r="M21" s="23">
        <v>3809.77</v>
      </c>
      <c r="N21" s="23">
        <v>6044.03</v>
      </c>
      <c r="O21" s="23">
        <v>2835.78</v>
      </c>
      <c r="P21" s="23">
        <v>7506.96</v>
      </c>
      <c r="Q21" s="23">
        <v>2037.71</v>
      </c>
      <c r="R21" s="23">
        <v>16722.740000000002</v>
      </c>
      <c r="S21" s="23">
        <v>4294.2</v>
      </c>
      <c r="T21" s="23">
        <v>3039.43</v>
      </c>
      <c r="U21" s="23">
        <v>5904.23</v>
      </c>
      <c r="V21" s="23">
        <v>1308.58</v>
      </c>
      <c r="W21" s="23">
        <v>975.08</v>
      </c>
      <c r="X21" s="23">
        <v>1105.92</v>
      </c>
      <c r="Y21" s="23">
        <v>4989.84</v>
      </c>
      <c r="Z21" s="23">
        <v>5734.45</v>
      </c>
      <c r="AA21" s="23">
        <v>4037.37</v>
      </c>
      <c r="AB21" s="23">
        <v>1781.74</v>
      </c>
      <c r="AC21" s="23">
        <v>614.9</v>
      </c>
      <c r="AD21" s="23">
        <v>3082.96</v>
      </c>
      <c r="AE21" s="23">
        <v>1519.82</v>
      </c>
      <c r="AF21" s="23">
        <v>1700.64</v>
      </c>
      <c r="AG21" s="23">
        <v>4679.74</v>
      </c>
      <c r="AH21" s="23">
        <v>2683.55</v>
      </c>
      <c r="AI21" s="23">
        <v>308.87</v>
      </c>
      <c r="AJ21" s="23">
        <v>1149.8800000000001</v>
      </c>
      <c r="AK21" s="23">
        <v>5709.88</v>
      </c>
      <c r="AL21" s="23">
        <v>3640.93</v>
      </c>
      <c r="AM21" s="23">
        <v>888.69</v>
      </c>
      <c r="AN21" s="23">
        <v>937.08</v>
      </c>
      <c r="AO21" s="23">
        <v>313.39</v>
      </c>
      <c r="AP21" s="23">
        <v>3987.38</v>
      </c>
      <c r="AQ21" s="23">
        <v>1521.1</v>
      </c>
      <c r="AR21" s="23">
        <v>6216</v>
      </c>
      <c r="AS21" s="23">
        <v>3681.63</v>
      </c>
      <c r="AT21" s="23">
        <v>675.26</v>
      </c>
      <c r="AU21" s="23">
        <v>2231</v>
      </c>
      <c r="AV21" s="23">
        <v>2390.36</v>
      </c>
      <c r="AW21" s="23">
        <v>1160.3499999999999</v>
      </c>
      <c r="AX21" s="23">
        <v>2400.69</v>
      </c>
      <c r="AY21" s="23">
        <v>2061.4</v>
      </c>
      <c r="AZ21" s="23"/>
      <c r="BA21" s="23">
        <v>1527.2</v>
      </c>
      <c r="BB21" s="81">
        <v>510.45</v>
      </c>
      <c r="BC21" s="81">
        <v>1733.09</v>
      </c>
      <c r="BD21" s="81">
        <v>1954.38</v>
      </c>
      <c r="BE21" s="81">
        <v>678.89</v>
      </c>
      <c r="BF21" s="81">
        <v>420.79</v>
      </c>
      <c r="BG21" s="81">
        <v>268.79000000000002</v>
      </c>
      <c r="BH21" s="81">
        <v>7.22</v>
      </c>
      <c r="BI21" s="81">
        <v>541.84</v>
      </c>
      <c r="BJ21" s="81">
        <v>870.44</v>
      </c>
      <c r="BK21" s="81">
        <v>1360.56</v>
      </c>
      <c r="BL21" s="81">
        <v>313.02</v>
      </c>
      <c r="BM21" s="81">
        <v>429.45</v>
      </c>
      <c r="BN21" s="81">
        <v>1910.42</v>
      </c>
      <c r="BO21" s="81">
        <v>1119.93</v>
      </c>
      <c r="BP21" s="81">
        <v>724.19</v>
      </c>
      <c r="BQ21" s="81">
        <v>552.05999999999995</v>
      </c>
      <c r="BR21" s="81">
        <v>2636.4</v>
      </c>
      <c r="BS21" s="81">
        <v>620.80999999999995</v>
      </c>
      <c r="BT21" s="81">
        <v>339.58</v>
      </c>
      <c r="BU21" s="81">
        <v>1411.61</v>
      </c>
      <c r="BV21" s="81">
        <v>2506.2600000000002</v>
      </c>
      <c r="BW21" s="81">
        <v>1402.88</v>
      </c>
      <c r="BX21" s="81">
        <v>1229.6199999999999</v>
      </c>
      <c r="BY21" s="81">
        <v>2199.77</v>
      </c>
      <c r="BZ21" s="81">
        <v>1355.55</v>
      </c>
      <c r="CA21" s="81">
        <v>539.08000000000004</v>
      </c>
      <c r="CB21" s="81">
        <v>851.04</v>
      </c>
      <c r="CC21" s="81">
        <v>-19.63</v>
      </c>
      <c r="CD21" s="81">
        <v>113.7</v>
      </c>
      <c r="CE21" s="81">
        <v>1219.8</v>
      </c>
      <c r="CF21" s="81">
        <v>1245.72</v>
      </c>
      <c r="CG21" s="81">
        <v>-49</v>
      </c>
      <c r="CH21" s="81">
        <v>1140.9000000000001</v>
      </c>
      <c r="CI21" s="81">
        <v>5647</v>
      </c>
      <c r="CJ21" s="81">
        <v>743.9</v>
      </c>
      <c r="CK21" s="81">
        <v>1590.04</v>
      </c>
      <c r="CL21" s="81">
        <v>915.59</v>
      </c>
      <c r="CM21" s="81">
        <v>3143.9</v>
      </c>
      <c r="CN21" s="81">
        <v>309.07</v>
      </c>
      <c r="CO21" s="81">
        <v>3022</v>
      </c>
      <c r="CP21" s="81">
        <v>202.44</v>
      </c>
      <c r="CQ21" s="81">
        <v>912.58</v>
      </c>
      <c r="CR21" s="81">
        <v>208.4</v>
      </c>
      <c r="CS21" s="81">
        <v>1106.73</v>
      </c>
      <c r="CT21" s="81">
        <v>1020.77</v>
      </c>
      <c r="CU21" s="81">
        <v>1285.22</v>
      </c>
      <c r="CV21" s="81">
        <v>301.83999999999997</v>
      </c>
      <c r="CW21" s="81">
        <v>327.32</v>
      </c>
      <c r="CX21" s="81">
        <v>256.10000000000002</v>
      </c>
      <c r="CY21" s="81">
        <v>410.34</v>
      </c>
      <c r="CZ21" s="81">
        <v>14.91</v>
      </c>
      <c r="DA21" s="81">
        <v>183.5</v>
      </c>
      <c r="DB21" s="81">
        <v>1046.3699999999999</v>
      </c>
      <c r="DC21" s="81">
        <v>-79.33</v>
      </c>
      <c r="DD21" s="81">
        <v>463.78</v>
      </c>
      <c r="DE21" s="81">
        <v>-39.5</v>
      </c>
      <c r="DF21" s="81">
        <v>673.43</v>
      </c>
      <c r="DG21" s="81">
        <v>373.65</v>
      </c>
      <c r="DH21" s="81">
        <v>597.59</v>
      </c>
      <c r="DI21" s="81">
        <v>2411.1</v>
      </c>
      <c r="DJ21" s="81">
        <v>649.78</v>
      </c>
      <c r="DK21" s="81">
        <v>338.6</v>
      </c>
      <c r="DL21" s="81">
        <v>65.63</v>
      </c>
      <c r="DM21" s="81">
        <v>244</v>
      </c>
      <c r="DN21" s="81"/>
      <c r="DO21" s="81">
        <v>285.20999999999998</v>
      </c>
      <c r="DP21" s="81">
        <v>105.87</v>
      </c>
      <c r="DQ21" s="81">
        <v>1738.43</v>
      </c>
      <c r="DR21" s="81">
        <v>489.83</v>
      </c>
      <c r="DS21" s="81">
        <v>130.72</v>
      </c>
      <c r="DT21" s="81">
        <v>160.77000000000001</v>
      </c>
      <c r="DU21" s="81">
        <v>587.33000000000004</v>
      </c>
      <c r="DV21" s="81">
        <v>438.14</v>
      </c>
      <c r="DW21" s="81">
        <v>371.87</v>
      </c>
      <c r="DX21" s="81">
        <v>129.88</v>
      </c>
      <c r="DY21" s="81">
        <v>149.19999999999999</v>
      </c>
      <c r="DZ21" s="81"/>
      <c r="EA21" s="81">
        <v>541.30999999999995</v>
      </c>
      <c r="EB21" s="81">
        <v>505.73</v>
      </c>
      <c r="EC21" s="81">
        <v>336.27</v>
      </c>
      <c r="ED21" s="81">
        <v>564.5</v>
      </c>
      <c r="EE21" s="81">
        <v>526</v>
      </c>
      <c r="EF21" s="81">
        <v>246.4</v>
      </c>
      <c r="EG21" s="81">
        <v>389.72</v>
      </c>
      <c r="EH21" s="81">
        <v>948.23</v>
      </c>
      <c r="EI21" s="81">
        <v>238.57</v>
      </c>
      <c r="EJ21" s="81">
        <v>1427.2</v>
      </c>
      <c r="EK21" s="81">
        <v>206.57</v>
      </c>
      <c r="EL21" s="81">
        <v>86.33</v>
      </c>
      <c r="EM21" s="81">
        <v>359.15</v>
      </c>
      <c r="EN21" s="81">
        <v>143.9</v>
      </c>
      <c r="EO21" s="81">
        <v>385.58</v>
      </c>
      <c r="EP21" s="81">
        <v>29.4</v>
      </c>
      <c r="EQ21" s="81">
        <v>64.77</v>
      </c>
      <c r="ER21" s="81">
        <v>240.84</v>
      </c>
      <c r="ES21" s="81">
        <v>71.8</v>
      </c>
      <c r="ET21" s="81">
        <v>114.2</v>
      </c>
      <c r="EU21" s="81">
        <v>193.49</v>
      </c>
      <c r="EV21" s="81"/>
      <c r="EW21" s="81">
        <v>584.04</v>
      </c>
      <c r="EX21" s="81">
        <v>684.47</v>
      </c>
      <c r="EY21" s="81">
        <v>225.39</v>
      </c>
      <c r="EZ21" s="81">
        <v>80.45</v>
      </c>
      <c r="FA21" s="81">
        <v>262.33</v>
      </c>
      <c r="FB21" s="81">
        <v>208.69</v>
      </c>
      <c r="FC21" s="81">
        <v>636.47</v>
      </c>
      <c r="FD21" s="81">
        <v>456.5</v>
      </c>
      <c r="FE21" s="81">
        <v>562.05999999999995</v>
      </c>
      <c r="FF21" s="81">
        <v>551</v>
      </c>
      <c r="FG21" s="81">
        <v>602.78</v>
      </c>
      <c r="FH21" s="81">
        <v>437.01</v>
      </c>
      <c r="FI21" s="81">
        <v>235.25</v>
      </c>
      <c r="FJ21" s="81">
        <v>36.17</v>
      </c>
      <c r="FK21" s="81">
        <v>230.7</v>
      </c>
      <c r="FL21" s="81">
        <v>133.4</v>
      </c>
      <c r="FM21" s="81">
        <v>699.22</v>
      </c>
      <c r="FN21" s="81">
        <v>138</v>
      </c>
      <c r="FO21" s="81">
        <v>463.09</v>
      </c>
      <c r="FP21" s="81"/>
      <c r="FQ21" s="81">
        <v>56.74</v>
      </c>
      <c r="FR21" s="81">
        <v>285.51</v>
      </c>
      <c r="FS21" s="81">
        <v>314.92</v>
      </c>
      <c r="FT21" s="81">
        <v>323.18</v>
      </c>
      <c r="FU21" s="81">
        <v>528.45000000000005</v>
      </c>
      <c r="FV21" s="81">
        <v>392.52</v>
      </c>
      <c r="FW21" s="81">
        <v>270.49</v>
      </c>
      <c r="FX21" s="81">
        <v>601.70000000000005</v>
      </c>
      <c r="FY21" s="81">
        <v>171.09</v>
      </c>
      <c r="FZ21" s="81">
        <v>41.13</v>
      </c>
      <c r="GA21" s="81">
        <v>149.74</v>
      </c>
      <c r="GB21" s="81">
        <v>116.5</v>
      </c>
      <c r="GC21" s="81">
        <v>73.67</v>
      </c>
      <c r="GD21" s="81">
        <v>647.1</v>
      </c>
      <c r="GE21" s="81"/>
      <c r="GF21" s="81">
        <v>130.6</v>
      </c>
      <c r="GG21" s="81">
        <v>454</v>
      </c>
      <c r="GH21" s="81">
        <v>690.22</v>
      </c>
      <c r="GI21" s="81">
        <v>270.47000000000003</v>
      </c>
      <c r="GJ21" s="81">
        <v>284.73</v>
      </c>
      <c r="GK21" s="81">
        <v>271.2</v>
      </c>
      <c r="GL21" s="81"/>
      <c r="GM21" s="81"/>
      <c r="GN21" s="81">
        <v>223.6</v>
      </c>
      <c r="GO21" s="81">
        <v>83.45</v>
      </c>
      <c r="GP21" s="81">
        <v>633.03</v>
      </c>
      <c r="GQ21" s="81">
        <v>85.31</v>
      </c>
      <c r="GR21" s="81">
        <v>130.49</v>
      </c>
      <c r="GS21" s="81">
        <v>338.68</v>
      </c>
      <c r="GT21" s="81">
        <v>622.53</v>
      </c>
      <c r="GU21" s="81">
        <v>115.15</v>
      </c>
      <c r="GV21" s="81"/>
      <c r="GW21" s="81">
        <v>76.58</v>
      </c>
      <c r="GX21" s="81">
        <v>23.2</v>
      </c>
      <c r="GY21" s="81">
        <v>148.21</v>
      </c>
      <c r="GZ21" s="81">
        <v>136.4</v>
      </c>
      <c r="HA21" s="81">
        <v>204</v>
      </c>
      <c r="HB21" s="81">
        <v>281.33999999999997</v>
      </c>
      <c r="HC21" s="81">
        <v>246.43</v>
      </c>
      <c r="HD21" s="81">
        <v>604.84</v>
      </c>
      <c r="HE21" s="81">
        <v>107.65</v>
      </c>
      <c r="HF21" s="81">
        <v>361.4</v>
      </c>
      <c r="HG21" s="81">
        <v>117.65</v>
      </c>
      <c r="HH21" s="81">
        <v>414.8</v>
      </c>
      <c r="HI21" s="81">
        <v>440.94</v>
      </c>
      <c r="HJ21" s="81">
        <v>187.85</v>
      </c>
      <c r="HK21" s="81">
        <v>168.31</v>
      </c>
      <c r="HL21" s="81">
        <v>48.75</v>
      </c>
      <c r="HM21" s="81">
        <v>266.64</v>
      </c>
      <c r="HN21" s="81">
        <v>114.5</v>
      </c>
      <c r="HO21" s="81">
        <v>59.75</v>
      </c>
      <c r="HP21" s="81">
        <v>266.62</v>
      </c>
      <c r="HQ21" s="81">
        <v>398.51</v>
      </c>
      <c r="HR21" s="81">
        <v>71.64</v>
      </c>
      <c r="HS21" s="81">
        <v>74.400000000000006</v>
      </c>
      <c r="HT21" s="81">
        <v>286.97000000000003</v>
      </c>
      <c r="HU21" s="81">
        <v>126.78</v>
      </c>
      <c r="HV21" s="81">
        <v>201.45</v>
      </c>
      <c r="HW21" s="81">
        <v>216.57</v>
      </c>
      <c r="HX21" s="81">
        <v>76.62</v>
      </c>
      <c r="HY21" s="81">
        <v>236.5</v>
      </c>
      <c r="HZ21" s="81">
        <v>53.44</v>
      </c>
      <c r="IA21" s="81"/>
      <c r="IB21" s="81">
        <v>275.2</v>
      </c>
      <c r="IC21" s="81">
        <v>107.67</v>
      </c>
      <c r="ID21" s="81">
        <v>132.33000000000001</v>
      </c>
      <c r="IE21" s="81">
        <v>131.4</v>
      </c>
      <c r="IF21" s="81">
        <v>111.95</v>
      </c>
      <c r="IG21" s="81"/>
      <c r="IH21" s="81">
        <v>117.5</v>
      </c>
      <c r="II21" s="81">
        <v>136.19999999999999</v>
      </c>
      <c r="IJ21" s="81">
        <v>378</v>
      </c>
      <c r="IK21" s="81">
        <v>103.1</v>
      </c>
      <c r="IL21" s="81">
        <v>79.95</v>
      </c>
      <c r="IM21" s="81"/>
      <c r="IN21" s="81">
        <v>36</v>
      </c>
      <c r="IO21" s="81">
        <v>167</v>
      </c>
      <c r="IP21" s="81"/>
      <c r="IQ21" s="81">
        <v>96</v>
      </c>
      <c r="IR21" s="81">
        <v>94</v>
      </c>
      <c r="IS21" s="81">
        <v>170</v>
      </c>
      <c r="IT21" s="81">
        <v>192.77</v>
      </c>
      <c r="IU21" s="81">
        <v>103.57</v>
      </c>
      <c r="IV21" s="81">
        <v>87.15</v>
      </c>
      <c r="IW21" s="81"/>
      <c r="IX21" s="81">
        <v>87.57</v>
      </c>
      <c r="IY21" s="81">
        <v>82.32</v>
      </c>
      <c r="IZ21" s="81">
        <v>65</v>
      </c>
      <c r="JA21" s="81">
        <v>313.19</v>
      </c>
      <c r="JB21" s="81"/>
      <c r="JC21" s="81">
        <v>245.5</v>
      </c>
      <c r="JD21" s="81">
        <v>209.8</v>
      </c>
      <c r="JE21" s="81">
        <v>53</v>
      </c>
      <c r="JF21" s="81">
        <v>119</v>
      </c>
      <c r="JG21" s="81">
        <v>147.22999999999999</v>
      </c>
      <c r="JH21" s="81">
        <v>552</v>
      </c>
      <c r="JI21" s="81">
        <v>83.15</v>
      </c>
      <c r="JJ21" s="81">
        <v>117.03</v>
      </c>
      <c r="JK21" s="81">
        <v>81.5</v>
      </c>
      <c r="JL21" s="81">
        <v>97.78</v>
      </c>
      <c r="JM21" s="81"/>
      <c r="JN21" s="81">
        <v>127.85</v>
      </c>
      <c r="JO21" s="81">
        <v>41.53</v>
      </c>
      <c r="JP21" s="81">
        <v>169.13</v>
      </c>
      <c r="JQ21" s="81">
        <v>12.4</v>
      </c>
      <c r="JR21" s="81"/>
      <c r="JS21" s="81">
        <v>83.15</v>
      </c>
      <c r="JT21" s="81">
        <v>65.55</v>
      </c>
      <c r="JU21" s="81">
        <v>107.53</v>
      </c>
      <c r="JV21" s="81">
        <v>226.59</v>
      </c>
      <c r="JW21" s="81">
        <v>90.2</v>
      </c>
      <c r="JX21" s="81">
        <v>64.55</v>
      </c>
      <c r="JY21" s="81">
        <v>90.32</v>
      </c>
      <c r="JZ21" s="81"/>
      <c r="KA21" s="81">
        <v>184.3</v>
      </c>
      <c r="KB21" s="81">
        <v>30.5</v>
      </c>
      <c r="KC21" s="81">
        <v>12.8</v>
      </c>
      <c r="KD21" s="81">
        <v>69.099999999999994</v>
      </c>
      <c r="KE21" s="81">
        <v>232.45</v>
      </c>
      <c r="KF21" s="81">
        <v>151.66999999999999</v>
      </c>
      <c r="KG21" s="81">
        <v>32</v>
      </c>
      <c r="KH21" s="81">
        <v>36.6</v>
      </c>
      <c r="KI21" s="81">
        <v>208.25</v>
      </c>
      <c r="KJ21" s="81"/>
      <c r="KK21" s="81">
        <v>83.67</v>
      </c>
      <c r="KL21" s="81">
        <v>92.48</v>
      </c>
      <c r="KM21" s="81">
        <v>46.33</v>
      </c>
      <c r="KN21" s="81">
        <v>64.400000000000006</v>
      </c>
      <c r="KO21" s="81">
        <v>32.880000000000003</v>
      </c>
      <c r="KP21" s="81">
        <v>127</v>
      </c>
      <c r="KQ21" s="81">
        <v>157</v>
      </c>
      <c r="KR21" s="81">
        <v>78.930000000000007</v>
      </c>
      <c r="KS21" s="81">
        <v>31.7</v>
      </c>
      <c r="KT21" s="81">
        <v>65.430000000000007</v>
      </c>
      <c r="KU21" s="81"/>
      <c r="KV21" s="81">
        <v>128.51</v>
      </c>
      <c r="KW21" s="81">
        <v>223.8</v>
      </c>
      <c r="KX21" s="81">
        <v>28.4</v>
      </c>
      <c r="KY21" s="81">
        <v>538</v>
      </c>
      <c r="KZ21" s="81">
        <v>137.6</v>
      </c>
      <c r="LA21" s="81">
        <v>66.45</v>
      </c>
      <c r="LB21" s="81">
        <v>250</v>
      </c>
      <c r="LC21" s="81"/>
      <c r="LD21" s="81">
        <v>75.400000000000006</v>
      </c>
      <c r="LE21" s="81">
        <v>35.869999999999997</v>
      </c>
      <c r="LF21" s="81">
        <v>263.3</v>
      </c>
      <c r="LG21" s="81">
        <v>105</v>
      </c>
      <c r="LH21" s="81">
        <v>39.299999999999997</v>
      </c>
      <c r="LI21" s="81">
        <v>128</v>
      </c>
      <c r="LJ21" s="81">
        <v>194.5</v>
      </c>
      <c r="LK21" s="81">
        <v>138.87</v>
      </c>
      <c r="LL21" s="81">
        <v>57.83</v>
      </c>
      <c r="LM21" s="81">
        <v>48.7</v>
      </c>
      <c r="LN21" s="81">
        <v>36.25</v>
      </c>
      <c r="LO21" s="81"/>
      <c r="LP21" s="81">
        <v>113.8</v>
      </c>
      <c r="LQ21" s="81">
        <v>155.32</v>
      </c>
      <c r="LR21" s="81">
        <v>70.7</v>
      </c>
      <c r="LS21" s="81">
        <v>35.299999999999997</v>
      </c>
      <c r="LT21" s="81">
        <v>55.43</v>
      </c>
      <c r="LU21" s="81"/>
      <c r="LV21" s="81">
        <v>67.650000000000006</v>
      </c>
      <c r="LW21" s="81">
        <v>143.4</v>
      </c>
      <c r="LX21" s="81">
        <v>66.099999999999994</v>
      </c>
      <c r="LY21" s="81">
        <v>84.57</v>
      </c>
      <c r="LZ21" s="81">
        <v>47</v>
      </c>
      <c r="MA21" s="81">
        <v>63.05</v>
      </c>
      <c r="MB21" s="81">
        <v>71.900000000000006</v>
      </c>
      <c r="MC21" s="81">
        <v>49</v>
      </c>
      <c r="MD21" s="81"/>
      <c r="ME21" s="81">
        <v>163</v>
      </c>
      <c r="MF21" s="81">
        <v>59.9</v>
      </c>
      <c r="MG21" s="81">
        <v>32.200000000000003</v>
      </c>
      <c r="MH21" s="81">
        <v>12.8</v>
      </c>
      <c r="MI21" s="81"/>
      <c r="MJ21" s="81">
        <v>136.80000000000001</v>
      </c>
      <c r="MK21" s="81">
        <v>133.5</v>
      </c>
      <c r="ML21" s="81">
        <v>104</v>
      </c>
      <c r="MM21" s="81">
        <v>142.47999999999999</v>
      </c>
      <c r="MN21" s="81">
        <v>148.66999999999999</v>
      </c>
      <c r="MO21" s="81">
        <v>127</v>
      </c>
      <c r="MP21" s="81">
        <v>50</v>
      </c>
      <c r="MQ21" s="81">
        <v>141.28</v>
      </c>
      <c r="MR21" s="81">
        <v>102.4</v>
      </c>
      <c r="MS21" s="81">
        <v>46.5</v>
      </c>
      <c r="MT21" s="81"/>
      <c r="MU21" s="81">
        <v>14.1</v>
      </c>
      <c r="MV21" s="81">
        <v>56</v>
      </c>
      <c r="MW21" s="81">
        <v>28</v>
      </c>
      <c r="MX21" s="81"/>
      <c r="MY21" s="81"/>
      <c r="MZ21" s="81">
        <v>42</v>
      </c>
      <c r="NA21" s="81">
        <v>53.53</v>
      </c>
      <c r="NB21" s="81">
        <v>31.8</v>
      </c>
      <c r="NC21" s="81">
        <v>52.59</v>
      </c>
    </row>
    <row r="22" spans="1:367" x14ac:dyDescent="0.4">
      <c r="A22" s="22">
        <v>45891</v>
      </c>
      <c r="B22" s="23">
        <v>45445.88</v>
      </c>
      <c r="C22" s="23">
        <v>43663.25</v>
      </c>
      <c r="D22" s="23">
        <v>5291.65</v>
      </c>
      <c r="E22" s="23">
        <v>2570.39</v>
      </c>
      <c r="F22" s="23">
        <v>13088.87</v>
      </c>
      <c r="G22" s="23">
        <v>1738.66</v>
      </c>
      <c r="H22" s="23">
        <v>11390.2</v>
      </c>
      <c r="I22" s="23">
        <v>8334.83</v>
      </c>
      <c r="J22" s="23">
        <v>5169.03</v>
      </c>
      <c r="K22" s="23">
        <v>3171.46</v>
      </c>
      <c r="L22" s="23">
        <v>1968.71</v>
      </c>
      <c r="M22" s="23">
        <v>3809.77</v>
      </c>
      <c r="N22" s="23">
        <v>6787</v>
      </c>
      <c r="O22" s="23">
        <v>2835.78</v>
      </c>
      <c r="P22" s="23">
        <v>7506.96</v>
      </c>
      <c r="Q22" s="23">
        <v>2037.71</v>
      </c>
      <c r="R22" s="23">
        <v>16722.740000000002</v>
      </c>
      <c r="S22" s="23">
        <v>4294.2</v>
      </c>
      <c r="T22" s="23">
        <v>3053.63</v>
      </c>
      <c r="U22" s="23">
        <v>5904.23</v>
      </c>
      <c r="V22" s="23">
        <v>1308.58</v>
      </c>
      <c r="W22" s="23">
        <v>975.08</v>
      </c>
      <c r="X22" s="23">
        <v>1105.92</v>
      </c>
      <c r="Y22" s="23">
        <v>4989.84</v>
      </c>
      <c r="Z22" s="23">
        <v>5734.45</v>
      </c>
      <c r="AA22" s="23">
        <v>4037.37</v>
      </c>
      <c r="AB22" s="23">
        <v>1781.74</v>
      </c>
      <c r="AC22" s="23">
        <v>614.9</v>
      </c>
      <c r="AD22" s="23">
        <v>3068.69</v>
      </c>
      <c r="AE22" s="23">
        <v>1519.82</v>
      </c>
      <c r="AF22" s="23">
        <v>1700.64</v>
      </c>
      <c r="AG22" s="23">
        <v>4679.74</v>
      </c>
      <c r="AH22" s="23">
        <v>2681.38</v>
      </c>
      <c r="AI22" s="23">
        <v>305.73</v>
      </c>
      <c r="AJ22" s="23">
        <v>1149.8800000000001</v>
      </c>
      <c r="AK22" s="23">
        <v>5470.83</v>
      </c>
      <c r="AL22" s="23">
        <v>3640.93</v>
      </c>
      <c r="AM22" s="23">
        <v>885.91</v>
      </c>
      <c r="AN22" s="23">
        <v>937.08</v>
      </c>
      <c r="AO22" s="23">
        <v>313.39</v>
      </c>
      <c r="AP22" s="23">
        <v>3987.38</v>
      </c>
      <c r="AQ22" s="23">
        <v>1521.1</v>
      </c>
      <c r="AR22" s="23">
        <v>6216</v>
      </c>
      <c r="AS22" s="23">
        <v>3681.63</v>
      </c>
      <c r="AT22" s="23">
        <v>675.26</v>
      </c>
      <c r="AU22" s="23">
        <v>2231</v>
      </c>
      <c r="AV22" s="23">
        <v>2393.96</v>
      </c>
      <c r="AW22" s="23">
        <v>1160.3499999999999</v>
      </c>
      <c r="AX22" s="23">
        <v>2400.69</v>
      </c>
      <c r="AY22" s="23">
        <v>2099.83</v>
      </c>
      <c r="AZ22" s="23"/>
      <c r="BA22" s="23">
        <v>1535.82</v>
      </c>
      <c r="BB22" s="81">
        <v>509.15</v>
      </c>
      <c r="BC22" s="81">
        <v>1733.78</v>
      </c>
      <c r="BD22" s="81">
        <v>1954.38</v>
      </c>
      <c r="BE22" s="81">
        <v>675.57</v>
      </c>
      <c r="BF22" s="81">
        <v>420.79</v>
      </c>
      <c r="BG22" s="81">
        <v>275.01</v>
      </c>
      <c r="BH22" s="81">
        <v>7.22</v>
      </c>
      <c r="BI22" s="81">
        <v>551.75</v>
      </c>
      <c r="BJ22" s="81">
        <v>868.94</v>
      </c>
      <c r="BK22" s="81">
        <v>1360.56</v>
      </c>
      <c r="BL22" s="81">
        <v>313.02</v>
      </c>
      <c r="BM22" s="81">
        <v>424.46</v>
      </c>
      <c r="BN22" s="81">
        <v>1910.42</v>
      </c>
      <c r="BO22" s="81">
        <v>1119.93</v>
      </c>
      <c r="BP22" s="81">
        <v>724.19</v>
      </c>
      <c r="BQ22" s="81">
        <v>552.05999999999995</v>
      </c>
      <c r="BR22" s="81">
        <v>2605.23</v>
      </c>
      <c r="BS22" s="81">
        <v>630.66</v>
      </c>
      <c r="BT22" s="81">
        <v>349.42</v>
      </c>
      <c r="BU22" s="81">
        <v>1411.61</v>
      </c>
      <c r="BV22" s="81">
        <v>2494.4699999999998</v>
      </c>
      <c r="BW22" s="81">
        <v>1402.88</v>
      </c>
      <c r="BX22" s="81">
        <v>1229.6199999999999</v>
      </c>
      <c r="BY22" s="81">
        <v>2110.4899999999998</v>
      </c>
      <c r="BZ22" s="81">
        <v>1356.49</v>
      </c>
      <c r="CA22" s="81">
        <v>530.79999999999995</v>
      </c>
      <c r="CB22" s="81">
        <v>851.04</v>
      </c>
      <c r="CC22" s="81">
        <v>-40.5</v>
      </c>
      <c r="CD22" s="81">
        <v>113.7</v>
      </c>
      <c r="CE22" s="81">
        <v>1219.8</v>
      </c>
      <c r="CF22" s="81">
        <v>1245.72</v>
      </c>
      <c r="CG22" s="81">
        <v>-49</v>
      </c>
      <c r="CH22" s="81">
        <v>1140.9000000000001</v>
      </c>
      <c r="CI22" s="81">
        <v>5647</v>
      </c>
      <c r="CJ22" s="81">
        <v>743.9</v>
      </c>
      <c r="CK22" s="81">
        <v>1586.07</v>
      </c>
      <c r="CL22" s="81">
        <v>915.59</v>
      </c>
      <c r="CM22" s="81">
        <v>3140.89</v>
      </c>
      <c r="CN22" s="81">
        <v>312.19</v>
      </c>
      <c r="CO22" s="81">
        <v>3060.67</v>
      </c>
      <c r="CP22" s="81">
        <v>203.66</v>
      </c>
      <c r="CQ22" s="81">
        <v>912.58</v>
      </c>
      <c r="CR22" s="81">
        <v>218</v>
      </c>
      <c r="CS22" s="81">
        <v>1106.73</v>
      </c>
      <c r="CT22" s="81">
        <v>1020.77</v>
      </c>
      <c r="CU22" s="81">
        <v>1285.22</v>
      </c>
      <c r="CV22" s="81">
        <v>301.83999999999997</v>
      </c>
      <c r="CW22" s="81">
        <v>355.22</v>
      </c>
      <c r="CX22" s="81">
        <v>256.10000000000002</v>
      </c>
      <c r="CY22" s="81">
        <v>410.34</v>
      </c>
      <c r="CZ22" s="81">
        <v>15.94</v>
      </c>
      <c r="DA22" s="81"/>
      <c r="DB22" s="81">
        <v>1046.3699999999999</v>
      </c>
      <c r="DC22" s="81">
        <v>-83</v>
      </c>
      <c r="DD22" s="81">
        <v>473.36</v>
      </c>
      <c r="DE22" s="81">
        <v>-39</v>
      </c>
      <c r="DF22" s="81">
        <v>669.26</v>
      </c>
      <c r="DG22" s="81">
        <v>373.92</v>
      </c>
      <c r="DH22" s="81">
        <v>564.22</v>
      </c>
      <c r="DI22" s="81">
        <v>2411.1</v>
      </c>
      <c r="DJ22" s="81">
        <v>649.78</v>
      </c>
      <c r="DK22" s="81">
        <v>338.6</v>
      </c>
      <c r="DL22" s="81">
        <v>65.63</v>
      </c>
      <c r="DM22" s="81">
        <v>244</v>
      </c>
      <c r="DN22" s="81"/>
      <c r="DO22" s="81">
        <v>285.20999999999998</v>
      </c>
      <c r="DP22" s="81">
        <v>116.17</v>
      </c>
      <c r="DQ22" s="81">
        <v>1738.43</v>
      </c>
      <c r="DR22" s="81">
        <v>495.49</v>
      </c>
      <c r="DS22" s="81">
        <v>130.63999999999999</v>
      </c>
      <c r="DT22" s="81">
        <v>160.77000000000001</v>
      </c>
      <c r="DU22" s="81">
        <v>587.33000000000004</v>
      </c>
      <c r="DV22" s="81">
        <v>438.14</v>
      </c>
      <c r="DW22" s="81">
        <v>371.87</v>
      </c>
      <c r="DX22" s="81">
        <v>129.02000000000001</v>
      </c>
      <c r="DY22" s="81">
        <v>149.19999999999999</v>
      </c>
      <c r="DZ22" s="81"/>
      <c r="EA22" s="81">
        <v>541.30999999999995</v>
      </c>
      <c r="EB22" s="81">
        <v>505.73</v>
      </c>
      <c r="EC22" s="81">
        <v>336.27</v>
      </c>
      <c r="ED22" s="81">
        <v>563.66999999999996</v>
      </c>
      <c r="EE22" s="81">
        <v>526</v>
      </c>
      <c r="EF22" s="81">
        <v>232.7</v>
      </c>
      <c r="EG22" s="81">
        <v>389.72</v>
      </c>
      <c r="EH22" s="81">
        <v>930.42</v>
      </c>
      <c r="EI22" s="81">
        <v>223.24</v>
      </c>
      <c r="EJ22" s="81">
        <v>1409.48</v>
      </c>
      <c r="EK22" s="81">
        <v>204.07</v>
      </c>
      <c r="EL22" s="81">
        <v>86.33</v>
      </c>
      <c r="EM22" s="81">
        <v>367.11</v>
      </c>
      <c r="EN22" s="81">
        <v>145</v>
      </c>
      <c r="EO22" s="81">
        <v>398.82</v>
      </c>
      <c r="EP22" s="81">
        <v>29.4</v>
      </c>
      <c r="EQ22" s="81">
        <v>62.97</v>
      </c>
      <c r="ER22" s="81">
        <v>236.08</v>
      </c>
      <c r="ES22" s="81">
        <v>84.15</v>
      </c>
      <c r="ET22" s="81">
        <v>114.2</v>
      </c>
      <c r="EU22" s="81">
        <v>193.07</v>
      </c>
      <c r="EV22" s="81"/>
      <c r="EW22" s="81">
        <v>584.04</v>
      </c>
      <c r="EX22" s="81">
        <v>684.47</v>
      </c>
      <c r="EY22" s="81">
        <v>227.51</v>
      </c>
      <c r="EZ22" s="81">
        <v>80.72</v>
      </c>
      <c r="FA22" s="81">
        <v>262.33</v>
      </c>
      <c r="FB22" s="81">
        <v>208.69</v>
      </c>
      <c r="FC22" s="81">
        <v>636.47</v>
      </c>
      <c r="FD22" s="81">
        <v>456.5</v>
      </c>
      <c r="FE22" s="81">
        <v>562.05999999999995</v>
      </c>
      <c r="FF22" s="81"/>
      <c r="FG22" s="81">
        <v>602.86</v>
      </c>
      <c r="FH22" s="81">
        <v>433.5</v>
      </c>
      <c r="FI22" s="81">
        <v>231.58</v>
      </c>
      <c r="FJ22" s="81">
        <v>36.17</v>
      </c>
      <c r="FK22" s="81">
        <v>224.13</v>
      </c>
      <c r="FL22" s="81">
        <v>133.4</v>
      </c>
      <c r="FM22" s="81">
        <v>699.22</v>
      </c>
      <c r="FN22" s="81">
        <v>138</v>
      </c>
      <c r="FO22" s="81">
        <v>463.09</v>
      </c>
      <c r="FP22" s="81"/>
      <c r="FQ22" s="81">
        <v>56.74</v>
      </c>
      <c r="FR22" s="81">
        <v>285.51</v>
      </c>
      <c r="FS22" s="81">
        <v>314.92</v>
      </c>
      <c r="FT22" s="81">
        <v>320.97000000000003</v>
      </c>
      <c r="FU22" s="81">
        <v>528.45000000000005</v>
      </c>
      <c r="FV22" s="81">
        <v>392.52</v>
      </c>
      <c r="FW22" s="81">
        <v>271.8</v>
      </c>
      <c r="FX22" s="81">
        <v>601.70000000000005</v>
      </c>
      <c r="FY22" s="81">
        <v>171.78</v>
      </c>
      <c r="FZ22" s="81">
        <v>41.13</v>
      </c>
      <c r="GA22" s="81">
        <v>149.74</v>
      </c>
      <c r="GB22" s="81">
        <v>116.5</v>
      </c>
      <c r="GC22" s="81">
        <v>73.5</v>
      </c>
      <c r="GD22" s="81">
        <v>642.11</v>
      </c>
      <c r="GE22" s="81"/>
      <c r="GF22" s="81">
        <v>130.6</v>
      </c>
      <c r="GG22" s="81">
        <v>355</v>
      </c>
      <c r="GH22" s="81">
        <v>688.69</v>
      </c>
      <c r="GI22" s="81">
        <v>267.18</v>
      </c>
      <c r="GJ22" s="81">
        <v>284.73</v>
      </c>
      <c r="GK22" s="81">
        <v>263.5</v>
      </c>
      <c r="GL22" s="81"/>
      <c r="GM22" s="81"/>
      <c r="GN22" s="81">
        <v>219.74</v>
      </c>
      <c r="GO22" s="81">
        <v>92.55</v>
      </c>
      <c r="GP22" s="81">
        <v>633.03</v>
      </c>
      <c r="GQ22" s="81">
        <v>84.26</v>
      </c>
      <c r="GR22" s="81">
        <v>130.49</v>
      </c>
      <c r="GS22" s="81">
        <v>338.68</v>
      </c>
      <c r="GT22" s="81">
        <v>622.53</v>
      </c>
      <c r="GU22" s="81">
        <v>139.44999999999999</v>
      </c>
      <c r="GV22" s="81"/>
      <c r="GW22" s="81">
        <v>76.58</v>
      </c>
      <c r="GX22" s="81">
        <v>23.2</v>
      </c>
      <c r="GY22" s="81">
        <v>148.21</v>
      </c>
      <c r="GZ22" s="81">
        <v>136.4</v>
      </c>
      <c r="HA22" s="81">
        <v>204</v>
      </c>
      <c r="HB22" s="81">
        <v>281.33999999999997</v>
      </c>
      <c r="HC22" s="81">
        <v>244.61</v>
      </c>
      <c r="HD22" s="81">
        <v>604.84</v>
      </c>
      <c r="HE22" s="81">
        <v>107.65</v>
      </c>
      <c r="HF22" s="81">
        <v>356.5</v>
      </c>
      <c r="HG22" s="81">
        <v>117.65</v>
      </c>
      <c r="HH22" s="81">
        <v>414.8</v>
      </c>
      <c r="HI22" s="81">
        <v>440.94</v>
      </c>
      <c r="HJ22" s="81">
        <v>187.85</v>
      </c>
      <c r="HK22" s="81">
        <v>166.18</v>
      </c>
      <c r="HL22" s="81">
        <v>48.75</v>
      </c>
      <c r="HM22" s="81">
        <v>266.64</v>
      </c>
      <c r="HN22" s="81">
        <v>106</v>
      </c>
      <c r="HO22" s="81">
        <v>53.4</v>
      </c>
      <c r="HP22" s="81">
        <v>266.62</v>
      </c>
      <c r="HQ22" s="81">
        <v>398.34</v>
      </c>
      <c r="HR22" s="81">
        <v>71.64</v>
      </c>
      <c r="HS22" s="81">
        <v>74.7</v>
      </c>
      <c r="HT22" s="81">
        <v>286.52</v>
      </c>
      <c r="HU22" s="81">
        <v>126.1</v>
      </c>
      <c r="HV22" s="81">
        <v>201.45</v>
      </c>
      <c r="HW22" s="81">
        <v>216.57</v>
      </c>
      <c r="HX22" s="81">
        <v>76.62</v>
      </c>
      <c r="HY22" s="81">
        <v>146.9</v>
      </c>
      <c r="HZ22" s="81">
        <v>51.7</v>
      </c>
      <c r="IA22" s="81"/>
      <c r="IB22" s="81">
        <v>261.60000000000002</v>
      </c>
      <c r="IC22" s="81">
        <v>102.33</v>
      </c>
      <c r="ID22" s="81">
        <v>135.46</v>
      </c>
      <c r="IE22" s="81">
        <v>131.4</v>
      </c>
      <c r="IF22" s="81">
        <v>111.95</v>
      </c>
      <c r="IG22" s="81"/>
      <c r="IH22" s="81">
        <v>118.3</v>
      </c>
      <c r="II22" s="81">
        <v>136.19999999999999</v>
      </c>
      <c r="IJ22" s="81">
        <v>378</v>
      </c>
      <c r="IK22" s="81">
        <v>103.1</v>
      </c>
      <c r="IL22" s="81">
        <v>73.150000000000006</v>
      </c>
      <c r="IM22" s="81"/>
      <c r="IN22" s="81">
        <v>36</v>
      </c>
      <c r="IO22" s="81">
        <v>167</v>
      </c>
      <c r="IP22" s="81"/>
      <c r="IQ22" s="81">
        <v>96</v>
      </c>
      <c r="IR22" s="81">
        <v>89</v>
      </c>
      <c r="IS22" s="81">
        <v>141</v>
      </c>
      <c r="IT22" s="81">
        <v>192.77</v>
      </c>
      <c r="IU22" s="81">
        <v>105.45</v>
      </c>
      <c r="IV22" s="81">
        <v>87.82</v>
      </c>
      <c r="IW22" s="81">
        <v>58.5</v>
      </c>
      <c r="IX22" s="81">
        <v>85.82</v>
      </c>
      <c r="IY22" s="81">
        <v>82.32</v>
      </c>
      <c r="IZ22" s="81">
        <v>65</v>
      </c>
      <c r="JA22" s="81">
        <v>313.19</v>
      </c>
      <c r="JB22" s="81"/>
      <c r="JC22" s="81">
        <v>230.5</v>
      </c>
      <c r="JD22" s="81">
        <v>209.8</v>
      </c>
      <c r="JE22" s="81">
        <v>61.85</v>
      </c>
      <c r="JF22" s="81">
        <v>119</v>
      </c>
      <c r="JG22" s="81">
        <v>147.22999999999999</v>
      </c>
      <c r="JH22" s="81">
        <v>610</v>
      </c>
      <c r="JI22" s="81">
        <v>83.15</v>
      </c>
      <c r="JJ22" s="81">
        <v>117.03</v>
      </c>
      <c r="JK22" s="81">
        <v>81.5</v>
      </c>
      <c r="JL22" s="81">
        <v>97.78</v>
      </c>
      <c r="JM22" s="81"/>
      <c r="JN22" s="81">
        <v>106</v>
      </c>
      <c r="JO22" s="81">
        <v>41.53</v>
      </c>
      <c r="JP22" s="81">
        <v>159.19999999999999</v>
      </c>
      <c r="JQ22" s="81">
        <v>12.4</v>
      </c>
      <c r="JR22" s="81"/>
      <c r="JS22" s="81">
        <v>92.67</v>
      </c>
      <c r="JT22" s="81">
        <v>65.55</v>
      </c>
      <c r="JU22" s="81">
        <v>107.53</v>
      </c>
      <c r="JV22" s="81">
        <v>223.73</v>
      </c>
      <c r="JW22" s="81">
        <v>96.6</v>
      </c>
      <c r="JX22" s="81">
        <v>64.55</v>
      </c>
      <c r="JY22" s="81">
        <v>93.63</v>
      </c>
      <c r="JZ22" s="81"/>
      <c r="KA22" s="81">
        <v>184.3</v>
      </c>
      <c r="KB22" s="81">
        <v>38.25</v>
      </c>
      <c r="KC22" s="81">
        <v>12.8</v>
      </c>
      <c r="KD22" s="81">
        <v>45.7</v>
      </c>
      <c r="KE22" s="81">
        <v>224.9</v>
      </c>
      <c r="KF22" s="81">
        <v>138.33000000000001</v>
      </c>
      <c r="KG22" s="81">
        <v>32</v>
      </c>
      <c r="KH22" s="81">
        <v>39.1</v>
      </c>
      <c r="KI22" s="81">
        <v>187.25</v>
      </c>
      <c r="KJ22" s="81"/>
      <c r="KK22" s="81">
        <v>81.650000000000006</v>
      </c>
      <c r="KL22" s="81">
        <v>99.83</v>
      </c>
      <c r="KM22" s="81">
        <v>46.33</v>
      </c>
      <c r="KN22" s="81">
        <v>61.9</v>
      </c>
      <c r="KO22" s="81">
        <v>35.08</v>
      </c>
      <c r="KP22" s="81">
        <v>123</v>
      </c>
      <c r="KQ22" s="81">
        <v>161</v>
      </c>
      <c r="KR22" s="81">
        <v>78.930000000000007</v>
      </c>
      <c r="KS22" s="81">
        <v>31.45</v>
      </c>
      <c r="KT22" s="81">
        <v>65.430000000000007</v>
      </c>
      <c r="KU22" s="81">
        <v>27.3</v>
      </c>
      <c r="KV22" s="81">
        <v>128.51</v>
      </c>
      <c r="KW22" s="81">
        <v>228.33</v>
      </c>
      <c r="KX22" s="81">
        <v>28.4</v>
      </c>
      <c r="KY22" s="81">
        <v>529.13</v>
      </c>
      <c r="KZ22" s="81">
        <v>137.6</v>
      </c>
      <c r="LA22" s="81">
        <v>73.900000000000006</v>
      </c>
      <c r="LB22" s="81">
        <v>229.3</v>
      </c>
      <c r="LC22" s="81"/>
      <c r="LD22" s="81">
        <v>71</v>
      </c>
      <c r="LE22" s="81">
        <v>35.869999999999997</v>
      </c>
      <c r="LF22" s="81"/>
      <c r="LG22" s="81">
        <v>105</v>
      </c>
      <c r="LH22" s="81">
        <v>39.299999999999997</v>
      </c>
      <c r="LI22" s="81">
        <v>125.5</v>
      </c>
      <c r="LJ22" s="81">
        <v>268.02999999999997</v>
      </c>
      <c r="LK22" s="81">
        <v>124.28</v>
      </c>
      <c r="LL22" s="81">
        <v>57.83</v>
      </c>
      <c r="LM22" s="81">
        <v>48.7</v>
      </c>
      <c r="LN22" s="81">
        <v>49.95</v>
      </c>
      <c r="LO22" s="81"/>
      <c r="LP22" s="81">
        <v>125.3</v>
      </c>
      <c r="LQ22" s="81">
        <v>132.96</v>
      </c>
      <c r="LR22" s="81">
        <v>71.099999999999994</v>
      </c>
      <c r="LS22" s="81">
        <v>30</v>
      </c>
      <c r="LT22" s="81">
        <v>55.43</v>
      </c>
      <c r="LU22" s="81"/>
      <c r="LV22" s="81">
        <v>61.3</v>
      </c>
      <c r="LW22" s="81">
        <v>140.9</v>
      </c>
      <c r="LX22" s="81">
        <v>72.069999999999993</v>
      </c>
      <c r="LY22" s="81">
        <v>90.3</v>
      </c>
      <c r="LZ22" s="81">
        <v>47</v>
      </c>
      <c r="MA22" s="81">
        <v>63.05</v>
      </c>
      <c r="MB22" s="81">
        <v>65.900000000000006</v>
      </c>
      <c r="MC22" s="81">
        <v>46.15</v>
      </c>
      <c r="MD22" s="81"/>
      <c r="ME22" s="81">
        <v>163</v>
      </c>
      <c r="MF22" s="81">
        <v>59.9</v>
      </c>
      <c r="MG22" s="81">
        <v>32.049999999999997</v>
      </c>
      <c r="MH22" s="81">
        <v>12.8</v>
      </c>
      <c r="MI22" s="81"/>
      <c r="MJ22" s="81">
        <v>136.80000000000001</v>
      </c>
      <c r="MK22" s="81">
        <v>150</v>
      </c>
      <c r="ML22" s="81">
        <v>104</v>
      </c>
      <c r="MM22" s="81">
        <v>145.11000000000001</v>
      </c>
      <c r="MN22" s="81">
        <v>146.66999999999999</v>
      </c>
      <c r="MO22" s="81">
        <v>127</v>
      </c>
      <c r="MP22" s="81">
        <v>61</v>
      </c>
      <c r="MQ22" s="81">
        <v>140.33000000000001</v>
      </c>
      <c r="MR22" s="81">
        <v>93.9</v>
      </c>
      <c r="MS22" s="81">
        <v>46.5</v>
      </c>
      <c r="MT22" s="81"/>
      <c r="MU22" s="81">
        <v>14.1</v>
      </c>
      <c r="MV22" s="81">
        <v>56</v>
      </c>
      <c r="MW22" s="81">
        <v>28</v>
      </c>
      <c r="MX22" s="81"/>
      <c r="MY22" s="81"/>
      <c r="MZ22" s="81">
        <v>40.5</v>
      </c>
      <c r="NA22" s="81">
        <v>53.53</v>
      </c>
      <c r="NB22" s="81"/>
      <c r="NC22" s="81">
        <v>54.39</v>
      </c>
    </row>
    <row r="23" spans="1:367" x14ac:dyDescent="0.4">
      <c r="A23" s="22">
        <v>45898</v>
      </c>
      <c r="B23" s="23">
        <v>45356.17</v>
      </c>
      <c r="C23" s="23">
        <v>43663.25</v>
      </c>
      <c r="D23" s="23">
        <v>5291.65</v>
      </c>
      <c r="E23" s="23">
        <v>2582.23</v>
      </c>
      <c r="F23" s="23">
        <v>13088.87</v>
      </c>
      <c r="G23" s="23">
        <v>1738.66</v>
      </c>
      <c r="H23" s="23">
        <v>11390.2</v>
      </c>
      <c r="I23" s="23">
        <v>8334.83</v>
      </c>
      <c r="J23" s="23">
        <v>5169.03</v>
      </c>
      <c r="K23" s="23">
        <v>3154.26</v>
      </c>
      <c r="L23" s="23">
        <v>1950.36</v>
      </c>
      <c r="M23" s="23">
        <v>3809.77</v>
      </c>
      <c r="N23" s="23">
        <v>6367.8</v>
      </c>
      <c r="O23" s="23">
        <v>2835.78</v>
      </c>
      <c r="P23" s="23">
        <v>7506.96</v>
      </c>
      <c r="Q23" s="23">
        <v>2037.71</v>
      </c>
      <c r="R23" s="23">
        <v>16722.740000000002</v>
      </c>
      <c r="S23" s="23">
        <v>4312.3</v>
      </c>
      <c r="T23" s="23">
        <v>3053.63</v>
      </c>
      <c r="U23" s="23">
        <v>5904.23</v>
      </c>
      <c r="V23" s="23">
        <v>1308.58</v>
      </c>
      <c r="W23" s="23">
        <v>986.47</v>
      </c>
      <c r="X23" s="23">
        <v>1105.92</v>
      </c>
      <c r="Y23" s="23">
        <v>4816.41</v>
      </c>
      <c r="Z23" s="23">
        <v>5734.45</v>
      </c>
      <c r="AA23" s="23">
        <v>4043.97</v>
      </c>
      <c r="AB23" s="23">
        <v>1780.01</v>
      </c>
      <c r="AC23" s="23">
        <v>691.85</v>
      </c>
      <c r="AD23" s="23">
        <v>3068.69</v>
      </c>
      <c r="AE23" s="23">
        <v>1519.82</v>
      </c>
      <c r="AF23" s="23">
        <v>1700.64</v>
      </c>
      <c r="AG23" s="23">
        <v>4679.74</v>
      </c>
      <c r="AH23" s="23">
        <v>2681.38</v>
      </c>
      <c r="AI23" s="23">
        <v>305.73</v>
      </c>
      <c r="AJ23" s="23">
        <v>1144.3</v>
      </c>
      <c r="AK23" s="23">
        <v>5436.39</v>
      </c>
      <c r="AL23" s="23">
        <v>3640.93</v>
      </c>
      <c r="AM23" s="23">
        <v>885.91</v>
      </c>
      <c r="AN23" s="23">
        <v>937.08</v>
      </c>
      <c r="AO23" s="23">
        <v>313.39</v>
      </c>
      <c r="AP23" s="23">
        <v>3987.38</v>
      </c>
      <c r="AQ23" s="23">
        <v>1521.1</v>
      </c>
      <c r="AR23" s="23">
        <v>6216</v>
      </c>
      <c r="AS23" s="23">
        <v>3685.06</v>
      </c>
      <c r="AT23" s="23">
        <v>675.26</v>
      </c>
      <c r="AU23" s="23">
        <v>2231</v>
      </c>
      <c r="AV23" s="23">
        <v>2393.96</v>
      </c>
      <c r="AW23" s="23">
        <v>1160.3499999999999</v>
      </c>
      <c r="AX23" s="23">
        <v>2400.38</v>
      </c>
      <c r="AY23" s="23">
        <v>2066.8000000000002</v>
      </c>
      <c r="AZ23" s="23"/>
      <c r="BA23" s="23">
        <v>1535.82</v>
      </c>
      <c r="BB23" s="81">
        <v>509.15</v>
      </c>
      <c r="BC23" s="81">
        <v>1798.17</v>
      </c>
      <c r="BD23" s="81">
        <v>1954.38</v>
      </c>
      <c r="BE23" s="81">
        <v>675.57</v>
      </c>
      <c r="BF23" s="81">
        <v>420.79</v>
      </c>
      <c r="BG23" s="81">
        <v>276.01</v>
      </c>
      <c r="BH23" s="81">
        <v>-8.7799999999999994</v>
      </c>
      <c r="BI23" s="81">
        <v>551.75</v>
      </c>
      <c r="BJ23" s="81">
        <v>867.53</v>
      </c>
      <c r="BK23" s="81">
        <v>1350.6</v>
      </c>
      <c r="BL23" s="81">
        <v>295.55</v>
      </c>
      <c r="BM23" s="81">
        <v>430.05</v>
      </c>
      <c r="BN23" s="81">
        <v>1905.88</v>
      </c>
      <c r="BO23" s="81">
        <v>1181.6500000000001</v>
      </c>
      <c r="BP23" s="81">
        <v>724.19</v>
      </c>
      <c r="BQ23" s="81">
        <v>552.05999999999995</v>
      </c>
      <c r="BR23" s="81">
        <v>2605.23</v>
      </c>
      <c r="BS23" s="81">
        <v>630.66</v>
      </c>
      <c r="BT23" s="81">
        <v>349.42</v>
      </c>
      <c r="BU23" s="81">
        <v>1411.61</v>
      </c>
      <c r="BV23" s="81">
        <v>2487.33</v>
      </c>
      <c r="BW23" s="81">
        <v>1402.88</v>
      </c>
      <c r="BX23" s="81">
        <v>1229.6199999999999</v>
      </c>
      <c r="BY23" s="81">
        <v>2090.54</v>
      </c>
      <c r="BZ23" s="81">
        <v>1356.49</v>
      </c>
      <c r="CA23" s="81">
        <v>530.79999999999995</v>
      </c>
      <c r="CB23" s="81">
        <v>841.28</v>
      </c>
      <c r="CC23" s="81">
        <v>72.53</v>
      </c>
      <c r="CD23" s="81">
        <v>113.7</v>
      </c>
      <c r="CE23" s="81">
        <v>1220.97</v>
      </c>
      <c r="CF23" s="81">
        <v>1245.72</v>
      </c>
      <c r="CG23" s="81">
        <v>-49</v>
      </c>
      <c r="CH23" s="81">
        <v>1140.9000000000001</v>
      </c>
      <c r="CI23" s="81">
        <v>5451.88</v>
      </c>
      <c r="CJ23" s="81">
        <v>745.83</v>
      </c>
      <c r="CK23" s="81">
        <v>1587.93</v>
      </c>
      <c r="CL23" s="81">
        <v>915.59</v>
      </c>
      <c r="CM23" s="81">
        <v>3160.23</v>
      </c>
      <c r="CN23" s="81">
        <v>311.7</v>
      </c>
      <c r="CO23" s="81">
        <v>3060.67</v>
      </c>
      <c r="CP23" s="81">
        <v>203.78</v>
      </c>
      <c r="CQ23" s="81">
        <v>912.58</v>
      </c>
      <c r="CR23" s="81">
        <v>218</v>
      </c>
      <c r="CS23" s="81">
        <v>1106.73</v>
      </c>
      <c r="CT23" s="81">
        <v>1020.77</v>
      </c>
      <c r="CU23" s="81">
        <v>1223.3</v>
      </c>
      <c r="CV23" s="81">
        <v>301.83999999999997</v>
      </c>
      <c r="CW23" s="81">
        <v>341.84</v>
      </c>
      <c r="CX23" s="81">
        <v>232.83</v>
      </c>
      <c r="CY23" s="81">
        <v>417.05</v>
      </c>
      <c r="CZ23" s="81">
        <v>15.94</v>
      </c>
      <c r="DA23" s="81"/>
      <c r="DB23" s="81">
        <v>1046.3699999999999</v>
      </c>
      <c r="DC23" s="81">
        <v>-83</v>
      </c>
      <c r="DD23" s="81">
        <v>467.14</v>
      </c>
      <c r="DE23" s="81">
        <v>-39</v>
      </c>
      <c r="DF23" s="81">
        <v>669.26</v>
      </c>
      <c r="DG23" s="81">
        <v>373.92</v>
      </c>
      <c r="DH23" s="81">
        <v>564.22</v>
      </c>
      <c r="DI23" s="81">
        <v>2417.2199999999998</v>
      </c>
      <c r="DJ23" s="81">
        <v>649.78</v>
      </c>
      <c r="DK23" s="81">
        <v>338.6</v>
      </c>
      <c r="DL23" s="81">
        <v>65.63</v>
      </c>
      <c r="DM23" s="81">
        <v>244</v>
      </c>
      <c r="DN23" s="81"/>
      <c r="DO23" s="81">
        <v>285.20999999999998</v>
      </c>
      <c r="DP23" s="81">
        <v>116.17</v>
      </c>
      <c r="DQ23" s="81">
        <v>1738.43</v>
      </c>
      <c r="DR23" s="81">
        <v>489.37</v>
      </c>
      <c r="DS23" s="81">
        <v>130.63999999999999</v>
      </c>
      <c r="DT23" s="81">
        <v>156.09</v>
      </c>
      <c r="DU23" s="81">
        <v>626.5</v>
      </c>
      <c r="DV23" s="81">
        <v>438.14</v>
      </c>
      <c r="DW23" s="81">
        <v>371.87</v>
      </c>
      <c r="DX23" s="81">
        <v>129.02000000000001</v>
      </c>
      <c r="DY23" s="81">
        <v>149.19999999999999</v>
      </c>
      <c r="DZ23" s="81"/>
      <c r="EA23" s="81">
        <v>541.30999999999995</v>
      </c>
      <c r="EB23" s="81">
        <v>504.29</v>
      </c>
      <c r="EC23" s="81">
        <v>336.27</v>
      </c>
      <c r="ED23" s="81">
        <v>563.66999999999996</v>
      </c>
      <c r="EE23" s="81"/>
      <c r="EF23" s="81">
        <v>232.7</v>
      </c>
      <c r="EG23" s="81">
        <v>389.72</v>
      </c>
      <c r="EH23" s="81">
        <v>930.42</v>
      </c>
      <c r="EI23" s="81">
        <v>223.24</v>
      </c>
      <c r="EJ23" s="81">
        <v>1409.48</v>
      </c>
      <c r="EK23" s="81">
        <v>210.6</v>
      </c>
      <c r="EL23" s="81">
        <v>86.33</v>
      </c>
      <c r="EM23" s="81">
        <v>367.11</v>
      </c>
      <c r="EN23" s="81">
        <v>145</v>
      </c>
      <c r="EO23" s="81">
        <v>405.75</v>
      </c>
      <c r="EP23" s="81">
        <v>29.4</v>
      </c>
      <c r="EQ23" s="81">
        <v>62.97</v>
      </c>
      <c r="ER23" s="81">
        <v>236.08</v>
      </c>
      <c r="ES23" s="81">
        <v>84.36</v>
      </c>
      <c r="ET23" s="81">
        <v>115.03</v>
      </c>
      <c r="EU23" s="81">
        <v>193.07</v>
      </c>
      <c r="EV23" s="81"/>
      <c r="EW23" s="81">
        <v>584.04</v>
      </c>
      <c r="EX23" s="81">
        <v>684.47</v>
      </c>
      <c r="EY23" s="81">
        <v>228.81</v>
      </c>
      <c r="EZ23" s="81">
        <v>81.39</v>
      </c>
      <c r="FA23" s="81">
        <v>262.33</v>
      </c>
      <c r="FB23" s="81">
        <v>208.69</v>
      </c>
      <c r="FC23" s="81">
        <v>635.48</v>
      </c>
      <c r="FD23" s="81">
        <v>500.6</v>
      </c>
      <c r="FE23" s="81">
        <v>562.05999999999995</v>
      </c>
      <c r="FF23" s="81"/>
      <c r="FG23" s="81">
        <v>602.86</v>
      </c>
      <c r="FH23" s="81">
        <v>435.33</v>
      </c>
      <c r="FI23" s="81">
        <v>225.7</v>
      </c>
      <c r="FJ23" s="81">
        <v>32.880000000000003</v>
      </c>
      <c r="FK23" s="81">
        <v>224.13</v>
      </c>
      <c r="FL23" s="81">
        <v>133.4</v>
      </c>
      <c r="FM23" s="81">
        <v>699.22</v>
      </c>
      <c r="FN23" s="81">
        <v>138</v>
      </c>
      <c r="FO23" s="81">
        <v>463.09</v>
      </c>
      <c r="FP23" s="81"/>
      <c r="FQ23" s="81">
        <v>56.74</v>
      </c>
      <c r="FR23" s="81">
        <v>285.51</v>
      </c>
      <c r="FS23" s="81">
        <v>317.45</v>
      </c>
      <c r="FT23" s="81">
        <v>320.97000000000003</v>
      </c>
      <c r="FU23" s="81">
        <v>527.55999999999995</v>
      </c>
      <c r="FV23" s="81">
        <v>392.52</v>
      </c>
      <c r="FW23" s="81">
        <v>271.08</v>
      </c>
      <c r="FX23" s="81">
        <v>603.03</v>
      </c>
      <c r="FY23" s="81">
        <v>176.49</v>
      </c>
      <c r="FZ23" s="81">
        <v>41.13</v>
      </c>
      <c r="GA23" s="81">
        <v>153.54</v>
      </c>
      <c r="GB23" s="81">
        <v>116.5</v>
      </c>
      <c r="GC23" s="81">
        <v>73.5</v>
      </c>
      <c r="GD23" s="81">
        <v>642.11</v>
      </c>
      <c r="GE23" s="81"/>
      <c r="GF23" s="81">
        <v>130.6</v>
      </c>
      <c r="GG23" s="81">
        <v>355</v>
      </c>
      <c r="GH23" s="81">
        <v>688.69</v>
      </c>
      <c r="GI23" s="81">
        <v>267.18</v>
      </c>
      <c r="GJ23" s="81">
        <v>284.73</v>
      </c>
      <c r="GK23" s="81">
        <v>261.10000000000002</v>
      </c>
      <c r="GL23" s="81">
        <v>13.1</v>
      </c>
      <c r="GM23" s="81"/>
      <c r="GN23" s="81">
        <v>232.28</v>
      </c>
      <c r="GO23" s="81">
        <v>92.55</v>
      </c>
      <c r="GP23" s="81">
        <v>637.14</v>
      </c>
      <c r="GQ23" s="81">
        <v>84.26</v>
      </c>
      <c r="GR23" s="81">
        <v>130.49</v>
      </c>
      <c r="GS23" s="81">
        <v>338.68</v>
      </c>
      <c r="GT23" s="81">
        <v>622.53</v>
      </c>
      <c r="GU23" s="81">
        <v>139.44999999999999</v>
      </c>
      <c r="GV23" s="81"/>
      <c r="GW23" s="81">
        <v>76.58</v>
      </c>
      <c r="GX23" s="81">
        <v>23.2</v>
      </c>
      <c r="GY23" s="81">
        <v>148.21</v>
      </c>
      <c r="GZ23" s="81">
        <v>131.85</v>
      </c>
      <c r="HA23" s="81"/>
      <c r="HB23" s="81">
        <v>281.33999999999997</v>
      </c>
      <c r="HC23" s="81">
        <v>243</v>
      </c>
      <c r="HD23" s="81">
        <v>604.84</v>
      </c>
      <c r="HE23" s="81">
        <v>107.65</v>
      </c>
      <c r="HF23" s="81">
        <v>356.5</v>
      </c>
      <c r="HG23" s="81">
        <v>117.65</v>
      </c>
      <c r="HH23" s="81">
        <v>414.8</v>
      </c>
      <c r="HI23" s="81">
        <v>440.94</v>
      </c>
      <c r="HJ23" s="81">
        <v>187.85</v>
      </c>
      <c r="HK23" s="81">
        <v>166.48</v>
      </c>
      <c r="HL23" s="81">
        <v>48.75</v>
      </c>
      <c r="HM23" s="81">
        <v>266.64</v>
      </c>
      <c r="HN23" s="81">
        <v>106</v>
      </c>
      <c r="HO23" s="81">
        <v>53.4</v>
      </c>
      <c r="HP23" s="81">
        <v>266.62</v>
      </c>
      <c r="HQ23" s="81">
        <v>398.34</v>
      </c>
      <c r="HR23" s="81">
        <v>71.64</v>
      </c>
      <c r="HS23" s="81">
        <v>74.7</v>
      </c>
      <c r="HT23" s="81">
        <v>286.52</v>
      </c>
      <c r="HU23" s="81">
        <v>126.1</v>
      </c>
      <c r="HV23" s="81">
        <v>199.7</v>
      </c>
      <c r="HW23" s="81">
        <v>216.57</v>
      </c>
      <c r="HX23" s="81">
        <v>76.62</v>
      </c>
      <c r="HY23" s="81">
        <v>146.9</v>
      </c>
      <c r="HZ23" s="81">
        <v>51.7</v>
      </c>
      <c r="IA23" s="81"/>
      <c r="IB23" s="81">
        <v>261.60000000000002</v>
      </c>
      <c r="IC23" s="81">
        <v>100</v>
      </c>
      <c r="ID23" s="81">
        <v>138.47</v>
      </c>
      <c r="IE23" s="81">
        <v>132.26</v>
      </c>
      <c r="IF23" s="81">
        <v>111.95</v>
      </c>
      <c r="IG23" s="81"/>
      <c r="IH23" s="81">
        <v>118.3</v>
      </c>
      <c r="II23" s="81">
        <v>136.19999999999999</v>
      </c>
      <c r="IJ23" s="81">
        <v>378</v>
      </c>
      <c r="IK23" s="81">
        <v>103.1</v>
      </c>
      <c r="IL23" s="81">
        <v>73.150000000000006</v>
      </c>
      <c r="IM23" s="81"/>
      <c r="IN23" s="81">
        <v>36</v>
      </c>
      <c r="IO23" s="81">
        <v>176.83</v>
      </c>
      <c r="IP23" s="81"/>
      <c r="IQ23" s="81">
        <v>96</v>
      </c>
      <c r="IR23" s="81">
        <v>89</v>
      </c>
      <c r="IS23" s="81">
        <v>141</v>
      </c>
      <c r="IT23" s="81">
        <v>171.53</v>
      </c>
      <c r="IU23" s="81">
        <v>106.97</v>
      </c>
      <c r="IV23" s="81">
        <v>81.84</v>
      </c>
      <c r="IW23" s="81">
        <v>58.5</v>
      </c>
      <c r="IX23" s="81">
        <v>86.05</v>
      </c>
      <c r="IY23" s="81">
        <v>82.32</v>
      </c>
      <c r="IZ23" s="81">
        <v>65</v>
      </c>
      <c r="JA23" s="81">
        <v>313.19</v>
      </c>
      <c r="JB23" s="81"/>
      <c r="JC23" s="81">
        <v>230.5</v>
      </c>
      <c r="JD23" s="81">
        <v>209.8</v>
      </c>
      <c r="JE23" s="81">
        <v>64.8</v>
      </c>
      <c r="JF23" s="81">
        <v>119</v>
      </c>
      <c r="JG23" s="81">
        <v>147.22999999999999</v>
      </c>
      <c r="JH23" s="81">
        <v>610</v>
      </c>
      <c r="JI23" s="81">
        <v>83.15</v>
      </c>
      <c r="JJ23" s="81">
        <v>117.03</v>
      </c>
      <c r="JK23" s="81">
        <v>81.5</v>
      </c>
      <c r="JL23" s="81">
        <v>97.78</v>
      </c>
      <c r="JM23" s="81"/>
      <c r="JN23" s="81">
        <v>101.08</v>
      </c>
      <c r="JO23" s="81">
        <v>43.83</v>
      </c>
      <c r="JP23" s="81">
        <v>159.19999999999999</v>
      </c>
      <c r="JQ23" s="81"/>
      <c r="JR23" s="81"/>
      <c r="JS23" s="81">
        <v>92.67</v>
      </c>
      <c r="JT23" s="81">
        <v>65.55</v>
      </c>
      <c r="JU23" s="81">
        <v>107.53</v>
      </c>
      <c r="JV23" s="81">
        <v>223.73</v>
      </c>
      <c r="JW23" s="81">
        <v>96.6</v>
      </c>
      <c r="JX23" s="81">
        <v>64.55</v>
      </c>
      <c r="JY23" s="81">
        <v>93.63</v>
      </c>
      <c r="JZ23" s="81"/>
      <c r="KA23" s="81">
        <v>184.3</v>
      </c>
      <c r="KB23" s="81">
        <v>46</v>
      </c>
      <c r="KC23" s="81">
        <v>12.8</v>
      </c>
      <c r="KD23" s="81">
        <v>50.5</v>
      </c>
      <c r="KE23" s="81">
        <v>224.9</v>
      </c>
      <c r="KF23" s="81">
        <v>138.33000000000001</v>
      </c>
      <c r="KG23" s="81">
        <v>32</v>
      </c>
      <c r="KH23" s="81">
        <v>39.1</v>
      </c>
      <c r="KI23" s="81">
        <v>187.25</v>
      </c>
      <c r="KJ23" s="81"/>
      <c r="KK23" s="81">
        <v>83.92</v>
      </c>
      <c r="KL23" s="81">
        <v>99.83</v>
      </c>
      <c r="KM23" s="81">
        <v>50</v>
      </c>
      <c r="KN23" s="81">
        <v>61.9</v>
      </c>
      <c r="KO23" s="81">
        <v>37.28</v>
      </c>
      <c r="KP23" s="81">
        <v>123</v>
      </c>
      <c r="KQ23" s="81">
        <v>161</v>
      </c>
      <c r="KR23" s="81">
        <v>78.930000000000007</v>
      </c>
      <c r="KS23" s="81">
        <v>30.87</v>
      </c>
      <c r="KT23" s="81">
        <v>62.82</v>
      </c>
      <c r="KU23" s="81">
        <v>27.3</v>
      </c>
      <c r="KV23" s="81">
        <v>127.22</v>
      </c>
      <c r="KW23" s="81">
        <v>228.33</v>
      </c>
      <c r="KX23" s="81">
        <v>28.4</v>
      </c>
      <c r="KY23" s="81">
        <v>529.13</v>
      </c>
      <c r="KZ23" s="81">
        <v>73</v>
      </c>
      <c r="LA23" s="81">
        <v>73.900000000000006</v>
      </c>
      <c r="LB23" s="81">
        <v>229.3</v>
      </c>
      <c r="LC23" s="81"/>
      <c r="LD23" s="81">
        <v>71</v>
      </c>
      <c r="LE23" s="81">
        <v>35.869999999999997</v>
      </c>
      <c r="LF23" s="81"/>
      <c r="LG23" s="81">
        <v>105</v>
      </c>
      <c r="LH23" s="81">
        <v>39.299999999999997</v>
      </c>
      <c r="LI23" s="81">
        <v>125.5</v>
      </c>
      <c r="LJ23" s="81">
        <v>268.02999999999997</v>
      </c>
      <c r="LK23" s="81">
        <v>124.28</v>
      </c>
      <c r="LL23" s="81">
        <v>63.33</v>
      </c>
      <c r="LM23" s="81">
        <v>34.200000000000003</v>
      </c>
      <c r="LN23" s="81">
        <v>49.95</v>
      </c>
      <c r="LO23" s="81"/>
      <c r="LP23" s="81">
        <v>125.3</v>
      </c>
      <c r="LQ23" s="81">
        <v>132.76</v>
      </c>
      <c r="LR23" s="81">
        <v>71.099999999999994</v>
      </c>
      <c r="LS23" s="81">
        <v>30</v>
      </c>
      <c r="LT23" s="81">
        <v>55.43</v>
      </c>
      <c r="LU23" s="81"/>
      <c r="LV23" s="81">
        <v>36</v>
      </c>
      <c r="LW23" s="81">
        <v>140.9</v>
      </c>
      <c r="LX23" s="81">
        <v>72.069999999999993</v>
      </c>
      <c r="LY23" s="81">
        <v>90.3</v>
      </c>
      <c r="LZ23" s="81">
        <v>47</v>
      </c>
      <c r="MA23" s="81">
        <v>63.05</v>
      </c>
      <c r="MB23" s="81">
        <v>65.900000000000006</v>
      </c>
      <c r="MC23" s="81">
        <v>46.15</v>
      </c>
      <c r="MD23" s="81"/>
      <c r="ME23" s="81">
        <v>163</v>
      </c>
      <c r="MF23" s="81">
        <v>47.25</v>
      </c>
      <c r="MG23" s="81">
        <v>32.049999999999997</v>
      </c>
      <c r="MH23" s="81">
        <v>12.8</v>
      </c>
      <c r="MI23" s="81"/>
      <c r="MJ23" s="81">
        <v>136.80000000000001</v>
      </c>
      <c r="MK23" s="81">
        <v>132.5</v>
      </c>
      <c r="ML23" s="81"/>
      <c r="MM23" s="81">
        <v>145.11000000000001</v>
      </c>
      <c r="MN23" s="81">
        <v>146.66999999999999</v>
      </c>
      <c r="MO23" s="81">
        <v>129</v>
      </c>
      <c r="MP23" s="81">
        <v>61</v>
      </c>
      <c r="MQ23" s="81">
        <v>133.5</v>
      </c>
      <c r="MR23" s="81">
        <v>93.9</v>
      </c>
      <c r="MS23" s="81">
        <v>46.5</v>
      </c>
      <c r="MT23" s="81"/>
      <c r="MU23" s="81">
        <v>14.1</v>
      </c>
      <c r="MV23" s="81">
        <v>60.4</v>
      </c>
      <c r="MW23" s="81">
        <v>28</v>
      </c>
      <c r="MX23" s="81"/>
      <c r="MY23" s="81"/>
      <c r="MZ23" s="81">
        <v>40.5</v>
      </c>
      <c r="NA23" s="81">
        <v>49.41</v>
      </c>
      <c r="NB23" s="81">
        <v>29.1</v>
      </c>
      <c r="NC23" s="81">
        <v>48.3</v>
      </c>
    </row>
    <row r="24" spans="1:367" x14ac:dyDescent="0.4">
      <c r="A24" s="22">
        <v>45905</v>
      </c>
      <c r="B24" s="23">
        <v>45356.17</v>
      </c>
      <c r="C24" s="23">
        <v>43663.25</v>
      </c>
      <c r="D24" s="23">
        <v>5106.8900000000003</v>
      </c>
      <c r="E24" s="23">
        <v>2582.23</v>
      </c>
      <c r="F24" s="23">
        <v>13221.38</v>
      </c>
      <c r="G24" s="23">
        <v>1740.41</v>
      </c>
      <c r="H24" s="23">
        <v>11453.64</v>
      </c>
      <c r="I24" s="23">
        <v>8283.7000000000007</v>
      </c>
      <c r="J24" s="23">
        <v>5168.8100000000004</v>
      </c>
      <c r="K24" s="23">
        <v>3154.26</v>
      </c>
      <c r="L24" s="23">
        <v>1959.29</v>
      </c>
      <c r="M24" s="23">
        <v>3809.77</v>
      </c>
      <c r="N24" s="23">
        <v>6367.8</v>
      </c>
      <c r="O24" s="23">
        <v>2835.78</v>
      </c>
      <c r="P24" s="23">
        <v>7531.02</v>
      </c>
      <c r="Q24" s="23">
        <v>2037.71</v>
      </c>
      <c r="R24" s="23">
        <v>16714.52</v>
      </c>
      <c r="S24" s="23">
        <v>4317.3</v>
      </c>
      <c r="T24" s="23">
        <v>3053.63</v>
      </c>
      <c r="U24" s="23">
        <v>5904.23</v>
      </c>
      <c r="V24" s="23">
        <v>1308.58</v>
      </c>
      <c r="W24" s="23">
        <v>998.38</v>
      </c>
      <c r="X24" s="23">
        <v>1105.92</v>
      </c>
      <c r="Y24" s="23">
        <v>4816.41</v>
      </c>
      <c r="Z24" s="23">
        <v>5738.05</v>
      </c>
      <c r="AA24" s="23">
        <v>3999.17</v>
      </c>
      <c r="AB24" s="23">
        <v>1780.01</v>
      </c>
      <c r="AC24" s="23">
        <v>691.85</v>
      </c>
      <c r="AD24" s="23">
        <v>3068.69</v>
      </c>
      <c r="AE24" s="23">
        <v>1519.82</v>
      </c>
      <c r="AF24" s="23">
        <v>1700.64</v>
      </c>
      <c r="AG24" s="23">
        <v>4662.26</v>
      </c>
      <c r="AH24" s="23">
        <v>2681.38</v>
      </c>
      <c r="AI24" s="23">
        <v>305.73</v>
      </c>
      <c r="AJ24" s="23">
        <v>1169.3599999999999</v>
      </c>
      <c r="AK24" s="23">
        <v>5436.39</v>
      </c>
      <c r="AL24" s="23">
        <v>3640.93</v>
      </c>
      <c r="AM24" s="23">
        <v>885.91</v>
      </c>
      <c r="AN24" s="23">
        <v>941.24</v>
      </c>
      <c r="AO24" s="23">
        <v>313.39</v>
      </c>
      <c r="AP24" s="23">
        <v>3985.08</v>
      </c>
      <c r="AQ24" s="23">
        <v>1521.1</v>
      </c>
      <c r="AR24" s="23">
        <v>6216</v>
      </c>
      <c r="AS24" s="23">
        <v>3685.06</v>
      </c>
      <c r="AT24" s="23">
        <v>675.69</v>
      </c>
      <c r="AU24" s="23">
        <v>2231</v>
      </c>
      <c r="AV24" s="23">
        <v>2393.09</v>
      </c>
      <c r="AW24" s="23">
        <v>1160.3499999999999</v>
      </c>
      <c r="AX24" s="23">
        <v>2400.38</v>
      </c>
      <c r="AY24" s="23">
        <v>2066.8000000000002</v>
      </c>
      <c r="AZ24" s="23"/>
      <c r="BA24" s="23">
        <v>1535.82</v>
      </c>
      <c r="BB24" s="81">
        <v>509.15</v>
      </c>
      <c r="BC24" s="81">
        <v>1778.84</v>
      </c>
      <c r="BD24" s="81">
        <v>1954.38</v>
      </c>
      <c r="BE24" s="81">
        <v>675.57</v>
      </c>
      <c r="BF24" s="81">
        <v>420.79</v>
      </c>
      <c r="BG24" s="81">
        <v>276.01</v>
      </c>
      <c r="BH24" s="81">
        <v>0.84</v>
      </c>
      <c r="BI24" s="81">
        <v>551.75</v>
      </c>
      <c r="BJ24" s="81">
        <v>860.15</v>
      </c>
      <c r="BK24" s="81">
        <v>1350.6</v>
      </c>
      <c r="BL24" s="81">
        <v>295.55</v>
      </c>
      <c r="BM24" s="81">
        <v>430.05</v>
      </c>
      <c r="BN24" s="81">
        <v>1905.88</v>
      </c>
      <c r="BO24" s="81">
        <v>1181.6500000000001</v>
      </c>
      <c r="BP24" s="81">
        <v>724.19</v>
      </c>
      <c r="BQ24" s="81">
        <v>552.05999999999995</v>
      </c>
      <c r="BR24" s="81">
        <v>2605.23</v>
      </c>
      <c r="BS24" s="81">
        <v>630.66</v>
      </c>
      <c r="BT24" s="81">
        <v>349.42</v>
      </c>
      <c r="BU24" s="81">
        <v>1411.43</v>
      </c>
      <c r="BV24" s="81">
        <v>2480.61</v>
      </c>
      <c r="BW24" s="81">
        <v>1402.88</v>
      </c>
      <c r="BX24" s="81">
        <v>1229.6199999999999</v>
      </c>
      <c r="BY24" s="81">
        <v>2090.54</v>
      </c>
      <c r="BZ24" s="81">
        <v>1356.49</v>
      </c>
      <c r="CA24" s="81">
        <v>530.79999999999995</v>
      </c>
      <c r="CB24" s="81">
        <v>841.28</v>
      </c>
      <c r="CC24" s="81">
        <v>149</v>
      </c>
      <c r="CD24" s="81">
        <v>113.7</v>
      </c>
      <c r="CE24" s="81">
        <v>1220.97</v>
      </c>
      <c r="CF24" s="81">
        <v>1245.72</v>
      </c>
      <c r="CG24" s="81">
        <v>-49</v>
      </c>
      <c r="CH24" s="81">
        <v>1140.9000000000001</v>
      </c>
      <c r="CI24" s="81">
        <v>5431.57</v>
      </c>
      <c r="CJ24" s="81">
        <v>745.83</v>
      </c>
      <c r="CK24" s="81">
        <v>1587.93</v>
      </c>
      <c r="CL24" s="81">
        <v>915.59</v>
      </c>
      <c r="CM24" s="81">
        <v>3160.23</v>
      </c>
      <c r="CN24" s="81">
        <v>311.7</v>
      </c>
      <c r="CO24" s="81">
        <v>3060.67</v>
      </c>
      <c r="CP24" s="81">
        <v>203.78</v>
      </c>
      <c r="CQ24" s="81">
        <v>911.36</v>
      </c>
      <c r="CR24" s="81">
        <v>220.76</v>
      </c>
      <c r="CS24" s="81">
        <v>1083.3900000000001</v>
      </c>
      <c r="CT24" s="81">
        <v>1024.32</v>
      </c>
      <c r="CU24" s="81">
        <v>1223.3</v>
      </c>
      <c r="CV24" s="81">
        <v>306.7</v>
      </c>
      <c r="CW24" s="81">
        <v>341.84</v>
      </c>
      <c r="CX24" s="81">
        <v>232.83</v>
      </c>
      <c r="CY24" s="81">
        <v>417.05</v>
      </c>
      <c r="CZ24" s="81">
        <v>16.899999999999999</v>
      </c>
      <c r="DA24" s="81"/>
      <c r="DB24" s="81">
        <v>1046.3699999999999</v>
      </c>
      <c r="DC24" s="81">
        <v>-83</v>
      </c>
      <c r="DD24" s="81">
        <v>467.14</v>
      </c>
      <c r="DE24" s="81">
        <v>-39</v>
      </c>
      <c r="DF24" s="81">
        <v>669.11</v>
      </c>
      <c r="DG24" s="81">
        <v>374.26</v>
      </c>
      <c r="DH24" s="81">
        <v>564.22</v>
      </c>
      <c r="DI24" s="81">
        <v>2417.2199999999998</v>
      </c>
      <c r="DJ24" s="81">
        <v>649.78</v>
      </c>
      <c r="DK24" s="81">
        <v>338.6</v>
      </c>
      <c r="DL24" s="81">
        <v>64.38</v>
      </c>
      <c r="DM24" s="81">
        <v>244</v>
      </c>
      <c r="DN24" s="81"/>
      <c r="DO24" s="81">
        <v>284.74</v>
      </c>
      <c r="DP24" s="81">
        <v>125.83</v>
      </c>
      <c r="DQ24" s="81">
        <v>1738.43</v>
      </c>
      <c r="DR24" s="81">
        <v>489.37</v>
      </c>
      <c r="DS24" s="81">
        <v>155.71</v>
      </c>
      <c r="DT24" s="81">
        <v>165.94</v>
      </c>
      <c r="DU24" s="81">
        <v>626.5</v>
      </c>
      <c r="DV24" s="81">
        <v>438.14</v>
      </c>
      <c r="DW24" s="81">
        <v>371.87</v>
      </c>
      <c r="DX24" s="81">
        <v>129.02000000000001</v>
      </c>
      <c r="DY24" s="81">
        <v>149.19999999999999</v>
      </c>
      <c r="DZ24" s="81"/>
      <c r="EA24" s="81">
        <v>541.30999999999995</v>
      </c>
      <c r="EB24" s="81">
        <v>501.16</v>
      </c>
      <c r="EC24" s="81">
        <v>336.27</v>
      </c>
      <c r="ED24" s="81">
        <v>563.66999999999996</v>
      </c>
      <c r="EE24" s="81"/>
      <c r="EF24" s="81">
        <v>232.7</v>
      </c>
      <c r="EG24" s="81">
        <v>389.72</v>
      </c>
      <c r="EH24" s="81">
        <v>930.42</v>
      </c>
      <c r="EI24" s="81">
        <v>220.84</v>
      </c>
      <c r="EJ24" s="81">
        <v>1409.48</v>
      </c>
      <c r="EK24" s="81">
        <v>210.6</v>
      </c>
      <c r="EL24" s="81">
        <v>87.48</v>
      </c>
      <c r="EM24" s="81">
        <v>367.11</v>
      </c>
      <c r="EN24" s="81">
        <v>144.08000000000001</v>
      </c>
      <c r="EO24" s="81">
        <v>398.41</v>
      </c>
      <c r="EP24" s="81">
        <v>16.7</v>
      </c>
      <c r="EQ24" s="81">
        <v>62.97</v>
      </c>
      <c r="ER24" s="81">
        <v>236.08</v>
      </c>
      <c r="ES24" s="81">
        <v>84.36</v>
      </c>
      <c r="ET24" s="81">
        <v>115.03</v>
      </c>
      <c r="EU24" s="81">
        <v>193.07</v>
      </c>
      <c r="EV24" s="81"/>
      <c r="EW24" s="81">
        <v>584.04</v>
      </c>
      <c r="EX24" s="81">
        <v>691.22</v>
      </c>
      <c r="EY24" s="81">
        <v>228.81</v>
      </c>
      <c r="EZ24" s="81">
        <v>81.39</v>
      </c>
      <c r="FA24" s="81">
        <v>262.33</v>
      </c>
      <c r="FB24" s="81">
        <v>208.69</v>
      </c>
      <c r="FC24" s="81">
        <v>631.83000000000004</v>
      </c>
      <c r="FD24" s="81">
        <v>500.6</v>
      </c>
      <c r="FE24" s="81">
        <v>562.05999999999995</v>
      </c>
      <c r="FF24" s="81"/>
      <c r="FG24" s="81">
        <v>602.86</v>
      </c>
      <c r="FH24" s="81">
        <v>435.6</v>
      </c>
      <c r="FI24" s="81">
        <v>225.7</v>
      </c>
      <c r="FJ24" s="81">
        <v>32.880000000000003</v>
      </c>
      <c r="FK24" s="81">
        <v>224.13</v>
      </c>
      <c r="FL24" s="81">
        <v>133.4</v>
      </c>
      <c r="FM24" s="81">
        <v>699.22</v>
      </c>
      <c r="FN24" s="81">
        <v>138</v>
      </c>
      <c r="FO24" s="81">
        <v>462.92</v>
      </c>
      <c r="FP24" s="81"/>
      <c r="FQ24" s="81">
        <v>56.74</v>
      </c>
      <c r="FR24" s="81">
        <v>285.51</v>
      </c>
      <c r="FS24" s="81">
        <v>317.45</v>
      </c>
      <c r="FT24" s="81">
        <v>320.97000000000003</v>
      </c>
      <c r="FU24" s="81">
        <v>527.55999999999995</v>
      </c>
      <c r="FV24" s="81">
        <v>392.52</v>
      </c>
      <c r="FW24" s="81">
        <v>271.08</v>
      </c>
      <c r="FX24" s="81">
        <v>599.78</v>
      </c>
      <c r="FY24" s="81">
        <v>176.49</v>
      </c>
      <c r="FZ24" s="81">
        <v>41.13</v>
      </c>
      <c r="GA24" s="81">
        <v>153.54</v>
      </c>
      <c r="GB24" s="81">
        <v>116.5</v>
      </c>
      <c r="GC24" s="81">
        <v>73.5</v>
      </c>
      <c r="GD24" s="81">
        <v>642.11</v>
      </c>
      <c r="GE24" s="81"/>
      <c r="GF24" s="81">
        <v>129.07</v>
      </c>
      <c r="GG24" s="81">
        <v>355</v>
      </c>
      <c r="GH24" s="81">
        <v>688.69</v>
      </c>
      <c r="GI24" s="81">
        <v>267.18</v>
      </c>
      <c r="GJ24" s="81">
        <v>284.73</v>
      </c>
      <c r="GK24" s="81">
        <v>261.10000000000002</v>
      </c>
      <c r="GL24" s="81">
        <v>13.1</v>
      </c>
      <c r="GM24" s="81"/>
      <c r="GN24" s="81">
        <v>232.28</v>
      </c>
      <c r="GO24" s="81">
        <v>108.05</v>
      </c>
      <c r="GP24" s="81">
        <v>637.14</v>
      </c>
      <c r="GQ24" s="81">
        <v>83.16</v>
      </c>
      <c r="GR24" s="81">
        <v>130.49</v>
      </c>
      <c r="GS24" s="81">
        <v>338.68</v>
      </c>
      <c r="GT24" s="81">
        <v>622.53</v>
      </c>
      <c r="GU24" s="81">
        <v>150.57</v>
      </c>
      <c r="GV24" s="81"/>
      <c r="GW24" s="81">
        <v>76.58</v>
      </c>
      <c r="GX24" s="81">
        <v>23.2</v>
      </c>
      <c r="GY24" s="81">
        <v>148.21</v>
      </c>
      <c r="GZ24" s="81">
        <v>131.85</v>
      </c>
      <c r="HA24" s="81"/>
      <c r="HB24" s="81">
        <v>281.33999999999997</v>
      </c>
      <c r="HC24" s="81">
        <v>243</v>
      </c>
      <c r="HD24" s="81">
        <v>604.84</v>
      </c>
      <c r="HE24" s="81">
        <v>107.65</v>
      </c>
      <c r="HF24" s="81">
        <v>356.5</v>
      </c>
      <c r="HG24" s="81">
        <v>117.65</v>
      </c>
      <c r="HH24" s="81">
        <v>414.8</v>
      </c>
      <c r="HI24" s="81">
        <v>440.94</v>
      </c>
      <c r="HJ24" s="81">
        <v>187.85</v>
      </c>
      <c r="HK24" s="81">
        <v>166.48</v>
      </c>
      <c r="HL24" s="81">
        <v>44.95</v>
      </c>
      <c r="HM24" s="81">
        <v>266.64</v>
      </c>
      <c r="HN24" s="81">
        <v>106</v>
      </c>
      <c r="HO24" s="81">
        <v>53.4</v>
      </c>
      <c r="HP24" s="81">
        <v>266.62</v>
      </c>
      <c r="HQ24" s="81">
        <v>398.34</v>
      </c>
      <c r="HR24" s="81">
        <v>71.540000000000006</v>
      </c>
      <c r="HS24" s="81">
        <v>74.7</v>
      </c>
      <c r="HT24" s="81">
        <v>286.52</v>
      </c>
      <c r="HU24" s="81">
        <v>126.1</v>
      </c>
      <c r="HV24" s="81">
        <v>199.7</v>
      </c>
      <c r="HW24" s="81">
        <v>216.57</v>
      </c>
      <c r="HX24" s="81">
        <v>76.62</v>
      </c>
      <c r="HY24" s="81">
        <v>146.9</v>
      </c>
      <c r="HZ24" s="81">
        <v>52.44</v>
      </c>
      <c r="IA24" s="81"/>
      <c r="IB24" s="81">
        <v>261.60000000000002</v>
      </c>
      <c r="IC24" s="81">
        <v>100</v>
      </c>
      <c r="ID24" s="81">
        <v>138.47</v>
      </c>
      <c r="IE24" s="81">
        <v>132.26</v>
      </c>
      <c r="IF24" s="81">
        <v>112.8</v>
      </c>
      <c r="IG24" s="81"/>
      <c r="IH24" s="81">
        <v>118.3</v>
      </c>
      <c r="II24" s="81">
        <v>136.24</v>
      </c>
      <c r="IJ24" s="81">
        <v>378</v>
      </c>
      <c r="IK24" s="81">
        <v>125.3</v>
      </c>
      <c r="IL24" s="81">
        <v>73.150000000000006</v>
      </c>
      <c r="IM24" s="81"/>
      <c r="IN24" s="81">
        <v>36</v>
      </c>
      <c r="IO24" s="81">
        <v>176.83</v>
      </c>
      <c r="IP24" s="81"/>
      <c r="IQ24" s="81">
        <v>96</v>
      </c>
      <c r="IR24" s="81">
        <v>89</v>
      </c>
      <c r="IS24" s="81">
        <v>141</v>
      </c>
      <c r="IT24" s="81">
        <v>171.53</v>
      </c>
      <c r="IU24" s="81">
        <v>106.97</v>
      </c>
      <c r="IV24" s="81">
        <v>81.84</v>
      </c>
      <c r="IW24" s="81">
        <v>58.5</v>
      </c>
      <c r="IX24" s="81">
        <v>86.05</v>
      </c>
      <c r="IY24" s="81">
        <v>74.900000000000006</v>
      </c>
      <c r="IZ24" s="81">
        <v>65</v>
      </c>
      <c r="JA24" s="81">
        <v>313.19</v>
      </c>
      <c r="JB24" s="81"/>
      <c r="JC24" s="81">
        <v>230.5</v>
      </c>
      <c r="JD24" s="81">
        <v>209.8</v>
      </c>
      <c r="JE24" s="81">
        <v>64.8</v>
      </c>
      <c r="JF24" s="81">
        <v>119</v>
      </c>
      <c r="JG24" s="81">
        <v>147.22999999999999</v>
      </c>
      <c r="JH24" s="81">
        <v>610</v>
      </c>
      <c r="JI24" s="81">
        <v>83.15</v>
      </c>
      <c r="JJ24" s="81">
        <v>123.37</v>
      </c>
      <c r="JK24" s="81">
        <v>81.5</v>
      </c>
      <c r="JL24" s="81">
        <v>97.78</v>
      </c>
      <c r="JM24" s="81"/>
      <c r="JN24" s="81">
        <v>101.08</v>
      </c>
      <c r="JO24" s="81">
        <v>43.83</v>
      </c>
      <c r="JP24" s="81">
        <v>159.19999999999999</v>
      </c>
      <c r="JQ24" s="81"/>
      <c r="JR24" s="81"/>
      <c r="JS24" s="81">
        <v>91.5</v>
      </c>
      <c r="JT24" s="81">
        <v>65.55</v>
      </c>
      <c r="JU24" s="81">
        <v>107.53</v>
      </c>
      <c r="JV24" s="81">
        <v>223.73</v>
      </c>
      <c r="JW24" s="81">
        <v>102.4</v>
      </c>
      <c r="JX24" s="81">
        <v>68.849999999999994</v>
      </c>
      <c r="JY24" s="81">
        <v>93.63</v>
      </c>
      <c r="JZ24" s="81"/>
      <c r="KA24" s="81">
        <v>184.3</v>
      </c>
      <c r="KB24" s="81">
        <v>46</v>
      </c>
      <c r="KC24" s="81">
        <v>12.8</v>
      </c>
      <c r="KD24" s="81">
        <v>50.5</v>
      </c>
      <c r="KE24" s="81">
        <v>224.9</v>
      </c>
      <c r="KF24" s="81">
        <v>138.33000000000001</v>
      </c>
      <c r="KG24" s="81">
        <v>32</v>
      </c>
      <c r="KH24" s="81">
        <v>39.1</v>
      </c>
      <c r="KI24" s="81">
        <v>187.25</v>
      </c>
      <c r="KJ24" s="81"/>
      <c r="KK24" s="81">
        <v>83.92</v>
      </c>
      <c r="KL24" s="81">
        <v>99.83</v>
      </c>
      <c r="KM24" s="81">
        <v>50</v>
      </c>
      <c r="KN24" s="81">
        <v>61.9</v>
      </c>
      <c r="KO24" s="81">
        <v>37.28</v>
      </c>
      <c r="KP24" s="81">
        <v>123</v>
      </c>
      <c r="KQ24" s="81">
        <v>161</v>
      </c>
      <c r="KR24" s="81">
        <v>79.8</v>
      </c>
      <c r="KS24" s="81">
        <v>26.15</v>
      </c>
      <c r="KT24" s="81">
        <v>62.82</v>
      </c>
      <c r="KU24" s="81">
        <v>37.4</v>
      </c>
      <c r="KV24" s="81">
        <v>127.43</v>
      </c>
      <c r="KW24" s="81">
        <v>228.33</v>
      </c>
      <c r="KX24" s="81">
        <v>28.4</v>
      </c>
      <c r="KY24" s="81">
        <v>529.13</v>
      </c>
      <c r="KZ24" s="81">
        <v>73</v>
      </c>
      <c r="LA24" s="81">
        <v>73.900000000000006</v>
      </c>
      <c r="LB24" s="81">
        <v>229.3</v>
      </c>
      <c r="LC24" s="81"/>
      <c r="LD24" s="81">
        <v>71</v>
      </c>
      <c r="LE24" s="81">
        <v>35.869999999999997</v>
      </c>
      <c r="LF24" s="81">
        <v>283.5</v>
      </c>
      <c r="LG24" s="81">
        <v>105</v>
      </c>
      <c r="LH24" s="81">
        <v>39.299999999999997</v>
      </c>
      <c r="LI24" s="81">
        <v>125.5</v>
      </c>
      <c r="LJ24" s="81">
        <v>268.02999999999997</v>
      </c>
      <c r="LK24" s="81">
        <v>121.6</v>
      </c>
      <c r="LL24" s="81">
        <v>63.33</v>
      </c>
      <c r="LM24" s="81">
        <v>34.35</v>
      </c>
      <c r="LN24" s="81">
        <v>49.95</v>
      </c>
      <c r="LO24" s="81"/>
      <c r="LP24" s="81">
        <v>125.3</v>
      </c>
      <c r="LQ24" s="81">
        <v>132.76</v>
      </c>
      <c r="LR24" s="81">
        <v>71.099999999999994</v>
      </c>
      <c r="LS24" s="81">
        <v>30</v>
      </c>
      <c r="LT24" s="81">
        <v>55.43</v>
      </c>
      <c r="LU24" s="81"/>
      <c r="LV24" s="81">
        <v>36</v>
      </c>
      <c r="LW24" s="81">
        <v>140.9</v>
      </c>
      <c r="LX24" s="81">
        <v>68.8</v>
      </c>
      <c r="LY24" s="81">
        <v>90.3</v>
      </c>
      <c r="LZ24" s="81">
        <v>47</v>
      </c>
      <c r="MA24" s="81">
        <v>63.05</v>
      </c>
      <c r="MB24" s="81">
        <v>65.900000000000006</v>
      </c>
      <c r="MC24" s="81">
        <v>46.15</v>
      </c>
      <c r="MD24" s="81"/>
      <c r="ME24" s="81">
        <v>163</v>
      </c>
      <c r="MF24" s="81">
        <v>47.25</v>
      </c>
      <c r="MG24" s="81">
        <v>32.049999999999997</v>
      </c>
      <c r="MH24" s="81">
        <v>12.8</v>
      </c>
      <c r="MI24" s="81"/>
      <c r="MJ24" s="81">
        <v>136.80000000000001</v>
      </c>
      <c r="MK24" s="81">
        <v>132.5</v>
      </c>
      <c r="ML24" s="81"/>
      <c r="MM24" s="81">
        <v>145.11000000000001</v>
      </c>
      <c r="MN24" s="81">
        <v>116</v>
      </c>
      <c r="MO24" s="81">
        <v>129</v>
      </c>
      <c r="MP24" s="81">
        <v>61</v>
      </c>
      <c r="MQ24" s="81">
        <v>133.5</v>
      </c>
      <c r="MR24" s="81">
        <v>93.9</v>
      </c>
      <c r="MS24" s="81">
        <v>46.5</v>
      </c>
      <c r="MT24" s="81"/>
      <c r="MU24" s="81">
        <v>14.1</v>
      </c>
      <c r="MV24" s="81">
        <v>60.4</v>
      </c>
      <c r="MW24" s="81">
        <v>28</v>
      </c>
      <c r="MX24" s="81"/>
      <c r="MY24" s="81"/>
      <c r="MZ24" s="81">
        <v>40.5</v>
      </c>
      <c r="NA24" s="81">
        <v>49.41</v>
      </c>
      <c r="NB24" s="81">
        <v>29.1</v>
      </c>
      <c r="NC24" s="81">
        <v>48.3</v>
      </c>
    </row>
    <row r="25" spans="1:367" x14ac:dyDescent="0.4">
      <c r="A25" s="22">
        <v>45912</v>
      </c>
      <c r="B25" s="23">
        <v>46188.02</v>
      </c>
      <c r="C25" s="23">
        <v>44374.98</v>
      </c>
      <c r="D25" s="23">
        <v>5197.41</v>
      </c>
      <c r="E25" s="23">
        <v>2582.23</v>
      </c>
      <c r="F25" s="23">
        <v>13291.6</v>
      </c>
      <c r="G25" s="23">
        <v>1730.54</v>
      </c>
      <c r="H25" s="23">
        <v>11453.64</v>
      </c>
      <c r="I25" s="23">
        <v>8283.7000000000007</v>
      </c>
      <c r="J25" s="23">
        <v>5168.8100000000004</v>
      </c>
      <c r="K25" s="23">
        <v>3166.68</v>
      </c>
      <c r="L25" s="23">
        <v>1959.29</v>
      </c>
      <c r="M25" s="23">
        <v>3924.91</v>
      </c>
      <c r="N25" s="23">
        <v>6367.8</v>
      </c>
      <c r="O25" s="23">
        <v>2835.78</v>
      </c>
      <c r="P25" s="23">
        <v>7531.02</v>
      </c>
      <c r="Q25" s="23">
        <v>2039.25</v>
      </c>
      <c r="R25" s="23">
        <v>16714.52</v>
      </c>
      <c r="S25" s="23">
        <v>4317.3</v>
      </c>
      <c r="T25" s="23">
        <v>3076.75</v>
      </c>
      <c r="U25" s="23">
        <v>6071.15</v>
      </c>
      <c r="V25" s="23">
        <v>1321.69</v>
      </c>
      <c r="W25" s="23">
        <v>999.43</v>
      </c>
      <c r="X25" s="23">
        <v>1105.92</v>
      </c>
      <c r="Y25" s="23">
        <v>4874.5200000000004</v>
      </c>
      <c r="Z25" s="23">
        <v>5738.05</v>
      </c>
      <c r="AA25" s="23">
        <v>3996.37</v>
      </c>
      <c r="AB25" s="23">
        <v>1736.77</v>
      </c>
      <c r="AC25" s="23">
        <v>691.85</v>
      </c>
      <c r="AD25" s="23">
        <v>3068.69</v>
      </c>
      <c r="AE25" s="23">
        <v>1561.13</v>
      </c>
      <c r="AF25" s="23">
        <v>1737.01</v>
      </c>
      <c r="AG25" s="23">
        <v>4662.26</v>
      </c>
      <c r="AH25" s="23">
        <v>2681.38</v>
      </c>
      <c r="AI25" s="23">
        <v>301.66000000000003</v>
      </c>
      <c r="AJ25" s="23">
        <v>1182.81</v>
      </c>
      <c r="AK25" s="23">
        <v>5446.06</v>
      </c>
      <c r="AL25" s="23">
        <v>3640.93</v>
      </c>
      <c r="AM25" s="23">
        <v>883.98</v>
      </c>
      <c r="AN25" s="23">
        <v>941.25</v>
      </c>
      <c r="AO25" s="23">
        <v>311.45999999999998</v>
      </c>
      <c r="AP25" s="23">
        <v>3985.08</v>
      </c>
      <c r="AQ25" s="23">
        <v>1521.1</v>
      </c>
      <c r="AR25" s="23">
        <v>6623.67</v>
      </c>
      <c r="AS25" s="23">
        <v>3685.06</v>
      </c>
      <c r="AT25" s="23">
        <v>675.71</v>
      </c>
      <c r="AU25" s="23">
        <v>1987.95</v>
      </c>
      <c r="AV25" s="23">
        <v>2394.5700000000002</v>
      </c>
      <c r="AW25" s="23">
        <v>1165.06</v>
      </c>
      <c r="AX25" s="23">
        <v>2400.38</v>
      </c>
      <c r="AY25" s="23">
        <v>2123.25</v>
      </c>
      <c r="AZ25" s="23"/>
      <c r="BA25" s="23">
        <v>1535.82</v>
      </c>
      <c r="BB25" s="81">
        <v>509.15</v>
      </c>
      <c r="BC25" s="81">
        <v>1778.84</v>
      </c>
      <c r="BD25" s="81">
        <v>1954.38</v>
      </c>
      <c r="BE25" s="81">
        <v>675.57</v>
      </c>
      <c r="BF25" s="81">
        <v>420.79</v>
      </c>
      <c r="BG25" s="81">
        <v>291.26</v>
      </c>
      <c r="BH25" s="81">
        <v>0.84</v>
      </c>
      <c r="BI25" s="81">
        <v>551.75</v>
      </c>
      <c r="BJ25" s="81">
        <v>861.03</v>
      </c>
      <c r="BK25" s="81">
        <v>1350.6</v>
      </c>
      <c r="BL25" s="81">
        <v>295.55</v>
      </c>
      <c r="BM25" s="81">
        <v>430.05</v>
      </c>
      <c r="BN25" s="81">
        <v>1905.88</v>
      </c>
      <c r="BO25" s="81">
        <v>1176.52</v>
      </c>
      <c r="BP25" s="81">
        <v>739.63</v>
      </c>
      <c r="BQ25" s="81">
        <v>565.42999999999995</v>
      </c>
      <c r="BR25" s="81">
        <v>2605.23</v>
      </c>
      <c r="BS25" s="81">
        <v>630.66</v>
      </c>
      <c r="BT25" s="81">
        <v>349.42</v>
      </c>
      <c r="BU25" s="81">
        <v>1402.88</v>
      </c>
      <c r="BV25" s="81">
        <v>2484.25</v>
      </c>
      <c r="BW25" s="81">
        <v>1402.88</v>
      </c>
      <c r="BX25" s="81">
        <v>1229.6199999999999</v>
      </c>
      <c r="BY25" s="81">
        <v>2090.54</v>
      </c>
      <c r="BZ25" s="81">
        <v>1356.49</v>
      </c>
      <c r="CA25" s="81">
        <v>530.79999999999995</v>
      </c>
      <c r="CB25" s="81">
        <v>841.86</v>
      </c>
      <c r="CC25" s="81">
        <v>149</v>
      </c>
      <c r="CD25" s="81">
        <v>113.7</v>
      </c>
      <c r="CE25" s="81">
        <v>1220.97</v>
      </c>
      <c r="CF25" s="81">
        <v>1245.72</v>
      </c>
      <c r="CG25" s="81">
        <v>-31</v>
      </c>
      <c r="CH25" s="81">
        <v>1140.9000000000001</v>
      </c>
      <c r="CI25" s="81">
        <v>5558.83</v>
      </c>
      <c r="CJ25" s="81">
        <v>745.83</v>
      </c>
      <c r="CK25" s="81">
        <v>1587.93</v>
      </c>
      <c r="CL25" s="81">
        <v>915.59</v>
      </c>
      <c r="CM25" s="81">
        <v>3191.79</v>
      </c>
      <c r="CN25" s="81">
        <v>311.7</v>
      </c>
      <c r="CO25" s="81">
        <v>3091</v>
      </c>
      <c r="CP25" s="81">
        <v>202.16</v>
      </c>
      <c r="CQ25" s="81">
        <v>911.36</v>
      </c>
      <c r="CR25" s="81">
        <v>220.76</v>
      </c>
      <c r="CS25" s="81">
        <v>1080.5899999999999</v>
      </c>
      <c r="CT25" s="81">
        <v>1024.32</v>
      </c>
      <c r="CU25" s="81">
        <v>1223.3</v>
      </c>
      <c r="CV25" s="81">
        <v>306.7</v>
      </c>
      <c r="CW25" s="81">
        <v>341.84</v>
      </c>
      <c r="CX25" s="81">
        <v>220.1</v>
      </c>
      <c r="CY25" s="81">
        <v>417.98</v>
      </c>
      <c r="CZ25" s="81">
        <v>16.899999999999999</v>
      </c>
      <c r="DA25" s="81"/>
      <c r="DB25" s="81">
        <v>1044.1600000000001</v>
      </c>
      <c r="DC25" s="81">
        <v>-83</v>
      </c>
      <c r="DD25" s="81">
        <v>467.14</v>
      </c>
      <c r="DE25" s="81">
        <v>-39</v>
      </c>
      <c r="DF25" s="81">
        <v>669.11</v>
      </c>
      <c r="DG25" s="81">
        <v>374.26</v>
      </c>
      <c r="DH25" s="81">
        <v>564.22</v>
      </c>
      <c r="DI25" s="81">
        <v>2417.2199999999998</v>
      </c>
      <c r="DJ25" s="81">
        <v>649.78</v>
      </c>
      <c r="DK25" s="81">
        <v>338.6</v>
      </c>
      <c r="DL25" s="81">
        <v>64.38</v>
      </c>
      <c r="DM25" s="81">
        <v>244</v>
      </c>
      <c r="DN25" s="81"/>
      <c r="DO25" s="81">
        <v>284.74</v>
      </c>
      <c r="DP25" s="81">
        <v>125.83</v>
      </c>
      <c r="DQ25" s="81">
        <v>1738.43</v>
      </c>
      <c r="DR25" s="81">
        <v>489.37</v>
      </c>
      <c r="DS25" s="81">
        <v>190.21</v>
      </c>
      <c r="DT25" s="81">
        <v>165.94</v>
      </c>
      <c r="DU25" s="81">
        <v>641</v>
      </c>
      <c r="DV25" s="81">
        <v>438.14</v>
      </c>
      <c r="DW25" s="81">
        <v>371.87</v>
      </c>
      <c r="DX25" s="81">
        <v>129.02000000000001</v>
      </c>
      <c r="DY25" s="81">
        <v>149.19999999999999</v>
      </c>
      <c r="DZ25" s="81"/>
      <c r="EA25" s="81">
        <v>541.30999999999995</v>
      </c>
      <c r="EB25" s="81">
        <v>501.16</v>
      </c>
      <c r="EC25" s="81">
        <v>336.27</v>
      </c>
      <c r="ED25" s="81">
        <v>563.66999999999996</v>
      </c>
      <c r="EE25" s="81"/>
      <c r="EF25" s="81">
        <v>232.7</v>
      </c>
      <c r="EG25" s="81">
        <v>389.72</v>
      </c>
      <c r="EH25" s="81">
        <v>930.42</v>
      </c>
      <c r="EI25" s="81">
        <v>220.84</v>
      </c>
      <c r="EJ25" s="81">
        <v>1409.48</v>
      </c>
      <c r="EK25" s="81">
        <v>210.6</v>
      </c>
      <c r="EL25" s="81">
        <v>88.14</v>
      </c>
      <c r="EM25" s="81">
        <v>367.11</v>
      </c>
      <c r="EN25" s="81">
        <v>144.08000000000001</v>
      </c>
      <c r="EO25" s="81">
        <v>398.41</v>
      </c>
      <c r="EP25" s="81">
        <v>16.7</v>
      </c>
      <c r="EQ25" s="81">
        <v>55.47</v>
      </c>
      <c r="ER25" s="81">
        <v>236.08</v>
      </c>
      <c r="ES25" s="81">
        <v>84.36</v>
      </c>
      <c r="ET25" s="81">
        <v>130.16</v>
      </c>
      <c r="EU25" s="81">
        <v>193.07</v>
      </c>
      <c r="EV25" s="81"/>
      <c r="EW25" s="81">
        <v>584.04</v>
      </c>
      <c r="EX25" s="81">
        <v>691.22</v>
      </c>
      <c r="EY25" s="81">
        <v>228.81</v>
      </c>
      <c r="EZ25" s="81">
        <v>82.39</v>
      </c>
      <c r="FA25" s="81">
        <v>262.33</v>
      </c>
      <c r="FB25" s="81">
        <v>208.69</v>
      </c>
      <c r="FC25" s="81">
        <v>631.83000000000004</v>
      </c>
      <c r="FD25" s="81">
        <v>500.6</v>
      </c>
      <c r="FE25" s="81">
        <v>558.49</v>
      </c>
      <c r="FF25" s="81"/>
      <c r="FG25" s="81">
        <v>602.86</v>
      </c>
      <c r="FH25" s="81">
        <v>456.54</v>
      </c>
      <c r="FI25" s="81">
        <v>225.7</v>
      </c>
      <c r="FJ25" s="81">
        <v>32.880000000000003</v>
      </c>
      <c r="FK25" s="81">
        <v>224.13</v>
      </c>
      <c r="FL25" s="81">
        <v>133.4</v>
      </c>
      <c r="FM25" s="81">
        <v>699.22</v>
      </c>
      <c r="FN25" s="81">
        <v>138</v>
      </c>
      <c r="FO25" s="81">
        <v>463.35</v>
      </c>
      <c r="FP25" s="81"/>
      <c r="FQ25" s="81">
        <v>51.74</v>
      </c>
      <c r="FR25" s="81">
        <v>285.51</v>
      </c>
      <c r="FS25" s="81">
        <v>317.45</v>
      </c>
      <c r="FT25" s="81">
        <v>321.38</v>
      </c>
      <c r="FU25" s="81">
        <v>527.55999999999995</v>
      </c>
      <c r="FV25" s="81">
        <v>392.52</v>
      </c>
      <c r="FW25" s="81">
        <v>271.08</v>
      </c>
      <c r="FX25" s="81">
        <v>602.37</v>
      </c>
      <c r="FY25" s="81">
        <v>185.67</v>
      </c>
      <c r="FZ25" s="81">
        <v>41.13</v>
      </c>
      <c r="GA25" s="81">
        <v>153.54</v>
      </c>
      <c r="GB25" s="81">
        <v>116.5</v>
      </c>
      <c r="GC25" s="81">
        <v>73.5</v>
      </c>
      <c r="GD25" s="81">
        <v>642.11</v>
      </c>
      <c r="GE25" s="81"/>
      <c r="GF25" s="81">
        <v>129.07</v>
      </c>
      <c r="GG25" s="81">
        <v>355</v>
      </c>
      <c r="GH25" s="81">
        <v>688.69</v>
      </c>
      <c r="GI25" s="81">
        <v>267.18</v>
      </c>
      <c r="GJ25" s="81">
        <v>284.73</v>
      </c>
      <c r="GK25" s="81">
        <v>290.7</v>
      </c>
      <c r="GL25" s="81">
        <v>55.2</v>
      </c>
      <c r="GM25" s="81"/>
      <c r="GN25" s="81">
        <v>237.6</v>
      </c>
      <c r="GO25" s="81">
        <v>108.05</v>
      </c>
      <c r="GP25" s="81">
        <v>637.14</v>
      </c>
      <c r="GQ25" s="81">
        <v>83.16</v>
      </c>
      <c r="GR25" s="81">
        <v>130.49</v>
      </c>
      <c r="GS25" s="81">
        <v>338.68</v>
      </c>
      <c r="GT25" s="81">
        <v>622.53</v>
      </c>
      <c r="GU25" s="81">
        <v>150.57</v>
      </c>
      <c r="GV25" s="81"/>
      <c r="GW25" s="81">
        <v>76.58</v>
      </c>
      <c r="GX25" s="81">
        <v>23.6</v>
      </c>
      <c r="GY25" s="81">
        <v>148.21</v>
      </c>
      <c r="GZ25" s="81">
        <v>131.85</v>
      </c>
      <c r="HA25" s="81"/>
      <c r="HB25" s="81">
        <v>281.33999999999997</v>
      </c>
      <c r="HC25" s="81">
        <v>243</v>
      </c>
      <c r="HD25" s="81">
        <v>604.84</v>
      </c>
      <c r="HE25" s="81">
        <v>107.65</v>
      </c>
      <c r="HF25" s="81">
        <v>365.8</v>
      </c>
      <c r="HG25" s="81">
        <v>117.65</v>
      </c>
      <c r="HH25" s="81">
        <v>414.8</v>
      </c>
      <c r="HI25" s="81">
        <v>440.94</v>
      </c>
      <c r="HJ25" s="81">
        <v>187.85</v>
      </c>
      <c r="HK25" s="81">
        <v>166.48</v>
      </c>
      <c r="HL25" s="81">
        <v>44.95</v>
      </c>
      <c r="HM25" s="81">
        <v>266.33999999999997</v>
      </c>
      <c r="HN25" s="81">
        <v>106</v>
      </c>
      <c r="HO25" s="81">
        <v>53.4</v>
      </c>
      <c r="HP25" s="81">
        <v>266.62</v>
      </c>
      <c r="HQ25" s="81">
        <v>398.34</v>
      </c>
      <c r="HR25" s="81">
        <v>71.540000000000006</v>
      </c>
      <c r="HS25" s="81">
        <v>74.7</v>
      </c>
      <c r="HT25" s="81">
        <v>286.52</v>
      </c>
      <c r="HU25" s="81">
        <v>126.1</v>
      </c>
      <c r="HV25" s="81">
        <v>199.7</v>
      </c>
      <c r="HW25" s="81">
        <v>216.57</v>
      </c>
      <c r="HX25" s="81">
        <v>82.35</v>
      </c>
      <c r="HY25" s="81">
        <v>146.9</v>
      </c>
      <c r="HZ25" s="81">
        <v>52.44</v>
      </c>
      <c r="IA25" s="81"/>
      <c r="IB25" s="81">
        <v>261.60000000000002</v>
      </c>
      <c r="IC25" s="81">
        <v>99.8</v>
      </c>
      <c r="ID25" s="81">
        <v>138.47</v>
      </c>
      <c r="IE25" s="81">
        <v>135.47</v>
      </c>
      <c r="IF25" s="81">
        <v>112.8</v>
      </c>
      <c r="IG25" s="81">
        <v>7</v>
      </c>
      <c r="IH25" s="81">
        <v>118.3</v>
      </c>
      <c r="II25" s="81">
        <v>138.53</v>
      </c>
      <c r="IJ25" s="81">
        <v>378</v>
      </c>
      <c r="IK25" s="81">
        <v>125.3</v>
      </c>
      <c r="IL25" s="81">
        <v>73.150000000000006</v>
      </c>
      <c r="IM25" s="81"/>
      <c r="IN25" s="81">
        <v>36</v>
      </c>
      <c r="IO25" s="81">
        <v>176.83</v>
      </c>
      <c r="IP25" s="81"/>
      <c r="IQ25" s="81">
        <v>96</v>
      </c>
      <c r="IR25" s="81">
        <v>89</v>
      </c>
      <c r="IS25" s="81">
        <v>141</v>
      </c>
      <c r="IT25" s="81">
        <v>171.53</v>
      </c>
      <c r="IU25" s="81">
        <v>106.97</v>
      </c>
      <c r="IV25" s="81">
        <v>81.84</v>
      </c>
      <c r="IW25" s="81">
        <v>58.5</v>
      </c>
      <c r="IX25" s="81">
        <v>86.05</v>
      </c>
      <c r="IY25" s="81">
        <v>74.900000000000006</v>
      </c>
      <c r="IZ25" s="81">
        <v>65</v>
      </c>
      <c r="JA25" s="81">
        <v>313.19</v>
      </c>
      <c r="JB25" s="81"/>
      <c r="JC25" s="81">
        <v>230.5</v>
      </c>
      <c r="JD25" s="81">
        <v>209.8</v>
      </c>
      <c r="JE25" s="81">
        <v>64.8</v>
      </c>
      <c r="JF25" s="81">
        <v>126.9</v>
      </c>
      <c r="JG25" s="81">
        <v>147.22999999999999</v>
      </c>
      <c r="JH25" s="81">
        <v>610</v>
      </c>
      <c r="JI25" s="81"/>
      <c r="JJ25" s="81">
        <v>123.37</v>
      </c>
      <c r="JK25" s="81">
        <v>81.5</v>
      </c>
      <c r="JL25" s="81">
        <v>97.78</v>
      </c>
      <c r="JM25" s="81"/>
      <c r="JN25" s="81">
        <v>101.08</v>
      </c>
      <c r="JO25" s="81">
        <v>44.83</v>
      </c>
      <c r="JP25" s="81">
        <v>159.19999999999999</v>
      </c>
      <c r="JQ25" s="81"/>
      <c r="JR25" s="81"/>
      <c r="JS25" s="81">
        <v>91.5</v>
      </c>
      <c r="JT25" s="81">
        <v>65.55</v>
      </c>
      <c r="JU25" s="81">
        <v>107.53</v>
      </c>
      <c r="JV25" s="81">
        <v>223.73</v>
      </c>
      <c r="JW25" s="81">
        <v>102.4</v>
      </c>
      <c r="JX25" s="81">
        <v>73.8</v>
      </c>
      <c r="JY25" s="81">
        <v>94.5</v>
      </c>
      <c r="JZ25" s="81"/>
      <c r="KA25" s="81">
        <v>184.3</v>
      </c>
      <c r="KB25" s="81">
        <v>46</v>
      </c>
      <c r="KC25" s="81">
        <v>12.8</v>
      </c>
      <c r="KD25" s="81">
        <v>50.5</v>
      </c>
      <c r="KE25" s="81">
        <v>224.9</v>
      </c>
      <c r="KF25" s="81">
        <v>138.33000000000001</v>
      </c>
      <c r="KG25" s="81">
        <v>32</v>
      </c>
      <c r="KH25" s="81">
        <v>39.1</v>
      </c>
      <c r="KI25" s="81">
        <v>187.25</v>
      </c>
      <c r="KJ25" s="81"/>
      <c r="KK25" s="81">
        <v>83.92</v>
      </c>
      <c r="KL25" s="81">
        <v>99.83</v>
      </c>
      <c r="KM25" s="81">
        <v>50</v>
      </c>
      <c r="KN25" s="81">
        <v>61.9</v>
      </c>
      <c r="KO25" s="81">
        <v>38.82</v>
      </c>
      <c r="KP25" s="81">
        <v>123</v>
      </c>
      <c r="KQ25" s="81">
        <v>161</v>
      </c>
      <c r="KR25" s="81">
        <v>79.8</v>
      </c>
      <c r="KS25" s="81">
        <v>26.15</v>
      </c>
      <c r="KT25" s="81">
        <v>63.18</v>
      </c>
      <c r="KU25" s="81">
        <v>37.4</v>
      </c>
      <c r="KV25" s="81">
        <v>127.43</v>
      </c>
      <c r="KW25" s="81">
        <v>249.5</v>
      </c>
      <c r="KX25" s="81">
        <v>28.4</v>
      </c>
      <c r="KY25" s="81">
        <v>529.13</v>
      </c>
      <c r="KZ25" s="81">
        <v>73</v>
      </c>
      <c r="LA25" s="81">
        <v>73.900000000000006</v>
      </c>
      <c r="LB25" s="81">
        <v>229.3</v>
      </c>
      <c r="LC25" s="81"/>
      <c r="LD25" s="81">
        <v>71</v>
      </c>
      <c r="LE25" s="81">
        <v>35.869999999999997</v>
      </c>
      <c r="LF25" s="81">
        <v>283.5</v>
      </c>
      <c r="LG25" s="81">
        <v>105</v>
      </c>
      <c r="LH25" s="81">
        <v>39.299999999999997</v>
      </c>
      <c r="LI25" s="81">
        <v>125.5</v>
      </c>
      <c r="LJ25" s="81">
        <v>268.02999999999997</v>
      </c>
      <c r="LK25" s="81">
        <v>121.6</v>
      </c>
      <c r="LL25" s="81">
        <v>63.67</v>
      </c>
      <c r="LM25" s="81">
        <v>34.35</v>
      </c>
      <c r="LN25" s="81">
        <v>49.95</v>
      </c>
      <c r="LO25" s="81"/>
      <c r="LP25" s="81">
        <v>125.3</v>
      </c>
      <c r="LQ25" s="81">
        <v>132.76</v>
      </c>
      <c r="LR25" s="81">
        <v>71.099999999999994</v>
      </c>
      <c r="LS25" s="81">
        <v>30</v>
      </c>
      <c r="LT25" s="81">
        <v>55.43</v>
      </c>
      <c r="LU25" s="81"/>
      <c r="LV25" s="81">
        <v>36</v>
      </c>
      <c r="LW25" s="81">
        <v>140.9</v>
      </c>
      <c r="LX25" s="81">
        <v>68.8</v>
      </c>
      <c r="LY25" s="81">
        <v>90.3</v>
      </c>
      <c r="LZ25" s="81">
        <v>47</v>
      </c>
      <c r="MA25" s="81">
        <v>63.05</v>
      </c>
      <c r="MB25" s="81">
        <v>65.900000000000006</v>
      </c>
      <c r="MC25" s="81">
        <v>46.15</v>
      </c>
      <c r="MD25" s="81">
        <v>7.3</v>
      </c>
      <c r="ME25" s="81">
        <v>163</v>
      </c>
      <c r="MF25" s="81">
        <v>47.25</v>
      </c>
      <c r="MG25" s="81">
        <v>32.049999999999997</v>
      </c>
      <c r="MH25" s="81">
        <v>12.8</v>
      </c>
      <c r="MI25" s="81"/>
      <c r="MJ25" s="81">
        <v>136.80000000000001</v>
      </c>
      <c r="MK25" s="81">
        <v>132.5</v>
      </c>
      <c r="ML25" s="81"/>
      <c r="MM25" s="81">
        <v>145.11000000000001</v>
      </c>
      <c r="MN25" s="81">
        <v>116</v>
      </c>
      <c r="MO25" s="81">
        <v>129</v>
      </c>
      <c r="MP25" s="81">
        <v>61</v>
      </c>
      <c r="MQ25" s="81">
        <v>133.5</v>
      </c>
      <c r="MR25" s="81">
        <v>93.9</v>
      </c>
      <c r="MS25" s="81">
        <v>46.5</v>
      </c>
      <c r="MT25" s="81"/>
      <c r="MU25" s="81">
        <v>14.1</v>
      </c>
      <c r="MV25" s="81">
        <v>60.4</v>
      </c>
      <c r="MW25" s="81">
        <v>28</v>
      </c>
      <c r="MX25" s="81"/>
      <c r="MY25" s="81"/>
      <c r="MZ25" s="81">
        <v>40.5</v>
      </c>
      <c r="NA25" s="81">
        <v>49.41</v>
      </c>
      <c r="NB25" s="81">
        <v>29.1</v>
      </c>
      <c r="NC25" s="81">
        <v>48.3</v>
      </c>
    </row>
    <row r="26" spans="1:367" x14ac:dyDescent="0.4">
      <c r="A26" s="22">
        <v>45919</v>
      </c>
      <c r="B26" s="23">
        <v>47828.81</v>
      </c>
      <c r="C26" s="23">
        <v>46148.22</v>
      </c>
      <c r="D26" s="23">
        <v>5133.37</v>
      </c>
      <c r="E26" s="23">
        <v>2582.23</v>
      </c>
      <c r="F26" s="23">
        <v>13372.28</v>
      </c>
      <c r="G26" s="23">
        <v>1730.54</v>
      </c>
      <c r="H26" s="23">
        <v>11453.64</v>
      </c>
      <c r="I26" s="23">
        <v>8283.7000000000007</v>
      </c>
      <c r="J26" s="23">
        <v>5168.8100000000004</v>
      </c>
      <c r="K26" s="23">
        <v>3166.68</v>
      </c>
      <c r="L26" s="23">
        <v>1959.29</v>
      </c>
      <c r="M26" s="23">
        <v>3960.3</v>
      </c>
      <c r="N26" s="23">
        <v>6361.5</v>
      </c>
      <c r="O26" s="23">
        <v>2848.54</v>
      </c>
      <c r="P26" s="23">
        <v>7531.02</v>
      </c>
      <c r="Q26" s="23">
        <v>2039.25</v>
      </c>
      <c r="R26" s="23">
        <v>17121.669999999998</v>
      </c>
      <c r="S26" s="23">
        <v>4317.3</v>
      </c>
      <c r="T26" s="23">
        <v>3142.37</v>
      </c>
      <c r="U26" s="23">
        <v>6033.68</v>
      </c>
      <c r="V26" s="23">
        <v>1321.69</v>
      </c>
      <c r="W26" s="23">
        <v>987.48</v>
      </c>
      <c r="X26" s="23">
        <v>1105.92</v>
      </c>
      <c r="Y26" s="23">
        <v>4965.96</v>
      </c>
      <c r="Z26" s="23">
        <v>5738.05</v>
      </c>
      <c r="AA26" s="23">
        <v>3996.37</v>
      </c>
      <c r="AB26" s="23">
        <v>1687.83</v>
      </c>
      <c r="AC26" s="23">
        <v>691.85</v>
      </c>
      <c r="AD26" s="23">
        <v>3068.69</v>
      </c>
      <c r="AE26" s="23">
        <v>1559.85</v>
      </c>
      <c r="AF26" s="23">
        <v>1754.01</v>
      </c>
      <c r="AG26" s="23">
        <v>4662.26</v>
      </c>
      <c r="AH26" s="23">
        <v>2681.38</v>
      </c>
      <c r="AI26" s="23">
        <v>298.87</v>
      </c>
      <c r="AJ26" s="23">
        <v>1182.81</v>
      </c>
      <c r="AK26" s="23">
        <v>5200.6099999999997</v>
      </c>
      <c r="AL26" s="23">
        <v>3583.2</v>
      </c>
      <c r="AM26" s="23">
        <v>883.98</v>
      </c>
      <c r="AN26" s="23">
        <v>941.25</v>
      </c>
      <c r="AO26" s="23">
        <v>309.87</v>
      </c>
      <c r="AP26" s="23">
        <v>3985.08</v>
      </c>
      <c r="AQ26" s="23">
        <v>1521.23</v>
      </c>
      <c r="AR26" s="23">
        <v>6873.25</v>
      </c>
      <c r="AS26" s="23">
        <v>3772.24</v>
      </c>
      <c r="AT26" s="23">
        <v>675.71</v>
      </c>
      <c r="AU26" s="23">
        <v>2027.67</v>
      </c>
      <c r="AV26" s="23">
        <v>2394.91</v>
      </c>
      <c r="AW26" s="23">
        <v>1165.06</v>
      </c>
      <c r="AX26" s="23">
        <v>2402.5100000000002</v>
      </c>
      <c r="AY26" s="23">
        <v>2117.5</v>
      </c>
      <c r="AZ26" s="23"/>
      <c r="BA26" s="23">
        <v>1525.32</v>
      </c>
      <c r="BB26" s="81">
        <v>493.07</v>
      </c>
      <c r="BC26" s="81">
        <v>1777.43</v>
      </c>
      <c r="BD26" s="81">
        <v>1954.38</v>
      </c>
      <c r="BE26" s="81">
        <v>675.57</v>
      </c>
      <c r="BF26" s="81">
        <v>420.79</v>
      </c>
      <c r="BG26" s="81">
        <v>291.26</v>
      </c>
      <c r="BH26" s="81">
        <v>0.84</v>
      </c>
      <c r="BI26" s="81">
        <v>565.61</v>
      </c>
      <c r="BJ26" s="81">
        <v>862.44</v>
      </c>
      <c r="BK26" s="81">
        <v>1352.99</v>
      </c>
      <c r="BL26" s="81">
        <v>308.27</v>
      </c>
      <c r="BM26" s="81">
        <v>430.05</v>
      </c>
      <c r="BN26" s="81">
        <v>1912.12</v>
      </c>
      <c r="BO26" s="81">
        <v>1155.8599999999999</v>
      </c>
      <c r="BP26" s="81">
        <v>739.63</v>
      </c>
      <c r="BQ26" s="81">
        <v>570.27</v>
      </c>
      <c r="BR26" s="81">
        <v>2607.79</v>
      </c>
      <c r="BS26" s="81">
        <v>630.66</v>
      </c>
      <c r="BT26" s="81">
        <v>349.42</v>
      </c>
      <c r="BU26" s="81">
        <v>1404.73</v>
      </c>
      <c r="BV26" s="81">
        <v>2477.54</v>
      </c>
      <c r="BW26" s="81">
        <v>1401.88</v>
      </c>
      <c r="BX26" s="81">
        <v>1229.6199999999999</v>
      </c>
      <c r="BY26" s="81">
        <v>2090.54</v>
      </c>
      <c r="BZ26" s="81">
        <v>1349.74</v>
      </c>
      <c r="CA26" s="81">
        <v>530.79999999999995</v>
      </c>
      <c r="CB26" s="81">
        <v>841.86</v>
      </c>
      <c r="CC26" s="81">
        <v>149</v>
      </c>
      <c r="CD26" s="81">
        <v>113.7</v>
      </c>
      <c r="CE26" s="81">
        <v>1220.97</v>
      </c>
      <c r="CF26" s="81">
        <v>1306.3800000000001</v>
      </c>
      <c r="CG26" s="81">
        <v>-31</v>
      </c>
      <c r="CH26" s="81">
        <v>1140.9000000000001</v>
      </c>
      <c r="CI26" s="81">
        <v>5748.43</v>
      </c>
      <c r="CJ26" s="81">
        <v>745.83</v>
      </c>
      <c r="CK26" s="81">
        <v>1552.28</v>
      </c>
      <c r="CL26" s="81">
        <v>915.59</v>
      </c>
      <c r="CM26" s="81">
        <v>3191.79</v>
      </c>
      <c r="CN26" s="81">
        <v>311.39</v>
      </c>
      <c r="CO26" s="81">
        <v>3091</v>
      </c>
      <c r="CP26" s="81">
        <v>191.7</v>
      </c>
      <c r="CQ26" s="81">
        <v>913.88</v>
      </c>
      <c r="CR26" s="81">
        <v>220.76</v>
      </c>
      <c r="CS26" s="81">
        <v>1088.5899999999999</v>
      </c>
      <c r="CT26" s="81">
        <v>1024.32</v>
      </c>
      <c r="CU26" s="81">
        <v>1223.3</v>
      </c>
      <c r="CV26" s="81">
        <v>306.7</v>
      </c>
      <c r="CW26" s="81">
        <v>342.87</v>
      </c>
      <c r="CX26" s="81">
        <v>210.08</v>
      </c>
      <c r="CY26" s="81">
        <v>424.05</v>
      </c>
      <c r="CZ26" s="81">
        <v>16.899999999999999</v>
      </c>
      <c r="DA26" s="81"/>
      <c r="DB26" s="81">
        <v>1044.1600000000001</v>
      </c>
      <c r="DC26" s="81">
        <v>-83</v>
      </c>
      <c r="DD26" s="81">
        <v>467.14</v>
      </c>
      <c r="DE26" s="81">
        <v>-39</v>
      </c>
      <c r="DF26" s="81">
        <v>663.12</v>
      </c>
      <c r="DG26" s="81">
        <v>378.46</v>
      </c>
      <c r="DH26" s="81">
        <v>564.22</v>
      </c>
      <c r="DI26" s="81">
        <v>2417.2199999999998</v>
      </c>
      <c r="DJ26" s="81">
        <v>649.78</v>
      </c>
      <c r="DK26" s="81">
        <v>341.72</v>
      </c>
      <c r="DL26" s="81">
        <v>64.38</v>
      </c>
      <c r="DM26" s="81">
        <v>244</v>
      </c>
      <c r="DN26" s="81"/>
      <c r="DO26" s="81">
        <v>284.74</v>
      </c>
      <c r="DP26" s="81">
        <v>125.83</v>
      </c>
      <c r="DQ26" s="81">
        <v>1738.43</v>
      </c>
      <c r="DR26" s="81">
        <v>489.37</v>
      </c>
      <c r="DS26" s="81">
        <v>193.84</v>
      </c>
      <c r="DT26" s="81">
        <v>168.73</v>
      </c>
      <c r="DU26" s="81">
        <v>641</v>
      </c>
      <c r="DV26" s="81">
        <v>441.43</v>
      </c>
      <c r="DW26" s="81">
        <v>371.87</v>
      </c>
      <c r="DX26" s="81">
        <v>129.02000000000001</v>
      </c>
      <c r="DY26" s="81">
        <v>149.19999999999999</v>
      </c>
      <c r="DZ26" s="81"/>
      <c r="EA26" s="81">
        <v>541.30999999999995</v>
      </c>
      <c r="EB26" s="81">
        <v>499.84</v>
      </c>
      <c r="EC26" s="81">
        <v>336.27</v>
      </c>
      <c r="ED26" s="81">
        <v>566.25</v>
      </c>
      <c r="EE26" s="81"/>
      <c r="EF26" s="81">
        <v>232.7</v>
      </c>
      <c r="EG26" s="81">
        <v>388.94</v>
      </c>
      <c r="EH26" s="81">
        <v>930.42</v>
      </c>
      <c r="EI26" s="81">
        <v>220.84</v>
      </c>
      <c r="EJ26" s="81">
        <v>1433.57</v>
      </c>
      <c r="EK26" s="81">
        <v>210.6</v>
      </c>
      <c r="EL26" s="81">
        <v>88.14</v>
      </c>
      <c r="EM26" s="81">
        <v>367.11</v>
      </c>
      <c r="EN26" s="81">
        <v>144.08000000000001</v>
      </c>
      <c r="EO26" s="81">
        <v>398.41</v>
      </c>
      <c r="EP26" s="81">
        <v>16.7</v>
      </c>
      <c r="EQ26" s="81">
        <v>39.26</v>
      </c>
      <c r="ER26" s="81">
        <v>236.08</v>
      </c>
      <c r="ES26" s="81">
        <v>84.36</v>
      </c>
      <c r="ET26" s="81">
        <v>131.01</v>
      </c>
      <c r="EU26" s="81">
        <v>193.89</v>
      </c>
      <c r="EV26" s="81"/>
      <c r="EW26" s="81">
        <v>587.91999999999996</v>
      </c>
      <c r="EX26" s="81">
        <v>691.22</v>
      </c>
      <c r="EY26" s="81">
        <v>226.06</v>
      </c>
      <c r="EZ26" s="81">
        <v>82.39</v>
      </c>
      <c r="FA26" s="81">
        <v>262.33</v>
      </c>
      <c r="FB26" s="81">
        <v>208.69</v>
      </c>
      <c r="FC26" s="81">
        <v>631.83000000000004</v>
      </c>
      <c r="FD26" s="81">
        <v>488.4</v>
      </c>
      <c r="FE26" s="81">
        <v>558.49</v>
      </c>
      <c r="FF26" s="81"/>
      <c r="FG26" s="81">
        <v>602.86</v>
      </c>
      <c r="FH26" s="81">
        <v>456.54</v>
      </c>
      <c r="FI26" s="81">
        <v>226.9</v>
      </c>
      <c r="FJ26" s="81">
        <v>43.02</v>
      </c>
      <c r="FK26" s="81">
        <v>224.13</v>
      </c>
      <c r="FL26" s="81">
        <v>133.4</v>
      </c>
      <c r="FM26" s="81">
        <v>696.45</v>
      </c>
      <c r="FN26" s="81">
        <v>138</v>
      </c>
      <c r="FO26" s="81">
        <v>459.41</v>
      </c>
      <c r="FP26" s="81"/>
      <c r="FQ26" s="81">
        <v>48.17</v>
      </c>
      <c r="FR26" s="81">
        <v>285.51</v>
      </c>
      <c r="FS26" s="81">
        <v>316.36</v>
      </c>
      <c r="FT26" s="81">
        <v>320.26</v>
      </c>
      <c r="FU26" s="81">
        <v>527.55999999999995</v>
      </c>
      <c r="FV26" s="81">
        <v>392.52</v>
      </c>
      <c r="FW26" s="81">
        <v>271.08</v>
      </c>
      <c r="FX26" s="81">
        <v>602.37</v>
      </c>
      <c r="FY26" s="81">
        <v>172.28</v>
      </c>
      <c r="FZ26" s="81">
        <v>41.53</v>
      </c>
      <c r="GA26" s="81">
        <v>163.32</v>
      </c>
      <c r="GB26" s="81">
        <v>116.5</v>
      </c>
      <c r="GC26" s="81">
        <v>68.5</v>
      </c>
      <c r="GD26" s="81">
        <v>642.11</v>
      </c>
      <c r="GE26" s="81"/>
      <c r="GF26" s="81">
        <v>132</v>
      </c>
      <c r="GG26" s="81">
        <v>381</v>
      </c>
      <c r="GH26" s="81">
        <v>681.93</v>
      </c>
      <c r="GI26" s="81">
        <v>266.93</v>
      </c>
      <c r="GJ26" s="81">
        <v>284.73</v>
      </c>
      <c r="GK26" s="81">
        <v>290.7</v>
      </c>
      <c r="GL26" s="81">
        <v>55.2</v>
      </c>
      <c r="GM26" s="81"/>
      <c r="GN26" s="81">
        <v>237.6</v>
      </c>
      <c r="GO26" s="81">
        <v>108.05</v>
      </c>
      <c r="GP26" s="81">
        <v>633.76</v>
      </c>
      <c r="GQ26" s="81">
        <v>83.62</v>
      </c>
      <c r="GR26" s="81">
        <v>129.44999999999999</v>
      </c>
      <c r="GS26" s="81">
        <v>338.72</v>
      </c>
      <c r="GT26" s="81">
        <v>608.76</v>
      </c>
      <c r="GU26" s="81">
        <v>150.57</v>
      </c>
      <c r="GV26" s="81">
        <v>308</v>
      </c>
      <c r="GW26" s="81">
        <v>76.58</v>
      </c>
      <c r="GX26" s="81">
        <v>23.6</v>
      </c>
      <c r="GY26" s="81">
        <v>148.21</v>
      </c>
      <c r="GZ26" s="81">
        <v>131.85</v>
      </c>
      <c r="HA26" s="81">
        <v>210</v>
      </c>
      <c r="HB26" s="81">
        <v>281.33999999999997</v>
      </c>
      <c r="HC26" s="81">
        <v>240.75</v>
      </c>
      <c r="HD26" s="81">
        <v>601.78</v>
      </c>
      <c r="HE26" s="81">
        <v>107.65</v>
      </c>
      <c r="HF26" s="81">
        <v>365.8</v>
      </c>
      <c r="HG26" s="81">
        <v>117.65</v>
      </c>
      <c r="HH26" s="81">
        <v>386.53</v>
      </c>
      <c r="HI26" s="81">
        <v>440.94</v>
      </c>
      <c r="HJ26" s="81">
        <v>187.85</v>
      </c>
      <c r="HK26" s="81">
        <v>170.47</v>
      </c>
      <c r="HL26" s="81">
        <v>44.95</v>
      </c>
      <c r="HM26" s="81">
        <v>266.33999999999997</v>
      </c>
      <c r="HN26" s="81">
        <v>106</v>
      </c>
      <c r="HO26" s="81">
        <v>53.4</v>
      </c>
      <c r="HP26" s="81">
        <v>266.62</v>
      </c>
      <c r="HQ26" s="81">
        <v>398.34</v>
      </c>
      <c r="HR26" s="81">
        <v>71.540000000000006</v>
      </c>
      <c r="HS26" s="81">
        <v>75.91</v>
      </c>
      <c r="HT26" s="81">
        <v>286.52</v>
      </c>
      <c r="HU26" s="81">
        <v>118.41</v>
      </c>
      <c r="HV26" s="81">
        <v>201.4</v>
      </c>
      <c r="HW26" s="81">
        <v>216.57</v>
      </c>
      <c r="HX26" s="81">
        <v>84.59</v>
      </c>
      <c r="HY26" s="81">
        <v>146.9</v>
      </c>
      <c r="HZ26" s="81">
        <v>52.44</v>
      </c>
      <c r="IA26" s="81"/>
      <c r="IB26" s="81">
        <v>261.60000000000002</v>
      </c>
      <c r="IC26" s="81">
        <v>99.8</v>
      </c>
      <c r="ID26" s="81">
        <v>138.47</v>
      </c>
      <c r="IE26" s="81">
        <v>135.47</v>
      </c>
      <c r="IF26" s="81">
        <v>112.8</v>
      </c>
      <c r="IG26" s="81">
        <v>7</v>
      </c>
      <c r="IH26" s="81">
        <v>118.3</v>
      </c>
      <c r="II26" s="81">
        <v>138.53</v>
      </c>
      <c r="IJ26" s="81">
        <v>375.18</v>
      </c>
      <c r="IK26" s="81">
        <v>125.3</v>
      </c>
      <c r="IL26" s="81">
        <v>73.150000000000006</v>
      </c>
      <c r="IM26" s="81"/>
      <c r="IN26" s="81">
        <v>36</v>
      </c>
      <c r="IO26" s="81">
        <v>176.83</v>
      </c>
      <c r="IP26" s="81"/>
      <c r="IQ26" s="81">
        <v>96</v>
      </c>
      <c r="IR26" s="81">
        <v>89</v>
      </c>
      <c r="IS26" s="81">
        <v>141</v>
      </c>
      <c r="IT26" s="81">
        <v>171.53</v>
      </c>
      <c r="IU26" s="81">
        <v>106.97</v>
      </c>
      <c r="IV26" s="81">
        <v>81.84</v>
      </c>
      <c r="IW26" s="81">
        <v>58.5</v>
      </c>
      <c r="IX26" s="81">
        <v>87.33</v>
      </c>
      <c r="IY26" s="81">
        <v>74.900000000000006</v>
      </c>
      <c r="IZ26" s="81">
        <v>64.48</v>
      </c>
      <c r="JA26" s="81">
        <v>313.19</v>
      </c>
      <c r="JB26" s="81"/>
      <c r="JC26" s="81">
        <v>230.5</v>
      </c>
      <c r="JD26" s="81">
        <v>209.8</v>
      </c>
      <c r="JE26" s="81">
        <v>64.8</v>
      </c>
      <c r="JF26" s="81">
        <v>126.9</v>
      </c>
      <c r="JG26" s="81">
        <v>147.22999999999999</v>
      </c>
      <c r="JH26" s="81">
        <v>610</v>
      </c>
      <c r="JI26" s="81">
        <v>99.5</v>
      </c>
      <c r="JJ26" s="81">
        <v>123.37</v>
      </c>
      <c r="JK26" s="81">
        <v>81.5</v>
      </c>
      <c r="JL26" s="81">
        <v>94.93</v>
      </c>
      <c r="JM26" s="81"/>
      <c r="JN26" s="81">
        <v>101.08</v>
      </c>
      <c r="JO26" s="81">
        <v>42.67</v>
      </c>
      <c r="JP26" s="81">
        <v>159.19999999999999</v>
      </c>
      <c r="JQ26" s="81"/>
      <c r="JR26" s="81"/>
      <c r="JS26" s="81">
        <v>91.5</v>
      </c>
      <c r="JT26" s="81">
        <v>65.55</v>
      </c>
      <c r="JU26" s="81">
        <v>84.4</v>
      </c>
      <c r="JV26" s="81">
        <v>223.75</v>
      </c>
      <c r="JW26" s="81">
        <v>102.4</v>
      </c>
      <c r="JX26" s="81">
        <v>73.8</v>
      </c>
      <c r="JY26" s="81">
        <v>95.25</v>
      </c>
      <c r="JZ26" s="81">
        <v>75</v>
      </c>
      <c r="KA26" s="81">
        <v>184.3</v>
      </c>
      <c r="KB26" s="81">
        <v>46</v>
      </c>
      <c r="KC26" s="81">
        <v>12.8</v>
      </c>
      <c r="KD26" s="81">
        <v>50.5</v>
      </c>
      <c r="KE26" s="81">
        <v>224.9</v>
      </c>
      <c r="KF26" s="81">
        <v>138.33000000000001</v>
      </c>
      <c r="KG26" s="81">
        <v>32</v>
      </c>
      <c r="KH26" s="81">
        <v>39.1</v>
      </c>
      <c r="KI26" s="81">
        <v>187.25</v>
      </c>
      <c r="KJ26" s="81"/>
      <c r="KK26" s="81">
        <v>83.92</v>
      </c>
      <c r="KL26" s="81">
        <v>99.83</v>
      </c>
      <c r="KM26" s="81">
        <v>50</v>
      </c>
      <c r="KN26" s="81">
        <v>61.9</v>
      </c>
      <c r="KO26" s="81">
        <v>38.82</v>
      </c>
      <c r="KP26" s="81">
        <v>124</v>
      </c>
      <c r="KQ26" s="81">
        <v>161</v>
      </c>
      <c r="KR26" s="81">
        <v>79.8</v>
      </c>
      <c r="KS26" s="81">
        <v>26.15</v>
      </c>
      <c r="KT26" s="81">
        <v>63.18</v>
      </c>
      <c r="KU26" s="81">
        <v>37.4</v>
      </c>
      <c r="KV26" s="81">
        <v>127.43</v>
      </c>
      <c r="KW26" s="81">
        <v>216</v>
      </c>
      <c r="KX26" s="81">
        <v>28.4</v>
      </c>
      <c r="KY26" s="81">
        <v>529.13</v>
      </c>
      <c r="KZ26" s="81">
        <v>73</v>
      </c>
      <c r="LA26" s="81"/>
      <c r="LB26" s="81">
        <v>229.3</v>
      </c>
      <c r="LC26" s="81"/>
      <c r="LD26" s="81">
        <v>71</v>
      </c>
      <c r="LE26" s="81">
        <v>35.869999999999997</v>
      </c>
      <c r="LF26" s="81">
        <v>283.5</v>
      </c>
      <c r="LG26" s="81">
        <v>105</v>
      </c>
      <c r="LH26" s="81">
        <v>39.299999999999997</v>
      </c>
      <c r="LI26" s="81">
        <v>125.5</v>
      </c>
      <c r="LJ26" s="81">
        <v>268.02999999999997</v>
      </c>
      <c r="LK26" s="81">
        <v>121.6</v>
      </c>
      <c r="LL26" s="81">
        <v>63.67</v>
      </c>
      <c r="LM26" s="81">
        <v>34.35</v>
      </c>
      <c r="LN26" s="81">
        <v>49.95</v>
      </c>
      <c r="LO26" s="81"/>
      <c r="LP26" s="81">
        <v>117.8</v>
      </c>
      <c r="LQ26" s="81">
        <v>132.76</v>
      </c>
      <c r="LR26" s="81">
        <v>71.099999999999994</v>
      </c>
      <c r="LS26" s="81">
        <v>30</v>
      </c>
      <c r="LT26" s="81">
        <v>55.43</v>
      </c>
      <c r="LU26" s="81">
        <v>78.849999999999994</v>
      </c>
      <c r="LV26" s="81">
        <v>36</v>
      </c>
      <c r="LW26" s="81">
        <v>140.9</v>
      </c>
      <c r="LX26" s="81">
        <v>84</v>
      </c>
      <c r="LY26" s="81">
        <v>90.3</v>
      </c>
      <c r="LZ26" s="81">
        <v>47</v>
      </c>
      <c r="MA26" s="81">
        <v>63.05</v>
      </c>
      <c r="MB26" s="81">
        <v>65.900000000000006</v>
      </c>
      <c r="MC26" s="81">
        <v>46.15</v>
      </c>
      <c r="MD26" s="81">
        <v>7.3</v>
      </c>
      <c r="ME26" s="81">
        <v>163</v>
      </c>
      <c r="MF26" s="81">
        <v>47.25</v>
      </c>
      <c r="MG26" s="81">
        <v>32.049999999999997</v>
      </c>
      <c r="MH26" s="81">
        <v>12.8</v>
      </c>
      <c r="MI26" s="81"/>
      <c r="MJ26" s="81">
        <v>136.80000000000001</v>
      </c>
      <c r="MK26" s="81">
        <v>140.13</v>
      </c>
      <c r="ML26" s="81"/>
      <c r="MM26" s="81">
        <v>145.11000000000001</v>
      </c>
      <c r="MN26" s="81">
        <v>116</v>
      </c>
      <c r="MO26" s="81">
        <v>118.6</v>
      </c>
      <c r="MP26" s="81">
        <v>61</v>
      </c>
      <c r="MQ26" s="81">
        <v>133.5</v>
      </c>
      <c r="MR26" s="81">
        <v>93.9</v>
      </c>
      <c r="MS26" s="81">
        <v>46.5</v>
      </c>
      <c r="MT26" s="81"/>
      <c r="MU26" s="81">
        <v>14.1</v>
      </c>
      <c r="MV26" s="81">
        <v>60.4</v>
      </c>
      <c r="MW26" s="81">
        <v>28</v>
      </c>
      <c r="MX26" s="81"/>
      <c r="MY26" s="81"/>
      <c r="MZ26" s="81">
        <v>40.5</v>
      </c>
      <c r="NA26" s="81">
        <v>49.41</v>
      </c>
      <c r="NB26" s="81">
        <v>29.1</v>
      </c>
      <c r="NC26" s="81">
        <v>48.47</v>
      </c>
    </row>
    <row r="27" spans="1:367" x14ac:dyDescent="0.4">
      <c r="A27" s="22">
        <v>45926</v>
      </c>
      <c r="B27" s="23">
        <v>50363.75</v>
      </c>
      <c r="C27" s="23">
        <v>48167.14</v>
      </c>
      <c r="D27" s="23">
        <v>5001.99</v>
      </c>
      <c r="E27" s="23">
        <v>2582.23</v>
      </c>
      <c r="F27" s="23">
        <v>13412.5</v>
      </c>
      <c r="G27" s="23">
        <v>1730.54</v>
      </c>
      <c r="H27" s="23">
        <v>11453.64</v>
      </c>
      <c r="I27" s="23">
        <v>8283.7000000000007</v>
      </c>
      <c r="J27" s="23">
        <v>5175.88</v>
      </c>
      <c r="K27" s="23">
        <v>3166.68</v>
      </c>
      <c r="L27" s="23">
        <v>1959.29</v>
      </c>
      <c r="M27" s="23">
        <v>4024.49</v>
      </c>
      <c r="N27" s="23">
        <v>6703.2</v>
      </c>
      <c r="O27" s="23">
        <v>2840.85</v>
      </c>
      <c r="P27" s="23">
        <v>7531.02</v>
      </c>
      <c r="Q27" s="23">
        <v>2039.25</v>
      </c>
      <c r="R27" s="23">
        <v>17393.669999999998</v>
      </c>
      <c r="S27" s="23">
        <v>4317.3</v>
      </c>
      <c r="T27" s="23">
        <v>3142.37</v>
      </c>
      <c r="U27" s="23">
        <v>6033.68</v>
      </c>
      <c r="V27" s="23">
        <v>1341.05</v>
      </c>
      <c r="W27" s="23">
        <v>1010.72</v>
      </c>
      <c r="X27" s="23">
        <v>1105.92</v>
      </c>
      <c r="Y27" s="23">
        <v>4959.79</v>
      </c>
      <c r="Z27" s="23">
        <v>5736.32</v>
      </c>
      <c r="AA27" s="23">
        <v>3996.37</v>
      </c>
      <c r="AB27" s="23">
        <v>1677.25</v>
      </c>
      <c r="AC27" s="23">
        <v>691.85</v>
      </c>
      <c r="AD27" s="23">
        <v>3068.69</v>
      </c>
      <c r="AE27" s="23">
        <v>1559.85</v>
      </c>
      <c r="AF27" s="23">
        <v>1710.55</v>
      </c>
      <c r="AG27" s="23">
        <v>4662.09</v>
      </c>
      <c r="AH27" s="23">
        <v>2661.74</v>
      </c>
      <c r="AI27" s="23">
        <v>299.16000000000003</v>
      </c>
      <c r="AJ27" s="23">
        <v>1201.8699999999999</v>
      </c>
      <c r="AK27" s="23">
        <v>4798.6400000000003</v>
      </c>
      <c r="AL27" s="23">
        <v>3583.2</v>
      </c>
      <c r="AM27" s="23">
        <v>876.54</v>
      </c>
      <c r="AN27" s="23">
        <v>955.42</v>
      </c>
      <c r="AO27" s="23">
        <v>309.87</v>
      </c>
      <c r="AP27" s="23">
        <v>3963.85</v>
      </c>
      <c r="AQ27" s="23">
        <v>1525.98</v>
      </c>
      <c r="AR27" s="23">
        <v>6853</v>
      </c>
      <c r="AS27" s="23">
        <v>3772.24</v>
      </c>
      <c r="AT27" s="23">
        <v>675.71</v>
      </c>
      <c r="AU27" s="23">
        <v>2027.67</v>
      </c>
      <c r="AV27" s="23">
        <v>2395.17</v>
      </c>
      <c r="AW27" s="23">
        <v>1167.94</v>
      </c>
      <c r="AX27" s="23">
        <v>2402.5100000000002</v>
      </c>
      <c r="AY27" s="23">
        <v>2061.5700000000002</v>
      </c>
      <c r="AZ27" s="23"/>
      <c r="BA27" s="23">
        <v>1525.32</v>
      </c>
      <c r="BB27" s="81">
        <v>493.07</v>
      </c>
      <c r="BC27" s="81">
        <v>1777.43</v>
      </c>
      <c r="BD27" s="81">
        <v>1954.38</v>
      </c>
      <c r="BE27" s="81">
        <v>666.22</v>
      </c>
      <c r="BF27" s="81">
        <v>420.79</v>
      </c>
      <c r="BG27" s="81">
        <v>291.76</v>
      </c>
      <c r="BH27" s="81">
        <v>0.84</v>
      </c>
      <c r="BI27" s="81">
        <v>571.78</v>
      </c>
      <c r="BJ27" s="81">
        <v>862.44</v>
      </c>
      <c r="BK27" s="81">
        <v>1357.44</v>
      </c>
      <c r="BL27" s="81">
        <v>311.16000000000003</v>
      </c>
      <c r="BM27" s="81">
        <v>430.05</v>
      </c>
      <c r="BN27" s="81">
        <v>1912.12</v>
      </c>
      <c r="BO27" s="81">
        <v>1178.1300000000001</v>
      </c>
      <c r="BP27" s="81">
        <v>739.63</v>
      </c>
      <c r="BQ27" s="81">
        <v>570.27</v>
      </c>
      <c r="BR27" s="81">
        <v>2607.79</v>
      </c>
      <c r="BS27" s="81">
        <v>627.89</v>
      </c>
      <c r="BT27" s="81">
        <v>349.42</v>
      </c>
      <c r="BU27" s="81">
        <v>1404.73</v>
      </c>
      <c r="BV27" s="81">
        <v>2420.48</v>
      </c>
      <c r="BW27" s="81">
        <v>1401.88</v>
      </c>
      <c r="BX27" s="81">
        <v>1229.6199999999999</v>
      </c>
      <c r="BY27" s="81">
        <v>2088.64</v>
      </c>
      <c r="BZ27" s="81">
        <v>1349.74</v>
      </c>
      <c r="CA27" s="81">
        <v>538.95000000000005</v>
      </c>
      <c r="CB27" s="81">
        <v>844.63</v>
      </c>
      <c r="CC27" s="81">
        <v>149</v>
      </c>
      <c r="CD27" s="81">
        <v>112.84</v>
      </c>
      <c r="CE27" s="81">
        <v>1229.51</v>
      </c>
      <c r="CF27" s="81">
        <v>1451.32</v>
      </c>
      <c r="CG27" s="81">
        <v>-31</v>
      </c>
      <c r="CH27" s="81">
        <v>1140.9000000000001</v>
      </c>
      <c r="CI27" s="81">
        <v>5748.43</v>
      </c>
      <c r="CJ27" s="81">
        <v>745.83</v>
      </c>
      <c r="CK27" s="81">
        <v>1548.94</v>
      </c>
      <c r="CL27" s="81">
        <v>897.67</v>
      </c>
      <c r="CM27" s="81">
        <v>3188.26</v>
      </c>
      <c r="CN27" s="81">
        <v>309.38</v>
      </c>
      <c r="CO27" s="81">
        <v>3075.83</v>
      </c>
      <c r="CP27" s="81">
        <v>191.7</v>
      </c>
      <c r="CQ27" s="81">
        <v>913.88</v>
      </c>
      <c r="CR27" s="81">
        <v>220.76</v>
      </c>
      <c r="CS27" s="81">
        <v>1088.5899999999999</v>
      </c>
      <c r="CT27" s="81">
        <v>1024.32</v>
      </c>
      <c r="CU27" s="81">
        <v>1223.3</v>
      </c>
      <c r="CV27" s="81">
        <v>306.7</v>
      </c>
      <c r="CW27" s="81">
        <v>342.87</v>
      </c>
      <c r="CX27" s="81">
        <v>209.75</v>
      </c>
      <c r="CY27" s="81">
        <v>424.98</v>
      </c>
      <c r="CZ27" s="81">
        <v>16.899999999999999</v>
      </c>
      <c r="DA27" s="81"/>
      <c r="DB27" s="81">
        <v>1044.1600000000001</v>
      </c>
      <c r="DC27" s="81">
        <v>-83</v>
      </c>
      <c r="DD27" s="81">
        <v>465.09</v>
      </c>
      <c r="DE27" s="81">
        <v>-39</v>
      </c>
      <c r="DF27" s="81">
        <v>660.57</v>
      </c>
      <c r="DG27" s="81">
        <v>378.46</v>
      </c>
      <c r="DH27" s="81">
        <v>564.22</v>
      </c>
      <c r="DI27" s="81">
        <v>2421.9299999999998</v>
      </c>
      <c r="DJ27" s="81">
        <v>649.78</v>
      </c>
      <c r="DK27" s="81">
        <v>341.72</v>
      </c>
      <c r="DL27" s="81">
        <v>64.38</v>
      </c>
      <c r="DM27" s="81">
        <v>244</v>
      </c>
      <c r="DN27" s="81"/>
      <c r="DO27" s="81">
        <v>284.74</v>
      </c>
      <c r="DP27" s="81">
        <v>130.38</v>
      </c>
      <c r="DQ27" s="81">
        <v>1738.43</v>
      </c>
      <c r="DR27" s="81">
        <v>489.37</v>
      </c>
      <c r="DS27" s="81">
        <v>222.25</v>
      </c>
      <c r="DT27" s="81">
        <v>168.73</v>
      </c>
      <c r="DU27" s="81">
        <v>641</v>
      </c>
      <c r="DV27" s="81">
        <v>442.64</v>
      </c>
      <c r="DW27" s="81">
        <v>371.87</v>
      </c>
      <c r="DX27" s="81">
        <v>129.02000000000001</v>
      </c>
      <c r="DY27" s="81">
        <v>149.19999999999999</v>
      </c>
      <c r="DZ27" s="81"/>
      <c r="EA27" s="81">
        <v>541.30999999999995</v>
      </c>
      <c r="EB27" s="81">
        <v>500.55</v>
      </c>
      <c r="EC27" s="81">
        <v>336.27</v>
      </c>
      <c r="ED27" s="81">
        <v>566.25</v>
      </c>
      <c r="EE27" s="81"/>
      <c r="EF27" s="81">
        <v>234.44</v>
      </c>
      <c r="EG27" s="81">
        <v>386.94</v>
      </c>
      <c r="EH27" s="81">
        <v>930.42</v>
      </c>
      <c r="EI27" s="81">
        <v>218.71</v>
      </c>
      <c r="EJ27" s="81">
        <v>1433.57</v>
      </c>
      <c r="EK27" s="81">
        <v>210.6</v>
      </c>
      <c r="EL27" s="81">
        <v>88.14</v>
      </c>
      <c r="EM27" s="81">
        <v>362.07</v>
      </c>
      <c r="EN27" s="81">
        <v>142.55000000000001</v>
      </c>
      <c r="EO27" s="81">
        <v>399.42</v>
      </c>
      <c r="EP27" s="81">
        <v>14.47</v>
      </c>
      <c r="EQ27" s="81">
        <v>31.4</v>
      </c>
      <c r="ER27" s="81">
        <v>237.33</v>
      </c>
      <c r="ES27" s="81">
        <v>84.36</v>
      </c>
      <c r="ET27" s="81">
        <v>131.01</v>
      </c>
      <c r="EU27" s="81">
        <v>193.89</v>
      </c>
      <c r="EV27" s="81"/>
      <c r="EW27" s="81">
        <v>585.98</v>
      </c>
      <c r="EX27" s="81">
        <v>692.3</v>
      </c>
      <c r="EY27" s="81">
        <v>226.06</v>
      </c>
      <c r="EZ27" s="81">
        <v>85.45</v>
      </c>
      <c r="FA27" s="81">
        <v>197</v>
      </c>
      <c r="FB27" s="81">
        <v>208.69</v>
      </c>
      <c r="FC27" s="81">
        <v>634.33000000000004</v>
      </c>
      <c r="FD27" s="81">
        <v>497.24</v>
      </c>
      <c r="FE27" s="81">
        <v>558.14</v>
      </c>
      <c r="FF27" s="81"/>
      <c r="FG27" s="81">
        <v>607.61</v>
      </c>
      <c r="FH27" s="81">
        <v>456.54</v>
      </c>
      <c r="FI27" s="81">
        <v>231.88</v>
      </c>
      <c r="FJ27" s="81">
        <v>43.02</v>
      </c>
      <c r="FK27" s="81">
        <v>224.13</v>
      </c>
      <c r="FL27" s="81">
        <v>133.4</v>
      </c>
      <c r="FM27" s="81">
        <v>698.55</v>
      </c>
      <c r="FN27" s="81">
        <v>138</v>
      </c>
      <c r="FO27" s="81">
        <v>459.05</v>
      </c>
      <c r="FP27" s="81"/>
      <c r="FQ27" s="81">
        <v>48.17</v>
      </c>
      <c r="FR27" s="81">
        <v>285.73</v>
      </c>
      <c r="FS27" s="81">
        <v>317.3</v>
      </c>
      <c r="FT27" s="81">
        <v>319.64</v>
      </c>
      <c r="FU27" s="81">
        <v>527.55999999999995</v>
      </c>
      <c r="FV27" s="81">
        <v>392.52</v>
      </c>
      <c r="FW27" s="81">
        <v>271.08</v>
      </c>
      <c r="FX27" s="81">
        <v>602.37</v>
      </c>
      <c r="FY27" s="81">
        <v>172.28</v>
      </c>
      <c r="FZ27" s="81">
        <v>41.53</v>
      </c>
      <c r="GA27" s="81">
        <v>165.29</v>
      </c>
      <c r="GB27" s="81">
        <v>116.5</v>
      </c>
      <c r="GC27" s="81">
        <v>68.5</v>
      </c>
      <c r="GD27" s="81">
        <v>642.11</v>
      </c>
      <c r="GE27" s="81"/>
      <c r="GF27" s="81">
        <v>135.33000000000001</v>
      </c>
      <c r="GG27" s="81">
        <v>381</v>
      </c>
      <c r="GH27" s="81">
        <v>681.93</v>
      </c>
      <c r="GI27" s="81">
        <v>249.46</v>
      </c>
      <c r="GJ27" s="81">
        <v>284.73</v>
      </c>
      <c r="GK27" s="81">
        <v>281.45</v>
      </c>
      <c r="GL27" s="81">
        <v>55.2</v>
      </c>
      <c r="GM27" s="81"/>
      <c r="GN27" s="81">
        <v>252.39</v>
      </c>
      <c r="GO27" s="81">
        <v>108.05</v>
      </c>
      <c r="GP27" s="81">
        <v>633.76</v>
      </c>
      <c r="GQ27" s="81">
        <v>83.62</v>
      </c>
      <c r="GR27" s="81">
        <v>128.82</v>
      </c>
      <c r="GS27" s="81">
        <v>340.55</v>
      </c>
      <c r="GT27" s="81">
        <v>608.76</v>
      </c>
      <c r="GU27" s="81">
        <v>150.57</v>
      </c>
      <c r="GV27" s="81">
        <v>308</v>
      </c>
      <c r="GW27" s="81">
        <v>76.58</v>
      </c>
      <c r="GX27" s="81">
        <v>23.6</v>
      </c>
      <c r="GY27" s="81">
        <v>148.21</v>
      </c>
      <c r="GZ27" s="81">
        <v>131.85</v>
      </c>
      <c r="HA27" s="81">
        <v>210</v>
      </c>
      <c r="HB27" s="81">
        <v>281.33999999999997</v>
      </c>
      <c r="HC27" s="81">
        <v>240.75</v>
      </c>
      <c r="HD27" s="81">
        <v>601.78</v>
      </c>
      <c r="HE27" s="81">
        <v>107.65</v>
      </c>
      <c r="HF27" s="81">
        <v>365.8</v>
      </c>
      <c r="HG27" s="81">
        <v>117.65</v>
      </c>
      <c r="HH27" s="81">
        <v>386.53</v>
      </c>
      <c r="HI27" s="81">
        <v>440.94</v>
      </c>
      <c r="HJ27" s="81">
        <v>173.45</v>
      </c>
      <c r="HK27" s="81">
        <v>169.67</v>
      </c>
      <c r="HL27" s="81">
        <v>44.95</v>
      </c>
      <c r="HM27" s="81">
        <v>266.33999999999997</v>
      </c>
      <c r="HN27" s="81">
        <v>106</v>
      </c>
      <c r="HO27" s="81">
        <v>53.4</v>
      </c>
      <c r="HP27" s="81">
        <v>275.45</v>
      </c>
      <c r="HQ27" s="81">
        <v>398.34</v>
      </c>
      <c r="HR27" s="81">
        <v>71.540000000000006</v>
      </c>
      <c r="HS27" s="81">
        <v>71.760000000000005</v>
      </c>
      <c r="HT27" s="81">
        <v>286.52</v>
      </c>
      <c r="HU27" s="81">
        <v>116.45</v>
      </c>
      <c r="HV27" s="81">
        <v>198.55</v>
      </c>
      <c r="HW27" s="81">
        <v>216.57</v>
      </c>
      <c r="HX27" s="81">
        <v>84.59</v>
      </c>
      <c r="HY27" s="81">
        <v>146.9</v>
      </c>
      <c r="HZ27" s="81">
        <v>51.87</v>
      </c>
      <c r="IA27" s="81"/>
      <c r="IB27" s="81">
        <v>261.60000000000002</v>
      </c>
      <c r="IC27" s="81">
        <v>99.8</v>
      </c>
      <c r="ID27" s="81">
        <v>138.47</v>
      </c>
      <c r="IE27" s="81">
        <v>132.69999999999999</v>
      </c>
      <c r="IF27" s="81">
        <v>112.8</v>
      </c>
      <c r="IG27" s="81">
        <v>7</v>
      </c>
      <c r="IH27" s="81">
        <v>118.3</v>
      </c>
      <c r="II27" s="81">
        <v>138.53</v>
      </c>
      <c r="IJ27" s="81">
        <v>375.18</v>
      </c>
      <c r="IK27" s="81">
        <v>125.3</v>
      </c>
      <c r="IL27" s="81">
        <v>69.150000000000006</v>
      </c>
      <c r="IM27" s="81"/>
      <c r="IN27" s="81">
        <v>36</v>
      </c>
      <c r="IO27" s="81">
        <v>176.83</v>
      </c>
      <c r="IP27" s="81"/>
      <c r="IQ27" s="81">
        <v>96</v>
      </c>
      <c r="IR27" s="81">
        <v>89</v>
      </c>
      <c r="IS27" s="81">
        <v>141</v>
      </c>
      <c r="IT27" s="81">
        <v>171.53</v>
      </c>
      <c r="IU27" s="81">
        <v>106.97</v>
      </c>
      <c r="IV27" s="81">
        <v>81.84</v>
      </c>
      <c r="IW27" s="81">
        <v>58.5</v>
      </c>
      <c r="IX27" s="81">
        <v>87.33</v>
      </c>
      <c r="IY27" s="81">
        <v>74.900000000000006</v>
      </c>
      <c r="IZ27" s="81">
        <v>64.48</v>
      </c>
      <c r="JA27" s="81">
        <v>313.19</v>
      </c>
      <c r="JB27" s="81"/>
      <c r="JC27" s="81">
        <v>230.5</v>
      </c>
      <c r="JD27" s="81">
        <v>209.8</v>
      </c>
      <c r="JE27" s="81">
        <v>64.8</v>
      </c>
      <c r="JF27" s="81">
        <v>126.9</v>
      </c>
      <c r="JG27" s="81">
        <v>147.22999999999999</v>
      </c>
      <c r="JH27" s="81">
        <v>610</v>
      </c>
      <c r="JI27" s="81">
        <v>99.5</v>
      </c>
      <c r="JJ27" s="81">
        <v>123.37</v>
      </c>
      <c r="JK27" s="81">
        <v>90.57</v>
      </c>
      <c r="JL27" s="81">
        <v>94.93</v>
      </c>
      <c r="JM27" s="81"/>
      <c r="JN27" s="81">
        <v>101.08</v>
      </c>
      <c r="JO27" s="81">
        <v>42.67</v>
      </c>
      <c r="JP27" s="81">
        <v>156.47</v>
      </c>
      <c r="JQ27" s="81"/>
      <c r="JR27" s="81"/>
      <c r="JS27" s="81">
        <v>93.7</v>
      </c>
      <c r="JT27" s="81">
        <v>65.55</v>
      </c>
      <c r="JU27" s="81">
        <v>84.4</v>
      </c>
      <c r="JV27" s="81">
        <v>223.75</v>
      </c>
      <c r="JW27" s="81">
        <v>102.4</v>
      </c>
      <c r="JX27" s="81">
        <v>73.8</v>
      </c>
      <c r="JY27" s="81">
        <v>98.12</v>
      </c>
      <c r="JZ27" s="81">
        <v>75</v>
      </c>
      <c r="KA27" s="81">
        <v>184.3</v>
      </c>
      <c r="KB27" s="81">
        <v>46</v>
      </c>
      <c r="KC27" s="81">
        <v>10.15</v>
      </c>
      <c r="KD27" s="81">
        <v>50.5</v>
      </c>
      <c r="KE27" s="81">
        <v>224.9</v>
      </c>
      <c r="KF27" s="81">
        <v>138.33000000000001</v>
      </c>
      <c r="KG27" s="81">
        <v>32</v>
      </c>
      <c r="KH27" s="81">
        <v>39.1</v>
      </c>
      <c r="KI27" s="81">
        <v>187.25</v>
      </c>
      <c r="KJ27" s="81"/>
      <c r="KK27" s="81">
        <v>83.92</v>
      </c>
      <c r="KL27" s="81">
        <v>99.83</v>
      </c>
      <c r="KM27" s="81">
        <v>50</v>
      </c>
      <c r="KN27" s="81">
        <v>62.8</v>
      </c>
      <c r="KO27" s="81">
        <v>40.619999999999997</v>
      </c>
      <c r="KP27" s="81">
        <v>124</v>
      </c>
      <c r="KQ27" s="81">
        <v>160.5</v>
      </c>
      <c r="KR27" s="81">
        <v>88.1</v>
      </c>
      <c r="KS27" s="81">
        <v>26.15</v>
      </c>
      <c r="KT27" s="81">
        <v>63.18</v>
      </c>
      <c r="KU27" s="81">
        <v>37.4</v>
      </c>
      <c r="KV27" s="81">
        <v>127.43</v>
      </c>
      <c r="KW27" s="81">
        <v>216</v>
      </c>
      <c r="KX27" s="81">
        <v>28.4</v>
      </c>
      <c r="KY27" s="81">
        <v>529.13</v>
      </c>
      <c r="KZ27" s="81">
        <v>73</v>
      </c>
      <c r="LA27" s="81"/>
      <c r="LB27" s="81">
        <v>229.3</v>
      </c>
      <c r="LC27" s="81"/>
      <c r="LD27" s="81">
        <v>71</v>
      </c>
      <c r="LE27" s="81">
        <v>35.869999999999997</v>
      </c>
      <c r="LF27" s="81">
        <v>283.5</v>
      </c>
      <c r="LG27" s="81">
        <v>105</v>
      </c>
      <c r="LH27" s="81">
        <v>39.299999999999997</v>
      </c>
      <c r="LI27" s="81">
        <v>125.5</v>
      </c>
      <c r="LJ27" s="81">
        <v>268.02999999999997</v>
      </c>
      <c r="LK27" s="81">
        <v>121.6</v>
      </c>
      <c r="LL27" s="81">
        <v>63.67</v>
      </c>
      <c r="LM27" s="81">
        <v>33.57</v>
      </c>
      <c r="LN27" s="81">
        <v>49.95</v>
      </c>
      <c r="LO27" s="81"/>
      <c r="LP27" s="81">
        <v>117.8</v>
      </c>
      <c r="LQ27" s="81">
        <v>132.76</v>
      </c>
      <c r="LR27" s="81">
        <v>71.099999999999994</v>
      </c>
      <c r="LS27" s="81">
        <v>30</v>
      </c>
      <c r="LT27" s="81">
        <v>55.43</v>
      </c>
      <c r="LU27" s="81">
        <v>78.849999999999994</v>
      </c>
      <c r="LV27" s="81">
        <v>36</v>
      </c>
      <c r="LW27" s="81">
        <v>140.9</v>
      </c>
      <c r="LX27" s="81">
        <v>84</v>
      </c>
      <c r="LY27" s="81">
        <v>90.3</v>
      </c>
      <c r="LZ27" s="81">
        <v>47</v>
      </c>
      <c r="MA27" s="81">
        <v>63.05</v>
      </c>
      <c r="MB27" s="81">
        <v>65.2</v>
      </c>
      <c r="MC27" s="81">
        <v>46.15</v>
      </c>
      <c r="MD27" s="81">
        <v>7.3</v>
      </c>
      <c r="ME27" s="81">
        <v>163</v>
      </c>
      <c r="MF27" s="81">
        <v>47.25</v>
      </c>
      <c r="MG27" s="81">
        <v>32.049999999999997</v>
      </c>
      <c r="MH27" s="81">
        <v>12.8</v>
      </c>
      <c r="MI27" s="81"/>
      <c r="MJ27" s="81">
        <v>136.80000000000001</v>
      </c>
      <c r="MK27" s="81">
        <v>140.13</v>
      </c>
      <c r="ML27" s="81"/>
      <c r="MM27" s="81">
        <v>145.11000000000001</v>
      </c>
      <c r="MN27" s="81">
        <v>116</v>
      </c>
      <c r="MO27" s="81">
        <v>118.6</v>
      </c>
      <c r="MP27" s="81">
        <v>68</v>
      </c>
      <c r="MQ27" s="81">
        <v>133.5</v>
      </c>
      <c r="MR27" s="81">
        <v>93.9</v>
      </c>
      <c r="MS27" s="81">
        <v>46.5</v>
      </c>
      <c r="MT27" s="81"/>
      <c r="MU27" s="81">
        <v>14.1</v>
      </c>
      <c r="MV27" s="81">
        <v>64.8</v>
      </c>
      <c r="MW27" s="81">
        <v>28</v>
      </c>
      <c r="MX27" s="81"/>
      <c r="MY27" s="81"/>
      <c r="MZ27" s="81">
        <v>40.5</v>
      </c>
      <c r="NA27" s="81">
        <v>49.41</v>
      </c>
      <c r="NB27" s="81">
        <v>29.1</v>
      </c>
      <c r="NC27" s="81">
        <v>48.47</v>
      </c>
    </row>
    <row r="28" spans="1:367" x14ac:dyDescent="0.4">
      <c r="A28" s="22">
        <v>45932</v>
      </c>
      <c r="B28" s="23">
        <v>51773.2</v>
      </c>
      <c r="C28" s="23">
        <v>51824.11</v>
      </c>
      <c r="D28" s="23">
        <v>5064.17</v>
      </c>
      <c r="E28" s="23">
        <v>2582.23</v>
      </c>
      <c r="F28" s="23">
        <v>13348.6</v>
      </c>
      <c r="G28" s="23">
        <v>1732.66</v>
      </c>
      <c r="H28" s="23">
        <v>11442.98</v>
      </c>
      <c r="I28" s="23">
        <v>8273.57</v>
      </c>
      <c r="J28" s="23">
        <v>5175.88</v>
      </c>
      <c r="K28" s="23">
        <v>3215.53</v>
      </c>
      <c r="L28" s="23">
        <v>1959.29</v>
      </c>
      <c r="M28" s="23">
        <v>4024.49</v>
      </c>
      <c r="N28" s="23">
        <v>6703.2</v>
      </c>
      <c r="O28" s="23">
        <v>2840.85</v>
      </c>
      <c r="P28" s="23">
        <v>7535.39</v>
      </c>
      <c r="Q28" s="23">
        <v>2051.56</v>
      </c>
      <c r="R28" s="23">
        <v>17333.62</v>
      </c>
      <c r="S28" s="23">
        <v>4335.96</v>
      </c>
      <c r="T28" s="23">
        <v>3142.37</v>
      </c>
      <c r="U28" s="23">
        <v>6033.68</v>
      </c>
      <c r="V28" s="23">
        <v>1341.05</v>
      </c>
      <c r="W28" s="23">
        <v>1010.72</v>
      </c>
      <c r="X28" s="23">
        <v>1105.92</v>
      </c>
      <c r="Y28" s="23">
        <v>4955.32</v>
      </c>
      <c r="Z28" s="23">
        <v>5741.99</v>
      </c>
      <c r="AA28" s="23">
        <v>3976.07</v>
      </c>
      <c r="AB28" s="23">
        <v>1677.25</v>
      </c>
      <c r="AC28" s="23">
        <v>691.85</v>
      </c>
      <c r="AD28" s="23">
        <v>3068.69</v>
      </c>
      <c r="AE28" s="23">
        <v>1567.3</v>
      </c>
      <c r="AF28" s="23">
        <v>1710.55</v>
      </c>
      <c r="AG28" s="23">
        <v>4658.91</v>
      </c>
      <c r="AH28" s="23">
        <v>2626.2</v>
      </c>
      <c r="AI28" s="23">
        <v>296.11</v>
      </c>
      <c r="AJ28" s="23">
        <v>1230.69</v>
      </c>
      <c r="AK28" s="23">
        <v>4798.6400000000003</v>
      </c>
      <c r="AL28" s="23">
        <v>3583.2</v>
      </c>
      <c r="AM28" s="23">
        <v>877.47</v>
      </c>
      <c r="AN28" s="23">
        <v>957.03</v>
      </c>
      <c r="AO28" s="23">
        <v>307.43</v>
      </c>
      <c r="AP28" s="23">
        <v>3979.75</v>
      </c>
      <c r="AQ28" s="23">
        <v>1525.98</v>
      </c>
      <c r="AR28" s="23">
        <v>7239.17</v>
      </c>
      <c r="AS28" s="23">
        <v>3816.1</v>
      </c>
      <c r="AT28" s="23">
        <v>672.71</v>
      </c>
      <c r="AU28" s="23">
        <v>2048.31</v>
      </c>
      <c r="AV28" s="23">
        <v>2401.0300000000002</v>
      </c>
      <c r="AW28" s="23">
        <v>1167.94</v>
      </c>
      <c r="AX28" s="23">
        <v>2402.5100000000002</v>
      </c>
      <c r="AY28" s="23">
        <v>2061.5700000000002</v>
      </c>
      <c r="AZ28" s="23"/>
      <c r="BA28" s="23">
        <v>1528.42</v>
      </c>
      <c r="BB28" s="81">
        <v>500.77</v>
      </c>
      <c r="BC28" s="81">
        <v>1763.88</v>
      </c>
      <c r="BD28" s="81">
        <v>1954.38</v>
      </c>
      <c r="BE28" s="81">
        <v>665.24</v>
      </c>
      <c r="BF28" s="81">
        <v>420.79</v>
      </c>
      <c r="BG28" s="81">
        <v>291.76</v>
      </c>
      <c r="BH28" s="81">
        <v>0.84</v>
      </c>
      <c r="BI28" s="81">
        <v>564.04</v>
      </c>
      <c r="BJ28" s="81">
        <v>861.96</v>
      </c>
      <c r="BK28" s="81">
        <v>1362.57</v>
      </c>
      <c r="BL28" s="81">
        <v>311.16000000000003</v>
      </c>
      <c r="BM28" s="81">
        <v>430.05</v>
      </c>
      <c r="BN28" s="81">
        <v>1919.04</v>
      </c>
      <c r="BO28" s="81">
        <v>1197.58</v>
      </c>
      <c r="BP28" s="81">
        <v>739.63</v>
      </c>
      <c r="BQ28" s="81">
        <v>573.82000000000005</v>
      </c>
      <c r="BR28" s="81">
        <v>2606.04</v>
      </c>
      <c r="BS28" s="81">
        <v>627.89</v>
      </c>
      <c r="BT28" s="81">
        <v>349.42</v>
      </c>
      <c r="BU28" s="81">
        <v>1417.33</v>
      </c>
      <c r="BV28" s="81">
        <v>2368.71</v>
      </c>
      <c r="BW28" s="81">
        <v>1401.12</v>
      </c>
      <c r="BX28" s="81">
        <v>1230.03</v>
      </c>
      <c r="BY28" s="81">
        <v>2065.2399999999998</v>
      </c>
      <c r="BZ28" s="81">
        <v>1356.16</v>
      </c>
      <c r="CA28" s="81">
        <v>533.08000000000004</v>
      </c>
      <c r="CB28" s="81">
        <v>841.63</v>
      </c>
      <c r="CC28" s="81">
        <v>149</v>
      </c>
      <c r="CD28" s="81">
        <v>112.84</v>
      </c>
      <c r="CE28" s="81">
        <v>1229.51</v>
      </c>
      <c r="CF28" s="81">
        <v>1500.56</v>
      </c>
      <c r="CG28" s="81">
        <v>-31</v>
      </c>
      <c r="CH28" s="81">
        <v>1140.9000000000001</v>
      </c>
      <c r="CI28" s="81">
        <v>5791.25</v>
      </c>
      <c r="CJ28" s="81">
        <v>745.83</v>
      </c>
      <c r="CK28" s="81">
        <v>1548.94</v>
      </c>
      <c r="CL28" s="81">
        <v>897.67</v>
      </c>
      <c r="CM28" s="81">
        <v>3188.26</v>
      </c>
      <c r="CN28" s="81">
        <v>309.39</v>
      </c>
      <c r="CO28" s="81">
        <v>3034</v>
      </c>
      <c r="CP28" s="81">
        <v>204.49</v>
      </c>
      <c r="CQ28" s="81">
        <v>910.57</v>
      </c>
      <c r="CR28" s="81">
        <v>224.29</v>
      </c>
      <c r="CS28" s="81">
        <v>1086.74</v>
      </c>
      <c r="CT28" s="81">
        <v>1030.95</v>
      </c>
      <c r="CU28" s="81">
        <v>1223.3</v>
      </c>
      <c r="CV28" s="81">
        <v>306.7</v>
      </c>
      <c r="CW28" s="81">
        <v>353.37</v>
      </c>
      <c r="CX28" s="81">
        <v>209.75</v>
      </c>
      <c r="CY28" s="81">
        <v>419.26</v>
      </c>
      <c r="CZ28" s="81">
        <v>16.899999999999999</v>
      </c>
      <c r="DA28" s="81"/>
      <c r="DB28" s="81">
        <v>1035.6400000000001</v>
      </c>
      <c r="DC28" s="81">
        <v>-83</v>
      </c>
      <c r="DD28" s="81">
        <v>457.08</v>
      </c>
      <c r="DE28" s="81">
        <v>-39</v>
      </c>
      <c r="DF28" s="81">
        <v>660.57</v>
      </c>
      <c r="DG28" s="81">
        <v>378.22</v>
      </c>
      <c r="DH28" s="81">
        <v>564.22</v>
      </c>
      <c r="DI28" s="81">
        <v>2421.9299999999998</v>
      </c>
      <c r="DJ28" s="81">
        <v>628.41999999999996</v>
      </c>
      <c r="DK28" s="81">
        <v>341.72</v>
      </c>
      <c r="DL28" s="81">
        <v>64.38</v>
      </c>
      <c r="DM28" s="81">
        <v>256.58</v>
      </c>
      <c r="DN28" s="81"/>
      <c r="DO28" s="81">
        <v>284.74</v>
      </c>
      <c r="DP28" s="81">
        <v>139.35</v>
      </c>
      <c r="DQ28" s="81">
        <v>1729.7</v>
      </c>
      <c r="DR28" s="81">
        <v>492.37</v>
      </c>
      <c r="DS28" s="81">
        <v>182.63</v>
      </c>
      <c r="DT28" s="81">
        <v>168.73</v>
      </c>
      <c r="DU28" s="81">
        <v>604.5</v>
      </c>
      <c r="DV28" s="81">
        <v>442.79</v>
      </c>
      <c r="DW28" s="81">
        <v>371.87</v>
      </c>
      <c r="DX28" s="81">
        <v>129.02000000000001</v>
      </c>
      <c r="DY28" s="81">
        <v>148.66999999999999</v>
      </c>
      <c r="DZ28" s="81"/>
      <c r="EA28" s="81">
        <v>539.41</v>
      </c>
      <c r="EB28" s="81">
        <v>501.77</v>
      </c>
      <c r="EC28" s="81">
        <v>333.37</v>
      </c>
      <c r="ED28" s="81">
        <v>566.25</v>
      </c>
      <c r="EE28" s="81"/>
      <c r="EF28" s="81">
        <v>234.44</v>
      </c>
      <c r="EG28" s="81">
        <v>386.94</v>
      </c>
      <c r="EH28" s="81">
        <v>930.42</v>
      </c>
      <c r="EI28" s="81">
        <v>219.05</v>
      </c>
      <c r="EJ28" s="81">
        <v>1433.57</v>
      </c>
      <c r="EK28" s="81">
        <v>210.6</v>
      </c>
      <c r="EL28" s="81">
        <v>88.14</v>
      </c>
      <c r="EM28" s="81">
        <v>362.1</v>
      </c>
      <c r="EN28" s="81">
        <v>143.68</v>
      </c>
      <c r="EO28" s="81">
        <v>398.48</v>
      </c>
      <c r="EP28" s="81">
        <v>17.43</v>
      </c>
      <c r="EQ28" s="81">
        <v>31.4</v>
      </c>
      <c r="ER28" s="81">
        <v>237.33</v>
      </c>
      <c r="ES28" s="81">
        <v>84.36</v>
      </c>
      <c r="ET28" s="81">
        <v>118.16</v>
      </c>
      <c r="EU28" s="81">
        <v>193.44</v>
      </c>
      <c r="EV28" s="81"/>
      <c r="EW28" s="81">
        <v>583.78</v>
      </c>
      <c r="EX28" s="81">
        <v>702.87</v>
      </c>
      <c r="EY28" s="81">
        <v>229.67</v>
      </c>
      <c r="EZ28" s="81">
        <v>86</v>
      </c>
      <c r="FA28" s="81">
        <v>197</v>
      </c>
      <c r="FB28" s="81">
        <v>209.16</v>
      </c>
      <c r="FC28" s="81">
        <v>648.48</v>
      </c>
      <c r="FD28" s="81">
        <v>497.24</v>
      </c>
      <c r="FE28" s="81">
        <v>569.42999999999995</v>
      </c>
      <c r="FF28" s="81"/>
      <c r="FG28" s="81">
        <v>608.11</v>
      </c>
      <c r="FH28" s="81">
        <v>458.69</v>
      </c>
      <c r="FI28" s="81">
        <v>227.62</v>
      </c>
      <c r="FJ28" s="81">
        <v>42.34</v>
      </c>
      <c r="FK28" s="81">
        <v>224.13</v>
      </c>
      <c r="FL28" s="81">
        <v>137.9</v>
      </c>
      <c r="FM28" s="81">
        <v>698.55</v>
      </c>
      <c r="FN28" s="81">
        <v>138</v>
      </c>
      <c r="FO28" s="81">
        <v>457.01</v>
      </c>
      <c r="FP28" s="81"/>
      <c r="FQ28" s="81">
        <v>48.17</v>
      </c>
      <c r="FR28" s="81">
        <v>289.77999999999997</v>
      </c>
      <c r="FS28" s="81">
        <v>317.8</v>
      </c>
      <c r="FT28" s="81">
        <v>318.64</v>
      </c>
      <c r="FU28" s="81">
        <v>501.76</v>
      </c>
      <c r="FV28" s="81">
        <v>392.52</v>
      </c>
      <c r="FW28" s="81">
        <v>266.98</v>
      </c>
      <c r="FX28" s="81">
        <v>602.37</v>
      </c>
      <c r="FY28" s="81">
        <v>172.28</v>
      </c>
      <c r="FZ28" s="81">
        <v>41.13</v>
      </c>
      <c r="GA28" s="81">
        <v>165.37</v>
      </c>
      <c r="GB28" s="81">
        <v>116.5</v>
      </c>
      <c r="GC28" s="81">
        <v>68.5</v>
      </c>
      <c r="GD28" s="81">
        <v>616.35</v>
      </c>
      <c r="GE28" s="81">
        <v>249.7</v>
      </c>
      <c r="GF28" s="81">
        <v>135.33000000000001</v>
      </c>
      <c r="GG28" s="81">
        <v>381</v>
      </c>
      <c r="GH28" s="81">
        <v>677.72</v>
      </c>
      <c r="GI28" s="81">
        <v>248.59</v>
      </c>
      <c r="GJ28" s="81">
        <v>284.73</v>
      </c>
      <c r="GK28" s="81">
        <v>281.45</v>
      </c>
      <c r="GL28" s="81">
        <v>55.2</v>
      </c>
      <c r="GM28" s="81"/>
      <c r="GN28" s="81">
        <v>252.39</v>
      </c>
      <c r="GO28" s="81">
        <v>108.05</v>
      </c>
      <c r="GP28" s="81">
        <v>630.88</v>
      </c>
      <c r="GQ28" s="81">
        <v>83.62</v>
      </c>
      <c r="GR28" s="81">
        <v>128.82</v>
      </c>
      <c r="GS28" s="81">
        <v>340.55</v>
      </c>
      <c r="GT28" s="81">
        <v>608.76</v>
      </c>
      <c r="GU28" s="81">
        <v>150.57</v>
      </c>
      <c r="GV28" s="81">
        <v>308</v>
      </c>
      <c r="GW28" s="81">
        <v>76.58</v>
      </c>
      <c r="GX28" s="81">
        <v>21.4</v>
      </c>
      <c r="GY28" s="81">
        <v>149.88999999999999</v>
      </c>
      <c r="GZ28" s="81">
        <v>131.85</v>
      </c>
      <c r="HA28" s="81">
        <v>210</v>
      </c>
      <c r="HB28" s="81">
        <v>258.61</v>
      </c>
      <c r="HC28" s="81">
        <v>240.22</v>
      </c>
      <c r="HD28" s="81">
        <v>601.78</v>
      </c>
      <c r="HE28" s="81">
        <v>107.65</v>
      </c>
      <c r="HF28" s="81">
        <v>365.8</v>
      </c>
      <c r="HG28" s="81">
        <v>117</v>
      </c>
      <c r="HH28" s="81">
        <v>386.53</v>
      </c>
      <c r="HI28" s="81">
        <v>428.52</v>
      </c>
      <c r="HJ28" s="81">
        <v>175.97</v>
      </c>
      <c r="HK28" s="81">
        <v>169.97</v>
      </c>
      <c r="HL28" s="81">
        <v>44.95</v>
      </c>
      <c r="HM28" s="81">
        <v>266.33999999999997</v>
      </c>
      <c r="HN28" s="81">
        <v>94.75</v>
      </c>
      <c r="HO28" s="81">
        <v>53.4</v>
      </c>
      <c r="HP28" s="81">
        <v>275.45</v>
      </c>
      <c r="HQ28" s="81">
        <v>398.34</v>
      </c>
      <c r="HR28" s="81">
        <v>71.099999999999994</v>
      </c>
      <c r="HS28" s="81">
        <v>72.47</v>
      </c>
      <c r="HT28" s="81">
        <v>288.23</v>
      </c>
      <c r="HU28" s="81">
        <v>116.45</v>
      </c>
      <c r="HV28" s="81">
        <v>202.17</v>
      </c>
      <c r="HW28" s="81">
        <v>215.48</v>
      </c>
      <c r="HX28" s="81">
        <v>84.59</v>
      </c>
      <c r="HY28" s="81">
        <v>146.9</v>
      </c>
      <c r="HZ28" s="81">
        <v>51.46</v>
      </c>
      <c r="IA28" s="81"/>
      <c r="IB28" s="81">
        <v>261.60000000000002</v>
      </c>
      <c r="IC28" s="81">
        <v>99.8</v>
      </c>
      <c r="ID28" s="81">
        <v>138.47</v>
      </c>
      <c r="IE28" s="81">
        <v>132.69999999999999</v>
      </c>
      <c r="IF28" s="81">
        <v>112.8</v>
      </c>
      <c r="IG28" s="81">
        <v>7</v>
      </c>
      <c r="IH28" s="81">
        <v>118.3</v>
      </c>
      <c r="II28" s="81">
        <v>138.37</v>
      </c>
      <c r="IJ28" s="81">
        <v>368.85</v>
      </c>
      <c r="IK28" s="81">
        <v>125.3</v>
      </c>
      <c r="IL28" s="81">
        <v>69.150000000000006</v>
      </c>
      <c r="IM28" s="81"/>
      <c r="IN28" s="81">
        <v>36</v>
      </c>
      <c r="IO28" s="81">
        <v>176.83</v>
      </c>
      <c r="IP28" s="81"/>
      <c r="IQ28" s="81">
        <v>96</v>
      </c>
      <c r="IR28" s="81">
        <v>89</v>
      </c>
      <c r="IS28" s="81">
        <v>141</v>
      </c>
      <c r="IT28" s="81">
        <v>171.53</v>
      </c>
      <c r="IU28" s="81">
        <v>106.97</v>
      </c>
      <c r="IV28" s="81">
        <v>85.63</v>
      </c>
      <c r="IW28" s="81">
        <v>58.5</v>
      </c>
      <c r="IX28" s="81">
        <v>87.33</v>
      </c>
      <c r="IY28" s="81">
        <v>74.900000000000006</v>
      </c>
      <c r="IZ28" s="81">
        <v>68.349999999999994</v>
      </c>
      <c r="JA28" s="81">
        <v>311.81</v>
      </c>
      <c r="JB28" s="81"/>
      <c r="JC28" s="81">
        <v>230.5</v>
      </c>
      <c r="JD28" s="81">
        <v>209.8</v>
      </c>
      <c r="JE28" s="81">
        <v>71.2</v>
      </c>
      <c r="JF28" s="81">
        <v>126.9</v>
      </c>
      <c r="JG28" s="81">
        <v>147.22999999999999</v>
      </c>
      <c r="JH28" s="81">
        <v>575</v>
      </c>
      <c r="JI28" s="81">
        <v>99.5</v>
      </c>
      <c r="JJ28" s="81">
        <v>123.37</v>
      </c>
      <c r="JK28" s="81">
        <v>90.57</v>
      </c>
      <c r="JL28" s="81">
        <v>94.93</v>
      </c>
      <c r="JM28" s="81"/>
      <c r="JN28" s="81">
        <v>101.08</v>
      </c>
      <c r="JO28" s="81">
        <v>42.67</v>
      </c>
      <c r="JP28" s="81">
        <v>156.47</v>
      </c>
      <c r="JQ28" s="81"/>
      <c r="JR28" s="81"/>
      <c r="JS28" s="81">
        <v>93.7</v>
      </c>
      <c r="JT28" s="81">
        <v>65.55</v>
      </c>
      <c r="JU28" s="81">
        <v>84.4</v>
      </c>
      <c r="JV28" s="81">
        <v>224</v>
      </c>
      <c r="JW28" s="81">
        <v>102.4</v>
      </c>
      <c r="JX28" s="81">
        <v>73.8</v>
      </c>
      <c r="JY28" s="81">
        <v>98.93</v>
      </c>
      <c r="JZ28" s="81">
        <v>75</v>
      </c>
      <c r="KA28" s="81">
        <v>184.3</v>
      </c>
      <c r="KB28" s="81">
        <v>46</v>
      </c>
      <c r="KC28" s="81">
        <v>10.15</v>
      </c>
      <c r="KD28" s="81">
        <v>50.5</v>
      </c>
      <c r="KE28" s="81">
        <v>232.8</v>
      </c>
      <c r="KF28" s="81">
        <v>138.33000000000001</v>
      </c>
      <c r="KG28" s="81">
        <v>32</v>
      </c>
      <c r="KH28" s="81">
        <v>39.1</v>
      </c>
      <c r="KI28" s="81">
        <v>187.25</v>
      </c>
      <c r="KJ28" s="81">
        <v>164</v>
      </c>
      <c r="KK28" s="81">
        <v>83.65</v>
      </c>
      <c r="KL28" s="81">
        <v>99.83</v>
      </c>
      <c r="KM28" s="81">
        <v>50</v>
      </c>
      <c r="KN28" s="81">
        <v>62.8</v>
      </c>
      <c r="KO28" s="81">
        <v>43.05</v>
      </c>
      <c r="KP28" s="81">
        <v>124</v>
      </c>
      <c r="KQ28" s="81">
        <v>160.5</v>
      </c>
      <c r="KR28" s="81">
        <v>88.1</v>
      </c>
      <c r="KS28" s="81">
        <v>26.15</v>
      </c>
      <c r="KT28" s="81">
        <v>63.18</v>
      </c>
      <c r="KU28" s="81">
        <v>37.4</v>
      </c>
      <c r="KV28" s="81">
        <v>127.43</v>
      </c>
      <c r="KW28" s="81">
        <v>216</v>
      </c>
      <c r="KX28" s="81">
        <v>28.4</v>
      </c>
      <c r="KY28" s="81">
        <v>529.13</v>
      </c>
      <c r="KZ28" s="81">
        <v>73</v>
      </c>
      <c r="LA28" s="81"/>
      <c r="LB28" s="81">
        <v>226.7</v>
      </c>
      <c r="LC28" s="81"/>
      <c r="LD28" s="81">
        <v>71</v>
      </c>
      <c r="LE28" s="81">
        <v>35.869999999999997</v>
      </c>
      <c r="LF28" s="81">
        <v>283.5</v>
      </c>
      <c r="LG28" s="81">
        <v>105</v>
      </c>
      <c r="LH28" s="81">
        <v>39.299999999999997</v>
      </c>
      <c r="LI28" s="81">
        <v>125.5</v>
      </c>
      <c r="LJ28" s="81">
        <v>268.02999999999997</v>
      </c>
      <c r="LK28" s="81">
        <v>121.6</v>
      </c>
      <c r="LL28" s="81">
        <v>63.67</v>
      </c>
      <c r="LM28" s="81">
        <v>32.18</v>
      </c>
      <c r="LN28" s="81">
        <v>49.95</v>
      </c>
      <c r="LO28" s="81">
        <v>11</v>
      </c>
      <c r="LP28" s="81">
        <v>117.8</v>
      </c>
      <c r="LQ28" s="81">
        <v>125.14</v>
      </c>
      <c r="LR28" s="81">
        <v>71.099999999999994</v>
      </c>
      <c r="LS28" s="81">
        <v>33</v>
      </c>
      <c r="LT28" s="81">
        <v>55.43</v>
      </c>
      <c r="LU28" s="81">
        <v>78.849999999999994</v>
      </c>
      <c r="LV28" s="81">
        <v>36</v>
      </c>
      <c r="LW28" s="81">
        <v>140.9</v>
      </c>
      <c r="LX28" s="81">
        <v>84</v>
      </c>
      <c r="LY28" s="81">
        <v>86.23</v>
      </c>
      <c r="LZ28" s="81">
        <v>47</v>
      </c>
      <c r="MA28" s="81">
        <v>63.05</v>
      </c>
      <c r="MB28" s="81">
        <v>65.2</v>
      </c>
      <c r="MC28" s="81">
        <v>46.15</v>
      </c>
      <c r="MD28" s="81">
        <v>7.3</v>
      </c>
      <c r="ME28" s="81">
        <v>163</v>
      </c>
      <c r="MF28" s="81">
        <v>47.25</v>
      </c>
      <c r="MG28" s="81">
        <v>32.049999999999997</v>
      </c>
      <c r="MH28" s="81">
        <v>12.8</v>
      </c>
      <c r="MI28" s="81"/>
      <c r="MJ28" s="81">
        <v>136.80000000000001</v>
      </c>
      <c r="MK28" s="81">
        <v>140.13</v>
      </c>
      <c r="ML28" s="81"/>
      <c r="MM28" s="81">
        <v>144.47999999999999</v>
      </c>
      <c r="MN28" s="81">
        <v>116</v>
      </c>
      <c r="MO28" s="81">
        <v>118.6</v>
      </c>
      <c r="MP28" s="81">
        <v>68</v>
      </c>
      <c r="MQ28" s="81">
        <v>133.5</v>
      </c>
      <c r="MR28" s="81">
        <v>93.9</v>
      </c>
      <c r="MS28" s="81">
        <v>46.5</v>
      </c>
      <c r="MT28" s="81"/>
      <c r="MU28" s="81">
        <v>14.8</v>
      </c>
      <c r="MV28" s="81">
        <v>64.8</v>
      </c>
      <c r="MW28" s="81">
        <v>28</v>
      </c>
      <c r="MX28" s="81"/>
      <c r="MY28" s="81"/>
      <c r="MZ28" s="81">
        <v>40.5</v>
      </c>
      <c r="NA28" s="81">
        <v>49.41</v>
      </c>
      <c r="NB28" s="81">
        <v>29.1</v>
      </c>
      <c r="NC28" s="81">
        <v>48.47</v>
      </c>
    </row>
    <row r="29" spans="1:367" x14ac:dyDescent="0.4">
      <c r="A29" s="22">
        <v>45940</v>
      </c>
      <c r="B29" s="23">
        <v>55512.21</v>
      </c>
      <c r="C29" s="23">
        <v>52409.43</v>
      </c>
      <c r="D29" s="23">
        <v>5064.17</v>
      </c>
      <c r="E29" s="23">
        <v>2583.89</v>
      </c>
      <c r="F29" s="23">
        <v>13348.6</v>
      </c>
      <c r="G29" s="23">
        <v>1720.88</v>
      </c>
      <c r="H29" s="23">
        <v>11448.59</v>
      </c>
      <c r="I29" s="23">
        <v>8266.57</v>
      </c>
      <c r="J29" s="23">
        <v>5175.88</v>
      </c>
      <c r="K29" s="23">
        <v>3284.56</v>
      </c>
      <c r="L29" s="23">
        <v>1959.29</v>
      </c>
      <c r="M29" s="23">
        <v>4024.49</v>
      </c>
      <c r="N29" s="23">
        <v>6703.2</v>
      </c>
      <c r="O29" s="23">
        <v>2823.84</v>
      </c>
      <c r="P29" s="23">
        <v>7537.33</v>
      </c>
      <c r="Q29" s="23">
        <v>2083.25</v>
      </c>
      <c r="R29" s="23">
        <v>17333.62</v>
      </c>
      <c r="S29" s="23">
        <v>4325.55</v>
      </c>
      <c r="T29" s="23">
        <v>3142.37</v>
      </c>
      <c r="U29" s="23">
        <v>6092.28</v>
      </c>
      <c r="V29" s="23">
        <v>1352.78</v>
      </c>
      <c r="W29" s="23">
        <v>1035.71</v>
      </c>
      <c r="X29" s="23">
        <v>1105.92</v>
      </c>
      <c r="Y29" s="23">
        <v>5101.1499999999996</v>
      </c>
      <c r="Z29" s="23">
        <v>5750.72</v>
      </c>
      <c r="AA29" s="23">
        <v>3997.82</v>
      </c>
      <c r="AB29" s="23">
        <v>1748.81</v>
      </c>
      <c r="AC29" s="23">
        <v>691.85</v>
      </c>
      <c r="AD29" s="23">
        <v>3045.66</v>
      </c>
      <c r="AE29" s="23">
        <v>1585.39</v>
      </c>
      <c r="AF29" s="23">
        <v>1710.55</v>
      </c>
      <c r="AG29" s="23">
        <v>4662.97</v>
      </c>
      <c r="AH29" s="23">
        <v>2802.22</v>
      </c>
      <c r="AI29" s="23">
        <v>287.62</v>
      </c>
      <c r="AJ29" s="23">
        <v>1238.9100000000001</v>
      </c>
      <c r="AK29" s="23">
        <v>4798.6400000000003</v>
      </c>
      <c r="AL29" s="23">
        <v>3583.2</v>
      </c>
      <c r="AM29" s="23">
        <v>877.47</v>
      </c>
      <c r="AN29" s="23">
        <v>957.03</v>
      </c>
      <c r="AO29" s="23">
        <v>307.43</v>
      </c>
      <c r="AP29" s="23">
        <v>3979</v>
      </c>
      <c r="AQ29" s="23">
        <v>1525.98</v>
      </c>
      <c r="AR29" s="23">
        <v>7239.17</v>
      </c>
      <c r="AS29" s="23">
        <v>3789.45</v>
      </c>
      <c r="AT29" s="23">
        <v>672.84</v>
      </c>
      <c r="AU29" s="23">
        <v>2048.31</v>
      </c>
      <c r="AV29" s="23">
        <v>2401.0300000000002</v>
      </c>
      <c r="AW29" s="23">
        <v>1167.94</v>
      </c>
      <c r="AX29" s="23">
        <v>2399.41</v>
      </c>
      <c r="AY29" s="23">
        <v>2056.17</v>
      </c>
      <c r="AZ29" s="23"/>
      <c r="BA29" s="23">
        <v>1528.42</v>
      </c>
      <c r="BB29" s="81">
        <v>499.4</v>
      </c>
      <c r="BC29" s="81">
        <v>1763.88</v>
      </c>
      <c r="BD29" s="81">
        <v>1965.94</v>
      </c>
      <c r="BE29" s="81">
        <v>665.24</v>
      </c>
      <c r="BF29" s="81">
        <v>424.7</v>
      </c>
      <c r="BG29" s="81">
        <v>291.76</v>
      </c>
      <c r="BH29" s="81">
        <v>0.84</v>
      </c>
      <c r="BI29" s="81">
        <v>564.04</v>
      </c>
      <c r="BJ29" s="81">
        <v>861.96</v>
      </c>
      <c r="BK29" s="81">
        <v>1362.57</v>
      </c>
      <c r="BL29" s="81">
        <v>319.18</v>
      </c>
      <c r="BM29" s="81">
        <v>430.05</v>
      </c>
      <c r="BN29" s="81">
        <v>1919.04</v>
      </c>
      <c r="BO29" s="81">
        <v>1197.58</v>
      </c>
      <c r="BP29" s="81">
        <v>745.06</v>
      </c>
      <c r="BQ29" s="81">
        <v>585.54999999999995</v>
      </c>
      <c r="BR29" s="81">
        <v>2606.04</v>
      </c>
      <c r="BS29" s="81">
        <v>627.89</v>
      </c>
      <c r="BT29" s="81">
        <v>349.1</v>
      </c>
      <c r="BU29" s="81">
        <v>1394.71</v>
      </c>
      <c r="BV29" s="81">
        <v>2368.71</v>
      </c>
      <c r="BW29" s="81">
        <v>1401.12</v>
      </c>
      <c r="BX29" s="81">
        <v>1236.1300000000001</v>
      </c>
      <c r="BY29" s="81">
        <v>2065.2399999999998</v>
      </c>
      <c r="BZ29" s="81">
        <v>1354.29</v>
      </c>
      <c r="CA29" s="81">
        <v>533.08000000000004</v>
      </c>
      <c r="CB29" s="81">
        <v>841.66</v>
      </c>
      <c r="CC29" s="81">
        <v>149</v>
      </c>
      <c r="CD29" s="81">
        <v>112.84</v>
      </c>
      <c r="CE29" s="81">
        <v>1229.51</v>
      </c>
      <c r="CF29" s="81">
        <v>1500.56</v>
      </c>
      <c r="CG29" s="81">
        <v>-31</v>
      </c>
      <c r="CH29" s="81">
        <v>1140.9000000000001</v>
      </c>
      <c r="CI29" s="81">
        <v>5791.25</v>
      </c>
      <c r="CJ29" s="81">
        <v>745.83</v>
      </c>
      <c r="CK29" s="81">
        <v>1539.56</v>
      </c>
      <c r="CL29" s="81">
        <v>897.67</v>
      </c>
      <c r="CM29" s="81">
        <v>3188.26</v>
      </c>
      <c r="CN29" s="81">
        <v>309.61</v>
      </c>
      <c r="CO29" s="81">
        <v>3033.5</v>
      </c>
      <c r="CP29" s="81">
        <v>204.49</v>
      </c>
      <c r="CQ29" s="81">
        <v>910.57</v>
      </c>
      <c r="CR29" s="81">
        <v>224.29</v>
      </c>
      <c r="CS29" s="81">
        <v>1088.46</v>
      </c>
      <c r="CT29" s="81">
        <v>1033.5899999999999</v>
      </c>
      <c r="CU29" s="81">
        <v>1223.3</v>
      </c>
      <c r="CV29" s="81">
        <v>306.7</v>
      </c>
      <c r="CW29" s="81">
        <v>353.37</v>
      </c>
      <c r="CX29" s="81">
        <v>209.75</v>
      </c>
      <c r="CY29" s="81">
        <v>429.51</v>
      </c>
      <c r="CZ29" s="81">
        <v>16.899999999999999</v>
      </c>
      <c r="DA29" s="81"/>
      <c r="DB29" s="81">
        <v>1032.5</v>
      </c>
      <c r="DC29" s="81">
        <v>-83</v>
      </c>
      <c r="DD29" s="81">
        <v>457.08</v>
      </c>
      <c r="DE29" s="81"/>
      <c r="DF29" s="81">
        <v>660.57</v>
      </c>
      <c r="DG29" s="81">
        <v>378.22</v>
      </c>
      <c r="DH29" s="81">
        <v>564.22</v>
      </c>
      <c r="DI29" s="81">
        <v>2420.0300000000002</v>
      </c>
      <c r="DJ29" s="81">
        <v>628.41999999999996</v>
      </c>
      <c r="DK29" s="81">
        <v>335.7</v>
      </c>
      <c r="DL29" s="81">
        <v>64.38</v>
      </c>
      <c r="DM29" s="81">
        <v>256.95</v>
      </c>
      <c r="DN29" s="81"/>
      <c r="DO29" s="81">
        <v>284.74</v>
      </c>
      <c r="DP29" s="81">
        <v>139.35</v>
      </c>
      <c r="DQ29" s="81">
        <v>1725.82</v>
      </c>
      <c r="DR29" s="81">
        <v>495.4</v>
      </c>
      <c r="DS29" s="81">
        <v>182.63</v>
      </c>
      <c r="DT29" s="81">
        <v>168.73</v>
      </c>
      <c r="DU29" s="81">
        <v>568</v>
      </c>
      <c r="DV29" s="81">
        <v>442.79</v>
      </c>
      <c r="DW29" s="81">
        <v>354</v>
      </c>
      <c r="DX29" s="81">
        <v>129.02000000000001</v>
      </c>
      <c r="DY29" s="81">
        <v>148.66999999999999</v>
      </c>
      <c r="DZ29" s="81"/>
      <c r="EA29" s="81">
        <v>538.91</v>
      </c>
      <c r="EB29" s="81">
        <v>502.68</v>
      </c>
      <c r="EC29" s="81">
        <v>335.72</v>
      </c>
      <c r="ED29" s="81">
        <v>566.25</v>
      </c>
      <c r="EE29" s="81"/>
      <c r="EF29" s="81">
        <v>234.44</v>
      </c>
      <c r="EG29" s="81">
        <v>386.94</v>
      </c>
      <c r="EH29" s="81">
        <v>927.85</v>
      </c>
      <c r="EI29" s="81">
        <v>219.12</v>
      </c>
      <c r="EJ29" s="81">
        <v>1433.57</v>
      </c>
      <c r="EK29" s="81">
        <v>210.6</v>
      </c>
      <c r="EL29" s="81">
        <v>88.14</v>
      </c>
      <c r="EM29" s="81">
        <v>362.1</v>
      </c>
      <c r="EN29" s="81">
        <v>143.68</v>
      </c>
      <c r="EO29" s="81">
        <v>398.48</v>
      </c>
      <c r="EP29" s="81">
        <v>17.43</v>
      </c>
      <c r="EQ29" s="81">
        <v>31.4</v>
      </c>
      <c r="ER29" s="81">
        <v>236.79</v>
      </c>
      <c r="ES29" s="81">
        <v>84.36</v>
      </c>
      <c r="ET29" s="81">
        <v>118.16</v>
      </c>
      <c r="EU29" s="81">
        <v>192.48</v>
      </c>
      <c r="EV29" s="81"/>
      <c r="EW29" s="81">
        <v>582.24</v>
      </c>
      <c r="EX29" s="81">
        <v>698.78</v>
      </c>
      <c r="EY29" s="81">
        <v>229.93</v>
      </c>
      <c r="EZ29" s="81">
        <v>86</v>
      </c>
      <c r="FA29" s="81">
        <v>197</v>
      </c>
      <c r="FB29" s="81">
        <v>208.2</v>
      </c>
      <c r="FC29" s="81">
        <v>648.48</v>
      </c>
      <c r="FD29" s="81">
        <v>497.24</v>
      </c>
      <c r="FE29" s="81">
        <v>569.42999999999995</v>
      </c>
      <c r="FF29" s="81"/>
      <c r="FG29" s="81">
        <v>608.11</v>
      </c>
      <c r="FH29" s="81">
        <v>460.47</v>
      </c>
      <c r="FI29" s="81">
        <v>232.03</v>
      </c>
      <c r="FJ29" s="81">
        <v>42.3</v>
      </c>
      <c r="FK29" s="81">
        <v>225.42</v>
      </c>
      <c r="FL29" s="81">
        <v>151.57</v>
      </c>
      <c r="FM29" s="81">
        <v>698.55</v>
      </c>
      <c r="FN29" s="81">
        <v>138</v>
      </c>
      <c r="FO29" s="81">
        <v>455.64</v>
      </c>
      <c r="FP29" s="81"/>
      <c r="FQ29" s="81">
        <v>48.17</v>
      </c>
      <c r="FR29" s="81">
        <v>289.77999999999997</v>
      </c>
      <c r="FS29" s="81">
        <v>317.8</v>
      </c>
      <c r="FT29" s="81">
        <v>318.36</v>
      </c>
      <c r="FU29" s="81">
        <v>501.76</v>
      </c>
      <c r="FV29" s="81">
        <v>392.52</v>
      </c>
      <c r="FW29" s="81">
        <v>267.60000000000002</v>
      </c>
      <c r="FX29" s="81">
        <v>602.37</v>
      </c>
      <c r="FY29" s="81">
        <v>175.48</v>
      </c>
      <c r="FZ29" s="81">
        <v>41.13</v>
      </c>
      <c r="GA29" s="81">
        <v>165.37</v>
      </c>
      <c r="GB29" s="81">
        <v>116.5</v>
      </c>
      <c r="GC29" s="81">
        <v>68.5</v>
      </c>
      <c r="GD29" s="81">
        <v>616.35</v>
      </c>
      <c r="GE29" s="81">
        <v>249.7</v>
      </c>
      <c r="GF29" s="81">
        <v>135.33000000000001</v>
      </c>
      <c r="GG29" s="81">
        <v>381</v>
      </c>
      <c r="GH29" s="81">
        <v>677.72</v>
      </c>
      <c r="GI29" s="81">
        <v>249.24</v>
      </c>
      <c r="GJ29" s="81">
        <v>284.73</v>
      </c>
      <c r="GK29" s="81">
        <v>281.45</v>
      </c>
      <c r="GL29" s="81">
        <v>55.2</v>
      </c>
      <c r="GM29" s="81"/>
      <c r="GN29" s="81">
        <v>255.79</v>
      </c>
      <c r="GO29" s="81">
        <v>108.05</v>
      </c>
      <c r="GP29" s="81">
        <v>637.37</v>
      </c>
      <c r="GQ29" s="81">
        <v>83.62</v>
      </c>
      <c r="GR29" s="81">
        <v>128.82</v>
      </c>
      <c r="GS29" s="81">
        <v>340.09</v>
      </c>
      <c r="GT29" s="81">
        <v>608.76</v>
      </c>
      <c r="GU29" s="81">
        <v>150.57</v>
      </c>
      <c r="GV29" s="81">
        <v>308</v>
      </c>
      <c r="GW29" s="81">
        <v>76.58</v>
      </c>
      <c r="GX29" s="81">
        <v>21.4</v>
      </c>
      <c r="GY29" s="81">
        <v>150.19</v>
      </c>
      <c r="GZ29" s="81">
        <v>131.85</v>
      </c>
      <c r="HA29" s="81">
        <v>210</v>
      </c>
      <c r="HB29" s="81">
        <v>246.25</v>
      </c>
      <c r="HC29" s="81">
        <v>240.22</v>
      </c>
      <c r="HD29" s="81">
        <v>601.78</v>
      </c>
      <c r="HE29" s="81">
        <v>107.65</v>
      </c>
      <c r="HF29" s="81">
        <v>373</v>
      </c>
      <c r="HG29" s="81">
        <v>149</v>
      </c>
      <c r="HH29" s="81">
        <v>386.53</v>
      </c>
      <c r="HI29" s="81">
        <v>428.52</v>
      </c>
      <c r="HJ29" s="81">
        <v>175.97</v>
      </c>
      <c r="HK29" s="81">
        <v>169.97</v>
      </c>
      <c r="HL29" s="81">
        <v>44.95</v>
      </c>
      <c r="HM29" s="81">
        <v>266.33999999999997</v>
      </c>
      <c r="HN29" s="81">
        <v>113.73</v>
      </c>
      <c r="HO29" s="81">
        <v>53.4</v>
      </c>
      <c r="HP29" s="81">
        <v>274.39999999999998</v>
      </c>
      <c r="HQ29" s="81">
        <v>398.34</v>
      </c>
      <c r="HR29" s="81">
        <v>71.099999999999994</v>
      </c>
      <c r="HS29" s="81">
        <v>72.23</v>
      </c>
      <c r="HT29" s="81">
        <v>284.36</v>
      </c>
      <c r="HU29" s="81">
        <v>116.45</v>
      </c>
      <c r="HV29" s="81">
        <v>207.18</v>
      </c>
      <c r="HW29" s="81">
        <v>215.48</v>
      </c>
      <c r="HX29" s="81">
        <v>84.06</v>
      </c>
      <c r="HY29" s="81">
        <v>146.9</v>
      </c>
      <c r="HZ29" s="81">
        <v>51.46</v>
      </c>
      <c r="IA29" s="81"/>
      <c r="IB29" s="81">
        <v>261.60000000000002</v>
      </c>
      <c r="IC29" s="81">
        <v>99.8</v>
      </c>
      <c r="ID29" s="81">
        <v>139.56</v>
      </c>
      <c r="IE29" s="81">
        <v>132.69999999999999</v>
      </c>
      <c r="IF29" s="81">
        <v>112.8</v>
      </c>
      <c r="IG29" s="81">
        <v>7</v>
      </c>
      <c r="IH29" s="81">
        <v>118.3</v>
      </c>
      <c r="II29" s="81">
        <v>142.24</v>
      </c>
      <c r="IJ29" s="81">
        <v>374.42</v>
      </c>
      <c r="IK29" s="81">
        <v>125.3</v>
      </c>
      <c r="IL29" s="81">
        <v>69.150000000000006</v>
      </c>
      <c r="IM29" s="81"/>
      <c r="IN29" s="81">
        <v>36</v>
      </c>
      <c r="IO29" s="81">
        <v>176.83</v>
      </c>
      <c r="IP29" s="81"/>
      <c r="IQ29" s="81">
        <v>96</v>
      </c>
      <c r="IR29" s="81">
        <v>89</v>
      </c>
      <c r="IS29" s="81">
        <v>141</v>
      </c>
      <c r="IT29" s="81">
        <v>171.53</v>
      </c>
      <c r="IU29" s="81">
        <v>106.97</v>
      </c>
      <c r="IV29" s="81">
        <v>85.63</v>
      </c>
      <c r="IW29" s="81">
        <v>58.5</v>
      </c>
      <c r="IX29" s="81">
        <v>85.33</v>
      </c>
      <c r="IY29" s="81">
        <v>74.900000000000006</v>
      </c>
      <c r="IZ29" s="81">
        <v>68.349999999999994</v>
      </c>
      <c r="JA29" s="81">
        <v>304.79000000000002</v>
      </c>
      <c r="JB29" s="81"/>
      <c r="JC29" s="81">
        <v>230.5</v>
      </c>
      <c r="JD29" s="81">
        <v>209.8</v>
      </c>
      <c r="JE29" s="81">
        <v>71.2</v>
      </c>
      <c r="JF29" s="81">
        <v>126.9</v>
      </c>
      <c r="JG29" s="81">
        <v>146.11000000000001</v>
      </c>
      <c r="JH29" s="81">
        <v>575</v>
      </c>
      <c r="JI29" s="81">
        <v>99.5</v>
      </c>
      <c r="JJ29" s="81">
        <v>123.37</v>
      </c>
      <c r="JK29" s="81">
        <v>90.57</v>
      </c>
      <c r="JL29" s="81">
        <v>94.93</v>
      </c>
      <c r="JM29" s="81"/>
      <c r="JN29" s="81">
        <v>101.08</v>
      </c>
      <c r="JO29" s="81">
        <v>42.67</v>
      </c>
      <c r="JP29" s="81">
        <v>156.47</v>
      </c>
      <c r="JQ29" s="81"/>
      <c r="JR29" s="81"/>
      <c r="JS29" s="81">
        <v>93.7</v>
      </c>
      <c r="JT29" s="81">
        <v>65.55</v>
      </c>
      <c r="JU29" s="81">
        <v>84.4</v>
      </c>
      <c r="JV29" s="81">
        <v>221.75</v>
      </c>
      <c r="JW29" s="81">
        <v>102.4</v>
      </c>
      <c r="JX29" s="81">
        <v>73.8</v>
      </c>
      <c r="JY29" s="81">
        <v>98.93</v>
      </c>
      <c r="JZ29" s="81">
        <v>75</v>
      </c>
      <c r="KA29" s="81">
        <v>184.3</v>
      </c>
      <c r="KB29" s="81">
        <v>46</v>
      </c>
      <c r="KC29" s="81">
        <v>10.15</v>
      </c>
      <c r="KD29" s="81">
        <v>50.5</v>
      </c>
      <c r="KE29" s="81"/>
      <c r="KF29" s="81">
        <v>138.33000000000001</v>
      </c>
      <c r="KG29" s="81">
        <v>32</v>
      </c>
      <c r="KH29" s="81">
        <v>39.1</v>
      </c>
      <c r="KI29" s="81">
        <v>187.25</v>
      </c>
      <c r="KJ29" s="81">
        <v>164</v>
      </c>
      <c r="KK29" s="81">
        <v>83.65</v>
      </c>
      <c r="KL29" s="81">
        <v>99.27</v>
      </c>
      <c r="KM29" s="81">
        <v>50</v>
      </c>
      <c r="KN29" s="81">
        <v>62.8</v>
      </c>
      <c r="KO29" s="81">
        <v>44.38</v>
      </c>
      <c r="KP29" s="81">
        <v>124</v>
      </c>
      <c r="KQ29" s="81">
        <v>160</v>
      </c>
      <c r="KR29" s="81">
        <v>88.1</v>
      </c>
      <c r="KS29" s="81">
        <v>27</v>
      </c>
      <c r="KT29" s="81">
        <v>63.18</v>
      </c>
      <c r="KU29" s="81">
        <v>37.4</v>
      </c>
      <c r="KV29" s="81">
        <v>133.38</v>
      </c>
      <c r="KW29" s="81">
        <v>216</v>
      </c>
      <c r="KX29" s="81">
        <v>28.4</v>
      </c>
      <c r="KY29" s="81">
        <v>529.13</v>
      </c>
      <c r="KZ29" s="81">
        <v>73</v>
      </c>
      <c r="LA29" s="81"/>
      <c r="LB29" s="81">
        <v>226.7</v>
      </c>
      <c r="LC29" s="81"/>
      <c r="LD29" s="81">
        <v>71</v>
      </c>
      <c r="LE29" s="81">
        <v>35.869999999999997</v>
      </c>
      <c r="LF29" s="81">
        <v>283.5</v>
      </c>
      <c r="LG29" s="81">
        <v>105</v>
      </c>
      <c r="LH29" s="81">
        <v>39.299999999999997</v>
      </c>
      <c r="LI29" s="81">
        <v>125.5</v>
      </c>
      <c r="LJ29" s="81">
        <v>268.02999999999997</v>
      </c>
      <c r="LK29" s="81">
        <v>121.6</v>
      </c>
      <c r="LL29" s="81">
        <v>63.67</v>
      </c>
      <c r="LM29" s="81">
        <v>32.18</v>
      </c>
      <c r="LN29" s="81">
        <v>49.95</v>
      </c>
      <c r="LO29" s="81">
        <v>11</v>
      </c>
      <c r="LP29" s="81">
        <v>117.8</v>
      </c>
      <c r="LQ29" s="81">
        <v>125.14</v>
      </c>
      <c r="LR29" s="81">
        <v>71.099999999999994</v>
      </c>
      <c r="LS29" s="81">
        <v>33</v>
      </c>
      <c r="LT29" s="81">
        <v>55.43</v>
      </c>
      <c r="LU29" s="81">
        <v>78.849999999999994</v>
      </c>
      <c r="LV29" s="81">
        <v>36</v>
      </c>
      <c r="LW29" s="81">
        <v>140.9</v>
      </c>
      <c r="LX29" s="81">
        <v>84</v>
      </c>
      <c r="LY29" s="81">
        <v>86.23</v>
      </c>
      <c r="LZ29" s="81">
        <v>51.8</v>
      </c>
      <c r="MA29" s="81">
        <v>63.05</v>
      </c>
      <c r="MB29" s="81">
        <v>65.2</v>
      </c>
      <c r="MC29" s="81">
        <v>46.15</v>
      </c>
      <c r="MD29" s="81">
        <v>7.3</v>
      </c>
      <c r="ME29" s="81">
        <v>163</v>
      </c>
      <c r="MF29" s="81">
        <v>47.25</v>
      </c>
      <c r="MG29" s="81">
        <v>32.049999999999997</v>
      </c>
      <c r="MH29" s="81">
        <v>20.3</v>
      </c>
      <c r="MI29" s="81"/>
      <c r="MJ29" s="81">
        <v>136.80000000000001</v>
      </c>
      <c r="MK29" s="81">
        <v>140.13</v>
      </c>
      <c r="ML29" s="81"/>
      <c r="MM29" s="81">
        <v>144.47999999999999</v>
      </c>
      <c r="MN29" s="81">
        <v>116</v>
      </c>
      <c r="MO29" s="81">
        <v>118.6</v>
      </c>
      <c r="MP29" s="81">
        <v>68</v>
      </c>
      <c r="MQ29" s="81">
        <v>133.5</v>
      </c>
      <c r="MR29" s="81">
        <v>93.9</v>
      </c>
      <c r="MS29" s="81">
        <v>48.67</v>
      </c>
      <c r="MT29" s="81"/>
      <c r="MU29" s="81">
        <v>14.8</v>
      </c>
      <c r="MV29" s="81">
        <v>64.8</v>
      </c>
      <c r="MW29" s="81">
        <v>28</v>
      </c>
      <c r="MX29" s="81"/>
      <c r="MY29" s="81"/>
      <c r="MZ29" s="81">
        <v>40.5</v>
      </c>
      <c r="NA29" s="81">
        <v>48.41</v>
      </c>
      <c r="NB29" s="81">
        <v>29.1</v>
      </c>
      <c r="NC29" s="81">
        <v>48.47</v>
      </c>
    </row>
    <row r="30" spans="1:367" x14ac:dyDescent="0.4">
      <c r="A30" s="22">
        <v>45947</v>
      </c>
      <c r="B30" s="23">
        <v>62328.46</v>
      </c>
      <c r="C30" s="23">
        <v>58018.8</v>
      </c>
      <c r="D30" s="23">
        <v>5005.55</v>
      </c>
      <c r="E30" s="23">
        <v>2695.82</v>
      </c>
      <c r="F30" s="23">
        <v>13219</v>
      </c>
      <c r="G30" s="23">
        <v>1720.88</v>
      </c>
      <c r="H30" s="23">
        <v>11156.54</v>
      </c>
      <c r="I30" s="23">
        <v>8241.77</v>
      </c>
      <c r="J30" s="23">
        <v>5216.4399999999996</v>
      </c>
      <c r="K30" s="23">
        <v>3294.14</v>
      </c>
      <c r="L30" s="23">
        <v>1934.6</v>
      </c>
      <c r="M30" s="23">
        <v>4024.49</v>
      </c>
      <c r="N30" s="23">
        <v>6987.8</v>
      </c>
      <c r="O30" s="23">
        <v>2877.12</v>
      </c>
      <c r="P30" s="23">
        <v>7526.21</v>
      </c>
      <c r="Q30" s="23">
        <v>2120.33</v>
      </c>
      <c r="R30" s="23">
        <v>17333.62</v>
      </c>
      <c r="S30" s="23">
        <v>4311.8500000000004</v>
      </c>
      <c r="T30" s="23">
        <v>3142.14</v>
      </c>
      <c r="U30" s="23">
        <v>6174.38</v>
      </c>
      <c r="V30" s="23">
        <v>1367.59</v>
      </c>
      <c r="W30" s="23">
        <v>1012.12</v>
      </c>
      <c r="X30" s="23">
        <v>1105.92</v>
      </c>
      <c r="Y30" s="23">
        <v>5077.78</v>
      </c>
      <c r="Z30" s="23">
        <v>5764.59</v>
      </c>
      <c r="AA30" s="23">
        <v>3908.29</v>
      </c>
      <c r="AB30" s="23">
        <v>1751.5</v>
      </c>
      <c r="AC30" s="23">
        <v>474.57</v>
      </c>
      <c r="AD30" s="23">
        <v>3065.82</v>
      </c>
      <c r="AE30" s="23">
        <v>1602.16</v>
      </c>
      <c r="AF30" s="23">
        <v>1714.06</v>
      </c>
      <c r="AG30" s="23">
        <v>4674.4399999999996</v>
      </c>
      <c r="AH30" s="23">
        <v>2733.85</v>
      </c>
      <c r="AI30" s="23">
        <v>286.22000000000003</v>
      </c>
      <c r="AJ30" s="23">
        <v>1245.71</v>
      </c>
      <c r="AK30" s="23">
        <v>4859.9399999999996</v>
      </c>
      <c r="AL30" s="23">
        <v>3583.2</v>
      </c>
      <c r="AM30" s="23">
        <v>877.47</v>
      </c>
      <c r="AN30" s="23">
        <v>960.46</v>
      </c>
      <c r="AO30" s="23">
        <v>311.76</v>
      </c>
      <c r="AP30" s="23">
        <v>3932</v>
      </c>
      <c r="AQ30" s="23">
        <v>1529.41</v>
      </c>
      <c r="AR30" s="23">
        <v>7248</v>
      </c>
      <c r="AS30" s="23">
        <v>3795.79</v>
      </c>
      <c r="AT30" s="23">
        <v>678.2</v>
      </c>
      <c r="AU30" s="23">
        <v>2048.31</v>
      </c>
      <c r="AV30" s="23">
        <v>2372.6</v>
      </c>
      <c r="AW30" s="23">
        <v>1164.7</v>
      </c>
      <c r="AX30" s="23">
        <v>2381.85</v>
      </c>
      <c r="AY30" s="23">
        <v>2056.17</v>
      </c>
      <c r="AZ30" s="23"/>
      <c r="BA30" s="23">
        <v>1606.4</v>
      </c>
      <c r="BB30" s="81">
        <v>502.79</v>
      </c>
      <c r="BC30" s="81">
        <v>1763.58</v>
      </c>
      <c r="BD30" s="81">
        <v>1953.99</v>
      </c>
      <c r="BE30" s="81">
        <v>668.97</v>
      </c>
      <c r="BF30" s="81">
        <v>424.7</v>
      </c>
      <c r="BG30" s="81">
        <v>291.76</v>
      </c>
      <c r="BH30" s="81">
        <v>1.64</v>
      </c>
      <c r="BI30" s="81">
        <v>562.98</v>
      </c>
      <c r="BJ30" s="81">
        <v>868.99</v>
      </c>
      <c r="BK30" s="81">
        <v>1359.66</v>
      </c>
      <c r="BL30" s="81">
        <v>302.35000000000002</v>
      </c>
      <c r="BM30" s="81">
        <v>432.43</v>
      </c>
      <c r="BN30" s="81">
        <v>1946.46</v>
      </c>
      <c r="BO30" s="81">
        <v>1215.03</v>
      </c>
      <c r="BP30" s="81">
        <v>750.76</v>
      </c>
      <c r="BQ30" s="81">
        <v>590.30999999999995</v>
      </c>
      <c r="BR30" s="81">
        <v>2580.79</v>
      </c>
      <c r="BS30" s="81">
        <v>627.82000000000005</v>
      </c>
      <c r="BT30" s="81">
        <v>349.14</v>
      </c>
      <c r="BU30" s="81">
        <v>1366.44</v>
      </c>
      <c r="BV30" s="81">
        <v>2383.19</v>
      </c>
      <c r="BW30" s="81">
        <v>1413.46</v>
      </c>
      <c r="BX30" s="81">
        <v>1259.24</v>
      </c>
      <c r="BY30" s="81">
        <v>2061.04</v>
      </c>
      <c r="BZ30" s="81">
        <v>1387.39</v>
      </c>
      <c r="CA30" s="81">
        <v>531.45000000000005</v>
      </c>
      <c r="CB30" s="81">
        <v>851.03</v>
      </c>
      <c r="CC30" s="81">
        <v>35.33</v>
      </c>
      <c r="CD30" s="81">
        <v>112.84</v>
      </c>
      <c r="CE30" s="81">
        <v>1244.53</v>
      </c>
      <c r="CF30" s="81">
        <v>1500.56</v>
      </c>
      <c r="CG30" s="81">
        <v>-31</v>
      </c>
      <c r="CH30" s="81">
        <v>1153.5</v>
      </c>
      <c r="CI30" s="81">
        <v>5791.25</v>
      </c>
      <c r="CJ30" s="81">
        <v>731.78</v>
      </c>
      <c r="CK30" s="81">
        <v>1554.07</v>
      </c>
      <c r="CL30" s="81">
        <v>897.67</v>
      </c>
      <c r="CM30" s="81">
        <v>3188.26</v>
      </c>
      <c r="CN30" s="81">
        <v>300.61</v>
      </c>
      <c r="CO30" s="81">
        <v>3032</v>
      </c>
      <c r="CP30" s="81">
        <v>206.53</v>
      </c>
      <c r="CQ30" s="81">
        <v>910.4</v>
      </c>
      <c r="CR30" s="81">
        <v>226.31</v>
      </c>
      <c r="CS30" s="81">
        <v>1075.74</v>
      </c>
      <c r="CT30" s="81">
        <v>1034.96</v>
      </c>
      <c r="CU30" s="81">
        <v>1104.26</v>
      </c>
      <c r="CV30" s="81">
        <v>311.82</v>
      </c>
      <c r="CW30" s="81">
        <v>349.23</v>
      </c>
      <c r="CX30" s="81">
        <v>209.42</v>
      </c>
      <c r="CY30" s="81">
        <v>394.59</v>
      </c>
      <c r="CZ30" s="81">
        <v>16.899999999999999</v>
      </c>
      <c r="DA30" s="81">
        <v>147.30000000000001</v>
      </c>
      <c r="DB30" s="81">
        <v>1027.26</v>
      </c>
      <c r="DC30" s="81">
        <v>-83</v>
      </c>
      <c r="DD30" s="81">
        <v>456.55</v>
      </c>
      <c r="DE30" s="81"/>
      <c r="DF30" s="81">
        <v>665.73</v>
      </c>
      <c r="DG30" s="81">
        <v>373.55</v>
      </c>
      <c r="DH30" s="81">
        <v>565.89</v>
      </c>
      <c r="DI30" s="81">
        <v>2438.33</v>
      </c>
      <c r="DJ30" s="81">
        <v>623.04999999999995</v>
      </c>
      <c r="DK30" s="81">
        <v>326.88</v>
      </c>
      <c r="DL30" s="81">
        <v>64.38</v>
      </c>
      <c r="DM30" s="81">
        <v>264.45</v>
      </c>
      <c r="DN30" s="81"/>
      <c r="DO30" s="81">
        <v>285.88</v>
      </c>
      <c r="DP30" s="81">
        <v>139.35</v>
      </c>
      <c r="DQ30" s="81">
        <v>1729.72</v>
      </c>
      <c r="DR30" s="81">
        <v>507.67</v>
      </c>
      <c r="DS30" s="81">
        <v>187.35</v>
      </c>
      <c r="DT30" s="81">
        <v>168.73</v>
      </c>
      <c r="DU30" s="81">
        <v>568</v>
      </c>
      <c r="DV30" s="81">
        <v>443.64</v>
      </c>
      <c r="DW30" s="81">
        <v>354</v>
      </c>
      <c r="DX30" s="81">
        <v>129.02000000000001</v>
      </c>
      <c r="DY30" s="81">
        <v>152.26</v>
      </c>
      <c r="DZ30" s="81"/>
      <c r="EA30" s="81">
        <v>529.77</v>
      </c>
      <c r="EB30" s="81">
        <v>505.76</v>
      </c>
      <c r="EC30" s="81">
        <v>328.55</v>
      </c>
      <c r="ED30" s="81">
        <v>569</v>
      </c>
      <c r="EE30" s="81"/>
      <c r="EF30" s="81">
        <v>238.33</v>
      </c>
      <c r="EG30" s="81">
        <v>388.68</v>
      </c>
      <c r="EH30" s="81">
        <v>901.4</v>
      </c>
      <c r="EI30" s="81">
        <v>220.93</v>
      </c>
      <c r="EJ30" s="81">
        <v>1416.14</v>
      </c>
      <c r="EK30" s="81">
        <v>168.7</v>
      </c>
      <c r="EL30" s="81">
        <v>88.14</v>
      </c>
      <c r="EM30" s="81">
        <v>338.89</v>
      </c>
      <c r="EN30" s="81">
        <v>143.30000000000001</v>
      </c>
      <c r="EO30" s="81">
        <v>396.73</v>
      </c>
      <c r="EP30" s="81">
        <v>17.43</v>
      </c>
      <c r="EQ30" s="81">
        <v>31.4</v>
      </c>
      <c r="ER30" s="81">
        <v>236.79</v>
      </c>
      <c r="ES30" s="81">
        <v>83.53</v>
      </c>
      <c r="ET30" s="81">
        <v>118.16</v>
      </c>
      <c r="EU30" s="81">
        <v>195.11</v>
      </c>
      <c r="EV30" s="81"/>
      <c r="EW30" s="81">
        <v>579.75</v>
      </c>
      <c r="EX30" s="81">
        <v>701.6</v>
      </c>
      <c r="EY30" s="81">
        <v>227.03</v>
      </c>
      <c r="EZ30" s="81">
        <v>85</v>
      </c>
      <c r="FA30" s="81">
        <v>197</v>
      </c>
      <c r="FB30" s="81">
        <v>198.04</v>
      </c>
      <c r="FC30" s="81">
        <v>629.05999999999995</v>
      </c>
      <c r="FD30" s="81">
        <v>497.24</v>
      </c>
      <c r="FE30" s="81">
        <v>569.51</v>
      </c>
      <c r="FF30" s="81"/>
      <c r="FG30" s="81">
        <v>609.17999999999995</v>
      </c>
      <c r="FH30" s="81">
        <v>460.47</v>
      </c>
      <c r="FI30" s="81">
        <v>219.28</v>
      </c>
      <c r="FJ30" s="81">
        <v>42.3</v>
      </c>
      <c r="FK30" s="81">
        <v>224</v>
      </c>
      <c r="FL30" s="81">
        <v>151.57</v>
      </c>
      <c r="FM30" s="81">
        <v>695.04</v>
      </c>
      <c r="FN30" s="81">
        <v>138</v>
      </c>
      <c r="FO30" s="81">
        <v>459.02</v>
      </c>
      <c r="FP30" s="81"/>
      <c r="FQ30" s="81">
        <v>48.17</v>
      </c>
      <c r="FR30" s="81">
        <v>286.45</v>
      </c>
      <c r="FS30" s="81">
        <v>317.01</v>
      </c>
      <c r="FT30" s="81">
        <v>314.52999999999997</v>
      </c>
      <c r="FU30" s="81">
        <v>513.47</v>
      </c>
      <c r="FV30" s="81">
        <v>392.52</v>
      </c>
      <c r="FW30" s="81">
        <v>261.81</v>
      </c>
      <c r="FX30" s="81">
        <v>602.37</v>
      </c>
      <c r="FY30" s="81">
        <v>199.52</v>
      </c>
      <c r="FZ30" s="81">
        <v>41.13</v>
      </c>
      <c r="GA30" s="81">
        <v>171.12</v>
      </c>
      <c r="GB30" s="81">
        <v>119</v>
      </c>
      <c r="GC30" s="81">
        <v>68.5</v>
      </c>
      <c r="GD30" s="81">
        <v>606.24</v>
      </c>
      <c r="GE30" s="81">
        <v>249.7</v>
      </c>
      <c r="GF30" s="81">
        <v>135.33000000000001</v>
      </c>
      <c r="GG30" s="81">
        <v>381</v>
      </c>
      <c r="GH30" s="81">
        <v>662.59</v>
      </c>
      <c r="GI30" s="81">
        <v>243.24</v>
      </c>
      <c r="GJ30" s="81">
        <v>284.73</v>
      </c>
      <c r="GK30" s="81">
        <v>281.45</v>
      </c>
      <c r="GL30" s="81">
        <v>55.2</v>
      </c>
      <c r="GM30" s="81"/>
      <c r="GN30" s="81">
        <v>258.88</v>
      </c>
      <c r="GO30" s="81">
        <v>108.05</v>
      </c>
      <c r="GP30" s="81">
        <v>617.87</v>
      </c>
      <c r="GQ30" s="81">
        <v>83.62</v>
      </c>
      <c r="GR30" s="81">
        <v>127.69</v>
      </c>
      <c r="GS30" s="81">
        <v>339.17</v>
      </c>
      <c r="GT30" s="81">
        <v>608.76</v>
      </c>
      <c r="GU30" s="81">
        <v>150.57</v>
      </c>
      <c r="GV30" s="81">
        <v>308</v>
      </c>
      <c r="GW30" s="81">
        <v>76.58</v>
      </c>
      <c r="GX30" s="81">
        <v>23.73</v>
      </c>
      <c r="GY30" s="81">
        <v>150.49</v>
      </c>
      <c r="GZ30" s="81">
        <v>131.85</v>
      </c>
      <c r="HA30" s="81">
        <v>210</v>
      </c>
      <c r="HB30" s="81">
        <v>245.75</v>
      </c>
      <c r="HC30" s="81">
        <v>238.52</v>
      </c>
      <c r="HD30" s="81">
        <v>600.63</v>
      </c>
      <c r="HE30" s="81">
        <v>107.65</v>
      </c>
      <c r="HF30" s="81">
        <v>366</v>
      </c>
      <c r="HG30" s="81">
        <v>149</v>
      </c>
      <c r="HH30" s="81">
        <v>386.53</v>
      </c>
      <c r="HI30" s="81">
        <v>406.8</v>
      </c>
      <c r="HJ30" s="81">
        <v>175.97</v>
      </c>
      <c r="HK30" s="81">
        <v>174.23</v>
      </c>
      <c r="HL30" s="81">
        <v>44.95</v>
      </c>
      <c r="HM30" s="81">
        <v>265.79000000000002</v>
      </c>
      <c r="HN30" s="81">
        <v>109.6</v>
      </c>
      <c r="HO30" s="81">
        <v>53.4</v>
      </c>
      <c r="HP30" s="81">
        <v>274.13</v>
      </c>
      <c r="HQ30" s="81">
        <v>394.6</v>
      </c>
      <c r="HR30" s="81">
        <v>70.900000000000006</v>
      </c>
      <c r="HS30" s="81">
        <v>77.34</v>
      </c>
      <c r="HT30" s="81">
        <v>284.36</v>
      </c>
      <c r="HU30" s="81">
        <v>116.45</v>
      </c>
      <c r="HV30" s="81">
        <v>204.73</v>
      </c>
      <c r="HW30" s="81">
        <v>216.25</v>
      </c>
      <c r="HX30" s="81">
        <v>84.06</v>
      </c>
      <c r="HY30" s="81">
        <v>146.9</v>
      </c>
      <c r="HZ30" s="81">
        <v>51.46</v>
      </c>
      <c r="IA30" s="81"/>
      <c r="IB30" s="81">
        <v>261.60000000000002</v>
      </c>
      <c r="IC30" s="81">
        <v>99.8</v>
      </c>
      <c r="ID30" s="81">
        <v>139.56</v>
      </c>
      <c r="IE30" s="81">
        <v>137.1</v>
      </c>
      <c r="IF30" s="81">
        <v>112.8</v>
      </c>
      <c r="IG30" s="81">
        <v>7</v>
      </c>
      <c r="IH30" s="81">
        <v>118.3</v>
      </c>
      <c r="II30" s="81">
        <v>143.44</v>
      </c>
      <c r="IJ30" s="81">
        <v>364.34</v>
      </c>
      <c r="IK30" s="81">
        <v>132.5</v>
      </c>
      <c r="IL30" s="81">
        <v>69.150000000000006</v>
      </c>
      <c r="IM30" s="81"/>
      <c r="IN30" s="81">
        <v>16</v>
      </c>
      <c r="IO30" s="81">
        <v>176.83</v>
      </c>
      <c r="IP30" s="81"/>
      <c r="IQ30" s="81">
        <v>111</v>
      </c>
      <c r="IR30" s="81">
        <v>89</v>
      </c>
      <c r="IS30" s="81">
        <v>141</v>
      </c>
      <c r="IT30" s="81">
        <v>188.15</v>
      </c>
      <c r="IU30" s="81">
        <v>106.97</v>
      </c>
      <c r="IV30" s="81">
        <v>85.63</v>
      </c>
      <c r="IW30" s="81">
        <v>58.5</v>
      </c>
      <c r="IX30" s="81">
        <v>90.67</v>
      </c>
      <c r="IY30" s="81">
        <v>74.900000000000006</v>
      </c>
      <c r="IZ30" s="81">
        <v>68.349999999999994</v>
      </c>
      <c r="JA30" s="81">
        <v>298.61</v>
      </c>
      <c r="JB30" s="81"/>
      <c r="JC30" s="81">
        <v>230.5</v>
      </c>
      <c r="JD30" s="81">
        <v>209.8</v>
      </c>
      <c r="JE30" s="81">
        <v>71.2</v>
      </c>
      <c r="JF30" s="81">
        <v>126.9</v>
      </c>
      <c r="JG30" s="81">
        <v>142.47</v>
      </c>
      <c r="JH30" s="81">
        <v>575</v>
      </c>
      <c r="JI30" s="81">
        <v>99.5</v>
      </c>
      <c r="JJ30" s="81">
        <v>123.37</v>
      </c>
      <c r="JK30" s="81">
        <v>90.57</v>
      </c>
      <c r="JL30" s="81">
        <v>93.9</v>
      </c>
      <c r="JM30" s="81"/>
      <c r="JN30" s="81">
        <v>97.08</v>
      </c>
      <c r="JO30" s="81">
        <v>42.67</v>
      </c>
      <c r="JP30" s="81">
        <v>156.47</v>
      </c>
      <c r="JQ30" s="81"/>
      <c r="JR30" s="81"/>
      <c r="JS30" s="81">
        <v>93.7</v>
      </c>
      <c r="JT30" s="81">
        <v>63.26</v>
      </c>
      <c r="JU30" s="81">
        <v>84.4</v>
      </c>
      <c r="JV30" s="81">
        <v>219.43</v>
      </c>
      <c r="JW30" s="81">
        <v>102.4</v>
      </c>
      <c r="JX30" s="81">
        <v>73.8</v>
      </c>
      <c r="JY30" s="81">
        <v>98.93</v>
      </c>
      <c r="JZ30" s="81">
        <v>75</v>
      </c>
      <c r="KA30" s="81">
        <v>185.07</v>
      </c>
      <c r="KB30" s="81">
        <v>46</v>
      </c>
      <c r="KC30" s="81">
        <v>10.15</v>
      </c>
      <c r="KD30" s="81">
        <v>50.5</v>
      </c>
      <c r="KE30" s="81">
        <v>223.5</v>
      </c>
      <c r="KF30" s="81">
        <v>138.33000000000001</v>
      </c>
      <c r="KG30" s="81">
        <v>32</v>
      </c>
      <c r="KH30" s="81">
        <v>39.1</v>
      </c>
      <c r="KI30" s="81">
        <v>187.25</v>
      </c>
      <c r="KJ30" s="81">
        <v>164</v>
      </c>
      <c r="KK30" s="81">
        <v>83.65</v>
      </c>
      <c r="KL30" s="81">
        <v>95.5</v>
      </c>
      <c r="KM30" s="81">
        <v>49.85</v>
      </c>
      <c r="KN30" s="81">
        <v>62.8</v>
      </c>
      <c r="KO30" s="81">
        <v>44.62</v>
      </c>
      <c r="KP30" s="81">
        <v>124</v>
      </c>
      <c r="KQ30" s="81">
        <v>160</v>
      </c>
      <c r="KR30" s="81">
        <v>88.1</v>
      </c>
      <c r="KS30" s="81">
        <v>27</v>
      </c>
      <c r="KT30" s="81">
        <v>63.18</v>
      </c>
      <c r="KU30" s="81">
        <v>37.4</v>
      </c>
      <c r="KV30" s="81">
        <v>133.38</v>
      </c>
      <c r="KW30" s="81">
        <v>216</v>
      </c>
      <c r="KX30" s="81"/>
      <c r="KY30" s="81">
        <v>542.08000000000004</v>
      </c>
      <c r="KZ30" s="81">
        <v>73</v>
      </c>
      <c r="LA30" s="81"/>
      <c r="LB30" s="81">
        <v>226.7</v>
      </c>
      <c r="LC30" s="81"/>
      <c r="LD30" s="81">
        <v>71</v>
      </c>
      <c r="LE30" s="81">
        <v>35.869999999999997</v>
      </c>
      <c r="LF30" s="81">
        <v>283.5</v>
      </c>
      <c r="LG30" s="81">
        <v>105</v>
      </c>
      <c r="LH30" s="81">
        <v>39.299999999999997</v>
      </c>
      <c r="LI30" s="81">
        <v>125.5</v>
      </c>
      <c r="LJ30" s="81">
        <v>268.02999999999997</v>
      </c>
      <c r="LK30" s="81">
        <v>121.6</v>
      </c>
      <c r="LL30" s="81">
        <v>63.67</v>
      </c>
      <c r="LM30" s="81">
        <v>30.9</v>
      </c>
      <c r="LN30" s="81">
        <v>69.900000000000006</v>
      </c>
      <c r="LO30" s="81">
        <v>11</v>
      </c>
      <c r="LP30" s="81">
        <v>117.8</v>
      </c>
      <c r="LQ30" s="81">
        <v>124.01</v>
      </c>
      <c r="LR30" s="81">
        <v>71.099999999999994</v>
      </c>
      <c r="LS30" s="81">
        <v>33</v>
      </c>
      <c r="LT30" s="81">
        <v>57.15</v>
      </c>
      <c r="LU30" s="81">
        <v>78.849999999999994</v>
      </c>
      <c r="LV30" s="81">
        <v>36</v>
      </c>
      <c r="LW30" s="81">
        <v>140.9</v>
      </c>
      <c r="LX30" s="81">
        <v>84</v>
      </c>
      <c r="LY30" s="81">
        <v>84.7</v>
      </c>
      <c r="LZ30" s="81">
        <v>51.8</v>
      </c>
      <c r="MA30" s="81">
        <v>63.05</v>
      </c>
      <c r="MB30" s="81">
        <v>67.5</v>
      </c>
      <c r="MC30" s="81">
        <v>46.15</v>
      </c>
      <c r="MD30" s="81">
        <v>7.3</v>
      </c>
      <c r="ME30" s="81">
        <v>163</v>
      </c>
      <c r="MF30" s="81">
        <v>47.25</v>
      </c>
      <c r="MG30" s="81">
        <v>32.049999999999997</v>
      </c>
      <c r="MH30" s="81">
        <v>20.3</v>
      </c>
      <c r="MI30" s="81"/>
      <c r="MJ30" s="81">
        <v>141.4</v>
      </c>
      <c r="MK30" s="81">
        <v>140.13</v>
      </c>
      <c r="ML30" s="81"/>
      <c r="MM30" s="81">
        <v>134.24</v>
      </c>
      <c r="MN30" s="81">
        <v>79</v>
      </c>
      <c r="MO30" s="81">
        <v>118.6</v>
      </c>
      <c r="MP30" s="81">
        <v>68</v>
      </c>
      <c r="MQ30" s="81">
        <v>110</v>
      </c>
      <c r="MR30" s="81">
        <v>93.9</v>
      </c>
      <c r="MS30" s="81">
        <v>45.25</v>
      </c>
      <c r="MT30" s="81"/>
      <c r="MU30" s="81">
        <v>14.8</v>
      </c>
      <c r="MV30" s="81">
        <v>64.8</v>
      </c>
      <c r="MW30" s="81">
        <v>28</v>
      </c>
      <c r="MX30" s="81"/>
      <c r="MY30" s="81"/>
      <c r="MZ30" s="81">
        <v>40.5</v>
      </c>
      <c r="NA30" s="81">
        <v>46.5</v>
      </c>
      <c r="NB30" s="81">
        <v>29.1</v>
      </c>
      <c r="NC30" s="81">
        <v>47.16</v>
      </c>
    </row>
    <row r="31" spans="1:367" x14ac:dyDescent="0.4">
      <c r="A31" s="22">
        <v>45954</v>
      </c>
      <c r="B31" s="23">
        <v>63949.55</v>
      </c>
      <c r="C31" s="23">
        <v>61680.85</v>
      </c>
      <c r="D31" s="23">
        <v>5097.5</v>
      </c>
      <c r="E31" s="23">
        <v>2781.53</v>
      </c>
      <c r="F31" s="23">
        <v>13121.14</v>
      </c>
      <c r="G31" s="23">
        <v>1720.88</v>
      </c>
      <c r="H31" s="23">
        <v>10968.86</v>
      </c>
      <c r="I31" s="23">
        <v>8230.18</v>
      </c>
      <c r="J31" s="23">
        <v>5265.49</v>
      </c>
      <c r="K31" s="23">
        <v>3276.96</v>
      </c>
      <c r="L31" s="23">
        <v>1910.17</v>
      </c>
      <c r="M31" s="23">
        <v>4024.49</v>
      </c>
      <c r="N31" s="23">
        <v>7544.33</v>
      </c>
      <c r="O31" s="23">
        <v>2868.75</v>
      </c>
      <c r="P31" s="23">
        <v>7526.21</v>
      </c>
      <c r="Q31" s="23">
        <v>2123.0300000000002</v>
      </c>
      <c r="R31" s="23">
        <v>17631.419999999998</v>
      </c>
      <c r="S31" s="23">
        <v>4311.8500000000004</v>
      </c>
      <c r="T31" s="23">
        <v>3176.04</v>
      </c>
      <c r="U31" s="23">
        <v>6113.33</v>
      </c>
      <c r="V31" s="23">
        <v>1503.22</v>
      </c>
      <c r="W31" s="23">
        <v>1006.63</v>
      </c>
      <c r="X31" s="23">
        <v>1105.92</v>
      </c>
      <c r="Y31" s="23">
        <v>5077.78</v>
      </c>
      <c r="Z31" s="23">
        <v>5769.45</v>
      </c>
      <c r="AA31" s="23">
        <v>3851.45</v>
      </c>
      <c r="AB31" s="23">
        <v>1751.5</v>
      </c>
      <c r="AC31" s="23">
        <v>474.57</v>
      </c>
      <c r="AD31" s="23">
        <v>3070.88</v>
      </c>
      <c r="AE31" s="23">
        <v>1797.57</v>
      </c>
      <c r="AF31" s="23">
        <v>1729.39</v>
      </c>
      <c r="AG31" s="23">
        <v>4674.4399999999996</v>
      </c>
      <c r="AH31" s="23">
        <v>2734.71</v>
      </c>
      <c r="AI31" s="23">
        <v>282.39</v>
      </c>
      <c r="AJ31" s="23">
        <v>1260.21</v>
      </c>
      <c r="AK31" s="23">
        <v>4875.9399999999996</v>
      </c>
      <c r="AL31" s="23">
        <v>3494.6</v>
      </c>
      <c r="AM31" s="23">
        <v>874.51</v>
      </c>
      <c r="AN31" s="23">
        <v>971.57</v>
      </c>
      <c r="AO31" s="23">
        <v>299.43</v>
      </c>
      <c r="AP31" s="23">
        <v>3907.73</v>
      </c>
      <c r="AQ31" s="23">
        <v>1535.96</v>
      </c>
      <c r="AR31" s="23">
        <v>7248</v>
      </c>
      <c r="AS31" s="23">
        <v>3832.09</v>
      </c>
      <c r="AT31" s="23">
        <v>710.39</v>
      </c>
      <c r="AU31" s="23">
        <v>2281.31</v>
      </c>
      <c r="AV31" s="23">
        <v>2369</v>
      </c>
      <c r="AW31" s="23">
        <v>1136.07</v>
      </c>
      <c r="AX31" s="23">
        <v>2387.0100000000002</v>
      </c>
      <c r="AY31" s="23">
        <v>2081.5</v>
      </c>
      <c r="AZ31" s="23"/>
      <c r="BA31" s="23">
        <v>1642.24</v>
      </c>
      <c r="BB31" s="81">
        <v>509.18</v>
      </c>
      <c r="BC31" s="81">
        <v>1690.39</v>
      </c>
      <c r="BD31" s="81">
        <v>1943.65</v>
      </c>
      <c r="BE31" s="81">
        <v>668.98</v>
      </c>
      <c r="BF31" s="81">
        <v>431.13</v>
      </c>
      <c r="BG31" s="81">
        <v>291.76</v>
      </c>
      <c r="BH31" s="81">
        <v>1.64</v>
      </c>
      <c r="BI31" s="81">
        <v>563.02</v>
      </c>
      <c r="BJ31" s="81">
        <v>864.56</v>
      </c>
      <c r="BK31" s="81">
        <v>1359.66</v>
      </c>
      <c r="BL31" s="81">
        <v>301.83999999999997</v>
      </c>
      <c r="BM31" s="81">
        <v>433.13</v>
      </c>
      <c r="BN31" s="81">
        <v>2012.88</v>
      </c>
      <c r="BO31" s="81">
        <v>1251.23</v>
      </c>
      <c r="BP31" s="81">
        <v>766.35</v>
      </c>
      <c r="BQ31" s="81">
        <v>590.30999999999995</v>
      </c>
      <c r="BR31" s="81">
        <v>2570.71</v>
      </c>
      <c r="BS31" s="81">
        <v>632.27</v>
      </c>
      <c r="BT31" s="81">
        <v>349</v>
      </c>
      <c r="BU31" s="81">
        <v>1230.6600000000001</v>
      </c>
      <c r="BV31" s="81">
        <v>2230.16</v>
      </c>
      <c r="BW31" s="81">
        <v>1441.79</v>
      </c>
      <c r="BX31" s="81">
        <v>1275.6400000000001</v>
      </c>
      <c r="BY31" s="81">
        <v>2043.6</v>
      </c>
      <c r="BZ31" s="81">
        <v>1391.89</v>
      </c>
      <c r="CA31" s="81">
        <v>528.52</v>
      </c>
      <c r="CB31" s="81">
        <v>844.98</v>
      </c>
      <c r="CC31" s="81">
        <v>35.33</v>
      </c>
      <c r="CD31" s="81">
        <v>112.84</v>
      </c>
      <c r="CE31" s="81">
        <v>1251.9100000000001</v>
      </c>
      <c r="CF31" s="81">
        <v>1589.12</v>
      </c>
      <c r="CG31" s="81">
        <v>-31</v>
      </c>
      <c r="CH31" s="81">
        <v>1153.5</v>
      </c>
      <c r="CI31" s="81">
        <v>5793.71</v>
      </c>
      <c r="CJ31" s="81">
        <v>750.7</v>
      </c>
      <c r="CK31" s="81">
        <v>1580.51</v>
      </c>
      <c r="CL31" s="81">
        <v>897.67</v>
      </c>
      <c r="CM31" s="81">
        <v>3188.26</v>
      </c>
      <c r="CN31" s="81">
        <v>297.91000000000003</v>
      </c>
      <c r="CO31" s="81">
        <v>3032</v>
      </c>
      <c r="CP31" s="81">
        <v>213.73</v>
      </c>
      <c r="CQ31" s="81">
        <v>901.96</v>
      </c>
      <c r="CR31" s="81">
        <v>230.19</v>
      </c>
      <c r="CS31" s="81">
        <v>1075.74</v>
      </c>
      <c r="CT31" s="81">
        <v>1034.96</v>
      </c>
      <c r="CU31" s="81">
        <v>1104.26</v>
      </c>
      <c r="CV31" s="81">
        <v>313.83999999999997</v>
      </c>
      <c r="CW31" s="81">
        <v>356.31</v>
      </c>
      <c r="CX31" s="81">
        <v>209.42</v>
      </c>
      <c r="CY31" s="81">
        <v>396.96</v>
      </c>
      <c r="CZ31" s="81">
        <v>16.899999999999999</v>
      </c>
      <c r="DA31" s="81">
        <v>147.30000000000001</v>
      </c>
      <c r="DB31" s="81">
        <v>1018.63</v>
      </c>
      <c r="DC31" s="81">
        <v>-62</v>
      </c>
      <c r="DD31" s="81">
        <v>451.01</v>
      </c>
      <c r="DE31" s="81"/>
      <c r="DF31" s="81">
        <v>658.46</v>
      </c>
      <c r="DG31" s="81">
        <v>373.01</v>
      </c>
      <c r="DH31" s="81">
        <v>582.71</v>
      </c>
      <c r="DI31" s="81">
        <v>2438.2199999999998</v>
      </c>
      <c r="DJ31" s="81">
        <v>623.04999999999995</v>
      </c>
      <c r="DK31" s="81">
        <v>327.64</v>
      </c>
      <c r="DL31" s="81">
        <v>63.18</v>
      </c>
      <c r="DM31" s="81">
        <v>264.45</v>
      </c>
      <c r="DN31" s="81"/>
      <c r="DO31" s="81">
        <v>289.77</v>
      </c>
      <c r="DP31" s="81">
        <v>139.35</v>
      </c>
      <c r="DQ31" s="81">
        <v>1704</v>
      </c>
      <c r="DR31" s="81">
        <v>499.73</v>
      </c>
      <c r="DS31" s="81">
        <v>187.35</v>
      </c>
      <c r="DT31" s="81">
        <v>175.01</v>
      </c>
      <c r="DU31" s="81">
        <v>568</v>
      </c>
      <c r="DV31" s="81">
        <v>437.73</v>
      </c>
      <c r="DW31" s="81">
        <v>354</v>
      </c>
      <c r="DX31" s="81">
        <v>129.02000000000001</v>
      </c>
      <c r="DY31" s="81">
        <v>152.26</v>
      </c>
      <c r="DZ31" s="81"/>
      <c r="EA31" s="81">
        <v>528.4</v>
      </c>
      <c r="EB31" s="81">
        <v>493.83</v>
      </c>
      <c r="EC31" s="81">
        <v>329.72</v>
      </c>
      <c r="ED31" s="81">
        <v>570</v>
      </c>
      <c r="EE31" s="81">
        <v>598</v>
      </c>
      <c r="EF31" s="81">
        <v>238.33</v>
      </c>
      <c r="EG31" s="81">
        <v>390.8</v>
      </c>
      <c r="EH31" s="81">
        <v>912.73</v>
      </c>
      <c r="EI31" s="81">
        <v>218.63</v>
      </c>
      <c r="EJ31" s="81">
        <v>1430.65</v>
      </c>
      <c r="EK31" s="81">
        <v>174.2</v>
      </c>
      <c r="EL31" s="81">
        <v>88.92</v>
      </c>
      <c r="EM31" s="81">
        <v>338.89</v>
      </c>
      <c r="EN31" s="81">
        <v>147.13999999999999</v>
      </c>
      <c r="EO31" s="81">
        <v>399.73</v>
      </c>
      <c r="EP31" s="81">
        <v>12.25</v>
      </c>
      <c r="EQ31" s="81">
        <v>31.4</v>
      </c>
      <c r="ER31" s="81">
        <v>235.74</v>
      </c>
      <c r="ES31" s="81">
        <v>83.53</v>
      </c>
      <c r="ET31" s="81">
        <v>119.01</v>
      </c>
      <c r="EU31" s="81">
        <v>194.3</v>
      </c>
      <c r="EV31" s="81">
        <v>-17</v>
      </c>
      <c r="EW31" s="81">
        <v>576.74</v>
      </c>
      <c r="EX31" s="81">
        <v>701.6</v>
      </c>
      <c r="EY31" s="81">
        <v>220</v>
      </c>
      <c r="EZ31" s="81">
        <v>87.49</v>
      </c>
      <c r="FA31" s="81">
        <v>303</v>
      </c>
      <c r="FB31" s="81">
        <v>196.27</v>
      </c>
      <c r="FC31" s="81">
        <v>629.05999999999995</v>
      </c>
      <c r="FD31" s="81">
        <v>497.24</v>
      </c>
      <c r="FE31" s="81">
        <v>569.42999999999995</v>
      </c>
      <c r="FF31" s="81"/>
      <c r="FG31" s="81">
        <v>610.25</v>
      </c>
      <c r="FH31" s="81">
        <v>460.97</v>
      </c>
      <c r="FI31" s="81">
        <v>221.22</v>
      </c>
      <c r="FJ31" s="81">
        <v>42.3</v>
      </c>
      <c r="FK31" s="81">
        <v>224</v>
      </c>
      <c r="FL31" s="81">
        <v>144.88</v>
      </c>
      <c r="FM31" s="81">
        <v>701.93</v>
      </c>
      <c r="FN31" s="81">
        <v>138</v>
      </c>
      <c r="FO31" s="81">
        <v>459.96</v>
      </c>
      <c r="FP31" s="81"/>
      <c r="FQ31" s="81">
        <v>44.28</v>
      </c>
      <c r="FR31" s="81">
        <v>284.70999999999998</v>
      </c>
      <c r="FS31" s="81">
        <v>318.23</v>
      </c>
      <c r="FT31" s="81">
        <v>314.36</v>
      </c>
      <c r="FU31" s="81">
        <v>547</v>
      </c>
      <c r="FV31" s="81">
        <v>392.52</v>
      </c>
      <c r="FW31" s="81">
        <v>269.95999999999998</v>
      </c>
      <c r="FX31" s="81">
        <v>594.95000000000005</v>
      </c>
      <c r="FY31" s="81">
        <v>200.12</v>
      </c>
      <c r="FZ31" s="81">
        <v>41.13</v>
      </c>
      <c r="GA31" s="81">
        <v>171.14</v>
      </c>
      <c r="GB31" s="81">
        <v>128.66999999999999</v>
      </c>
      <c r="GC31" s="81">
        <v>24</v>
      </c>
      <c r="GD31" s="81">
        <v>596.74</v>
      </c>
      <c r="GE31" s="81">
        <v>260.35000000000002</v>
      </c>
      <c r="GF31" s="81">
        <v>135.33000000000001</v>
      </c>
      <c r="GG31" s="81">
        <v>381</v>
      </c>
      <c r="GH31" s="81">
        <v>659.21</v>
      </c>
      <c r="GI31" s="81">
        <v>236.81</v>
      </c>
      <c r="GJ31" s="81">
        <v>285.54000000000002</v>
      </c>
      <c r="GK31" s="81">
        <v>281.45</v>
      </c>
      <c r="GL31" s="81">
        <v>55.2</v>
      </c>
      <c r="GM31" s="81"/>
      <c r="GN31" s="81">
        <v>256.47000000000003</v>
      </c>
      <c r="GO31" s="81">
        <v>108.05</v>
      </c>
      <c r="GP31" s="81">
        <v>596.52</v>
      </c>
      <c r="GQ31" s="81">
        <v>85.08</v>
      </c>
      <c r="GR31" s="81">
        <v>125.03</v>
      </c>
      <c r="GS31" s="81">
        <v>339.11</v>
      </c>
      <c r="GT31" s="81">
        <v>603.82000000000005</v>
      </c>
      <c r="GU31" s="81">
        <v>150.57</v>
      </c>
      <c r="GV31" s="81">
        <v>308</v>
      </c>
      <c r="GW31" s="81">
        <v>79.73</v>
      </c>
      <c r="GX31" s="81">
        <v>23.73</v>
      </c>
      <c r="GY31" s="81">
        <v>149.49</v>
      </c>
      <c r="GZ31" s="81">
        <v>133.72999999999999</v>
      </c>
      <c r="HA31" s="81">
        <v>210</v>
      </c>
      <c r="HB31" s="81">
        <v>243.75</v>
      </c>
      <c r="HC31" s="81">
        <v>233.55</v>
      </c>
      <c r="HD31" s="81">
        <v>590.01</v>
      </c>
      <c r="HE31" s="81">
        <v>107.65</v>
      </c>
      <c r="HF31" s="81">
        <v>366</v>
      </c>
      <c r="HG31" s="81">
        <v>149</v>
      </c>
      <c r="HH31" s="81">
        <v>386.53</v>
      </c>
      <c r="HI31" s="81">
        <v>406.8</v>
      </c>
      <c r="HJ31" s="81">
        <v>175.97</v>
      </c>
      <c r="HK31" s="81">
        <v>174.23</v>
      </c>
      <c r="HL31" s="81">
        <v>44.95</v>
      </c>
      <c r="HM31" s="81">
        <v>262.88</v>
      </c>
      <c r="HN31" s="81">
        <v>91.77</v>
      </c>
      <c r="HO31" s="81">
        <v>50.75</v>
      </c>
      <c r="HP31" s="81">
        <v>274.13</v>
      </c>
      <c r="HQ31" s="81">
        <v>392.76</v>
      </c>
      <c r="HR31" s="81">
        <v>70.88</v>
      </c>
      <c r="HS31" s="81">
        <v>78.61</v>
      </c>
      <c r="HT31" s="81">
        <v>285.81</v>
      </c>
      <c r="HU31" s="81">
        <v>116.45</v>
      </c>
      <c r="HV31" s="81">
        <v>212.26</v>
      </c>
      <c r="HW31" s="81">
        <v>215.84</v>
      </c>
      <c r="HX31" s="81">
        <v>85.9</v>
      </c>
      <c r="HY31" s="81">
        <v>146.9</v>
      </c>
      <c r="HZ31" s="81">
        <v>51.74</v>
      </c>
      <c r="IA31" s="81"/>
      <c r="IB31" s="81">
        <v>261.60000000000002</v>
      </c>
      <c r="IC31" s="81">
        <v>103.37</v>
      </c>
      <c r="ID31" s="81">
        <v>136.97</v>
      </c>
      <c r="IE31" s="81">
        <v>139.91999999999999</v>
      </c>
      <c r="IF31" s="81">
        <v>112.8</v>
      </c>
      <c r="IG31" s="81">
        <v>7</v>
      </c>
      <c r="IH31" s="81">
        <v>118.3</v>
      </c>
      <c r="II31" s="81">
        <v>143.84</v>
      </c>
      <c r="IJ31" s="81">
        <v>364.34</v>
      </c>
      <c r="IK31" s="81">
        <v>132.5</v>
      </c>
      <c r="IL31" s="81">
        <v>69.150000000000006</v>
      </c>
      <c r="IM31" s="81"/>
      <c r="IN31" s="81">
        <v>16</v>
      </c>
      <c r="IO31" s="81">
        <v>175.83</v>
      </c>
      <c r="IP31" s="81"/>
      <c r="IQ31" s="81">
        <v>111</v>
      </c>
      <c r="IR31" s="81">
        <v>89</v>
      </c>
      <c r="IS31" s="81">
        <v>141</v>
      </c>
      <c r="IT31" s="81">
        <v>179.32</v>
      </c>
      <c r="IU31" s="81">
        <v>111.97</v>
      </c>
      <c r="IV31" s="81">
        <v>86.06</v>
      </c>
      <c r="IW31" s="81">
        <v>58.5</v>
      </c>
      <c r="IX31" s="81">
        <v>90.98</v>
      </c>
      <c r="IY31" s="81">
        <v>64.87</v>
      </c>
      <c r="IZ31" s="81">
        <v>67.13</v>
      </c>
      <c r="JA31" s="81">
        <v>294.23</v>
      </c>
      <c r="JB31" s="81"/>
      <c r="JC31" s="81">
        <v>230.5</v>
      </c>
      <c r="JD31" s="81">
        <v>209.8</v>
      </c>
      <c r="JE31" s="81">
        <v>71.2</v>
      </c>
      <c r="JF31" s="81">
        <v>126.9</v>
      </c>
      <c r="JG31" s="81">
        <v>141.74</v>
      </c>
      <c r="JH31" s="81">
        <v>575</v>
      </c>
      <c r="JI31" s="81">
        <v>99.5</v>
      </c>
      <c r="JJ31" s="81">
        <v>123.37</v>
      </c>
      <c r="JK31" s="81">
        <v>90.57</v>
      </c>
      <c r="JL31" s="81">
        <v>93.4</v>
      </c>
      <c r="JM31" s="81"/>
      <c r="JN31" s="81">
        <v>97.08</v>
      </c>
      <c r="JO31" s="81">
        <v>42.67</v>
      </c>
      <c r="JP31" s="81">
        <v>156.47</v>
      </c>
      <c r="JQ31" s="81"/>
      <c r="JR31" s="81"/>
      <c r="JS31" s="81">
        <v>90.24</v>
      </c>
      <c r="JT31" s="81">
        <v>67.290000000000006</v>
      </c>
      <c r="JU31" s="81">
        <v>84.4</v>
      </c>
      <c r="JV31" s="81">
        <v>222.5</v>
      </c>
      <c r="JW31" s="81">
        <v>102.4</v>
      </c>
      <c r="JX31" s="81">
        <v>76.599999999999994</v>
      </c>
      <c r="JY31" s="81">
        <v>99.7</v>
      </c>
      <c r="JZ31" s="81">
        <v>75</v>
      </c>
      <c r="KA31" s="81">
        <v>184.42</v>
      </c>
      <c r="KB31" s="81">
        <v>36.5</v>
      </c>
      <c r="KC31" s="81">
        <v>10.15</v>
      </c>
      <c r="KD31" s="81">
        <v>54</v>
      </c>
      <c r="KE31" s="81">
        <v>212.25</v>
      </c>
      <c r="KF31" s="81">
        <v>138</v>
      </c>
      <c r="KG31" s="81">
        <v>32</v>
      </c>
      <c r="KH31" s="81">
        <v>39.1</v>
      </c>
      <c r="KI31" s="81">
        <v>187.25</v>
      </c>
      <c r="KJ31" s="81">
        <v>164</v>
      </c>
      <c r="KK31" s="81">
        <v>84.65</v>
      </c>
      <c r="KL31" s="81">
        <v>95.5</v>
      </c>
      <c r="KM31" s="81">
        <v>48.3</v>
      </c>
      <c r="KN31" s="81">
        <v>62.8</v>
      </c>
      <c r="KO31" s="81">
        <v>44.62</v>
      </c>
      <c r="KP31" s="81">
        <v>118</v>
      </c>
      <c r="KQ31" s="81">
        <v>160</v>
      </c>
      <c r="KR31" s="81">
        <v>88.1</v>
      </c>
      <c r="KS31" s="81">
        <v>27</v>
      </c>
      <c r="KT31" s="81">
        <v>63.18</v>
      </c>
      <c r="KU31" s="81">
        <v>37.4</v>
      </c>
      <c r="KV31" s="81">
        <v>132.44999999999999</v>
      </c>
      <c r="KW31" s="81">
        <v>216</v>
      </c>
      <c r="KX31" s="81"/>
      <c r="KY31" s="81">
        <v>542.08000000000004</v>
      </c>
      <c r="KZ31" s="81">
        <v>73</v>
      </c>
      <c r="LA31" s="81"/>
      <c r="LB31" s="81">
        <v>224.2</v>
      </c>
      <c r="LC31" s="81"/>
      <c r="LD31" s="81">
        <v>71.150000000000006</v>
      </c>
      <c r="LE31" s="81"/>
      <c r="LF31" s="81">
        <v>283.5</v>
      </c>
      <c r="LG31" s="81">
        <v>105</v>
      </c>
      <c r="LH31" s="81">
        <v>39.299999999999997</v>
      </c>
      <c r="LI31" s="81">
        <v>125.5</v>
      </c>
      <c r="LJ31" s="81">
        <v>268.02999999999997</v>
      </c>
      <c r="LK31" s="81">
        <v>121.6</v>
      </c>
      <c r="LL31" s="81">
        <v>62.26</v>
      </c>
      <c r="LM31" s="81">
        <v>23.82</v>
      </c>
      <c r="LN31" s="81">
        <v>69.900000000000006</v>
      </c>
      <c r="LO31" s="81">
        <v>11</v>
      </c>
      <c r="LP31" s="81">
        <v>117.7</v>
      </c>
      <c r="LQ31" s="81">
        <v>123.58</v>
      </c>
      <c r="LR31" s="81">
        <v>68.7</v>
      </c>
      <c r="LS31" s="81">
        <v>33</v>
      </c>
      <c r="LT31" s="81">
        <v>57.15</v>
      </c>
      <c r="LU31" s="81">
        <v>78.849999999999994</v>
      </c>
      <c r="LV31" s="81">
        <v>36</v>
      </c>
      <c r="LW31" s="81">
        <v>139.05000000000001</v>
      </c>
      <c r="LX31" s="81">
        <v>84</v>
      </c>
      <c r="LY31" s="81">
        <v>84.7</v>
      </c>
      <c r="LZ31" s="81">
        <v>51.8</v>
      </c>
      <c r="MA31" s="81">
        <v>63.4</v>
      </c>
      <c r="MB31" s="81">
        <v>64.25</v>
      </c>
      <c r="MC31" s="81">
        <v>46.15</v>
      </c>
      <c r="MD31" s="81">
        <v>7.3</v>
      </c>
      <c r="ME31" s="81">
        <v>180</v>
      </c>
      <c r="MF31" s="81">
        <v>47.25</v>
      </c>
      <c r="MG31" s="81">
        <v>28.15</v>
      </c>
      <c r="MH31" s="81">
        <v>20.3</v>
      </c>
      <c r="MI31" s="81"/>
      <c r="MJ31" s="81">
        <v>141.4</v>
      </c>
      <c r="MK31" s="81">
        <v>135.19999999999999</v>
      </c>
      <c r="ML31" s="81"/>
      <c r="MM31" s="81">
        <v>134.24</v>
      </c>
      <c r="MN31" s="81">
        <v>76.67</v>
      </c>
      <c r="MO31" s="81">
        <v>118.6</v>
      </c>
      <c r="MP31" s="81">
        <v>68</v>
      </c>
      <c r="MQ31" s="81">
        <v>110</v>
      </c>
      <c r="MR31" s="81">
        <v>93.9</v>
      </c>
      <c r="MS31" s="81">
        <v>45.25</v>
      </c>
      <c r="MT31" s="81"/>
      <c r="MU31" s="81">
        <v>14.8</v>
      </c>
      <c r="MV31" s="81">
        <v>64.8</v>
      </c>
      <c r="MW31" s="81">
        <v>28</v>
      </c>
      <c r="MX31" s="81"/>
      <c r="MY31" s="81"/>
      <c r="MZ31" s="81">
        <v>40.5</v>
      </c>
      <c r="NA31" s="81">
        <v>46.5</v>
      </c>
      <c r="NB31" s="81">
        <v>29.1</v>
      </c>
      <c r="NC31" s="81">
        <v>45.65</v>
      </c>
    </row>
    <row r="32" spans="1:367" x14ac:dyDescent="0.4">
      <c r="A32" s="22">
        <v>45961</v>
      </c>
      <c r="B32" s="23">
        <v>78847.5</v>
      </c>
      <c r="C32" s="23">
        <v>72878.100000000006</v>
      </c>
      <c r="D32" s="23">
        <v>5145.32</v>
      </c>
      <c r="E32" s="23">
        <v>2847.43</v>
      </c>
      <c r="F32" s="23">
        <v>13929.57</v>
      </c>
      <c r="G32" s="23">
        <v>1872.67</v>
      </c>
      <c r="H32" s="23">
        <v>11037.91</v>
      </c>
      <c r="I32" s="23">
        <v>8324.41</v>
      </c>
      <c r="J32" s="23">
        <v>5329.25</v>
      </c>
      <c r="K32" s="23">
        <v>3276.96</v>
      </c>
      <c r="L32" s="23">
        <v>1910.17</v>
      </c>
      <c r="M32" s="23">
        <v>4150.46</v>
      </c>
      <c r="N32" s="23">
        <v>7787.33</v>
      </c>
      <c r="O32" s="23">
        <v>2890.76</v>
      </c>
      <c r="P32" s="23">
        <v>7553.43</v>
      </c>
      <c r="Q32" s="23">
        <v>2129.9699999999998</v>
      </c>
      <c r="R32" s="23">
        <v>17631.419999999998</v>
      </c>
      <c r="S32" s="23">
        <v>4378.71</v>
      </c>
      <c r="T32" s="23">
        <v>3146.61</v>
      </c>
      <c r="U32" s="23">
        <v>6113.33</v>
      </c>
      <c r="V32" s="23">
        <v>1500.22</v>
      </c>
      <c r="W32" s="23">
        <v>1006.63</v>
      </c>
      <c r="X32" s="23">
        <v>1105.92</v>
      </c>
      <c r="Y32" s="23">
        <v>5008.51</v>
      </c>
      <c r="Z32" s="23">
        <v>5845.85</v>
      </c>
      <c r="AA32" s="23">
        <v>4005.71</v>
      </c>
      <c r="AB32" s="23">
        <v>1634.87</v>
      </c>
      <c r="AC32" s="23">
        <v>474.57</v>
      </c>
      <c r="AD32" s="23">
        <v>3070.24</v>
      </c>
      <c r="AE32" s="23">
        <v>1809.75</v>
      </c>
      <c r="AF32" s="23">
        <v>1739</v>
      </c>
      <c r="AG32" s="23">
        <v>4694.51</v>
      </c>
      <c r="AH32" s="23">
        <v>2627.55</v>
      </c>
      <c r="AI32" s="23">
        <v>304.77</v>
      </c>
      <c r="AJ32" s="23">
        <v>1334.44</v>
      </c>
      <c r="AK32" s="23">
        <v>5004.5</v>
      </c>
      <c r="AL32" s="23">
        <v>3492.53</v>
      </c>
      <c r="AM32" s="23">
        <v>902.36</v>
      </c>
      <c r="AN32" s="23">
        <v>1053.67</v>
      </c>
      <c r="AO32" s="23">
        <v>299.43</v>
      </c>
      <c r="AP32" s="23">
        <v>3951.94</v>
      </c>
      <c r="AQ32" s="23">
        <v>1535.96</v>
      </c>
      <c r="AR32" s="23">
        <v>7297</v>
      </c>
      <c r="AS32" s="23">
        <v>3832.09</v>
      </c>
      <c r="AT32" s="23">
        <v>707.42</v>
      </c>
      <c r="AU32" s="23">
        <v>2163.33</v>
      </c>
      <c r="AV32" s="23">
        <v>2346.0700000000002</v>
      </c>
      <c r="AW32" s="23">
        <v>1116.8699999999999</v>
      </c>
      <c r="AX32" s="23">
        <v>2387.0100000000002</v>
      </c>
      <c r="AY32" s="23">
        <v>2149.4299999999998</v>
      </c>
      <c r="AZ32" s="23"/>
      <c r="BA32" s="23">
        <v>1642.24</v>
      </c>
      <c r="BB32" s="81">
        <v>510.85</v>
      </c>
      <c r="BC32" s="81">
        <v>1715.03</v>
      </c>
      <c r="BD32" s="81">
        <v>1938.66</v>
      </c>
      <c r="BE32" s="81">
        <v>692.81</v>
      </c>
      <c r="BF32" s="81">
        <v>431.13</v>
      </c>
      <c r="BG32" s="81">
        <v>305.31</v>
      </c>
      <c r="BH32" s="81">
        <v>1.35</v>
      </c>
      <c r="BI32" s="81">
        <v>566.64</v>
      </c>
      <c r="BJ32" s="81">
        <v>857.38</v>
      </c>
      <c r="BK32" s="81">
        <v>1364.16</v>
      </c>
      <c r="BL32" s="81">
        <v>275.12</v>
      </c>
      <c r="BM32" s="81">
        <v>433.24</v>
      </c>
      <c r="BN32" s="81">
        <v>2012.88</v>
      </c>
      <c r="BO32" s="81">
        <v>1320.74</v>
      </c>
      <c r="BP32" s="81">
        <v>760.41</v>
      </c>
      <c r="BQ32" s="81">
        <v>583.66</v>
      </c>
      <c r="BR32" s="81">
        <v>2554.79</v>
      </c>
      <c r="BS32" s="81">
        <v>639.61</v>
      </c>
      <c r="BT32" s="81">
        <v>339.13</v>
      </c>
      <c r="BU32" s="81">
        <v>1228.17</v>
      </c>
      <c r="BV32" s="81">
        <v>2230.23</v>
      </c>
      <c r="BW32" s="81">
        <v>1591.72</v>
      </c>
      <c r="BX32" s="81">
        <v>1340.58</v>
      </c>
      <c r="BY32" s="81">
        <v>2010.95</v>
      </c>
      <c r="BZ32" s="81">
        <v>1391.89</v>
      </c>
      <c r="CA32" s="81">
        <v>534.95000000000005</v>
      </c>
      <c r="CB32" s="81">
        <v>906.92</v>
      </c>
      <c r="CC32" s="81">
        <v>35.33</v>
      </c>
      <c r="CD32" s="81">
        <v>111.6</v>
      </c>
      <c r="CE32" s="81">
        <v>1251.9100000000001</v>
      </c>
      <c r="CF32" s="81">
        <v>1583.78</v>
      </c>
      <c r="CG32" s="81">
        <v>-31</v>
      </c>
      <c r="CH32" s="81">
        <v>1153.5</v>
      </c>
      <c r="CI32" s="81">
        <v>5806.5</v>
      </c>
      <c r="CJ32" s="81">
        <v>722.53</v>
      </c>
      <c r="CK32" s="81">
        <v>1578.37</v>
      </c>
      <c r="CL32" s="81">
        <v>862.95</v>
      </c>
      <c r="CM32" s="81">
        <v>3181.39</v>
      </c>
      <c r="CN32" s="81">
        <v>309.58999999999997</v>
      </c>
      <c r="CO32" s="81">
        <v>3032</v>
      </c>
      <c r="CP32" s="81">
        <v>208.59</v>
      </c>
      <c r="CQ32" s="81">
        <v>884.24</v>
      </c>
      <c r="CR32" s="81">
        <v>231.79</v>
      </c>
      <c r="CS32" s="81">
        <v>1072.46</v>
      </c>
      <c r="CT32" s="81">
        <v>1047.96</v>
      </c>
      <c r="CU32" s="81">
        <v>801.28</v>
      </c>
      <c r="CV32" s="81">
        <v>313.83999999999997</v>
      </c>
      <c r="CW32" s="81">
        <v>356.31</v>
      </c>
      <c r="CX32" s="81">
        <v>192.3</v>
      </c>
      <c r="CY32" s="81">
        <v>394.63</v>
      </c>
      <c r="CZ32" s="81">
        <v>22</v>
      </c>
      <c r="DA32" s="81">
        <v>147.30000000000001</v>
      </c>
      <c r="DB32" s="81">
        <v>981.56</v>
      </c>
      <c r="DC32" s="81">
        <v>-62</v>
      </c>
      <c r="DD32" s="81">
        <v>449.07</v>
      </c>
      <c r="DE32" s="81"/>
      <c r="DF32" s="81">
        <v>658.46</v>
      </c>
      <c r="DG32" s="81">
        <v>373.01</v>
      </c>
      <c r="DH32" s="81">
        <v>582.1</v>
      </c>
      <c r="DI32" s="81">
        <v>2438.2199999999998</v>
      </c>
      <c r="DJ32" s="81">
        <v>589.86</v>
      </c>
      <c r="DK32" s="81">
        <v>317.02999999999997</v>
      </c>
      <c r="DL32" s="81">
        <v>63.18</v>
      </c>
      <c r="DM32" s="81">
        <v>266.36</v>
      </c>
      <c r="DN32" s="81"/>
      <c r="DO32" s="81">
        <v>287.41000000000003</v>
      </c>
      <c r="DP32" s="81">
        <v>139.35</v>
      </c>
      <c r="DQ32" s="81">
        <v>1704</v>
      </c>
      <c r="DR32" s="81">
        <v>492.43</v>
      </c>
      <c r="DS32" s="81">
        <v>179.95</v>
      </c>
      <c r="DT32" s="81">
        <v>182.7</v>
      </c>
      <c r="DU32" s="81">
        <v>571</v>
      </c>
      <c r="DV32" s="81">
        <v>433.33</v>
      </c>
      <c r="DW32" s="81">
        <v>354</v>
      </c>
      <c r="DX32" s="81">
        <v>129.02000000000001</v>
      </c>
      <c r="DY32" s="81">
        <v>152.26</v>
      </c>
      <c r="DZ32" s="81"/>
      <c r="EA32" s="81">
        <v>530.24</v>
      </c>
      <c r="EB32" s="81">
        <v>504.03</v>
      </c>
      <c r="EC32" s="81">
        <v>326.57</v>
      </c>
      <c r="ED32" s="81">
        <v>584.20000000000005</v>
      </c>
      <c r="EE32" s="81">
        <v>598</v>
      </c>
      <c r="EF32" s="81">
        <v>237.9</v>
      </c>
      <c r="EG32" s="81">
        <v>400.03</v>
      </c>
      <c r="EH32" s="81">
        <v>904.26</v>
      </c>
      <c r="EI32" s="81">
        <v>218.63</v>
      </c>
      <c r="EJ32" s="81">
        <v>1403.8</v>
      </c>
      <c r="EK32" s="81">
        <v>174.2</v>
      </c>
      <c r="EL32" s="81">
        <v>96.55</v>
      </c>
      <c r="EM32" s="81">
        <v>337.99</v>
      </c>
      <c r="EN32" s="81">
        <v>149.87</v>
      </c>
      <c r="EO32" s="81">
        <v>442.24</v>
      </c>
      <c r="EP32" s="81">
        <v>12.25</v>
      </c>
      <c r="EQ32" s="81">
        <v>16.5</v>
      </c>
      <c r="ER32" s="81">
        <v>235.74</v>
      </c>
      <c r="ES32" s="81">
        <v>85.62</v>
      </c>
      <c r="ET32" s="81">
        <v>152.28</v>
      </c>
      <c r="EU32" s="81">
        <v>194.94</v>
      </c>
      <c r="EV32" s="81">
        <v>-17</v>
      </c>
      <c r="EW32" s="81">
        <v>577.71</v>
      </c>
      <c r="EX32" s="81">
        <v>704.7</v>
      </c>
      <c r="EY32" s="81">
        <v>220.85</v>
      </c>
      <c r="EZ32" s="81">
        <v>91.88</v>
      </c>
      <c r="FA32" s="81">
        <v>303</v>
      </c>
      <c r="FB32" s="81">
        <v>193.85</v>
      </c>
      <c r="FC32" s="81">
        <v>632.51</v>
      </c>
      <c r="FD32" s="81">
        <v>497.24</v>
      </c>
      <c r="FE32" s="81">
        <v>569.42999999999995</v>
      </c>
      <c r="FF32" s="81"/>
      <c r="FG32" s="81">
        <v>610.25</v>
      </c>
      <c r="FH32" s="81">
        <v>460.97</v>
      </c>
      <c r="FI32" s="81">
        <v>228.94</v>
      </c>
      <c r="FJ32" s="81">
        <v>41.08</v>
      </c>
      <c r="FK32" s="81">
        <v>224</v>
      </c>
      <c r="FL32" s="81">
        <v>176.87</v>
      </c>
      <c r="FM32" s="81">
        <v>703.16</v>
      </c>
      <c r="FN32" s="81">
        <v>138</v>
      </c>
      <c r="FO32" s="81">
        <v>459.96</v>
      </c>
      <c r="FP32" s="81"/>
      <c r="FQ32" s="81">
        <v>44.28</v>
      </c>
      <c r="FR32" s="81">
        <v>284.70999999999998</v>
      </c>
      <c r="FS32" s="81">
        <v>317.79000000000002</v>
      </c>
      <c r="FT32" s="81">
        <v>314.36</v>
      </c>
      <c r="FU32" s="81">
        <v>565.75</v>
      </c>
      <c r="FV32" s="81">
        <v>392.52</v>
      </c>
      <c r="FW32" s="81">
        <v>264.63</v>
      </c>
      <c r="FX32" s="81">
        <v>607.63</v>
      </c>
      <c r="FY32" s="81">
        <v>200.12</v>
      </c>
      <c r="FZ32" s="81">
        <v>56.43</v>
      </c>
      <c r="GA32" s="81">
        <v>171.14</v>
      </c>
      <c r="GB32" s="81">
        <v>128.66999999999999</v>
      </c>
      <c r="GC32" s="81">
        <v>80.900000000000006</v>
      </c>
      <c r="GD32" s="81">
        <v>589.09</v>
      </c>
      <c r="GE32" s="81">
        <v>260.35000000000002</v>
      </c>
      <c r="GF32" s="81">
        <v>145.1</v>
      </c>
      <c r="GG32" s="81">
        <v>364</v>
      </c>
      <c r="GH32" s="81">
        <v>629.82000000000005</v>
      </c>
      <c r="GI32" s="81">
        <v>242.99</v>
      </c>
      <c r="GJ32" s="81">
        <v>295.67</v>
      </c>
      <c r="GK32" s="81">
        <v>281.45</v>
      </c>
      <c r="GL32" s="81">
        <v>55.2</v>
      </c>
      <c r="GM32" s="81"/>
      <c r="GN32" s="81">
        <v>256.47000000000003</v>
      </c>
      <c r="GO32" s="81">
        <v>108.05</v>
      </c>
      <c r="GP32" s="81">
        <v>596.52</v>
      </c>
      <c r="GQ32" s="81">
        <v>86.59</v>
      </c>
      <c r="GR32" s="81">
        <v>125.03</v>
      </c>
      <c r="GS32" s="81">
        <v>339.83</v>
      </c>
      <c r="GT32" s="81">
        <v>584.63</v>
      </c>
      <c r="GU32" s="81">
        <v>156.93</v>
      </c>
      <c r="GV32" s="81">
        <v>308</v>
      </c>
      <c r="GW32" s="81">
        <v>78.14</v>
      </c>
      <c r="GX32" s="81">
        <v>23.73</v>
      </c>
      <c r="GY32" s="81">
        <v>149.07</v>
      </c>
      <c r="GZ32" s="81">
        <v>129.33000000000001</v>
      </c>
      <c r="HA32" s="81">
        <v>210</v>
      </c>
      <c r="HB32" s="81">
        <v>249.61</v>
      </c>
      <c r="HC32" s="81">
        <v>232</v>
      </c>
      <c r="HD32" s="81">
        <v>580.53</v>
      </c>
      <c r="HE32" s="81">
        <v>107.65</v>
      </c>
      <c r="HF32" s="81">
        <v>366.4</v>
      </c>
      <c r="HG32" s="81">
        <v>149</v>
      </c>
      <c r="HH32" s="81">
        <v>386.53</v>
      </c>
      <c r="HI32" s="81">
        <v>406.8</v>
      </c>
      <c r="HJ32" s="81">
        <v>175.97</v>
      </c>
      <c r="HK32" s="81">
        <v>175.41</v>
      </c>
      <c r="HL32" s="81">
        <v>44.95</v>
      </c>
      <c r="HM32" s="81">
        <v>262.88</v>
      </c>
      <c r="HN32" s="81">
        <v>91.77</v>
      </c>
      <c r="HO32" s="81">
        <v>47.33</v>
      </c>
      <c r="HP32" s="81">
        <v>274.13</v>
      </c>
      <c r="HQ32" s="81">
        <v>381.78</v>
      </c>
      <c r="HR32" s="81">
        <v>73.180000000000007</v>
      </c>
      <c r="HS32" s="81">
        <v>79.849999999999994</v>
      </c>
      <c r="HT32" s="81">
        <v>286.33999999999997</v>
      </c>
      <c r="HU32" s="81">
        <v>116.45</v>
      </c>
      <c r="HV32" s="81">
        <v>212.26</v>
      </c>
      <c r="HW32" s="81">
        <v>215.84</v>
      </c>
      <c r="HX32" s="81">
        <v>87.27</v>
      </c>
      <c r="HY32" s="81">
        <v>146.9</v>
      </c>
      <c r="HZ32" s="81">
        <v>53.15</v>
      </c>
      <c r="IA32" s="81"/>
      <c r="IB32" s="81">
        <v>261.60000000000002</v>
      </c>
      <c r="IC32" s="81">
        <v>103.37</v>
      </c>
      <c r="ID32" s="81">
        <v>140.36000000000001</v>
      </c>
      <c r="IE32" s="81">
        <v>139.4</v>
      </c>
      <c r="IF32" s="81">
        <v>112.8</v>
      </c>
      <c r="IG32" s="81">
        <v>7</v>
      </c>
      <c r="IH32" s="81">
        <v>118.3</v>
      </c>
      <c r="II32" s="81">
        <v>140.07</v>
      </c>
      <c r="IJ32" s="81">
        <v>346.57</v>
      </c>
      <c r="IK32" s="81">
        <v>132.5</v>
      </c>
      <c r="IL32" s="81">
        <v>69.150000000000006</v>
      </c>
      <c r="IM32" s="81"/>
      <c r="IN32" s="81">
        <v>16</v>
      </c>
      <c r="IO32" s="81">
        <v>175.83</v>
      </c>
      <c r="IP32" s="81"/>
      <c r="IQ32" s="81">
        <v>92.55</v>
      </c>
      <c r="IR32" s="81">
        <v>89</v>
      </c>
      <c r="IS32" s="81">
        <v>170</v>
      </c>
      <c r="IT32" s="81">
        <v>178.9</v>
      </c>
      <c r="IU32" s="81">
        <v>111.97</v>
      </c>
      <c r="IV32" s="81">
        <v>100.63</v>
      </c>
      <c r="IW32" s="81">
        <v>63.4</v>
      </c>
      <c r="IX32" s="81">
        <v>90.98</v>
      </c>
      <c r="IY32" s="81">
        <v>64.87</v>
      </c>
      <c r="IZ32" s="81">
        <v>67.7</v>
      </c>
      <c r="JA32" s="81">
        <v>261.39999999999998</v>
      </c>
      <c r="JB32" s="81"/>
      <c r="JC32" s="81">
        <v>230.5</v>
      </c>
      <c r="JD32" s="81">
        <v>209.8</v>
      </c>
      <c r="JE32" s="81">
        <v>71.2</v>
      </c>
      <c r="JF32" s="81">
        <v>126.9</v>
      </c>
      <c r="JG32" s="81">
        <v>141.27000000000001</v>
      </c>
      <c r="JH32" s="81">
        <v>505</v>
      </c>
      <c r="JI32" s="81">
        <v>99.5</v>
      </c>
      <c r="JJ32" s="81">
        <v>116</v>
      </c>
      <c r="JK32" s="81">
        <v>90.57</v>
      </c>
      <c r="JL32" s="81">
        <v>93.4</v>
      </c>
      <c r="JM32" s="81"/>
      <c r="JN32" s="81">
        <v>97.08</v>
      </c>
      <c r="JO32" s="81">
        <v>42.67</v>
      </c>
      <c r="JP32" s="81">
        <v>156.47</v>
      </c>
      <c r="JQ32" s="81"/>
      <c r="JR32" s="81"/>
      <c r="JS32" s="81">
        <v>95.13</v>
      </c>
      <c r="JT32" s="81">
        <v>67.290000000000006</v>
      </c>
      <c r="JU32" s="81">
        <v>95.93</v>
      </c>
      <c r="JV32" s="81">
        <v>229.11</v>
      </c>
      <c r="JW32" s="81">
        <v>109.3</v>
      </c>
      <c r="JX32" s="81">
        <v>76.599999999999994</v>
      </c>
      <c r="JY32" s="81">
        <v>99.24</v>
      </c>
      <c r="JZ32" s="81">
        <v>75</v>
      </c>
      <c r="KA32" s="81">
        <v>184.42</v>
      </c>
      <c r="KB32" s="81">
        <v>36.5</v>
      </c>
      <c r="KC32" s="81">
        <v>10.15</v>
      </c>
      <c r="KD32" s="81">
        <v>54</v>
      </c>
      <c r="KE32" s="81">
        <v>212.25</v>
      </c>
      <c r="KF32" s="81">
        <v>138</v>
      </c>
      <c r="KG32" s="81">
        <v>32</v>
      </c>
      <c r="KH32" s="81">
        <v>51.7</v>
      </c>
      <c r="KI32" s="81">
        <v>187.25</v>
      </c>
      <c r="KJ32" s="81">
        <v>153</v>
      </c>
      <c r="KK32" s="81">
        <v>84.65</v>
      </c>
      <c r="KL32" s="81">
        <v>95.5</v>
      </c>
      <c r="KM32" s="81">
        <v>48.3</v>
      </c>
      <c r="KN32" s="81">
        <v>65.3</v>
      </c>
      <c r="KO32" s="81">
        <v>51.19</v>
      </c>
      <c r="KP32" s="81">
        <v>118</v>
      </c>
      <c r="KQ32" s="81">
        <v>160</v>
      </c>
      <c r="KR32" s="81">
        <v>88.1</v>
      </c>
      <c r="KS32" s="81">
        <v>27</v>
      </c>
      <c r="KT32" s="81">
        <v>64.7</v>
      </c>
      <c r="KU32" s="81">
        <v>37.4</v>
      </c>
      <c r="KV32" s="81">
        <v>132.44999999999999</v>
      </c>
      <c r="KW32" s="81">
        <v>216</v>
      </c>
      <c r="KX32" s="81"/>
      <c r="KY32" s="81">
        <v>542.08000000000004</v>
      </c>
      <c r="KZ32" s="81">
        <v>73</v>
      </c>
      <c r="LA32" s="81"/>
      <c r="LB32" s="81">
        <v>224.2</v>
      </c>
      <c r="LC32" s="81"/>
      <c r="LD32" s="81">
        <v>71.150000000000006</v>
      </c>
      <c r="LE32" s="81">
        <v>52.97</v>
      </c>
      <c r="LF32" s="81">
        <v>283.5</v>
      </c>
      <c r="LG32" s="81">
        <v>105</v>
      </c>
      <c r="LH32" s="81">
        <v>39.299999999999997</v>
      </c>
      <c r="LI32" s="81">
        <v>125.5</v>
      </c>
      <c r="LJ32" s="81">
        <v>268.02999999999997</v>
      </c>
      <c r="LK32" s="81">
        <v>123.27</v>
      </c>
      <c r="LL32" s="81">
        <v>63.34</v>
      </c>
      <c r="LM32" s="81">
        <v>23.82</v>
      </c>
      <c r="LN32" s="81">
        <v>69.900000000000006</v>
      </c>
      <c r="LO32" s="81">
        <v>11</v>
      </c>
      <c r="LP32" s="81">
        <v>117.7</v>
      </c>
      <c r="LQ32" s="81">
        <v>123.58</v>
      </c>
      <c r="LR32" s="81">
        <v>68.7</v>
      </c>
      <c r="LS32" s="81">
        <v>33</v>
      </c>
      <c r="LT32" s="81">
        <v>52.9</v>
      </c>
      <c r="LU32" s="81">
        <v>78.849999999999994</v>
      </c>
      <c r="LV32" s="81">
        <v>44.9</v>
      </c>
      <c r="LW32" s="81">
        <v>139.05000000000001</v>
      </c>
      <c r="LX32" s="81">
        <v>84</v>
      </c>
      <c r="LY32" s="81">
        <v>84.7</v>
      </c>
      <c r="LZ32" s="81">
        <v>47.9</v>
      </c>
      <c r="MA32" s="81"/>
      <c r="MB32" s="81">
        <v>64.25</v>
      </c>
      <c r="MC32" s="81">
        <v>49</v>
      </c>
      <c r="MD32" s="81">
        <v>7.3</v>
      </c>
      <c r="ME32" s="81">
        <v>180</v>
      </c>
      <c r="MF32" s="81">
        <v>47.25</v>
      </c>
      <c r="MG32" s="81">
        <v>28.15</v>
      </c>
      <c r="MH32" s="81">
        <v>20.3</v>
      </c>
      <c r="MI32" s="81"/>
      <c r="MJ32" s="81">
        <v>141.4</v>
      </c>
      <c r="MK32" s="81">
        <v>127.3</v>
      </c>
      <c r="ML32" s="81"/>
      <c r="MM32" s="81">
        <v>126.19</v>
      </c>
      <c r="MN32" s="81">
        <v>76.67</v>
      </c>
      <c r="MO32" s="81">
        <v>142.53</v>
      </c>
      <c r="MP32" s="81">
        <v>68</v>
      </c>
      <c r="MQ32" s="81">
        <v>56.15</v>
      </c>
      <c r="MR32" s="81">
        <v>89.5</v>
      </c>
      <c r="MS32" s="81">
        <v>45.25</v>
      </c>
      <c r="MT32" s="81"/>
      <c r="MU32" s="81">
        <v>19.600000000000001</v>
      </c>
      <c r="MV32" s="81">
        <v>64.8</v>
      </c>
      <c r="MW32" s="81">
        <v>28</v>
      </c>
      <c r="MX32" s="81"/>
      <c r="MY32" s="81"/>
      <c r="MZ32" s="81">
        <v>40.5</v>
      </c>
      <c r="NA32" s="81">
        <v>40.840000000000003</v>
      </c>
      <c r="NB32" s="81">
        <v>29.1</v>
      </c>
      <c r="NC32" s="81">
        <v>43.38</v>
      </c>
    </row>
    <row r="33" spans="1:367" x14ac:dyDescent="0.4">
      <c r="A33" s="22">
        <v>45968</v>
      </c>
      <c r="B33" s="23">
        <v>80735.649999999994</v>
      </c>
      <c r="C33" s="23">
        <v>75291.38</v>
      </c>
      <c r="D33" s="23">
        <v>5046.2</v>
      </c>
      <c r="E33" s="23">
        <v>2847.43</v>
      </c>
      <c r="F33" s="23">
        <v>14053.28</v>
      </c>
      <c r="G33" s="23">
        <v>1703.97</v>
      </c>
      <c r="H33" s="23">
        <v>10878.39</v>
      </c>
      <c r="I33" s="23">
        <v>8411.34</v>
      </c>
      <c r="J33" s="23">
        <v>5338.02</v>
      </c>
      <c r="K33" s="23">
        <v>3429.05</v>
      </c>
      <c r="L33" s="23">
        <v>1894.81</v>
      </c>
      <c r="M33" s="23">
        <v>4154.96</v>
      </c>
      <c r="N33" s="23">
        <v>7787.33</v>
      </c>
      <c r="O33" s="23">
        <v>2897.03</v>
      </c>
      <c r="P33" s="23">
        <v>7576.07</v>
      </c>
      <c r="Q33" s="23">
        <v>2217.19</v>
      </c>
      <c r="R33" s="23">
        <v>17790.330000000002</v>
      </c>
      <c r="S33" s="23">
        <v>4293.8</v>
      </c>
      <c r="T33" s="23">
        <v>3146.61</v>
      </c>
      <c r="U33" s="23">
        <v>6311.66</v>
      </c>
      <c r="V33" s="23">
        <v>1500.22</v>
      </c>
      <c r="W33" s="23">
        <v>1007.47</v>
      </c>
      <c r="X33" s="23">
        <v>1242.55</v>
      </c>
      <c r="Y33" s="23">
        <v>4969.8900000000003</v>
      </c>
      <c r="Z33" s="23">
        <v>5871.29</v>
      </c>
      <c r="AA33" s="23">
        <v>4006.91</v>
      </c>
      <c r="AB33" s="23">
        <v>1529.9</v>
      </c>
      <c r="AC33" s="23">
        <v>474.57</v>
      </c>
      <c r="AD33" s="23">
        <v>3070.24</v>
      </c>
      <c r="AE33" s="23">
        <v>1889.86</v>
      </c>
      <c r="AF33" s="23">
        <v>1776.52</v>
      </c>
      <c r="AG33" s="23">
        <v>4704.79</v>
      </c>
      <c r="AH33" s="23">
        <v>2737.74</v>
      </c>
      <c r="AI33" s="23">
        <v>304.77</v>
      </c>
      <c r="AJ33" s="23">
        <v>1345.47</v>
      </c>
      <c r="AK33" s="23">
        <v>5004.5</v>
      </c>
      <c r="AL33" s="23">
        <v>3492.53</v>
      </c>
      <c r="AM33" s="23">
        <v>932.58</v>
      </c>
      <c r="AN33" s="23">
        <v>1280.69</v>
      </c>
      <c r="AO33" s="23">
        <v>256.73</v>
      </c>
      <c r="AP33" s="23">
        <v>3959.59</v>
      </c>
      <c r="AQ33" s="23">
        <v>1546.91</v>
      </c>
      <c r="AR33" s="23">
        <v>7509.14</v>
      </c>
      <c r="AS33" s="23">
        <v>3767.3</v>
      </c>
      <c r="AT33" s="23">
        <v>707.42</v>
      </c>
      <c r="AU33" s="23">
        <v>2153.7800000000002</v>
      </c>
      <c r="AV33" s="23">
        <v>2346.0700000000002</v>
      </c>
      <c r="AW33" s="23">
        <v>1118.03</v>
      </c>
      <c r="AX33" s="23">
        <v>2379.61</v>
      </c>
      <c r="AY33" s="23">
        <v>2149.4299999999998</v>
      </c>
      <c r="AZ33" s="23"/>
      <c r="BA33" s="23">
        <v>1608.78</v>
      </c>
      <c r="BB33" s="81">
        <v>511.01</v>
      </c>
      <c r="BC33" s="81">
        <v>1647.92</v>
      </c>
      <c r="BD33" s="81">
        <v>1938.66</v>
      </c>
      <c r="BE33" s="81">
        <v>680.51</v>
      </c>
      <c r="BF33" s="81">
        <v>440.51</v>
      </c>
      <c r="BG33" s="81">
        <v>306.25</v>
      </c>
      <c r="BH33" s="81">
        <v>1.35</v>
      </c>
      <c r="BI33" s="81">
        <v>608.78</v>
      </c>
      <c r="BJ33" s="81">
        <v>855.19</v>
      </c>
      <c r="BK33" s="81">
        <v>1364.16</v>
      </c>
      <c r="BL33" s="81">
        <v>296.83999999999997</v>
      </c>
      <c r="BM33" s="81">
        <v>416.6</v>
      </c>
      <c r="BN33" s="81">
        <v>2103.33</v>
      </c>
      <c r="BO33" s="81">
        <v>1312.19</v>
      </c>
      <c r="BP33" s="81">
        <v>832.82</v>
      </c>
      <c r="BQ33" s="81">
        <v>583.66</v>
      </c>
      <c r="BR33" s="81">
        <v>2554.79</v>
      </c>
      <c r="BS33" s="81">
        <v>624.54</v>
      </c>
      <c r="BT33" s="81">
        <v>359.9</v>
      </c>
      <c r="BU33" s="81">
        <v>1181.54</v>
      </c>
      <c r="BV33" s="81">
        <v>2218.4899999999998</v>
      </c>
      <c r="BW33" s="81">
        <v>1591.72</v>
      </c>
      <c r="BX33" s="81">
        <v>1359.38</v>
      </c>
      <c r="BY33" s="81">
        <v>2041.11</v>
      </c>
      <c r="BZ33" s="81">
        <v>1391.89</v>
      </c>
      <c r="CA33" s="81">
        <v>534.65</v>
      </c>
      <c r="CB33" s="81">
        <v>900.99</v>
      </c>
      <c r="CC33" s="81">
        <v>35.33</v>
      </c>
      <c r="CD33" s="81">
        <v>123.38</v>
      </c>
      <c r="CE33" s="81">
        <v>1236.29</v>
      </c>
      <c r="CF33" s="81">
        <v>1583.78</v>
      </c>
      <c r="CG33" s="81">
        <v>-31</v>
      </c>
      <c r="CH33" s="81">
        <v>1153.5</v>
      </c>
      <c r="CI33" s="81">
        <v>5793.33</v>
      </c>
      <c r="CJ33" s="81">
        <v>722.53</v>
      </c>
      <c r="CK33" s="81">
        <v>1552.1</v>
      </c>
      <c r="CL33" s="81">
        <v>862.95</v>
      </c>
      <c r="CM33" s="81">
        <v>3181.39</v>
      </c>
      <c r="CN33" s="81">
        <v>312.66000000000003</v>
      </c>
      <c r="CO33" s="81">
        <v>3079</v>
      </c>
      <c r="CP33" s="81">
        <v>209.12</v>
      </c>
      <c r="CQ33" s="81">
        <v>885.35</v>
      </c>
      <c r="CR33" s="81">
        <v>231.79</v>
      </c>
      <c r="CS33" s="81">
        <v>1114.3</v>
      </c>
      <c r="CT33" s="81">
        <v>1058.46</v>
      </c>
      <c r="CU33" s="81">
        <v>1030.33</v>
      </c>
      <c r="CV33" s="81">
        <v>317.04000000000002</v>
      </c>
      <c r="CW33" s="81">
        <v>346.04</v>
      </c>
      <c r="CX33" s="81">
        <v>192.3</v>
      </c>
      <c r="CY33" s="81">
        <v>464.88</v>
      </c>
      <c r="CZ33" s="81">
        <v>22</v>
      </c>
      <c r="DA33" s="81">
        <v>88.07</v>
      </c>
      <c r="DB33" s="81">
        <v>981.56</v>
      </c>
      <c r="DC33" s="81">
        <v>-67.33</v>
      </c>
      <c r="DD33" s="81">
        <v>449.5</v>
      </c>
      <c r="DE33" s="81">
        <v>-14</v>
      </c>
      <c r="DF33" s="81">
        <v>658.46</v>
      </c>
      <c r="DG33" s="81">
        <v>373.01</v>
      </c>
      <c r="DH33" s="81">
        <v>580.34</v>
      </c>
      <c r="DI33" s="81">
        <v>2438.2199999999998</v>
      </c>
      <c r="DJ33" s="81">
        <v>563.70000000000005</v>
      </c>
      <c r="DK33" s="81">
        <v>314.64999999999998</v>
      </c>
      <c r="DL33" s="81">
        <v>63.18</v>
      </c>
      <c r="DM33" s="81">
        <v>279.52999999999997</v>
      </c>
      <c r="DN33" s="81"/>
      <c r="DO33" s="81">
        <v>287.41000000000003</v>
      </c>
      <c r="DP33" s="81">
        <v>139.35</v>
      </c>
      <c r="DQ33" s="81">
        <v>1704</v>
      </c>
      <c r="DR33" s="81">
        <v>499.04</v>
      </c>
      <c r="DS33" s="81">
        <v>179.95</v>
      </c>
      <c r="DT33" s="81">
        <v>182.7</v>
      </c>
      <c r="DU33" s="81">
        <v>571</v>
      </c>
      <c r="DV33" s="81">
        <v>378.53</v>
      </c>
      <c r="DW33" s="81">
        <v>386</v>
      </c>
      <c r="DX33" s="81">
        <v>129.4</v>
      </c>
      <c r="DY33" s="81">
        <v>168.08</v>
      </c>
      <c r="DZ33" s="81">
        <v>347</v>
      </c>
      <c r="EA33" s="81">
        <v>530.30999999999995</v>
      </c>
      <c r="EB33" s="81">
        <v>512.84</v>
      </c>
      <c r="EC33" s="81">
        <v>299.63</v>
      </c>
      <c r="ED33" s="81">
        <v>598.5</v>
      </c>
      <c r="EE33" s="81">
        <v>598</v>
      </c>
      <c r="EF33" s="81">
        <v>237.9</v>
      </c>
      <c r="EG33" s="81">
        <v>393.52</v>
      </c>
      <c r="EH33" s="81">
        <v>904.26</v>
      </c>
      <c r="EI33" s="81">
        <v>218.63</v>
      </c>
      <c r="EJ33" s="81">
        <v>1403.8</v>
      </c>
      <c r="EK33" s="81">
        <v>174.2</v>
      </c>
      <c r="EL33" s="81">
        <v>96.55</v>
      </c>
      <c r="EM33" s="81">
        <v>337.99</v>
      </c>
      <c r="EN33" s="81">
        <v>149.87</v>
      </c>
      <c r="EO33" s="81">
        <v>444.35</v>
      </c>
      <c r="EP33" s="81">
        <v>12.25</v>
      </c>
      <c r="EQ33" s="81">
        <v>19.95</v>
      </c>
      <c r="ER33" s="81">
        <v>237.37</v>
      </c>
      <c r="ES33" s="81">
        <v>85.62</v>
      </c>
      <c r="ET33" s="81">
        <v>187.34</v>
      </c>
      <c r="EU33" s="81">
        <v>192.38</v>
      </c>
      <c r="EV33" s="81">
        <v>-17</v>
      </c>
      <c r="EW33" s="81">
        <v>578.98</v>
      </c>
      <c r="EX33" s="81">
        <v>711.69</v>
      </c>
      <c r="EY33" s="81">
        <v>249.67</v>
      </c>
      <c r="EZ33" s="81">
        <v>91.88</v>
      </c>
      <c r="FA33" s="81">
        <v>323</v>
      </c>
      <c r="FB33" s="81">
        <v>196.21</v>
      </c>
      <c r="FC33" s="81">
        <v>632.51</v>
      </c>
      <c r="FD33" s="81">
        <v>516.54</v>
      </c>
      <c r="FE33" s="81">
        <v>553.6</v>
      </c>
      <c r="FF33" s="81"/>
      <c r="FG33" s="81">
        <v>607.24</v>
      </c>
      <c r="FH33" s="81">
        <v>460.97</v>
      </c>
      <c r="FI33" s="81">
        <v>228.94</v>
      </c>
      <c r="FJ33" s="81">
        <v>41.27</v>
      </c>
      <c r="FK33" s="81">
        <v>234.6</v>
      </c>
      <c r="FL33" s="81">
        <v>176.87</v>
      </c>
      <c r="FM33" s="81">
        <v>700.58</v>
      </c>
      <c r="FN33" s="81">
        <v>138</v>
      </c>
      <c r="FO33" s="81">
        <v>468.16</v>
      </c>
      <c r="FP33" s="81"/>
      <c r="FQ33" s="81">
        <v>22.67</v>
      </c>
      <c r="FR33" s="81">
        <v>281.58</v>
      </c>
      <c r="FS33" s="81">
        <v>331.12</v>
      </c>
      <c r="FT33" s="81">
        <v>313.75</v>
      </c>
      <c r="FU33" s="81">
        <v>565.75</v>
      </c>
      <c r="FV33" s="81">
        <v>392.52</v>
      </c>
      <c r="FW33" s="81">
        <v>269.01</v>
      </c>
      <c r="FX33" s="81">
        <v>607.63</v>
      </c>
      <c r="FY33" s="81">
        <v>214.31</v>
      </c>
      <c r="FZ33" s="81">
        <v>68.25</v>
      </c>
      <c r="GA33" s="81">
        <v>173.01</v>
      </c>
      <c r="GB33" s="81">
        <v>128.66999999999999</v>
      </c>
      <c r="GC33" s="81">
        <v>80.900000000000006</v>
      </c>
      <c r="GD33" s="81">
        <v>588.80999999999995</v>
      </c>
      <c r="GE33" s="81">
        <v>260.35000000000002</v>
      </c>
      <c r="GF33" s="81">
        <v>141.58000000000001</v>
      </c>
      <c r="GG33" s="81">
        <v>364</v>
      </c>
      <c r="GH33" s="81">
        <v>626.16999999999996</v>
      </c>
      <c r="GI33" s="81">
        <v>207.96</v>
      </c>
      <c r="GJ33" s="81">
        <v>295</v>
      </c>
      <c r="GK33" s="81">
        <v>281.45</v>
      </c>
      <c r="GL33" s="81">
        <v>55.2</v>
      </c>
      <c r="GM33" s="81"/>
      <c r="GN33" s="81">
        <v>249.97</v>
      </c>
      <c r="GO33" s="81">
        <v>108.05</v>
      </c>
      <c r="GP33" s="81">
        <v>550.29</v>
      </c>
      <c r="GQ33" s="81">
        <v>83.7</v>
      </c>
      <c r="GR33" s="81">
        <v>124.99</v>
      </c>
      <c r="GS33" s="81">
        <v>338.01</v>
      </c>
      <c r="GT33" s="81">
        <v>597.78</v>
      </c>
      <c r="GU33" s="81">
        <v>156.93</v>
      </c>
      <c r="GV33" s="81">
        <v>308</v>
      </c>
      <c r="GW33" s="81">
        <v>86.67</v>
      </c>
      <c r="GX33" s="81">
        <v>23.73</v>
      </c>
      <c r="GY33" s="81">
        <v>149.07</v>
      </c>
      <c r="GZ33" s="81">
        <v>129.33000000000001</v>
      </c>
      <c r="HA33" s="81">
        <v>210</v>
      </c>
      <c r="HB33" s="81">
        <v>228.05</v>
      </c>
      <c r="HC33" s="81">
        <v>232</v>
      </c>
      <c r="HD33" s="81">
        <v>580.53</v>
      </c>
      <c r="HE33" s="81">
        <v>107.65</v>
      </c>
      <c r="HF33" s="81">
        <v>366.4</v>
      </c>
      <c r="HG33" s="81">
        <v>149</v>
      </c>
      <c r="HH33" s="81">
        <v>386.27</v>
      </c>
      <c r="HI33" s="81">
        <v>421.58</v>
      </c>
      <c r="HJ33" s="81">
        <v>187.3</v>
      </c>
      <c r="HK33" s="81">
        <v>166.9</v>
      </c>
      <c r="HL33" s="81">
        <v>49.45</v>
      </c>
      <c r="HM33" s="81">
        <v>258.99</v>
      </c>
      <c r="HN33" s="81">
        <v>98.38</v>
      </c>
      <c r="HO33" s="81">
        <v>47.33</v>
      </c>
      <c r="HP33" s="81">
        <v>274.13</v>
      </c>
      <c r="HQ33" s="81">
        <v>395.81</v>
      </c>
      <c r="HR33" s="81">
        <v>69.75</v>
      </c>
      <c r="HS33" s="81">
        <v>79.849999999999994</v>
      </c>
      <c r="HT33" s="81">
        <v>286.33999999999997</v>
      </c>
      <c r="HU33" s="81">
        <v>116.93</v>
      </c>
      <c r="HV33" s="81">
        <v>191.83</v>
      </c>
      <c r="HW33" s="81">
        <v>213.76</v>
      </c>
      <c r="HX33" s="81">
        <v>88.32</v>
      </c>
      <c r="HY33" s="81">
        <v>146.9</v>
      </c>
      <c r="HZ33" s="81">
        <v>53.15</v>
      </c>
      <c r="IA33" s="81"/>
      <c r="IB33" s="81">
        <v>261.60000000000002</v>
      </c>
      <c r="IC33" s="81">
        <v>103.37</v>
      </c>
      <c r="ID33" s="81">
        <v>136.6</v>
      </c>
      <c r="IE33" s="81">
        <v>139.4</v>
      </c>
      <c r="IF33" s="81">
        <v>112.8</v>
      </c>
      <c r="IG33" s="81">
        <v>7</v>
      </c>
      <c r="IH33" s="81">
        <v>118.3</v>
      </c>
      <c r="II33" s="81">
        <v>140.07</v>
      </c>
      <c r="IJ33" s="81">
        <v>349.55</v>
      </c>
      <c r="IK33" s="81">
        <v>131.5</v>
      </c>
      <c r="IL33" s="81">
        <v>69.150000000000006</v>
      </c>
      <c r="IM33" s="81"/>
      <c r="IN33" s="81">
        <v>16</v>
      </c>
      <c r="IO33" s="81">
        <v>175.83</v>
      </c>
      <c r="IP33" s="81"/>
      <c r="IQ33" s="81">
        <v>92.55</v>
      </c>
      <c r="IR33" s="81">
        <v>89</v>
      </c>
      <c r="IS33" s="81">
        <v>169.67</v>
      </c>
      <c r="IT33" s="81">
        <v>203.34</v>
      </c>
      <c r="IU33" s="81">
        <v>111.97</v>
      </c>
      <c r="IV33" s="81">
        <v>100.21</v>
      </c>
      <c r="IW33" s="81">
        <v>63.4</v>
      </c>
      <c r="IX33" s="81">
        <v>91.3</v>
      </c>
      <c r="IY33" s="81">
        <v>64.87</v>
      </c>
      <c r="IZ33" s="81">
        <v>67.7</v>
      </c>
      <c r="JA33" s="81">
        <v>255.5</v>
      </c>
      <c r="JB33" s="81">
        <v>37</v>
      </c>
      <c r="JC33" s="81">
        <v>230.5</v>
      </c>
      <c r="JD33" s="81">
        <v>209.8</v>
      </c>
      <c r="JE33" s="81">
        <v>71.2</v>
      </c>
      <c r="JF33" s="81">
        <v>126.9</v>
      </c>
      <c r="JG33" s="81">
        <v>140.97</v>
      </c>
      <c r="JH33" s="81">
        <v>505</v>
      </c>
      <c r="JI33" s="81">
        <v>99.5</v>
      </c>
      <c r="JJ33" s="81">
        <v>116.35</v>
      </c>
      <c r="JK33" s="81">
        <v>90.57</v>
      </c>
      <c r="JL33" s="81">
        <v>93.4</v>
      </c>
      <c r="JM33" s="81"/>
      <c r="JN33" s="81">
        <v>97.08</v>
      </c>
      <c r="JO33" s="81">
        <v>42.67</v>
      </c>
      <c r="JP33" s="81">
        <v>168.5</v>
      </c>
      <c r="JQ33" s="81"/>
      <c r="JR33" s="81"/>
      <c r="JS33" s="81">
        <v>95.13</v>
      </c>
      <c r="JT33" s="81">
        <v>63.49</v>
      </c>
      <c r="JU33" s="81">
        <v>93.9</v>
      </c>
      <c r="JV33" s="81">
        <v>237.44</v>
      </c>
      <c r="JW33" s="81">
        <v>109.3</v>
      </c>
      <c r="JX33" s="81">
        <v>77.45</v>
      </c>
      <c r="JY33" s="81">
        <v>112.26</v>
      </c>
      <c r="JZ33" s="81">
        <v>75</v>
      </c>
      <c r="KA33" s="81">
        <v>184.42</v>
      </c>
      <c r="KB33" s="81">
        <v>36.5</v>
      </c>
      <c r="KC33" s="81">
        <v>10.15</v>
      </c>
      <c r="KD33" s="81">
        <v>54</v>
      </c>
      <c r="KE33" s="81">
        <v>212.25</v>
      </c>
      <c r="KF33" s="81">
        <v>138</v>
      </c>
      <c r="KG33" s="81">
        <v>32</v>
      </c>
      <c r="KH33" s="81">
        <v>62.85</v>
      </c>
      <c r="KI33" s="81">
        <v>187.25</v>
      </c>
      <c r="KJ33" s="81">
        <v>153</v>
      </c>
      <c r="KK33" s="81">
        <v>84.65</v>
      </c>
      <c r="KL33" s="81">
        <v>95.5</v>
      </c>
      <c r="KM33" s="81">
        <v>48.3</v>
      </c>
      <c r="KN33" s="81">
        <v>65.3</v>
      </c>
      <c r="KO33" s="81">
        <v>51.97</v>
      </c>
      <c r="KP33" s="81">
        <v>118</v>
      </c>
      <c r="KQ33" s="81">
        <v>160</v>
      </c>
      <c r="KR33" s="81">
        <v>88.1</v>
      </c>
      <c r="KS33" s="81">
        <v>27</v>
      </c>
      <c r="KT33" s="81">
        <v>64.7</v>
      </c>
      <c r="KU33" s="81">
        <v>37.4</v>
      </c>
      <c r="KV33" s="81">
        <v>128.47</v>
      </c>
      <c r="KW33" s="81">
        <v>216</v>
      </c>
      <c r="KX33" s="81"/>
      <c r="KY33" s="81">
        <v>542.08000000000004</v>
      </c>
      <c r="KZ33" s="81">
        <v>73</v>
      </c>
      <c r="LA33" s="81">
        <v>83.1</v>
      </c>
      <c r="LB33" s="81">
        <v>224.2</v>
      </c>
      <c r="LC33" s="81"/>
      <c r="LD33" s="81">
        <v>69.599999999999994</v>
      </c>
      <c r="LE33" s="81">
        <v>52.97</v>
      </c>
      <c r="LF33" s="81">
        <v>283.5</v>
      </c>
      <c r="LG33" s="81">
        <v>105</v>
      </c>
      <c r="LH33" s="81"/>
      <c r="LI33" s="81">
        <v>125.5</v>
      </c>
      <c r="LJ33" s="81">
        <v>268.02999999999997</v>
      </c>
      <c r="LK33" s="81">
        <v>123.27</v>
      </c>
      <c r="LL33" s="81">
        <v>63.34</v>
      </c>
      <c r="LM33" s="81">
        <v>21.42</v>
      </c>
      <c r="LN33" s="81">
        <v>69.900000000000006</v>
      </c>
      <c r="LO33" s="81"/>
      <c r="LP33" s="81">
        <v>122.7</v>
      </c>
      <c r="LQ33" s="81">
        <v>120.07</v>
      </c>
      <c r="LR33" s="81">
        <v>68.7</v>
      </c>
      <c r="LS33" s="81">
        <v>33</v>
      </c>
      <c r="LT33" s="81">
        <v>52.9</v>
      </c>
      <c r="LU33" s="81">
        <v>78.849999999999994</v>
      </c>
      <c r="LV33" s="81">
        <v>44.9</v>
      </c>
      <c r="LW33" s="81">
        <v>139.05000000000001</v>
      </c>
      <c r="LX33" s="81">
        <v>84</v>
      </c>
      <c r="LY33" s="81">
        <v>84.7</v>
      </c>
      <c r="LZ33" s="81">
        <v>47.9</v>
      </c>
      <c r="MA33" s="81">
        <v>59</v>
      </c>
      <c r="MB33" s="81">
        <v>64.25</v>
      </c>
      <c r="MC33" s="81">
        <v>49</v>
      </c>
      <c r="MD33" s="81">
        <v>7.35</v>
      </c>
      <c r="ME33" s="81">
        <v>180</v>
      </c>
      <c r="MF33" s="81">
        <v>47.25</v>
      </c>
      <c r="MG33" s="81">
        <v>28.15</v>
      </c>
      <c r="MH33" s="81">
        <v>20.3</v>
      </c>
      <c r="MI33" s="81"/>
      <c r="MJ33" s="81">
        <v>141.4</v>
      </c>
      <c r="MK33" s="81">
        <v>127.3</v>
      </c>
      <c r="ML33" s="81"/>
      <c r="MM33" s="81">
        <v>126.19</v>
      </c>
      <c r="MN33" s="81">
        <v>78</v>
      </c>
      <c r="MO33" s="81">
        <v>142.53</v>
      </c>
      <c r="MP33" s="81">
        <v>68</v>
      </c>
      <c r="MQ33" s="81">
        <v>56.15</v>
      </c>
      <c r="MR33" s="81">
        <v>89.5</v>
      </c>
      <c r="MS33" s="81">
        <v>45.25</v>
      </c>
      <c r="MT33" s="81"/>
      <c r="MU33" s="81">
        <v>19.600000000000001</v>
      </c>
      <c r="MV33" s="81">
        <v>64.8</v>
      </c>
      <c r="MW33" s="81">
        <v>28</v>
      </c>
      <c r="MX33" s="81"/>
      <c r="MY33" s="81"/>
      <c r="MZ33" s="81">
        <v>40.5</v>
      </c>
      <c r="NA33" s="81">
        <v>40.840000000000003</v>
      </c>
      <c r="NB33" s="81">
        <v>29.1</v>
      </c>
      <c r="NC33" s="81">
        <v>43.38</v>
      </c>
    </row>
    <row r="34" spans="1:367" x14ac:dyDescent="0.4">
      <c r="A34" s="22">
        <v>45975</v>
      </c>
      <c r="B34" s="23">
        <v>80925.7</v>
      </c>
      <c r="C34" s="23">
        <v>76794.460000000006</v>
      </c>
      <c r="D34" s="23">
        <v>4947.7</v>
      </c>
      <c r="E34" s="23">
        <v>2847.43</v>
      </c>
      <c r="F34" s="23">
        <v>14050.46</v>
      </c>
      <c r="G34" s="23">
        <v>1708.97</v>
      </c>
      <c r="H34" s="23">
        <v>10894.78</v>
      </c>
      <c r="I34" s="23">
        <v>8449.18</v>
      </c>
      <c r="J34" s="23">
        <v>5346.42</v>
      </c>
      <c r="K34" s="23">
        <v>3429.05</v>
      </c>
      <c r="L34" s="23">
        <v>1902.18</v>
      </c>
      <c r="M34" s="23">
        <v>4132.05</v>
      </c>
      <c r="N34" s="23">
        <v>8717</v>
      </c>
      <c r="O34" s="23">
        <v>2899.92</v>
      </c>
      <c r="P34" s="23">
        <v>7563.87</v>
      </c>
      <c r="Q34" s="23">
        <v>2217.19</v>
      </c>
      <c r="R34" s="23">
        <v>18799.66</v>
      </c>
      <c r="S34" s="23">
        <v>4293.8</v>
      </c>
      <c r="T34" s="23">
        <v>3188.83</v>
      </c>
      <c r="U34" s="23">
        <v>6311.66</v>
      </c>
      <c r="V34" s="23">
        <v>1505.91</v>
      </c>
      <c r="W34" s="23">
        <v>1039.8599999999999</v>
      </c>
      <c r="X34" s="23">
        <v>1300.45</v>
      </c>
      <c r="Y34" s="23">
        <v>4967.2299999999996</v>
      </c>
      <c r="Z34" s="23">
        <v>5884.27</v>
      </c>
      <c r="AA34" s="23">
        <v>4066.86</v>
      </c>
      <c r="AB34" s="23">
        <v>1509.91</v>
      </c>
      <c r="AC34" s="23">
        <v>474.57</v>
      </c>
      <c r="AD34" s="23">
        <v>3099.93</v>
      </c>
      <c r="AE34" s="23">
        <v>1889.86</v>
      </c>
      <c r="AF34" s="23">
        <v>1779.6</v>
      </c>
      <c r="AG34" s="23">
        <v>4730.33</v>
      </c>
      <c r="AH34" s="23">
        <v>2851.05</v>
      </c>
      <c r="AI34" s="23">
        <v>296.31</v>
      </c>
      <c r="AJ34" s="23">
        <v>1345.47</v>
      </c>
      <c r="AK34" s="23">
        <v>5004.5</v>
      </c>
      <c r="AL34" s="23">
        <v>3528.8</v>
      </c>
      <c r="AM34" s="23">
        <v>939.46</v>
      </c>
      <c r="AN34" s="23">
        <v>1280.69</v>
      </c>
      <c r="AO34" s="23">
        <v>256.94</v>
      </c>
      <c r="AP34" s="23">
        <v>3956.79</v>
      </c>
      <c r="AQ34" s="23">
        <v>1560.65</v>
      </c>
      <c r="AR34" s="23">
        <v>7509.14</v>
      </c>
      <c r="AS34" s="23">
        <v>3742.86</v>
      </c>
      <c r="AT34" s="23">
        <v>715.71</v>
      </c>
      <c r="AU34" s="23">
        <v>2242.13</v>
      </c>
      <c r="AV34" s="23">
        <v>2345.4</v>
      </c>
      <c r="AW34" s="23">
        <v>1118.03</v>
      </c>
      <c r="AX34" s="23">
        <v>2330.61</v>
      </c>
      <c r="AY34" s="23">
        <v>2156.06</v>
      </c>
      <c r="AZ34" s="23"/>
      <c r="BA34" s="23">
        <v>1604.09</v>
      </c>
      <c r="BB34" s="81">
        <v>529.20000000000005</v>
      </c>
      <c r="BC34" s="81">
        <v>1655.03</v>
      </c>
      <c r="BD34" s="81">
        <v>1950.16</v>
      </c>
      <c r="BE34" s="81">
        <v>683.88</v>
      </c>
      <c r="BF34" s="81">
        <v>447.08</v>
      </c>
      <c r="BG34" s="81">
        <v>315.08</v>
      </c>
      <c r="BH34" s="81">
        <v>-23.38</v>
      </c>
      <c r="BI34" s="81">
        <v>614.75</v>
      </c>
      <c r="BJ34" s="81">
        <v>858.14</v>
      </c>
      <c r="BK34" s="81">
        <v>1364.16</v>
      </c>
      <c r="BL34" s="81">
        <v>297.85000000000002</v>
      </c>
      <c r="BM34" s="81">
        <v>416.6</v>
      </c>
      <c r="BN34" s="81">
        <v>2347.7199999999998</v>
      </c>
      <c r="BO34" s="81">
        <v>1381.05</v>
      </c>
      <c r="BP34" s="81">
        <v>832.82</v>
      </c>
      <c r="BQ34" s="81">
        <v>583.66</v>
      </c>
      <c r="BR34" s="81">
        <v>2544.9499999999998</v>
      </c>
      <c r="BS34" s="81">
        <v>607.48</v>
      </c>
      <c r="BT34" s="81">
        <v>359.9</v>
      </c>
      <c r="BU34" s="81">
        <v>1177.8900000000001</v>
      </c>
      <c r="BV34" s="81">
        <v>2218.4899999999998</v>
      </c>
      <c r="BW34" s="81">
        <v>1599.88</v>
      </c>
      <c r="BX34" s="81">
        <v>1374.35</v>
      </c>
      <c r="BY34" s="81">
        <v>2239.9299999999998</v>
      </c>
      <c r="BZ34" s="81">
        <v>1529.64</v>
      </c>
      <c r="CA34" s="81">
        <v>533.95000000000005</v>
      </c>
      <c r="CB34" s="81">
        <v>904.49</v>
      </c>
      <c r="CC34" s="81">
        <v>-19.7</v>
      </c>
      <c r="CD34" s="81">
        <v>123.38</v>
      </c>
      <c r="CE34" s="81">
        <v>1237.8900000000001</v>
      </c>
      <c r="CF34" s="81">
        <v>1411.2</v>
      </c>
      <c r="CG34" s="81">
        <v>-31</v>
      </c>
      <c r="CH34" s="81">
        <v>1158.45</v>
      </c>
      <c r="CI34" s="81">
        <v>5793.33</v>
      </c>
      <c r="CJ34" s="81">
        <v>722.53</v>
      </c>
      <c r="CK34" s="81">
        <v>1556.3</v>
      </c>
      <c r="CL34" s="81">
        <v>871.76</v>
      </c>
      <c r="CM34" s="81">
        <v>3181.39</v>
      </c>
      <c r="CN34" s="81">
        <v>312.61</v>
      </c>
      <c r="CO34" s="81">
        <v>3074.33</v>
      </c>
      <c r="CP34" s="81">
        <v>206.35</v>
      </c>
      <c r="CQ34" s="81">
        <v>885.35</v>
      </c>
      <c r="CR34" s="81">
        <v>232.58</v>
      </c>
      <c r="CS34" s="81">
        <v>1132.97</v>
      </c>
      <c r="CT34" s="81">
        <v>1065.1300000000001</v>
      </c>
      <c r="CU34" s="81">
        <v>1067.1400000000001</v>
      </c>
      <c r="CV34" s="81">
        <v>322</v>
      </c>
      <c r="CW34" s="81">
        <v>382.97</v>
      </c>
      <c r="CX34" s="81">
        <v>188.59</v>
      </c>
      <c r="CY34" s="81">
        <v>463.22</v>
      </c>
      <c r="CZ34" s="81">
        <v>22</v>
      </c>
      <c r="DA34" s="81">
        <v>64</v>
      </c>
      <c r="DB34" s="81">
        <v>981.56</v>
      </c>
      <c r="DC34" s="81">
        <v>-67.33</v>
      </c>
      <c r="DD34" s="81">
        <v>446.45</v>
      </c>
      <c r="DE34" s="81">
        <v>-14</v>
      </c>
      <c r="DF34" s="81">
        <v>659.93</v>
      </c>
      <c r="DG34" s="81">
        <v>369.31</v>
      </c>
      <c r="DH34" s="81">
        <v>580.34</v>
      </c>
      <c r="DI34" s="81">
        <v>2322.69</v>
      </c>
      <c r="DJ34" s="81">
        <v>563.70000000000005</v>
      </c>
      <c r="DK34" s="81">
        <v>308.43</v>
      </c>
      <c r="DL34" s="81">
        <v>63.2</v>
      </c>
      <c r="DM34" s="81">
        <v>277.24</v>
      </c>
      <c r="DN34" s="81"/>
      <c r="DO34" s="81">
        <v>288.23</v>
      </c>
      <c r="DP34" s="81">
        <v>148.35</v>
      </c>
      <c r="DQ34" s="81">
        <v>1616.82</v>
      </c>
      <c r="DR34" s="81">
        <v>463</v>
      </c>
      <c r="DS34" s="81">
        <v>263.79000000000002</v>
      </c>
      <c r="DT34" s="81">
        <v>191.59</v>
      </c>
      <c r="DU34" s="81">
        <v>571</v>
      </c>
      <c r="DV34" s="81">
        <v>375.04</v>
      </c>
      <c r="DW34" s="81">
        <v>415.5</v>
      </c>
      <c r="DX34" s="81">
        <v>158.69999999999999</v>
      </c>
      <c r="DY34" s="81">
        <v>168.08</v>
      </c>
      <c r="DZ34" s="81">
        <v>347</v>
      </c>
      <c r="EA34" s="81">
        <v>548.66999999999996</v>
      </c>
      <c r="EB34" s="81">
        <v>512.84</v>
      </c>
      <c r="EC34" s="81">
        <v>296.38</v>
      </c>
      <c r="ED34" s="81">
        <v>598.5</v>
      </c>
      <c r="EE34" s="81">
        <v>582.5</v>
      </c>
      <c r="EF34" s="81">
        <v>238.4</v>
      </c>
      <c r="EG34" s="81">
        <v>393.52</v>
      </c>
      <c r="EH34" s="81">
        <v>866.2</v>
      </c>
      <c r="EI34" s="81">
        <v>221.41</v>
      </c>
      <c r="EJ34" s="81">
        <v>1402.57</v>
      </c>
      <c r="EK34" s="81">
        <v>192.1</v>
      </c>
      <c r="EL34" s="81">
        <v>96.55</v>
      </c>
      <c r="EM34" s="81">
        <v>336.97</v>
      </c>
      <c r="EN34" s="81">
        <v>149.87</v>
      </c>
      <c r="EO34" s="81">
        <v>445.29</v>
      </c>
      <c r="EP34" s="81">
        <v>12.25</v>
      </c>
      <c r="EQ34" s="81">
        <v>20.420000000000002</v>
      </c>
      <c r="ER34" s="81">
        <v>221.99</v>
      </c>
      <c r="ES34" s="81">
        <v>103.08</v>
      </c>
      <c r="ET34" s="81">
        <v>204.43</v>
      </c>
      <c r="EU34" s="81">
        <v>189.81</v>
      </c>
      <c r="EV34" s="81">
        <v>-17</v>
      </c>
      <c r="EW34" s="81">
        <v>600.24</v>
      </c>
      <c r="EX34" s="81">
        <v>707.69</v>
      </c>
      <c r="EY34" s="81">
        <v>240.67</v>
      </c>
      <c r="EZ34" s="81">
        <v>92.5</v>
      </c>
      <c r="FA34" s="81">
        <v>358.5</v>
      </c>
      <c r="FB34" s="81">
        <v>197.85</v>
      </c>
      <c r="FC34" s="81">
        <v>650.15</v>
      </c>
      <c r="FD34" s="81">
        <v>516.54</v>
      </c>
      <c r="FE34" s="81">
        <v>553.6</v>
      </c>
      <c r="FF34" s="81"/>
      <c r="FG34" s="81">
        <v>612.80999999999995</v>
      </c>
      <c r="FH34" s="81">
        <v>460.97</v>
      </c>
      <c r="FI34" s="81">
        <v>234.96</v>
      </c>
      <c r="FJ34" s="81">
        <v>41.27</v>
      </c>
      <c r="FK34" s="81">
        <v>252.51</v>
      </c>
      <c r="FL34" s="81">
        <v>212.25</v>
      </c>
      <c r="FM34" s="81">
        <v>696.55</v>
      </c>
      <c r="FN34" s="81">
        <v>138</v>
      </c>
      <c r="FO34" s="81">
        <v>468.31</v>
      </c>
      <c r="FP34" s="81"/>
      <c r="FQ34" s="81">
        <v>40.17</v>
      </c>
      <c r="FR34" s="81">
        <v>279.58999999999997</v>
      </c>
      <c r="FS34" s="81">
        <v>330.76</v>
      </c>
      <c r="FT34" s="81">
        <v>280.47000000000003</v>
      </c>
      <c r="FU34" s="81">
        <v>486.2</v>
      </c>
      <c r="FV34" s="81">
        <v>349.78</v>
      </c>
      <c r="FW34" s="81">
        <v>269.01</v>
      </c>
      <c r="FX34" s="81">
        <v>606.54999999999995</v>
      </c>
      <c r="FY34" s="81">
        <v>213.39</v>
      </c>
      <c r="FZ34" s="81">
        <v>41.7</v>
      </c>
      <c r="GA34" s="81">
        <v>173.01</v>
      </c>
      <c r="GB34" s="81">
        <v>128.66999999999999</v>
      </c>
      <c r="GC34" s="81">
        <v>80.900000000000006</v>
      </c>
      <c r="GD34" s="81">
        <v>588.80999999999995</v>
      </c>
      <c r="GE34" s="81">
        <v>260.35000000000002</v>
      </c>
      <c r="GF34" s="81">
        <v>140.26</v>
      </c>
      <c r="GG34" s="81">
        <v>329</v>
      </c>
      <c r="GH34" s="81">
        <v>629.16999999999996</v>
      </c>
      <c r="GI34" s="81">
        <v>207.96</v>
      </c>
      <c r="GJ34" s="81">
        <v>292.39999999999998</v>
      </c>
      <c r="GK34" s="81">
        <v>321.39999999999998</v>
      </c>
      <c r="GL34" s="81">
        <v>55.2</v>
      </c>
      <c r="GM34" s="81"/>
      <c r="GN34" s="81">
        <v>243.05</v>
      </c>
      <c r="GO34" s="81">
        <v>113.75</v>
      </c>
      <c r="GP34" s="81">
        <v>551.98</v>
      </c>
      <c r="GQ34" s="81">
        <v>83.33</v>
      </c>
      <c r="GR34" s="81">
        <v>124.99</v>
      </c>
      <c r="GS34" s="81">
        <v>329.77</v>
      </c>
      <c r="GT34" s="81">
        <v>596.04999999999995</v>
      </c>
      <c r="GU34" s="81">
        <v>169.27</v>
      </c>
      <c r="GV34" s="81">
        <v>308</v>
      </c>
      <c r="GW34" s="81">
        <v>86.48</v>
      </c>
      <c r="GX34" s="81">
        <v>24</v>
      </c>
      <c r="GY34" s="81">
        <v>149.07</v>
      </c>
      <c r="GZ34" s="81">
        <v>133</v>
      </c>
      <c r="HA34" s="81">
        <v>210</v>
      </c>
      <c r="HB34" s="81">
        <v>222.68</v>
      </c>
      <c r="HC34" s="81">
        <v>232.07</v>
      </c>
      <c r="HD34" s="81">
        <v>580.24</v>
      </c>
      <c r="HE34" s="81">
        <v>105.7</v>
      </c>
      <c r="HF34" s="81">
        <v>372</v>
      </c>
      <c r="HG34" s="81">
        <v>149</v>
      </c>
      <c r="HH34" s="81">
        <v>382.43</v>
      </c>
      <c r="HI34" s="81">
        <v>400.15</v>
      </c>
      <c r="HJ34" s="81">
        <v>197.1</v>
      </c>
      <c r="HK34" s="81">
        <v>166.9</v>
      </c>
      <c r="HL34" s="81">
        <v>49.45</v>
      </c>
      <c r="HM34" s="81">
        <v>258.99</v>
      </c>
      <c r="HN34" s="81">
        <v>98.38</v>
      </c>
      <c r="HO34" s="81">
        <v>47.33</v>
      </c>
      <c r="HP34" s="81">
        <v>272.98</v>
      </c>
      <c r="HQ34" s="81">
        <v>401.73</v>
      </c>
      <c r="HR34" s="81">
        <v>69.930000000000007</v>
      </c>
      <c r="HS34" s="81">
        <v>80.64</v>
      </c>
      <c r="HT34" s="81">
        <v>284.63</v>
      </c>
      <c r="HU34" s="81">
        <v>109.9</v>
      </c>
      <c r="HV34" s="81">
        <v>200.44</v>
      </c>
      <c r="HW34" s="81">
        <v>213.76</v>
      </c>
      <c r="HX34" s="81">
        <v>88.32</v>
      </c>
      <c r="HY34" s="81">
        <v>146.9</v>
      </c>
      <c r="HZ34" s="81">
        <v>48.71</v>
      </c>
      <c r="IA34" s="81">
        <v>1024</v>
      </c>
      <c r="IB34" s="81">
        <v>248</v>
      </c>
      <c r="IC34" s="81">
        <v>103.17</v>
      </c>
      <c r="ID34" s="81">
        <v>138.62</v>
      </c>
      <c r="IE34" s="81">
        <v>155.97999999999999</v>
      </c>
      <c r="IF34" s="81">
        <v>112.8</v>
      </c>
      <c r="IG34" s="81">
        <v>7</v>
      </c>
      <c r="IH34" s="81">
        <v>118.3</v>
      </c>
      <c r="II34" s="81">
        <v>140.07</v>
      </c>
      <c r="IJ34" s="81">
        <v>349.55</v>
      </c>
      <c r="IK34" s="81">
        <v>137.80000000000001</v>
      </c>
      <c r="IL34" s="81">
        <v>72.77</v>
      </c>
      <c r="IM34" s="81">
        <v>33</v>
      </c>
      <c r="IN34" s="81">
        <v>16</v>
      </c>
      <c r="IO34" s="81">
        <v>185.25</v>
      </c>
      <c r="IP34" s="81">
        <v>237</v>
      </c>
      <c r="IQ34" s="81">
        <v>88.55</v>
      </c>
      <c r="IR34" s="81">
        <v>89</v>
      </c>
      <c r="IS34" s="81">
        <v>162.58000000000001</v>
      </c>
      <c r="IT34" s="81">
        <v>209.16</v>
      </c>
      <c r="IU34" s="81">
        <v>111.97</v>
      </c>
      <c r="IV34" s="81">
        <v>106.8</v>
      </c>
      <c r="IW34" s="81">
        <v>63.4</v>
      </c>
      <c r="IX34" s="81">
        <v>93.24</v>
      </c>
      <c r="IY34" s="81">
        <v>64.349999999999994</v>
      </c>
      <c r="IZ34" s="81">
        <v>77.63</v>
      </c>
      <c r="JA34" s="81">
        <v>255.43</v>
      </c>
      <c r="JB34" s="81">
        <v>37</v>
      </c>
      <c r="JC34" s="81">
        <v>230.5</v>
      </c>
      <c r="JD34" s="81">
        <v>135.19999999999999</v>
      </c>
      <c r="JE34" s="81">
        <v>71.2</v>
      </c>
      <c r="JF34" s="81">
        <v>126.9</v>
      </c>
      <c r="JG34" s="81">
        <v>140.97</v>
      </c>
      <c r="JH34" s="81">
        <v>495.5</v>
      </c>
      <c r="JI34" s="81">
        <v>99.5</v>
      </c>
      <c r="JJ34" s="81">
        <v>116.35</v>
      </c>
      <c r="JK34" s="81">
        <v>109.4</v>
      </c>
      <c r="JL34" s="81">
        <v>96.13</v>
      </c>
      <c r="JM34" s="81"/>
      <c r="JN34" s="81">
        <v>94.1</v>
      </c>
      <c r="JO34" s="81">
        <v>42.67</v>
      </c>
      <c r="JP34" s="81">
        <v>168.5</v>
      </c>
      <c r="JQ34" s="81">
        <v>13.9</v>
      </c>
      <c r="JR34" s="81"/>
      <c r="JS34" s="81">
        <v>96.13</v>
      </c>
      <c r="JT34" s="81">
        <v>63.49</v>
      </c>
      <c r="JU34" s="81">
        <v>93.9</v>
      </c>
      <c r="JV34" s="81">
        <v>237.44</v>
      </c>
      <c r="JW34" s="81">
        <v>109.3</v>
      </c>
      <c r="JX34" s="81">
        <v>77.45</v>
      </c>
      <c r="JY34" s="81">
        <v>112.26</v>
      </c>
      <c r="JZ34" s="81">
        <v>62.6</v>
      </c>
      <c r="KA34" s="81">
        <v>186.63</v>
      </c>
      <c r="KB34" s="81">
        <v>33.770000000000003</v>
      </c>
      <c r="KC34" s="81">
        <v>10.15</v>
      </c>
      <c r="KD34" s="81">
        <v>54</v>
      </c>
      <c r="KE34" s="81">
        <v>212.25</v>
      </c>
      <c r="KF34" s="81">
        <v>138</v>
      </c>
      <c r="KG34" s="81">
        <v>32</v>
      </c>
      <c r="KH34" s="81">
        <v>62.87</v>
      </c>
      <c r="KI34" s="81">
        <v>187.25</v>
      </c>
      <c r="KJ34" s="81">
        <v>153</v>
      </c>
      <c r="KK34" s="81">
        <v>85.06</v>
      </c>
      <c r="KL34" s="81">
        <v>87.03</v>
      </c>
      <c r="KM34" s="81">
        <v>48.3</v>
      </c>
      <c r="KN34" s="81">
        <v>65.3</v>
      </c>
      <c r="KO34" s="81">
        <v>62.23</v>
      </c>
      <c r="KP34" s="81">
        <v>120</v>
      </c>
      <c r="KQ34" s="81">
        <v>162</v>
      </c>
      <c r="KR34" s="81">
        <v>90</v>
      </c>
      <c r="KS34" s="81">
        <v>26</v>
      </c>
      <c r="KT34" s="81">
        <v>71.88</v>
      </c>
      <c r="KU34" s="81">
        <v>37.4</v>
      </c>
      <c r="KV34" s="81">
        <v>130.53</v>
      </c>
      <c r="KW34" s="81">
        <v>193.5</v>
      </c>
      <c r="KX34" s="81"/>
      <c r="KY34" s="81">
        <v>544.04</v>
      </c>
      <c r="KZ34" s="81">
        <v>73</v>
      </c>
      <c r="LA34" s="81">
        <v>71.05</v>
      </c>
      <c r="LB34" s="81">
        <v>224.2</v>
      </c>
      <c r="LC34" s="81"/>
      <c r="LD34" s="81">
        <v>64.53</v>
      </c>
      <c r="LE34" s="81">
        <v>52.97</v>
      </c>
      <c r="LF34" s="81">
        <v>283.5</v>
      </c>
      <c r="LG34" s="81"/>
      <c r="LH34" s="81"/>
      <c r="LI34" s="81">
        <v>117.23</v>
      </c>
      <c r="LJ34" s="81">
        <v>268.02999999999997</v>
      </c>
      <c r="LK34" s="81">
        <v>96.33</v>
      </c>
      <c r="LL34" s="81">
        <v>67.989999999999995</v>
      </c>
      <c r="LM34" s="81">
        <v>21.42</v>
      </c>
      <c r="LN34" s="81">
        <v>69.900000000000006</v>
      </c>
      <c r="LO34" s="81"/>
      <c r="LP34" s="81">
        <v>122.7</v>
      </c>
      <c r="LQ34" s="81">
        <v>120.22</v>
      </c>
      <c r="LR34" s="81">
        <v>68.7</v>
      </c>
      <c r="LS34" s="81">
        <v>35.67</v>
      </c>
      <c r="LT34" s="81">
        <v>52.9</v>
      </c>
      <c r="LU34" s="81">
        <v>78.849999999999994</v>
      </c>
      <c r="LV34" s="81">
        <v>50.43</v>
      </c>
      <c r="LW34" s="81">
        <v>139.05000000000001</v>
      </c>
      <c r="LX34" s="81">
        <v>84</v>
      </c>
      <c r="LY34" s="81">
        <v>78.75</v>
      </c>
      <c r="LZ34" s="81">
        <v>47.9</v>
      </c>
      <c r="MA34" s="81">
        <v>59.97</v>
      </c>
      <c r="MB34" s="81">
        <v>64.25</v>
      </c>
      <c r="MC34" s="81">
        <v>43.77</v>
      </c>
      <c r="MD34" s="81">
        <v>7.35</v>
      </c>
      <c r="ME34" s="81">
        <v>180</v>
      </c>
      <c r="MF34" s="81">
        <v>47.25</v>
      </c>
      <c r="MG34" s="81">
        <v>28.15</v>
      </c>
      <c r="MH34" s="81">
        <v>20.3</v>
      </c>
      <c r="MI34" s="81"/>
      <c r="MJ34" s="81">
        <v>140.80000000000001</v>
      </c>
      <c r="MK34" s="81">
        <v>127.3</v>
      </c>
      <c r="ML34" s="81"/>
      <c r="MM34" s="81">
        <v>126.19</v>
      </c>
      <c r="MN34" s="81">
        <v>78</v>
      </c>
      <c r="MO34" s="81">
        <v>142.53</v>
      </c>
      <c r="MP34" s="81">
        <v>68</v>
      </c>
      <c r="MQ34" s="81">
        <v>56.15</v>
      </c>
      <c r="MR34" s="81">
        <v>88.9</v>
      </c>
      <c r="MS34" s="81">
        <v>42.5</v>
      </c>
      <c r="MT34" s="81"/>
      <c r="MU34" s="81">
        <v>19.600000000000001</v>
      </c>
      <c r="MV34" s="81">
        <v>64.8</v>
      </c>
      <c r="MW34" s="81"/>
      <c r="MX34" s="81"/>
      <c r="MY34" s="81"/>
      <c r="MZ34" s="81">
        <v>40.5</v>
      </c>
      <c r="NA34" s="81">
        <v>34.479999999999997</v>
      </c>
      <c r="NB34" s="81">
        <v>29.1</v>
      </c>
      <c r="NC34" s="81">
        <v>43.72</v>
      </c>
    </row>
    <row r="35" spans="1:367" x14ac:dyDescent="0.4">
      <c r="A35" s="22">
        <v>45982</v>
      </c>
      <c r="B35" s="23">
        <v>80925.7</v>
      </c>
      <c r="C35" s="23">
        <v>77223.16</v>
      </c>
      <c r="D35" s="23">
        <v>4963.2</v>
      </c>
      <c r="E35" s="23">
        <v>2847.43</v>
      </c>
      <c r="F35" s="23">
        <v>14144.78</v>
      </c>
      <c r="G35" s="23">
        <v>1693.35</v>
      </c>
      <c r="H35" s="23">
        <v>10991.44</v>
      </c>
      <c r="I35" s="23">
        <v>8465.91</v>
      </c>
      <c r="J35" s="23">
        <v>5322.45</v>
      </c>
      <c r="K35" s="23">
        <v>3442.45</v>
      </c>
      <c r="L35" s="23">
        <v>1902.18</v>
      </c>
      <c r="M35" s="23">
        <v>4132.05</v>
      </c>
      <c r="N35" s="23">
        <v>8824.74</v>
      </c>
      <c r="O35" s="23">
        <v>2901.09</v>
      </c>
      <c r="P35" s="23">
        <v>7563.87</v>
      </c>
      <c r="Q35" s="23">
        <v>2183.87</v>
      </c>
      <c r="R35" s="23">
        <v>18906.400000000001</v>
      </c>
      <c r="S35" s="23">
        <v>4301.2299999999996</v>
      </c>
      <c r="T35" s="23">
        <v>3188.83</v>
      </c>
      <c r="U35" s="23">
        <v>6354.27</v>
      </c>
      <c r="V35" s="23">
        <v>1505.91</v>
      </c>
      <c r="W35" s="23">
        <v>1038.05</v>
      </c>
      <c r="X35" s="23">
        <v>1300.45</v>
      </c>
      <c r="Y35" s="23">
        <v>4967.2299999999996</v>
      </c>
      <c r="Z35" s="23">
        <v>5884.27</v>
      </c>
      <c r="AA35" s="23">
        <v>4057.95</v>
      </c>
      <c r="AB35" s="23">
        <v>1582.1</v>
      </c>
      <c r="AC35" s="23">
        <v>573.37</v>
      </c>
      <c r="AD35" s="23">
        <v>3141.01</v>
      </c>
      <c r="AE35" s="23">
        <v>1860.38</v>
      </c>
      <c r="AF35" s="23">
        <v>1779.6</v>
      </c>
      <c r="AG35" s="23">
        <v>4739.1499999999996</v>
      </c>
      <c r="AH35" s="23">
        <v>2851.05</v>
      </c>
      <c r="AI35" s="23">
        <v>296.31</v>
      </c>
      <c r="AJ35" s="23">
        <v>1377.14</v>
      </c>
      <c r="AK35" s="23">
        <v>5175.6099999999997</v>
      </c>
      <c r="AL35" s="23">
        <v>3639.2</v>
      </c>
      <c r="AM35" s="23">
        <v>904.63</v>
      </c>
      <c r="AN35" s="23">
        <v>1280.69</v>
      </c>
      <c r="AO35" s="23">
        <v>256.94</v>
      </c>
      <c r="AP35" s="23">
        <v>3956.79</v>
      </c>
      <c r="AQ35" s="23">
        <v>1562.07</v>
      </c>
      <c r="AR35" s="23">
        <v>7509.14</v>
      </c>
      <c r="AS35" s="23">
        <v>3748.81</v>
      </c>
      <c r="AT35" s="23">
        <v>715.71</v>
      </c>
      <c r="AU35" s="23">
        <v>2244.9899999999998</v>
      </c>
      <c r="AV35" s="23">
        <v>2344.29</v>
      </c>
      <c r="AW35" s="23">
        <v>1118.03</v>
      </c>
      <c r="AX35" s="23">
        <v>2330.44</v>
      </c>
      <c r="AY35" s="23">
        <v>2137.09</v>
      </c>
      <c r="AZ35" s="23"/>
      <c r="BA35" s="23">
        <v>1604.09</v>
      </c>
      <c r="BB35" s="81">
        <v>527.88</v>
      </c>
      <c r="BC35" s="81">
        <v>1655.03</v>
      </c>
      <c r="BD35" s="81">
        <v>1944.44</v>
      </c>
      <c r="BE35" s="81">
        <v>683.95</v>
      </c>
      <c r="BF35" s="81">
        <v>449.41</v>
      </c>
      <c r="BG35" s="81">
        <v>353.11</v>
      </c>
      <c r="BH35" s="81">
        <v>-23.38</v>
      </c>
      <c r="BI35" s="81">
        <v>619.33000000000004</v>
      </c>
      <c r="BJ35" s="81">
        <v>862.69</v>
      </c>
      <c r="BK35" s="81">
        <v>1364.16</v>
      </c>
      <c r="BL35" s="81">
        <v>303.64999999999998</v>
      </c>
      <c r="BM35" s="81">
        <v>416.6</v>
      </c>
      <c r="BN35" s="81">
        <v>2347.7199999999998</v>
      </c>
      <c r="BO35" s="81">
        <v>1453.46</v>
      </c>
      <c r="BP35" s="81">
        <v>828.47</v>
      </c>
      <c r="BQ35" s="81">
        <v>583.66</v>
      </c>
      <c r="BR35" s="81">
        <v>2489.33</v>
      </c>
      <c r="BS35" s="81">
        <v>607.48</v>
      </c>
      <c r="BT35" s="81">
        <v>352.97</v>
      </c>
      <c r="BU35" s="81">
        <v>1168.28</v>
      </c>
      <c r="BV35" s="81">
        <v>2178.56</v>
      </c>
      <c r="BW35" s="81">
        <v>1599.88</v>
      </c>
      <c r="BX35" s="81">
        <v>1374.35</v>
      </c>
      <c r="BY35" s="81">
        <v>2239.9299999999998</v>
      </c>
      <c r="BZ35" s="81">
        <v>1529.64</v>
      </c>
      <c r="CA35" s="81">
        <v>533.15</v>
      </c>
      <c r="CB35" s="81">
        <v>909.18</v>
      </c>
      <c r="CC35" s="81">
        <v>11.14</v>
      </c>
      <c r="CD35" s="81">
        <v>123.38</v>
      </c>
      <c r="CE35" s="81">
        <v>1235.48</v>
      </c>
      <c r="CF35" s="81">
        <v>1411.2</v>
      </c>
      <c r="CG35" s="81">
        <v>-31</v>
      </c>
      <c r="CH35" s="81">
        <v>1158.45</v>
      </c>
      <c r="CI35" s="81">
        <v>5793.33</v>
      </c>
      <c r="CJ35" s="81">
        <v>722.53</v>
      </c>
      <c r="CK35" s="81">
        <v>1545.14</v>
      </c>
      <c r="CL35" s="81">
        <v>871.76</v>
      </c>
      <c r="CM35" s="81">
        <v>3166.19</v>
      </c>
      <c r="CN35" s="81">
        <v>313.58999999999997</v>
      </c>
      <c r="CO35" s="81">
        <v>3074.33</v>
      </c>
      <c r="CP35" s="81">
        <v>189.61</v>
      </c>
      <c r="CQ35" s="81">
        <v>890.15</v>
      </c>
      <c r="CR35" s="81">
        <v>245.71</v>
      </c>
      <c r="CS35" s="81">
        <v>1132.97</v>
      </c>
      <c r="CT35" s="81">
        <v>1065.1300000000001</v>
      </c>
      <c r="CU35" s="81">
        <v>1072.79</v>
      </c>
      <c r="CV35" s="81">
        <v>322</v>
      </c>
      <c r="CW35" s="81">
        <v>382.97</v>
      </c>
      <c r="CX35" s="81">
        <v>188.59</v>
      </c>
      <c r="CY35" s="81">
        <v>464.66</v>
      </c>
      <c r="CZ35" s="81">
        <v>22</v>
      </c>
      <c r="DA35" s="81">
        <v>64</v>
      </c>
      <c r="DB35" s="81">
        <v>968.51</v>
      </c>
      <c r="DC35" s="81">
        <v>-66.25</v>
      </c>
      <c r="DD35" s="81">
        <v>432.26</v>
      </c>
      <c r="DE35" s="81">
        <v>-36.53</v>
      </c>
      <c r="DF35" s="81">
        <v>658.01</v>
      </c>
      <c r="DG35" s="81">
        <v>369.31</v>
      </c>
      <c r="DH35" s="81">
        <v>637.51</v>
      </c>
      <c r="DI35" s="81">
        <v>2322.69</v>
      </c>
      <c r="DJ35" s="81">
        <v>563.70000000000005</v>
      </c>
      <c r="DK35" s="81">
        <v>308.43</v>
      </c>
      <c r="DL35" s="81">
        <v>62.67</v>
      </c>
      <c r="DM35" s="81">
        <v>266.42</v>
      </c>
      <c r="DN35" s="81"/>
      <c r="DO35" s="81">
        <v>288.23</v>
      </c>
      <c r="DP35" s="81">
        <v>155.44999999999999</v>
      </c>
      <c r="DQ35" s="81">
        <v>1616.82</v>
      </c>
      <c r="DR35" s="81">
        <v>459.12</v>
      </c>
      <c r="DS35" s="81">
        <v>294.18</v>
      </c>
      <c r="DT35" s="81">
        <v>191.59</v>
      </c>
      <c r="DU35" s="81">
        <v>584</v>
      </c>
      <c r="DV35" s="81">
        <v>376.82</v>
      </c>
      <c r="DW35" s="81">
        <v>415.5</v>
      </c>
      <c r="DX35" s="81">
        <v>158.69999999999999</v>
      </c>
      <c r="DY35" s="81">
        <v>174.92</v>
      </c>
      <c r="DZ35" s="81">
        <v>344</v>
      </c>
      <c r="EA35" s="81">
        <v>548.66999999999996</v>
      </c>
      <c r="EB35" s="81">
        <v>515.53</v>
      </c>
      <c r="EC35" s="81">
        <v>296.38</v>
      </c>
      <c r="ED35" s="81">
        <v>593.94000000000005</v>
      </c>
      <c r="EE35" s="81">
        <v>582.5</v>
      </c>
      <c r="EF35" s="81">
        <v>236.03</v>
      </c>
      <c r="EG35" s="81">
        <v>393.97</v>
      </c>
      <c r="EH35" s="81">
        <v>929</v>
      </c>
      <c r="EI35" s="81">
        <v>241.81</v>
      </c>
      <c r="EJ35" s="81">
        <v>1389.11</v>
      </c>
      <c r="EK35" s="81">
        <v>199.6</v>
      </c>
      <c r="EL35" s="81">
        <v>96.55</v>
      </c>
      <c r="EM35" s="81">
        <v>341.36</v>
      </c>
      <c r="EN35" s="81">
        <v>152.26</v>
      </c>
      <c r="EO35" s="81">
        <v>444.22</v>
      </c>
      <c r="EP35" s="81">
        <v>12.25</v>
      </c>
      <c r="EQ35" s="81">
        <v>21.8</v>
      </c>
      <c r="ER35" s="81">
        <v>222.49</v>
      </c>
      <c r="ES35" s="81">
        <v>103.08</v>
      </c>
      <c r="ET35" s="81">
        <v>205.27</v>
      </c>
      <c r="EU35" s="81">
        <v>190.44</v>
      </c>
      <c r="EV35" s="81">
        <v>-17</v>
      </c>
      <c r="EW35" s="81">
        <v>602.11</v>
      </c>
      <c r="EX35" s="81">
        <v>707.69</v>
      </c>
      <c r="EY35" s="81">
        <v>236.94</v>
      </c>
      <c r="EZ35" s="81">
        <v>93.06</v>
      </c>
      <c r="FA35" s="81">
        <v>358.5</v>
      </c>
      <c r="FB35" s="81">
        <v>191.73</v>
      </c>
      <c r="FC35" s="81">
        <v>647.73</v>
      </c>
      <c r="FD35" s="81">
        <v>523.53</v>
      </c>
      <c r="FE35" s="81">
        <v>553.6</v>
      </c>
      <c r="FF35" s="81">
        <v>532.4</v>
      </c>
      <c r="FG35" s="81">
        <v>612.33000000000004</v>
      </c>
      <c r="FH35" s="81">
        <v>467.78</v>
      </c>
      <c r="FI35" s="81">
        <v>236.8</v>
      </c>
      <c r="FJ35" s="81">
        <v>41.27</v>
      </c>
      <c r="FK35" s="81">
        <v>252.37</v>
      </c>
      <c r="FL35" s="81">
        <v>212.25</v>
      </c>
      <c r="FM35" s="81">
        <v>699.18</v>
      </c>
      <c r="FN35" s="81">
        <v>138</v>
      </c>
      <c r="FO35" s="81">
        <v>470.49</v>
      </c>
      <c r="FP35" s="81"/>
      <c r="FQ35" s="81">
        <v>40.17</v>
      </c>
      <c r="FR35" s="81">
        <v>279.58999999999997</v>
      </c>
      <c r="FS35" s="81">
        <v>330.76</v>
      </c>
      <c r="FT35" s="81">
        <v>280.47000000000003</v>
      </c>
      <c r="FU35" s="81">
        <v>487</v>
      </c>
      <c r="FV35" s="81">
        <v>349.78</v>
      </c>
      <c r="FW35" s="81">
        <v>279.7</v>
      </c>
      <c r="FX35" s="81">
        <v>606.54999999999995</v>
      </c>
      <c r="FY35" s="81">
        <v>213.39</v>
      </c>
      <c r="FZ35" s="81">
        <v>41.7</v>
      </c>
      <c r="GA35" s="81">
        <v>173.01</v>
      </c>
      <c r="GB35" s="81">
        <v>146.33000000000001</v>
      </c>
      <c r="GC35" s="81">
        <v>67.930000000000007</v>
      </c>
      <c r="GD35" s="81">
        <v>588.80999999999995</v>
      </c>
      <c r="GE35" s="81">
        <v>254.7</v>
      </c>
      <c r="GF35" s="81">
        <v>140.26</v>
      </c>
      <c r="GG35" s="81">
        <v>329</v>
      </c>
      <c r="GH35" s="81">
        <v>634.89</v>
      </c>
      <c r="GI35" s="81">
        <v>207.96</v>
      </c>
      <c r="GJ35" s="81">
        <v>292.39999999999998</v>
      </c>
      <c r="GK35" s="81">
        <v>321.39999999999998</v>
      </c>
      <c r="GL35" s="81">
        <v>50.35</v>
      </c>
      <c r="GM35" s="81">
        <v>570</v>
      </c>
      <c r="GN35" s="81">
        <v>248.86</v>
      </c>
      <c r="GO35" s="81">
        <v>113.75</v>
      </c>
      <c r="GP35" s="81">
        <v>552.79</v>
      </c>
      <c r="GQ35" s="81">
        <v>81.64</v>
      </c>
      <c r="GR35" s="81">
        <v>124.99</v>
      </c>
      <c r="GS35" s="81">
        <v>329.77</v>
      </c>
      <c r="GT35" s="81">
        <v>604.13</v>
      </c>
      <c r="GU35" s="81">
        <v>174.4</v>
      </c>
      <c r="GV35" s="81">
        <v>303.55</v>
      </c>
      <c r="GW35" s="81">
        <v>86.48</v>
      </c>
      <c r="GX35" s="81">
        <v>24</v>
      </c>
      <c r="GY35" s="81">
        <v>149.07</v>
      </c>
      <c r="GZ35" s="81">
        <v>133</v>
      </c>
      <c r="HA35" s="81">
        <v>210</v>
      </c>
      <c r="HB35" s="81">
        <v>222.85</v>
      </c>
      <c r="HC35" s="81">
        <v>226.56</v>
      </c>
      <c r="HD35" s="81">
        <v>572.82000000000005</v>
      </c>
      <c r="HE35" s="81">
        <v>105.7</v>
      </c>
      <c r="HF35" s="81">
        <v>372</v>
      </c>
      <c r="HG35" s="81">
        <v>149</v>
      </c>
      <c r="HH35" s="81">
        <v>382.43</v>
      </c>
      <c r="HI35" s="81">
        <v>400.15</v>
      </c>
      <c r="HJ35" s="81">
        <v>197.1</v>
      </c>
      <c r="HK35" s="81">
        <v>166.9</v>
      </c>
      <c r="HL35" s="81">
        <v>49.45</v>
      </c>
      <c r="HM35" s="81">
        <v>258.99</v>
      </c>
      <c r="HN35" s="81">
        <v>98.38</v>
      </c>
      <c r="HO35" s="81">
        <v>39.5</v>
      </c>
      <c r="HP35" s="81">
        <v>268.77999999999997</v>
      </c>
      <c r="HQ35" s="81">
        <v>401.73</v>
      </c>
      <c r="HR35" s="81">
        <v>69.84</v>
      </c>
      <c r="HS35" s="81">
        <v>80.150000000000006</v>
      </c>
      <c r="HT35" s="81">
        <v>284.63</v>
      </c>
      <c r="HU35" s="81">
        <v>111.1</v>
      </c>
      <c r="HV35" s="81">
        <v>204.48</v>
      </c>
      <c r="HW35" s="81">
        <v>215.13</v>
      </c>
      <c r="HX35" s="81">
        <v>86.43</v>
      </c>
      <c r="HY35" s="81"/>
      <c r="HZ35" s="81">
        <v>48.07</v>
      </c>
      <c r="IA35" s="81">
        <v>1024</v>
      </c>
      <c r="IB35" s="81">
        <v>267</v>
      </c>
      <c r="IC35" s="81">
        <v>104.53</v>
      </c>
      <c r="ID35" s="81">
        <v>136.28</v>
      </c>
      <c r="IE35" s="81">
        <v>155.97999999999999</v>
      </c>
      <c r="IF35" s="81">
        <v>112.95</v>
      </c>
      <c r="IG35" s="81">
        <v>7</v>
      </c>
      <c r="IH35" s="81">
        <v>122.1</v>
      </c>
      <c r="II35" s="81">
        <v>140.07</v>
      </c>
      <c r="IJ35" s="81">
        <v>349.55</v>
      </c>
      <c r="IK35" s="81">
        <v>137.80000000000001</v>
      </c>
      <c r="IL35" s="81">
        <v>71.650000000000006</v>
      </c>
      <c r="IM35" s="81">
        <v>33</v>
      </c>
      <c r="IN35" s="81">
        <v>16</v>
      </c>
      <c r="IO35" s="81">
        <v>185.75</v>
      </c>
      <c r="IP35" s="81">
        <v>237</v>
      </c>
      <c r="IQ35" s="81">
        <v>88.55</v>
      </c>
      <c r="IR35" s="81">
        <v>131</v>
      </c>
      <c r="IS35" s="81">
        <v>163.58000000000001</v>
      </c>
      <c r="IT35" s="81">
        <v>209.16</v>
      </c>
      <c r="IU35" s="81">
        <v>125</v>
      </c>
      <c r="IV35" s="81">
        <v>106.8</v>
      </c>
      <c r="IW35" s="81">
        <v>64.8</v>
      </c>
      <c r="IX35" s="81">
        <v>93.84</v>
      </c>
      <c r="IY35" s="81">
        <v>64.349999999999994</v>
      </c>
      <c r="IZ35" s="81">
        <v>79.95</v>
      </c>
      <c r="JA35" s="81">
        <v>255.43</v>
      </c>
      <c r="JB35" s="81">
        <v>45.35</v>
      </c>
      <c r="JC35" s="81">
        <v>192</v>
      </c>
      <c r="JD35" s="81">
        <v>135.19999999999999</v>
      </c>
      <c r="JE35" s="81">
        <v>75.2</v>
      </c>
      <c r="JF35" s="81">
        <v>127</v>
      </c>
      <c r="JG35" s="81">
        <v>140.97</v>
      </c>
      <c r="JH35" s="81">
        <v>495.5</v>
      </c>
      <c r="JI35" s="81">
        <v>93.1</v>
      </c>
      <c r="JJ35" s="81">
        <v>120.85</v>
      </c>
      <c r="JK35" s="81">
        <v>109.4</v>
      </c>
      <c r="JL35" s="81">
        <v>96.13</v>
      </c>
      <c r="JM35" s="81"/>
      <c r="JN35" s="81">
        <v>98.75</v>
      </c>
      <c r="JO35" s="81">
        <v>42.67</v>
      </c>
      <c r="JP35" s="81">
        <v>158.08000000000001</v>
      </c>
      <c r="JQ35" s="81">
        <v>13.9</v>
      </c>
      <c r="JR35" s="81"/>
      <c r="JS35" s="81">
        <v>99.88</v>
      </c>
      <c r="JT35" s="81">
        <v>63.68</v>
      </c>
      <c r="JU35" s="81">
        <v>93.9</v>
      </c>
      <c r="JV35" s="81">
        <v>236.73</v>
      </c>
      <c r="JW35" s="81">
        <v>116.67</v>
      </c>
      <c r="JX35" s="81">
        <v>81.73</v>
      </c>
      <c r="JY35" s="81">
        <v>112.63</v>
      </c>
      <c r="JZ35" s="81">
        <v>53.63</v>
      </c>
      <c r="KA35" s="81">
        <v>186.63</v>
      </c>
      <c r="KB35" s="81">
        <v>27.65</v>
      </c>
      <c r="KC35" s="81">
        <v>5.25</v>
      </c>
      <c r="KD35" s="81">
        <v>59.65</v>
      </c>
      <c r="KE35" s="81">
        <v>221.5</v>
      </c>
      <c r="KF35" s="81">
        <v>136</v>
      </c>
      <c r="KG35" s="81">
        <v>32</v>
      </c>
      <c r="KH35" s="81">
        <v>62.43</v>
      </c>
      <c r="KI35" s="81">
        <v>187</v>
      </c>
      <c r="KJ35" s="81">
        <v>153</v>
      </c>
      <c r="KK35" s="81">
        <v>87.43</v>
      </c>
      <c r="KL35" s="81">
        <v>87.03</v>
      </c>
      <c r="KM35" s="81">
        <v>48</v>
      </c>
      <c r="KN35" s="81">
        <v>68</v>
      </c>
      <c r="KO35" s="81">
        <v>63.2</v>
      </c>
      <c r="KP35" s="81">
        <v>120</v>
      </c>
      <c r="KQ35" s="81">
        <v>162</v>
      </c>
      <c r="KR35" s="81">
        <v>90</v>
      </c>
      <c r="KS35" s="81">
        <v>27.1</v>
      </c>
      <c r="KT35" s="81">
        <v>71.88</v>
      </c>
      <c r="KU35" s="81">
        <v>31.3</v>
      </c>
      <c r="KV35" s="81">
        <v>134.44</v>
      </c>
      <c r="KW35" s="81">
        <v>163</v>
      </c>
      <c r="KX35" s="81"/>
      <c r="KY35" s="81">
        <v>555.07000000000005</v>
      </c>
      <c r="KZ35" s="81">
        <v>60.15</v>
      </c>
      <c r="LA35" s="81">
        <v>71.05</v>
      </c>
      <c r="LB35" s="81">
        <v>223.63</v>
      </c>
      <c r="LC35" s="81"/>
      <c r="LD35" s="81">
        <v>65.77</v>
      </c>
      <c r="LE35" s="81">
        <v>52.97</v>
      </c>
      <c r="LF35" s="81">
        <v>283.5</v>
      </c>
      <c r="LG35" s="81"/>
      <c r="LH35" s="81">
        <v>43.8</v>
      </c>
      <c r="LI35" s="81">
        <v>110.57</v>
      </c>
      <c r="LJ35" s="81">
        <v>197</v>
      </c>
      <c r="LK35" s="81">
        <v>96.33</v>
      </c>
      <c r="LL35" s="81">
        <v>67.989999999999995</v>
      </c>
      <c r="LM35" s="81">
        <v>24.52</v>
      </c>
      <c r="LN35" s="81"/>
      <c r="LO35" s="81"/>
      <c r="LP35" s="81">
        <v>122.7</v>
      </c>
      <c r="LQ35" s="81">
        <v>116.62</v>
      </c>
      <c r="LR35" s="81">
        <v>50.8</v>
      </c>
      <c r="LS35" s="81">
        <v>38.53</v>
      </c>
      <c r="LT35" s="81">
        <v>52.9</v>
      </c>
      <c r="LU35" s="81">
        <v>77.849999999999994</v>
      </c>
      <c r="LV35" s="81">
        <v>50.43</v>
      </c>
      <c r="LW35" s="81">
        <v>154.55000000000001</v>
      </c>
      <c r="LX35" s="81">
        <v>118</v>
      </c>
      <c r="LY35" s="81">
        <v>78.2</v>
      </c>
      <c r="LZ35" s="81">
        <v>48.6</v>
      </c>
      <c r="MA35" s="81">
        <v>59.97</v>
      </c>
      <c r="MB35" s="81">
        <v>58.87</v>
      </c>
      <c r="MC35" s="81">
        <v>45.03</v>
      </c>
      <c r="MD35" s="81">
        <v>7.35</v>
      </c>
      <c r="ME35" s="81">
        <v>138</v>
      </c>
      <c r="MF35" s="81">
        <v>47.25</v>
      </c>
      <c r="MG35" s="81">
        <v>20.5</v>
      </c>
      <c r="MH35" s="81">
        <v>22.8</v>
      </c>
      <c r="MI35" s="81"/>
      <c r="MJ35" s="81">
        <v>140.80000000000001</v>
      </c>
      <c r="MK35" s="81">
        <v>129.66999999999999</v>
      </c>
      <c r="ML35" s="81"/>
      <c r="MM35" s="81">
        <v>126.19</v>
      </c>
      <c r="MN35" s="81">
        <v>72.8</v>
      </c>
      <c r="MO35" s="81">
        <v>142.53</v>
      </c>
      <c r="MP35" s="81">
        <v>66</v>
      </c>
      <c r="MQ35" s="81">
        <v>53.65</v>
      </c>
      <c r="MR35" s="81">
        <v>100.9</v>
      </c>
      <c r="MS35" s="81">
        <v>44</v>
      </c>
      <c r="MT35" s="81"/>
      <c r="MU35" s="81">
        <v>19.600000000000001</v>
      </c>
      <c r="MV35" s="81">
        <v>72.599999999999994</v>
      </c>
      <c r="MW35" s="81">
        <v>29</v>
      </c>
      <c r="MX35" s="81"/>
      <c r="MY35" s="81"/>
      <c r="MZ35" s="81">
        <v>37</v>
      </c>
      <c r="NA35" s="81">
        <v>34.479999999999997</v>
      </c>
      <c r="NB35" s="81">
        <v>29.1</v>
      </c>
      <c r="NC35" s="81">
        <v>43.47</v>
      </c>
    </row>
    <row r="36" spans="1:367" x14ac:dyDescent="0.4">
      <c r="A36" s="22">
        <v>45989</v>
      </c>
      <c r="B36" s="23">
        <v>83810.97</v>
      </c>
      <c r="C36" s="23">
        <v>78562.03</v>
      </c>
      <c r="D36" s="23">
        <v>4856.88</v>
      </c>
      <c r="E36" s="23">
        <v>2718.4</v>
      </c>
      <c r="F36" s="23">
        <v>14305.09</v>
      </c>
      <c r="G36" s="23">
        <v>1712.53</v>
      </c>
      <c r="H36" s="23">
        <v>11040.7</v>
      </c>
      <c r="I36" s="23">
        <v>8465.91</v>
      </c>
      <c r="J36" s="23">
        <v>5323.56</v>
      </c>
      <c r="K36" s="23">
        <v>3457.27</v>
      </c>
      <c r="L36" s="23">
        <v>1896.86</v>
      </c>
      <c r="M36" s="23">
        <v>4158.55</v>
      </c>
      <c r="N36" s="23">
        <v>8824.74</v>
      </c>
      <c r="O36" s="23">
        <v>2867.6</v>
      </c>
      <c r="P36" s="23">
        <v>7563.87</v>
      </c>
      <c r="Q36" s="23">
        <v>2187.92</v>
      </c>
      <c r="R36" s="23">
        <v>18906.400000000001</v>
      </c>
      <c r="S36" s="23">
        <v>4284.67</v>
      </c>
      <c r="T36" s="23">
        <v>3188.83</v>
      </c>
      <c r="U36" s="23">
        <v>6374</v>
      </c>
      <c r="V36" s="23">
        <v>1510.98</v>
      </c>
      <c r="W36" s="23">
        <v>1047.3599999999999</v>
      </c>
      <c r="X36" s="23">
        <v>1300.45</v>
      </c>
      <c r="Y36" s="23">
        <v>4967.2299999999996</v>
      </c>
      <c r="Z36" s="23">
        <v>5884.27</v>
      </c>
      <c r="AA36" s="23">
        <v>4057.9</v>
      </c>
      <c r="AB36" s="23">
        <v>1539.38</v>
      </c>
      <c r="AC36" s="23">
        <v>573.37</v>
      </c>
      <c r="AD36" s="23">
        <v>3141.01</v>
      </c>
      <c r="AE36" s="23">
        <v>1860.38</v>
      </c>
      <c r="AF36" s="23">
        <v>1784.78</v>
      </c>
      <c r="AG36" s="23">
        <v>4739.1499999999996</v>
      </c>
      <c r="AH36" s="23">
        <v>2850.53</v>
      </c>
      <c r="AI36" s="23">
        <v>296.31</v>
      </c>
      <c r="AJ36" s="23">
        <v>1400.53</v>
      </c>
      <c r="AK36" s="23">
        <v>5393.83</v>
      </c>
      <c r="AL36" s="23">
        <v>3639.2</v>
      </c>
      <c r="AM36" s="23">
        <v>907.83</v>
      </c>
      <c r="AN36" s="23">
        <v>1280.69</v>
      </c>
      <c r="AO36" s="23">
        <v>256.94</v>
      </c>
      <c r="AP36" s="23">
        <v>3956.79</v>
      </c>
      <c r="AQ36" s="23">
        <v>1563.99</v>
      </c>
      <c r="AR36" s="23">
        <v>7509.14</v>
      </c>
      <c r="AS36" s="23">
        <v>3746.11</v>
      </c>
      <c r="AT36" s="23">
        <v>722.21</v>
      </c>
      <c r="AU36" s="23">
        <v>2244.9899999999998</v>
      </c>
      <c r="AV36" s="23">
        <v>2329.23</v>
      </c>
      <c r="AW36" s="23">
        <v>1118.03</v>
      </c>
      <c r="AX36" s="23">
        <v>2336.5500000000002</v>
      </c>
      <c r="AY36" s="23">
        <v>2127.59</v>
      </c>
      <c r="AZ36" s="23"/>
      <c r="BA36" s="23">
        <v>1604.09</v>
      </c>
      <c r="BB36" s="81">
        <v>532.36</v>
      </c>
      <c r="BC36" s="81">
        <v>1605.4</v>
      </c>
      <c r="BD36" s="81">
        <v>1942.27</v>
      </c>
      <c r="BE36" s="81">
        <v>682.01</v>
      </c>
      <c r="BF36" s="81">
        <v>445.54</v>
      </c>
      <c r="BG36" s="81">
        <v>355.03</v>
      </c>
      <c r="BH36" s="81">
        <v>-12.25</v>
      </c>
      <c r="BI36" s="81">
        <v>610.57000000000005</v>
      </c>
      <c r="BJ36" s="81">
        <v>863.05</v>
      </c>
      <c r="BK36" s="81">
        <v>1373.59</v>
      </c>
      <c r="BL36" s="81">
        <v>299.41000000000003</v>
      </c>
      <c r="BM36" s="81">
        <v>416.61</v>
      </c>
      <c r="BN36" s="81">
        <v>2347.7199999999998</v>
      </c>
      <c r="BO36" s="81">
        <v>1427.43</v>
      </c>
      <c r="BP36" s="81">
        <v>828.47</v>
      </c>
      <c r="BQ36" s="81">
        <v>583.66</v>
      </c>
      <c r="BR36" s="81">
        <v>2462.9899999999998</v>
      </c>
      <c r="BS36" s="81">
        <v>597.01</v>
      </c>
      <c r="BT36" s="81">
        <v>352.97</v>
      </c>
      <c r="BU36" s="81">
        <v>1154.28</v>
      </c>
      <c r="BV36" s="81">
        <v>1994.81</v>
      </c>
      <c r="BW36" s="81">
        <v>1599.88</v>
      </c>
      <c r="BX36" s="81">
        <v>1374.35</v>
      </c>
      <c r="BY36" s="81">
        <v>2262.86</v>
      </c>
      <c r="BZ36" s="81">
        <v>1529.64</v>
      </c>
      <c r="CA36" s="81">
        <v>533.15</v>
      </c>
      <c r="CB36" s="81">
        <v>911.68</v>
      </c>
      <c r="CC36" s="81">
        <v>11.14</v>
      </c>
      <c r="CD36" s="81">
        <v>123.38</v>
      </c>
      <c r="CE36" s="81">
        <v>1235.8900000000001</v>
      </c>
      <c r="CF36" s="81">
        <v>1411.2</v>
      </c>
      <c r="CG36" s="81">
        <v>-31</v>
      </c>
      <c r="CH36" s="81">
        <v>1158.45</v>
      </c>
      <c r="CI36" s="81">
        <v>6226.67</v>
      </c>
      <c r="CJ36" s="81">
        <v>724.62</v>
      </c>
      <c r="CK36" s="81">
        <v>1566.16</v>
      </c>
      <c r="CL36" s="81">
        <v>871.76</v>
      </c>
      <c r="CM36" s="81">
        <v>3073.89</v>
      </c>
      <c r="CN36" s="81">
        <v>313.58999999999997</v>
      </c>
      <c r="CO36" s="81">
        <v>3074.33</v>
      </c>
      <c r="CP36" s="81">
        <v>191.88</v>
      </c>
      <c r="CQ36" s="81">
        <v>888.09</v>
      </c>
      <c r="CR36" s="81">
        <v>245.04</v>
      </c>
      <c r="CS36" s="81">
        <v>1132.97</v>
      </c>
      <c r="CT36" s="81">
        <v>1065.1300000000001</v>
      </c>
      <c r="CU36" s="81">
        <v>1072.79</v>
      </c>
      <c r="CV36" s="81">
        <v>322</v>
      </c>
      <c r="CW36" s="81">
        <v>424.55</v>
      </c>
      <c r="CX36" s="81">
        <v>189.87</v>
      </c>
      <c r="CY36" s="81">
        <v>460.75</v>
      </c>
      <c r="CZ36" s="81">
        <v>25.55</v>
      </c>
      <c r="DA36" s="81">
        <v>64</v>
      </c>
      <c r="DB36" s="81">
        <v>968.51</v>
      </c>
      <c r="DC36" s="81">
        <v>-66.25</v>
      </c>
      <c r="DD36" s="81">
        <v>432.26</v>
      </c>
      <c r="DE36" s="81">
        <v>-36.53</v>
      </c>
      <c r="DF36" s="81">
        <v>658.29</v>
      </c>
      <c r="DG36" s="81">
        <v>366.35</v>
      </c>
      <c r="DH36" s="81">
        <v>645.16</v>
      </c>
      <c r="DI36" s="81">
        <v>2322.69</v>
      </c>
      <c r="DJ36" s="81">
        <v>563.70000000000005</v>
      </c>
      <c r="DK36" s="81">
        <v>308.43</v>
      </c>
      <c r="DL36" s="81">
        <v>62.29</v>
      </c>
      <c r="DM36" s="81">
        <v>266.42</v>
      </c>
      <c r="DN36" s="81"/>
      <c r="DO36" s="81">
        <v>285.57</v>
      </c>
      <c r="DP36" s="81">
        <v>155.44999999999999</v>
      </c>
      <c r="DQ36" s="81">
        <v>1616.82</v>
      </c>
      <c r="DR36" s="81">
        <v>451.69</v>
      </c>
      <c r="DS36" s="81">
        <v>294.18</v>
      </c>
      <c r="DT36" s="81">
        <v>200.67</v>
      </c>
      <c r="DU36" s="81">
        <v>584</v>
      </c>
      <c r="DV36" s="81">
        <v>376.82</v>
      </c>
      <c r="DW36" s="81">
        <v>415.5</v>
      </c>
      <c r="DX36" s="81">
        <v>158.69999999999999</v>
      </c>
      <c r="DY36" s="81">
        <v>174.92</v>
      </c>
      <c r="DZ36" s="81">
        <v>349.33</v>
      </c>
      <c r="EA36" s="81">
        <v>548.66999999999996</v>
      </c>
      <c r="EB36" s="81">
        <v>502.29</v>
      </c>
      <c r="EC36" s="81">
        <v>291.56</v>
      </c>
      <c r="ED36" s="81">
        <v>594.5</v>
      </c>
      <c r="EE36" s="81">
        <v>582.5</v>
      </c>
      <c r="EF36" s="81">
        <v>232.94</v>
      </c>
      <c r="EG36" s="81">
        <v>393.97</v>
      </c>
      <c r="EH36" s="81">
        <v>929</v>
      </c>
      <c r="EI36" s="81">
        <v>241.81</v>
      </c>
      <c r="EJ36" s="81">
        <v>1389.11</v>
      </c>
      <c r="EK36" s="81">
        <v>199.6</v>
      </c>
      <c r="EL36" s="81">
        <v>96.55</v>
      </c>
      <c r="EM36" s="81">
        <v>340.27</v>
      </c>
      <c r="EN36" s="81">
        <v>148.47999999999999</v>
      </c>
      <c r="EO36" s="81">
        <v>444.22</v>
      </c>
      <c r="EP36" s="81">
        <v>12.25</v>
      </c>
      <c r="EQ36" s="81">
        <v>21.8</v>
      </c>
      <c r="ER36" s="81">
        <v>222.49</v>
      </c>
      <c r="ES36" s="81">
        <v>103.08</v>
      </c>
      <c r="ET36" s="81">
        <v>206.56</v>
      </c>
      <c r="EU36" s="81">
        <v>190.44</v>
      </c>
      <c r="EV36" s="81">
        <v>-17</v>
      </c>
      <c r="EW36" s="81">
        <v>601.94000000000005</v>
      </c>
      <c r="EX36" s="81">
        <v>707.69</v>
      </c>
      <c r="EY36" s="81">
        <v>237.38</v>
      </c>
      <c r="EZ36" s="81">
        <v>94.04</v>
      </c>
      <c r="FA36" s="81">
        <v>358.5</v>
      </c>
      <c r="FB36" s="81">
        <v>191.73</v>
      </c>
      <c r="FC36" s="81">
        <v>648.23</v>
      </c>
      <c r="FD36" s="81">
        <v>523.53</v>
      </c>
      <c r="FE36" s="81">
        <v>556.23</v>
      </c>
      <c r="FF36" s="81">
        <v>532.4</v>
      </c>
      <c r="FG36" s="81">
        <v>609.51</v>
      </c>
      <c r="FH36" s="81">
        <v>467.78</v>
      </c>
      <c r="FI36" s="81">
        <v>234.11</v>
      </c>
      <c r="FJ36" s="81">
        <v>33.6</v>
      </c>
      <c r="FK36" s="81">
        <v>268.29000000000002</v>
      </c>
      <c r="FL36" s="81">
        <v>195.94</v>
      </c>
      <c r="FM36" s="81">
        <v>699.18</v>
      </c>
      <c r="FN36" s="81">
        <v>138</v>
      </c>
      <c r="FO36" s="81">
        <v>470.63</v>
      </c>
      <c r="FP36" s="81">
        <v>217</v>
      </c>
      <c r="FQ36" s="81">
        <v>37.97</v>
      </c>
      <c r="FR36" s="81">
        <v>279.58999999999997</v>
      </c>
      <c r="FS36" s="81">
        <v>330.76</v>
      </c>
      <c r="FT36" s="81">
        <v>278.16000000000003</v>
      </c>
      <c r="FU36" s="81">
        <v>487</v>
      </c>
      <c r="FV36" s="81">
        <v>349.78</v>
      </c>
      <c r="FW36" s="81">
        <v>282.64</v>
      </c>
      <c r="FX36" s="81">
        <v>606.54999999999995</v>
      </c>
      <c r="FY36" s="81">
        <v>231.11</v>
      </c>
      <c r="FZ36" s="81">
        <v>41.7</v>
      </c>
      <c r="GA36" s="81">
        <v>173.01</v>
      </c>
      <c r="GB36" s="81">
        <v>146.33000000000001</v>
      </c>
      <c r="GC36" s="81">
        <v>67.930000000000007</v>
      </c>
      <c r="GD36" s="81">
        <v>596.66</v>
      </c>
      <c r="GE36" s="81">
        <v>254.7</v>
      </c>
      <c r="GF36" s="81">
        <v>136.06</v>
      </c>
      <c r="GG36" s="81">
        <v>329</v>
      </c>
      <c r="GH36" s="81">
        <v>632.89</v>
      </c>
      <c r="GI36" s="81">
        <v>207.96</v>
      </c>
      <c r="GJ36" s="81">
        <v>292.39999999999998</v>
      </c>
      <c r="GK36" s="81">
        <v>327.52999999999997</v>
      </c>
      <c r="GL36" s="81">
        <v>50.35</v>
      </c>
      <c r="GM36" s="81">
        <v>570</v>
      </c>
      <c r="GN36" s="81">
        <v>244.33</v>
      </c>
      <c r="GO36" s="81">
        <v>113.75</v>
      </c>
      <c r="GP36" s="81">
        <v>549.98</v>
      </c>
      <c r="GQ36" s="81">
        <v>80.62</v>
      </c>
      <c r="GR36" s="81">
        <v>120.84</v>
      </c>
      <c r="GS36" s="81">
        <v>329.77</v>
      </c>
      <c r="GT36" s="81">
        <v>594.54</v>
      </c>
      <c r="GU36" s="81">
        <v>174.4</v>
      </c>
      <c r="GV36" s="81">
        <v>303.55</v>
      </c>
      <c r="GW36" s="81">
        <v>83.69</v>
      </c>
      <c r="GX36" s="81">
        <v>42.6</v>
      </c>
      <c r="GY36" s="81">
        <v>147.07</v>
      </c>
      <c r="GZ36" s="81">
        <v>138.5</v>
      </c>
      <c r="HA36" s="81">
        <v>200.5</v>
      </c>
      <c r="HB36" s="81">
        <v>222.85</v>
      </c>
      <c r="HC36" s="81">
        <v>224.75</v>
      </c>
      <c r="HD36" s="81">
        <v>569.54</v>
      </c>
      <c r="HE36" s="81">
        <v>105.7</v>
      </c>
      <c r="HF36" s="81">
        <v>373.4</v>
      </c>
      <c r="HG36" s="81">
        <v>118</v>
      </c>
      <c r="HH36" s="81">
        <v>382.43</v>
      </c>
      <c r="HI36" s="81">
        <v>400.15</v>
      </c>
      <c r="HJ36" s="81">
        <v>197.1</v>
      </c>
      <c r="HK36" s="81">
        <v>166.9</v>
      </c>
      <c r="HL36" s="81">
        <v>49.45</v>
      </c>
      <c r="HM36" s="81">
        <v>258.99</v>
      </c>
      <c r="HN36" s="81">
        <v>98.38</v>
      </c>
      <c r="HO36" s="81">
        <v>39.5</v>
      </c>
      <c r="HP36" s="81">
        <v>268.77999999999997</v>
      </c>
      <c r="HQ36" s="81">
        <v>401.73</v>
      </c>
      <c r="HR36" s="81">
        <v>69.569999999999993</v>
      </c>
      <c r="HS36" s="81">
        <v>80.150000000000006</v>
      </c>
      <c r="HT36" s="81">
        <v>284.63</v>
      </c>
      <c r="HU36" s="81">
        <v>111.1</v>
      </c>
      <c r="HV36" s="81">
        <v>204.48</v>
      </c>
      <c r="HW36" s="81">
        <v>215.13</v>
      </c>
      <c r="HX36" s="81">
        <v>86.43</v>
      </c>
      <c r="HY36" s="81">
        <v>207.4</v>
      </c>
      <c r="HZ36" s="81">
        <v>48.07</v>
      </c>
      <c r="IA36" s="81">
        <v>955.65</v>
      </c>
      <c r="IB36" s="81">
        <v>267</v>
      </c>
      <c r="IC36" s="81">
        <v>106.31</v>
      </c>
      <c r="ID36" s="81">
        <v>140.53</v>
      </c>
      <c r="IE36" s="81">
        <v>155.97999999999999</v>
      </c>
      <c r="IF36" s="81">
        <v>90.9</v>
      </c>
      <c r="IG36" s="81">
        <v>7</v>
      </c>
      <c r="IH36" s="81">
        <v>122.1</v>
      </c>
      <c r="II36" s="81">
        <v>140.07</v>
      </c>
      <c r="IJ36" s="81">
        <v>350.73</v>
      </c>
      <c r="IK36" s="81">
        <v>137.80000000000001</v>
      </c>
      <c r="IL36" s="81">
        <v>71.650000000000006</v>
      </c>
      <c r="IM36" s="81">
        <v>33</v>
      </c>
      <c r="IN36" s="81">
        <v>16</v>
      </c>
      <c r="IO36" s="81">
        <v>162.15</v>
      </c>
      <c r="IP36" s="81">
        <v>237</v>
      </c>
      <c r="IQ36" s="81">
        <v>88.55</v>
      </c>
      <c r="IR36" s="81">
        <v>131</v>
      </c>
      <c r="IS36" s="81">
        <v>163.58000000000001</v>
      </c>
      <c r="IT36" s="81">
        <v>209.16</v>
      </c>
      <c r="IU36" s="81">
        <v>125</v>
      </c>
      <c r="IV36" s="81">
        <v>106.8</v>
      </c>
      <c r="IW36" s="81">
        <v>64.8</v>
      </c>
      <c r="IX36" s="81">
        <v>92.67</v>
      </c>
      <c r="IY36" s="81">
        <v>64.349999999999994</v>
      </c>
      <c r="IZ36" s="81">
        <v>79.95</v>
      </c>
      <c r="JA36" s="81">
        <v>255.43</v>
      </c>
      <c r="JB36" s="81">
        <v>45.35</v>
      </c>
      <c r="JC36" s="81">
        <v>192</v>
      </c>
      <c r="JD36" s="81">
        <v>135.19999999999999</v>
      </c>
      <c r="JE36" s="81">
        <v>72.45</v>
      </c>
      <c r="JF36" s="81">
        <v>127</v>
      </c>
      <c r="JG36" s="81">
        <v>141.01</v>
      </c>
      <c r="JH36" s="81">
        <v>495.5</v>
      </c>
      <c r="JI36" s="81">
        <v>93.1</v>
      </c>
      <c r="JJ36" s="81">
        <v>120.85</v>
      </c>
      <c r="JK36" s="81">
        <v>94.3</v>
      </c>
      <c r="JL36" s="81">
        <v>94.1</v>
      </c>
      <c r="JM36" s="81"/>
      <c r="JN36" s="81">
        <v>96.6</v>
      </c>
      <c r="JO36" s="81">
        <v>42.67</v>
      </c>
      <c r="JP36" s="81">
        <v>158.08000000000001</v>
      </c>
      <c r="JQ36" s="81">
        <v>13.9</v>
      </c>
      <c r="JR36" s="81">
        <v>133.5</v>
      </c>
      <c r="JS36" s="81">
        <v>99.88</v>
      </c>
      <c r="JT36" s="81">
        <v>63.68</v>
      </c>
      <c r="JU36" s="81">
        <v>93.9</v>
      </c>
      <c r="JV36" s="81">
        <v>238.39</v>
      </c>
      <c r="JW36" s="81">
        <v>116.67</v>
      </c>
      <c r="JX36" s="81">
        <v>81.73</v>
      </c>
      <c r="JY36" s="81">
        <v>112.63</v>
      </c>
      <c r="JZ36" s="81">
        <v>53.63</v>
      </c>
      <c r="KA36" s="81">
        <v>185.83</v>
      </c>
      <c r="KB36" s="81">
        <v>27.65</v>
      </c>
      <c r="KC36" s="81">
        <v>7.1</v>
      </c>
      <c r="KD36" s="81">
        <v>64</v>
      </c>
      <c r="KE36" s="81">
        <v>221.5</v>
      </c>
      <c r="KF36" s="81">
        <v>136.05000000000001</v>
      </c>
      <c r="KG36" s="81">
        <v>32</v>
      </c>
      <c r="KH36" s="81">
        <v>66.349999999999994</v>
      </c>
      <c r="KI36" s="81">
        <v>187</v>
      </c>
      <c r="KJ36" s="81">
        <v>153</v>
      </c>
      <c r="KK36" s="81">
        <v>85.57</v>
      </c>
      <c r="KL36" s="81">
        <v>87.03</v>
      </c>
      <c r="KM36" s="81">
        <v>45.4</v>
      </c>
      <c r="KN36" s="81">
        <v>68</v>
      </c>
      <c r="KO36" s="81">
        <v>62.01</v>
      </c>
      <c r="KP36" s="81">
        <v>120</v>
      </c>
      <c r="KQ36" s="81">
        <v>162</v>
      </c>
      <c r="KR36" s="81">
        <v>83.17</v>
      </c>
      <c r="KS36" s="81">
        <v>27.1</v>
      </c>
      <c r="KT36" s="81">
        <v>75.239999999999995</v>
      </c>
      <c r="KU36" s="81">
        <v>31.3</v>
      </c>
      <c r="KV36" s="81">
        <v>137.13</v>
      </c>
      <c r="KW36" s="81">
        <v>163</v>
      </c>
      <c r="KX36" s="81"/>
      <c r="KY36" s="81">
        <v>555.07000000000005</v>
      </c>
      <c r="KZ36" s="81">
        <v>111.9</v>
      </c>
      <c r="LA36" s="81">
        <v>71.05</v>
      </c>
      <c r="LB36" s="81">
        <v>222.97</v>
      </c>
      <c r="LC36" s="81"/>
      <c r="LD36" s="81">
        <v>67.83</v>
      </c>
      <c r="LE36" s="81">
        <v>52.97</v>
      </c>
      <c r="LF36" s="81">
        <v>329.5</v>
      </c>
      <c r="LG36" s="81">
        <v>85.8</v>
      </c>
      <c r="LH36" s="81">
        <v>43.8</v>
      </c>
      <c r="LI36" s="81">
        <v>110.57</v>
      </c>
      <c r="LJ36" s="81">
        <v>197</v>
      </c>
      <c r="LK36" s="81">
        <v>96.33</v>
      </c>
      <c r="LL36" s="81">
        <v>65.41</v>
      </c>
      <c r="LM36" s="81">
        <v>25.73</v>
      </c>
      <c r="LN36" s="81">
        <v>14.7</v>
      </c>
      <c r="LO36" s="81"/>
      <c r="LP36" s="81">
        <v>119.2</v>
      </c>
      <c r="LQ36" s="81">
        <v>115.56</v>
      </c>
      <c r="LR36" s="81">
        <v>50.8</v>
      </c>
      <c r="LS36" s="81">
        <v>38.53</v>
      </c>
      <c r="LT36" s="81">
        <v>52.9</v>
      </c>
      <c r="LU36" s="81">
        <v>77.849999999999994</v>
      </c>
      <c r="LV36" s="81">
        <v>50.43</v>
      </c>
      <c r="LW36" s="81">
        <v>154.55000000000001</v>
      </c>
      <c r="LX36" s="81">
        <v>118</v>
      </c>
      <c r="LY36" s="81">
        <v>78.2</v>
      </c>
      <c r="LZ36" s="81">
        <v>48.6</v>
      </c>
      <c r="MA36" s="81">
        <v>59.97</v>
      </c>
      <c r="MB36" s="81">
        <v>58.87</v>
      </c>
      <c r="MC36" s="81">
        <v>45.03</v>
      </c>
      <c r="MD36" s="81">
        <v>7.35</v>
      </c>
      <c r="ME36" s="81">
        <v>138</v>
      </c>
      <c r="MF36" s="81">
        <v>59.9</v>
      </c>
      <c r="MG36" s="81">
        <v>20.5</v>
      </c>
      <c r="MH36" s="81">
        <v>22.8</v>
      </c>
      <c r="MI36" s="81">
        <v>35</v>
      </c>
      <c r="MJ36" s="81">
        <v>140.80000000000001</v>
      </c>
      <c r="MK36" s="81">
        <v>127.75</v>
      </c>
      <c r="ML36" s="81"/>
      <c r="MM36" s="81">
        <v>126.19</v>
      </c>
      <c r="MN36" s="81">
        <v>36.5</v>
      </c>
      <c r="MO36" s="81">
        <v>142.53</v>
      </c>
      <c r="MP36" s="81">
        <v>66</v>
      </c>
      <c r="MQ36" s="81">
        <v>53.65</v>
      </c>
      <c r="MR36" s="81">
        <v>100.9</v>
      </c>
      <c r="MS36" s="81">
        <v>44</v>
      </c>
      <c r="MT36" s="81"/>
      <c r="MU36" s="81">
        <v>27.4</v>
      </c>
      <c r="MV36" s="81">
        <v>72.599999999999994</v>
      </c>
      <c r="MW36" s="81">
        <v>29</v>
      </c>
      <c r="MX36" s="81">
        <v>37</v>
      </c>
      <c r="MY36" s="81"/>
      <c r="MZ36" s="81">
        <v>35</v>
      </c>
      <c r="NA36" s="81">
        <v>34.479999999999997</v>
      </c>
      <c r="NB36" s="81">
        <v>28.9</v>
      </c>
      <c r="NC36" s="81">
        <v>45.27</v>
      </c>
    </row>
    <row r="37" spans="1:367" x14ac:dyDescent="0.4">
      <c r="A37" s="22">
        <v>45996</v>
      </c>
      <c r="B37" s="23">
        <v>83885.009999999995</v>
      </c>
      <c r="C37" s="23">
        <v>79452.42</v>
      </c>
      <c r="D37" s="23">
        <v>4863.5200000000004</v>
      </c>
      <c r="E37" s="23">
        <v>2661.1</v>
      </c>
      <c r="F37" s="23">
        <v>14305.09</v>
      </c>
      <c r="G37" s="23">
        <v>1712.53</v>
      </c>
      <c r="H37" s="23">
        <v>10975.97</v>
      </c>
      <c r="I37" s="23">
        <v>8482.4500000000007</v>
      </c>
      <c r="J37" s="23">
        <v>5323.56</v>
      </c>
      <c r="K37" s="23">
        <v>3527.39</v>
      </c>
      <c r="L37" s="23">
        <v>1896.86</v>
      </c>
      <c r="M37" s="23">
        <v>4159.0200000000004</v>
      </c>
      <c r="N37" s="23">
        <v>9600.11</v>
      </c>
      <c r="O37" s="23">
        <v>2867.6</v>
      </c>
      <c r="P37" s="23">
        <v>7569.87</v>
      </c>
      <c r="Q37" s="23">
        <v>2180.5300000000002</v>
      </c>
      <c r="R37" s="23">
        <v>18973.759999999998</v>
      </c>
      <c r="S37" s="23">
        <v>4285.3500000000004</v>
      </c>
      <c r="T37" s="23">
        <v>3176.72</v>
      </c>
      <c r="U37" s="23">
        <v>6374</v>
      </c>
      <c r="V37" s="23">
        <v>1510.98</v>
      </c>
      <c r="W37" s="23">
        <v>1047.3599999999999</v>
      </c>
      <c r="X37" s="23">
        <v>1300.45</v>
      </c>
      <c r="Y37" s="23">
        <v>4970.8500000000004</v>
      </c>
      <c r="Z37" s="23">
        <v>5863.27</v>
      </c>
      <c r="AA37" s="23">
        <v>4057.9</v>
      </c>
      <c r="AB37" s="23">
        <v>1498.23</v>
      </c>
      <c r="AC37" s="23">
        <v>573.37</v>
      </c>
      <c r="AD37" s="23">
        <v>3135.47</v>
      </c>
      <c r="AE37" s="23">
        <v>1856.75</v>
      </c>
      <c r="AF37" s="23">
        <v>1784.78</v>
      </c>
      <c r="AG37" s="23">
        <v>4714.45</v>
      </c>
      <c r="AH37" s="23">
        <v>2902.79</v>
      </c>
      <c r="AI37" s="23">
        <v>295.77</v>
      </c>
      <c r="AJ37" s="23">
        <v>1416.58</v>
      </c>
      <c r="AK37" s="23">
        <v>5407.3</v>
      </c>
      <c r="AL37" s="23">
        <v>3639.2</v>
      </c>
      <c r="AM37" s="23">
        <v>909.52</v>
      </c>
      <c r="AN37" s="23">
        <v>1280.69</v>
      </c>
      <c r="AO37" s="23">
        <v>254.31</v>
      </c>
      <c r="AP37" s="23">
        <v>3956.79</v>
      </c>
      <c r="AQ37" s="23">
        <v>1563.99</v>
      </c>
      <c r="AR37" s="23">
        <v>7509.14</v>
      </c>
      <c r="AS37" s="23">
        <v>3746.11</v>
      </c>
      <c r="AT37" s="23">
        <v>747.58</v>
      </c>
      <c r="AU37" s="23">
        <v>2244.9899999999998</v>
      </c>
      <c r="AV37" s="23">
        <v>2328.62</v>
      </c>
      <c r="AW37" s="23">
        <v>1118.03</v>
      </c>
      <c r="AX37" s="23">
        <v>2336.5500000000002</v>
      </c>
      <c r="AY37" s="23">
        <v>2148.88</v>
      </c>
      <c r="AZ37" s="23">
        <v>594.4</v>
      </c>
      <c r="BA37" s="23">
        <v>1604.09</v>
      </c>
      <c r="BB37" s="81">
        <v>532.36</v>
      </c>
      <c r="BC37" s="81">
        <v>1605.4</v>
      </c>
      <c r="BD37" s="81">
        <v>1942.27</v>
      </c>
      <c r="BE37" s="81">
        <v>682.01</v>
      </c>
      <c r="BF37" s="81">
        <v>445.54</v>
      </c>
      <c r="BG37" s="81">
        <v>355.03</v>
      </c>
      <c r="BH37" s="81">
        <v>-12.25</v>
      </c>
      <c r="BI37" s="81">
        <v>611.36</v>
      </c>
      <c r="BJ37" s="81">
        <v>863.05</v>
      </c>
      <c r="BK37" s="81">
        <v>1373.59</v>
      </c>
      <c r="BL37" s="81">
        <v>299.41000000000003</v>
      </c>
      <c r="BM37" s="81">
        <v>416.61</v>
      </c>
      <c r="BN37" s="81">
        <v>2347.63</v>
      </c>
      <c r="BO37" s="81">
        <v>1491.54</v>
      </c>
      <c r="BP37" s="81">
        <v>828.47</v>
      </c>
      <c r="BQ37" s="81">
        <v>583.66</v>
      </c>
      <c r="BR37" s="81">
        <v>2452.91</v>
      </c>
      <c r="BS37" s="81">
        <v>597.01</v>
      </c>
      <c r="BT37" s="81">
        <v>350.79</v>
      </c>
      <c r="BU37" s="81">
        <v>1154.28</v>
      </c>
      <c r="BV37" s="81">
        <v>2000.55</v>
      </c>
      <c r="BW37" s="81">
        <v>1596.57</v>
      </c>
      <c r="BX37" s="81">
        <v>1374.35</v>
      </c>
      <c r="BY37" s="81">
        <v>2262.86</v>
      </c>
      <c r="BZ37" s="81">
        <v>1529.64</v>
      </c>
      <c r="CA37" s="81">
        <v>533.15</v>
      </c>
      <c r="CB37" s="81">
        <v>920.24</v>
      </c>
      <c r="CC37" s="81">
        <v>11.14</v>
      </c>
      <c r="CD37" s="81">
        <v>123.38</v>
      </c>
      <c r="CE37" s="81">
        <v>1232.8399999999999</v>
      </c>
      <c r="CF37" s="81">
        <v>1411.2</v>
      </c>
      <c r="CG37" s="81">
        <v>-31</v>
      </c>
      <c r="CH37" s="81">
        <v>1158.45</v>
      </c>
      <c r="CI37" s="81">
        <v>6452.2</v>
      </c>
      <c r="CJ37" s="81">
        <v>724.62</v>
      </c>
      <c r="CK37" s="81">
        <v>1566.16</v>
      </c>
      <c r="CL37" s="81">
        <v>884.97</v>
      </c>
      <c r="CM37" s="81">
        <v>3088.34</v>
      </c>
      <c r="CN37" s="81">
        <v>313.58999999999997</v>
      </c>
      <c r="CO37" s="81">
        <v>3074.33</v>
      </c>
      <c r="CP37" s="81">
        <v>191.81</v>
      </c>
      <c r="CQ37" s="81">
        <v>888.09</v>
      </c>
      <c r="CR37" s="81">
        <v>245.04</v>
      </c>
      <c r="CS37" s="81">
        <v>1132.97</v>
      </c>
      <c r="CT37" s="81">
        <v>1070.96</v>
      </c>
      <c r="CU37" s="81">
        <v>1072.79</v>
      </c>
      <c r="CV37" s="81">
        <v>352.5</v>
      </c>
      <c r="CW37" s="81">
        <v>425.8</v>
      </c>
      <c r="CX37" s="81">
        <v>189.87</v>
      </c>
      <c r="CY37" s="81">
        <v>460.75</v>
      </c>
      <c r="CZ37" s="81">
        <v>25.55</v>
      </c>
      <c r="DA37" s="81">
        <v>64</v>
      </c>
      <c r="DB37" s="81">
        <v>968.51</v>
      </c>
      <c r="DC37" s="81">
        <v>-66.25</v>
      </c>
      <c r="DD37" s="81">
        <v>432.26</v>
      </c>
      <c r="DE37" s="81">
        <v>-36.53</v>
      </c>
      <c r="DF37" s="81">
        <v>658.29</v>
      </c>
      <c r="DG37" s="81">
        <v>366.35</v>
      </c>
      <c r="DH37" s="81">
        <v>645.16</v>
      </c>
      <c r="DI37" s="81">
        <v>2322.69</v>
      </c>
      <c r="DJ37" s="81">
        <v>563.70000000000005</v>
      </c>
      <c r="DK37" s="81">
        <v>308.43</v>
      </c>
      <c r="DL37" s="81">
        <v>61.86</v>
      </c>
      <c r="DM37" s="81">
        <v>266.42</v>
      </c>
      <c r="DN37" s="81"/>
      <c r="DO37" s="81">
        <v>285.57</v>
      </c>
      <c r="DP37" s="81">
        <v>155.44999999999999</v>
      </c>
      <c r="DQ37" s="81">
        <v>1616.82</v>
      </c>
      <c r="DR37" s="81">
        <v>451.69</v>
      </c>
      <c r="DS37" s="81">
        <v>252.54</v>
      </c>
      <c r="DT37" s="81">
        <v>200.67</v>
      </c>
      <c r="DU37" s="81">
        <v>584</v>
      </c>
      <c r="DV37" s="81">
        <v>376.82</v>
      </c>
      <c r="DW37" s="81">
        <v>415.5</v>
      </c>
      <c r="DX37" s="81">
        <v>158.69999999999999</v>
      </c>
      <c r="DY37" s="81">
        <v>174.92</v>
      </c>
      <c r="DZ37" s="81">
        <v>349.33</v>
      </c>
      <c r="EA37" s="81">
        <v>548.66999999999996</v>
      </c>
      <c r="EB37" s="81">
        <v>504.88</v>
      </c>
      <c r="EC37" s="81">
        <v>291.56</v>
      </c>
      <c r="ED37" s="81">
        <v>594.5</v>
      </c>
      <c r="EE37" s="81">
        <v>582.5</v>
      </c>
      <c r="EF37" s="81">
        <v>234.83</v>
      </c>
      <c r="EG37" s="81">
        <v>393.97</v>
      </c>
      <c r="EH37" s="81">
        <v>908.29</v>
      </c>
      <c r="EI37" s="81">
        <v>241.81</v>
      </c>
      <c r="EJ37" s="81">
        <v>1373.33</v>
      </c>
      <c r="EK37" s="81">
        <v>199.6</v>
      </c>
      <c r="EL37" s="81">
        <v>98.1</v>
      </c>
      <c r="EM37" s="81">
        <v>340.27</v>
      </c>
      <c r="EN37" s="81">
        <v>149.76</v>
      </c>
      <c r="EO37" s="81">
        <v>452.06</v>
      </c>
      <c r="EP37" s="81">
        <v>15</v>
      </c>
      <c r="EQ37" s="81">
        <v>21.8</v>
      </c>
      <c r="ER37" s="81">
        <v>222.32</v>
      </c>
      <c r="ES37" s="81">
        <v>103.08</v>
      </c>
      <c r="ET37" s="81">
        <v>206.56</v>
      </c>
      <c r="EU37" s="81">
        <v>190.44</v>
      </c>
      <c r="EV37" s="81">
        <v>-17</v>
      </c>
      <c r="EW37" s="81">
        <v>603.12</v>
      </c>
      <c r="EX37" s="81">
        <v>707.69</v>
      </c>
      <c r="EY37" s="81">
        <v>237.38</v>
      </c>
      <c r="EZ37" s="81">
        <v>94.04</v>
      </c>
      <c r="FA37" s="81">
        <v>358.5</v>
      </c>
      <c r="FB37" s="81">
        <v>191.73</v>
      </c>
      <c r="FC37" s="81">
        <v>648.23</v>
      </c>
      <c r="FD37" s="81">
        <v>523.53</v>
      </c>
      <c r="FE37" s="81">
        <v>556.16</v>
      </c>
      <c r="FF37" s="81">
        <v>532.4</v>
      </c>
      <c r="FG37" s="81">
        <v>609.58000000000004</v>
      </c>
      <c r="FH37" s="81">
        <v>467.78</v>
      </c>
      <c r="FI37" s="81">
        <v>234.11</v>
      </c>
      <c r="FJ37" s="81">
        <v>33.6</v>
      </c>
      <c r="FK37" s="81">
        <v>268.29000000000002</v>
      </c>
      <c r="FL37" s="81">
        <v>195.94</v>
      </c>
      <c r="FM37" s="81">
        <v>699.18</v>
      </c>
      <c r="FN37" s="81">
        <v>138</v>
      </c>
      <c r="FO37" s="81">
        <v>470.63</v>
      </c>
      <c r="FP37" s="81">
        <v>217</v>
      </c>
      <c r="FQ37" s="81">
        <v>37.97</v>
      </c>
      <c r="FR37" s="81">
        <v>279.58999999999997</v>
      </c>
      <c r="FS37" s="81">
        <v>333.04</v>
      </c>
      <c r="FT37" s="81">
        <v>278.16000000000003</v>
      </c>
      <c r="FU37" s="81">
        <v>487</v>
      </c>
      <c r="FV37" s="81">
        <v>349.78</v>
      </c>
      <c r="FW37" s="81">
        <v>282.64</v>
      </c>
      <c r="FX37" s="81">
        <v>606.54999999999995</v>
      </c>
      <c r="FY37" s="81">
        <v>235.22</v>
      </c>
      <c r="FZ37" s="81">
        <v>41.7</v>
      </c>
      <c r="GA37" s="81">
        <v>177.06</v>
      </c>
      <c r="GB37" s="81">
        <v>146.33000000000001</v>
      </c>
      <c r="GC37" s="81">
        <v>67.930000000000007</v>
      </c>
      <c r="GD37" s="81">
        <v>596.54</v>
      </c>
      <c r="GE37" s="81">
        <v>254.7</v>
      </c>
      <c r="GF37" s="81">
        <v>136.06</v>
      </c>
      <c r="GG37" s="81">
        <v>329</v>
      </c>
      <c r="GH37" s="81">
        <v>632.89</v>
      </c>
      <c r="GI37" s="81">
        <v>207.96</v>
      </c>
      <c r="GJ37" s="81">
        <v>292.39999999999998</v>
      </c>
      <c r="GK37" s="81">
        <v>327.52999999999997</v>
      </c>
      <c r="GL37" s="81">
        <v>87.6</v>
      </c>
      <c r="GM37" s="81">
        <v>570</v>
      </c>
      <c r="GN37" s="81">
        <v>245.33</v>
      </c>
      <c r="GO37" s="81">
        <v>106.5</v>
      </c>
      <c r="GP37" s="81">
        <v>549.98</v>
      </c>
      <c r="GQ37" s="81">
        <v>80.44</v>
      </c>
      <c r="GR37" s="81">
        <v>120.84</v>
      </c>
      <c r="GS37" s="81">
        <v>329.77</v>
      </c>
      <c r="GT37" s="81">
        <v>594.54</v>
      </c>
      <c r="GU37" s="81">
        <v>176</v>
      </c>
      <c r="GV37" s="81">
        <v>303.55</v>
      </c>
      <c r="GW37" s="81">
        <v>83.69</v>
      </c>
      <c r="GX37" s="81">
        <v>42.6</v>
      </c>
      <c r="GY37" s="81">
        <v>147.07</v>
      </c>
      <c r="GZ37" s="81">
        <v>138.5</v>
      </c>
      <c r="HA37" s="81">
        <v>200.5</v>
      </c>
      <c r="HB37" s="81">
        <v>222.85</v>
      </c>
      <c r="HC37" s="81">
        <v>224.75</v>
      </c>
      <c r="HD37" s="81">
        <v>569.54</v>
      </c>
      <c r="HE37" s="81">
        <v>105.7</v>
      </c>
      <c r="HF37" s="81">
        <v>373.4</v>
      </c>
      <c r="HG37" s="81">
        <v>118</v>
      </c>
      <c r="HH37" s="81">
        <v>382.43</v>
      </c>
      <c r="HI37" s="81">
        <v>400.15</v>
      </c>
      <c r="HJ37" s="81">
        <v>197.1</v>
      </c>
      <c r="HK37" s="81">
        <v>166.9</v>
      </c>
      <c r="HL37" s="81">
        <v>50</v>
      </c>
      <c r="HM37" s="81">
        <v>258.99</v>
      </c>
      <c r="HN37" s="81">
        <v>98.38</v>
      </c>
      <c r="HO37" s="81">
        <v>39.5</v>
      </c>
      <c r="HP37" s="81">
        <v>268.77999999999997</v>
      </c>
      <c r="HQ37" s="81">
        <v>401.73</v>
      </c>
      <c r="HR37" s="81">
        <v>69.569999999999993</v>
      </c>
      <c r="HS37" s="81">
        <v>80.150000000000006</v>
      </c>
      <c r="HT37" s="81">
        <v>288.63</v>
      </c>
      <c r="HU37" s="81">
        <v>111.1</v>
      </c>
      <c r="HV37" s="81">
        <v>204.48</v>
      </c>
      <c r="HW37" s="81">
        <v>215.13</v>
      </c>
      <c r="HX37" s="81">
        <v>86.43</v>
      </c>
      <c r="HY37" s="81">
        <v>207.4</v>
      </c>
      <c r="HZ37" s="81">
        <v>48.07</v>
      </c>
      <c r="IA37" s="81">
        <v>955.65</v>
      </c>
      <c r="IB37" s="81">
        <v>270</v>
      </c>
      <c r="IC37" s="81">
        <v>106.31</v>
      </c>
      <c r="ID37" s="81">
        <v>140.53</v>
      </c>
      <c r="IE37" s="81">
        <v>159.69999999999999</v>
      </c>
      <c r="IF37" s="81">
        <v>90.9</v>
      </c>
      <c r="IG37" s="81">
        <v>7</v>
      </c>
      <c r="IH37" s="81">
        <v>122.1</v>
      </c>
      <c r="II37" s="81">
        <v>139.84</v>
      </c>
      <c r="IJ37" s="81">
        <v>350.73</v>
      </c>
      <c r="IK37" s="81">
        <v>132.94999999999999</v>
      </c>
      <c r="IL37" s="81">
        <v>71.650000000000006</v>
      </c>
      <c r="IM37" s="81">
        <v>33</v>
      </c>
      <c r="IN37" s="81">
        <v>16</v>
      </c>
      <c r="IO37" s="81">
        <v>162.15</v>
      </c>
      <c r="IP37" s="81">
        <v>237</v>
      </c>
      <c r="IQ37" s="81">
        <v>88.55</v>
      </c>
      <c r="IR37" s="81">
        <v>131</v>
      </c>
      <c r="IS37" s="81">
        <v>163.58000000000001</v>
      </c>
      <c r="IT37" s="81">
        <v>209.16</v>
      </c>
      <c r="IU37" s="81">
        <v>125</v>
      </c>
      <c r="IV37" s="81">
        <v>107.34</v>
      </c>
      <c r="IW37" s="81">
        <v>64.8</v>
      </c>
      <c r="IX37" s="81">
        <v>92.67</v>
      </c>
      <c r="IY37" s="81">
        <v>59.57</v>
      </c>
      <c r="IZ37" s="81">
        <v>79.95</v>
      </c>
      <c r="JA37" s="81">
        <v>255.43</v>
      </c>
      <c r="JB37" s="81">
        <v>45.35</v>
      </c>
      <c r="JC37" s="81">
        <v>192</v>
      </c>
      <c r="JD37" s="81">
        <v>135.19999999999999</v>
      </c>
      <c r="JE37" s="81">
        <v>72.45</v>
      </c>
      <c r="JF37" s="81">
        <v>127</v>
      </c>
      <c r="JG37" s="81">
        <v>141.01</v>
      </c>
      <c r="JH37" s="81">
        <v>495.5</v>
      </c>
      <c r="JI37" s="81">
        <v>93.1</v>
      </c>
      <c r="JJ37" s="81">
        <v>120.85</v>
      </c>
      <c r="JK37" s="81">
        <v>94.3</v>
      </c>
      <c r="JL37" s="81">
        <v>94.1</v>
      </c>
      <c r="JM37" s="81"/>
      <c r="JN37" s="81">
        <v>99.18</v>
      </c>
      <c r="JO37" s="81">
        <v>42.67</v>
      </c>
      <c r="JP37" s="81">
        <v>158.08000000000001</v>
      </c>
      <c r="JQ37" s="81">
        <v>13.15</v>
      </c>
      <c r="JR37" s="81">
        <v>133.5</v>
      </c>
      <c r="JS37" s="81">
        <v>99.88</v>
      </c>
      <c r="JT37" s="81">
        <v>63.68</v>
      </c>
      <c r="JU37" s="81">
        <v>93.9</v>
      </c>
      <c r="JV37" s="81">
        <v>238.39</v>
      </c>
      <c r="JW37" s="81">
        <v>118</v>
      </c>
      <c r="JX37" s="81">
        <v>83.63</v>
      </c>
      <c r="JY37" s="81">
        <v>114.54</v>
      </c>
      <c r="JZ37" s="81">
        <v>53.63</v>
      </c>
      <c r="KA37" s="81">
        <v>185.83</v>
      </c>
      <c r="KB37" s="81">
        <v>27.65</v>
      </c>
      <c r="KC37" s="81">
        <v>7.1</v>
      </c>
      <c r="KD37" s="81">
        <v>64</v>
      </c>
      <c r="KE37" s="81">
        <v>221.5</v>
      </c>
      <c r="KF37" s="81">
        <v>136.05000000000001</v>
      </c>
      <c r="KG37" s="81">
        <v>32</v>
      </c>
      <c r="KH37" s="81">
        <v>67.58</v>
      </c>
      <c r="KI37" s="81">
        <v>187</v>
      </c>
      <c r="KJ37" s="81">
        <v>153</v>
      </c>
      <c r="KK37" s="81">
        <v>85.57</v>
      </c>
      <c r="KL37" s="81">
        <v>87.03</v>
      </c>
      <c r="KM37" s="81">
        <v>45.4</v>
      </c>
      <c r="KN37" s="81">
        <v>68</v>
      </c>
      <c r="KO37" s="81">
        <v>62.01</v>
      </c>
      <c r="KP37" s="81">
        <v>120</v>
      </c>
      <c r="KQ37" s="81">
        <v>162</v>
      </c>
      <c r="KR37" s="81">
        <v>83.17</v>
      </c>
      <c r="KS37" s="81">
        <v>27.1</v>
      </c>
      <c r="KT37" s="81">
        <v>75.239999999999995</v>
      </c>
      <c r="KU37" s="81">
        <v>31.3</v>
      </c>
      <c r="KV37" s="81">
        <v>137.13</v>
      </c>
      <c r="KW37" s="81">
        <v>163</v>
      </c>
      <c r="KX37" s="81">
        <v>31.6</v>
      </c>
      <c r="KY37" s="81">
        <v>555.07000000000005</v>
      </c>
      <c r="KZ37" s="81">
        <v>111.9</v>
      </c>
      <c r="LA37" s="81">
        <v>71.05</v>
      </c>
      <c r="LB37" s="81">
        <v>225.13</v>
      </c>
      <c r="LC37" s="81"/>
      <c r="LD37" s="81">
        <v>69.7</v>
      </c>
      <c r="LE37" s="81">
        <v>52.97</v>
      </c>
      <c r="LF37" s="81">
        <v>329.5</v>
      </c>
      <c r="LG37" s="81">
        <v>85.8</v>
      </c>
      <c r="LH37" s="81">
        <v>43.8</v>
      </c>
      <c r="LI37" s="81">
        <v>110.57</v>
      </c>
      <c r="LJ37" s="81">
        <v>193.5</v>
      </c>
      <c r="LK37" s="81">
        <v>96.33</v>
      </c>
      <c r="LL37" s="81">
        <v>65.41</v>
      </c>
      <c r="LM37" s="81">
        <v>25.73</v>
      </c>
      <c r="LN37" s="81">
        <v>28.3</v>
      </c>
      <c r="LO37" s="81"/>
      <c r="LP37" s="81">
        <v>123.3</v>
      </c>
      <c r="LQ37" s="81">
        <v>115.56</v>
      </c>
      <c r="LR37" s="81">
        <v>50.8</v>
      </c>
      <c r="LS37" s="81">
        <v>38.53</v>
      </c>
      <c r="LT37" s="81">
        <v>52.9</v>
      </c>
      <c r="LU37" s="81">
        <v>77.849999999999994</v>
      </c>
      <c r="LV37" s="81">
        <v>63.67</v>
      </c>
      <c r="LW37" s="81">
        <v>154.55000000000001</v>
      </c>
      <c r="LX37" s="81">
        <v>84.43</v>
      </c>
      <c r="LY37" s="81">
        <v>78.2</v>
      </c>
      <c r="LZ37" s="81">
        <v>48.6</v>
      </c>
      <c r="MA37" s="81">
        <v>59.97</v>
      </c>
      <c r="MB37" s="81">
        <v>58.87</v>
      </c>
      <c r="MC37" s="81">
        <v>45.03</v>
      </c>
      <c r="MD37" s="81">
        <v>5.6</v>
      </c>
      <c r="ME37" s="81">
        <v>138</v>
      </c>
      <c r="MF37" s="81">
        <v>45.4</v>
      </c>
      <c r="MG37" s="81">
        <v>20.5</v>
      </c>
      <c r="MH37" s="81">
        <v>22.8</v>
      </c>
      <c r="MI37" s="81">
        <v>35</v>
      </c>
      <c r="MJ37" s="81">
        <v>140.80000000000001</v>
      </c>
      <c r="MK37" s="81">
        <v>123.2</v>
      </c>
      <c r="ML37" s="81"/>
      <c r="MM37" s="81">
        <v>124.39</v>
      </c>
      <c r="MN37" s="81">
        <v>46</v>
      </c>
      <c r="MO37" s="81">
        <v>135.65</v>
      </c>
      <c r="MP37" s="81">
        <v>66</v>
      </c>
      <c r="MQ37" s="81">
        <v>83.43</v>
      </c>
      <c r="MR37" s="81">
        <v>100.9</v>
      </c>
      <c r="MS37" s="81">
        <v>44</v>
      </c>
      <c r="MT37" s="81"/>
      <c r="MU37" s="81">
        <v>27.4</v>
      </c>
      <c r="MV37" s="81">
        <v>72.599999999999994</v>
      </c>
      <c r="MW37" s="81">
        <v>29</v>
      </c>
      <c r="MX37" s="81">
        <v>37</v>
      </c>
      <c r="MY37" s="81"/>
      <c r="MZ37" s="81">
        <v>35</v>
      </c>
      <c r="NA37" s="81">
        <v>36.44</v>
      </c>
      <c r="NB37" s="81">
        <v>28.9</v>
      </c>
      <c r="NC37" s="81">
        <v>45.27</v>
      </c>
    </row>
    <row r="38" spans="1:367" x14ac:dyDescent="0.4">
      <c r="A38" s="22">
        <v>46003</v>
      </c>
      <c r="B38" s="23">
        <v>86094.23</v>
      </c>
      <c r="C38" s="23">
        <v>80949.81</v>
      </c>
      <c r="D38" s="23">
        <v>4863.53</v>
      </c>
      <c r="E38" s="23">
        <v>2661.1</v>
      </c>
      <c r="F38" s="23">
        <v>14318.8</v>
      </c>
      <c r="G38" s="23">
        <v>1701.89</v>
      </c>
      <c r="H38" s="23">
        <v>10975.97</v>
      </c>
      <c r="I38" s="23">
        <v>8482.4500000000007</v>
      </c>
      <c r="J38" s="23">
        <v>5323.56</v>
      </c>
      <c r="K38" s="23">
        <v>3527.39</v>
      </c>
      <c r="L38" s="23">
        <v>1896.86</v>
      </c>
      <c r="M38" s="23">
        <v>4167.0200000000004</v>
      </c>
      <c r="N38" s="23">
        <v>9600.11</v>
      </c>
      <c r="O38" s="23">
        <v>2867.6</v>
      </c>
      <c r="P38" s="23">
        <v>7569.87</v>
      </c>
      <c r="Q38" s="23">
        <v>2180.5300000000002</v>
      </c>
      <c r="R38" s="23">
        <v>18934.12</v>
      </c>
      <c r="S38" s="23">
        <v>4296.34</v>
      </c>
      <c r="T38" s="23">
        <v>3176.72</v>
      </c>
      <c r="U38" s="23">
        <v>6295.21</v>
      </c>
      <c r="V38" s="23">
        <v>1510.98</v>
      </c>
      <c r="W38" s="23">
        <v>1047.3599999999999</v>
      </c>
      <c r="X38" s="23">
        <v>1336.45</v>
      </c>
      <c r="Y38" s="23">
        <v>5113.79</v>
      </c>
      <c r="Z38" s="23">
        <v>5863.27</v>
      </c>
      <c r="AA38" s="23">
        <v>4041.75</v>
      </c>
      <c r="AB38" s="23">
        <v>1498.23</v>
      </c>
      <c r="AC38" s="23">
        <v>573.37</v>
      </c>
      <c r="AD38" s="23">
        <v>3135.47</v>
      </c>
      <c r="AE38" s="23">
        <v>1851.44</v>
      </c>
      <c r="AF38" s="23">
        <v>1773.09</v>
      </c>
      <c r="AG38" s="23">
        <v>4714.45</v>
      </c>
      <c r="AH38" s="23">
        <v>2902.78</v>
      </c>
      <c r="AI38" s="23">
        <v>295.77</v>
      </c>
      <c r="AJ38" s="23">
        <v>1425.92</v>
      </c>
      <c r="AK38" s="23">
        <v>5484.1</v>
      </c>
      <c r="AL38" s="23">
        <v>3639.2</v>
      </c>
      <c r="AM38" s="23">
        <v>909.52</v>
      </c>
      <c r="AN38" s="23">
        <v>1280.69</v>
      </c>
      <c r="AO38" s="23">
        <v>256.31</v>
      </c>
      <c r="AP38" s="23">
        <v>3951.63</v>
      </c>
      <c r="AQ38" s="23">
        <v>1563.99</v>
      </c>
      <c r="AR38" s="23">
        <v>7602.71</v>
      </c>
      <c r="AS38" s="23">
        <v>3746.99</v>
      </c>
      <c r="AT38" s="23">
        <v>747.58</v>
      </c>
      <c r="AU38" s="23">
        <v>2244.9899999999998</v>
      </c>
      <c r="AV38" s="23">
        <v>2328.62</v>
      </c>
      <c r="AW38" s="23">
        <v>1126.1300000000001</v>
      </c>
      <c r="AX38" s="23">
        <v>2336.5500000000002</v>
      </c>
      <c r="AY38" s="23">
        <v>2168.21</v>
      </c>
      <c r="AZ38" s="23">
        <v>594.4</v>
      </c>
      <c r="BA38" s="23">
        <v>1604.09</v>
      </c>
      <c r="BB38" s="81">
        <v>533.36</v>
      </c>
      <c r="BC38" s="81">
        <v>1605.4</v>
      </c>
      <c r="BD38" s="81">
        <v>1942.27</v>
      </c>
      <c r="BE38" s="81">
        <v>682.01</v>
      </c>
      <c r="BF38" s="81">
        <v>445.54</v>
      </c>
      <c r="BG38" s="81">
        <v>355.03</v>
      </c>
      <c r="BH38" s="81">
        <v>-12.25</v>
      </c>
      <c r="BI38" s="81">
        <v>611.36</v>
      </c>
      <c r="BJ38" s="81">
        <v>863.05</v>
      </c>
      <c r="BK38" s="81">
        <v>1373.59</v>
      </c>
      <c r="BL38" s="81">
        <v>296.47000000000003</v>
      </c>
      <c r="BM38" s="81">
        <v>416.61</v>
      </c>
      <c r="BN38" s="81">
        <v>2347.63</v>
      </c>
      <c r="BO38" s="81">
        <v>1497.21</v>
      </c>
      <c r="BP38" s="81">
        <v>828.47</v>
      </c>
      <c r="BQ38" s="81">
        <v>572.9</v>
      </c>
      <c r="BR38" s="81">
        <v>2452.91</v>
      </c>
      <c r="BS38" s="81">
        <v>597.01</v>
      </c>
      <c r="BT38" s="81">
        <v>350.79</v>
      </c>
      <c r="BU38" s="81">
        <v>1154.28</v>
      </c>
      <c r="BV38" s="81">
        <v>2000.55</v>
      </c>
      <c r="BW38" s="81">
        <v>1596.57</v>
      </c>
      <c r="BX38" s="81">
        <v>1374.35</v>
      </c>
      <c r="BY38" s="81">
        <v>2262.86</v>
      </c>
      <c r="BZ38" s="81">
        <v>1513.39</v>
      </c>
      <c r="CA38" s="81">
        <v>533.15</v>
      </c>
      <c r="CB38" s="81">
        <v>941.43</v>
      </c>
      <c r="CC38" s="81">
        <v>11.14</v>
      </c>
      <c r="CD38" s="81">
        <v>123.38</v>
      </c>
      <c r="CE38" s="81">
        <v>1232.8399999999999</v>
      </c>
      <c r="CF38" s="81">
        <v>1411.2</v>
      </c>
      <c r="CG38" s="81">
        <v>-31</v>
      </c>
      <c r="CH38" s="81">
        <v>1158.45</v>
      </c>
      <c r="CI38" s="81">
        <v>6507.06</v>
      </c>
      <c r="CJ38" s="81">
        <v>732.02</v>
      </c>
      <c r="CK38" s="81">
        <v>1566.16</v>
      </c>
      <c r="CL38" s="81">
        <v>884.97</v>
      </c>
      <c r="CM38" s="81">
        <v>3092.84</v>
      </c>
      <c r="CN38" s="81">
        <v>313.58999999999997</v>
      </c>
      <c r="CO38" s="81">
        <v>3077.17</v>
      </c>
      <c r="CP38" s="81">
        <v>191.81</v>
      </c>
      <c r="CQ38" s="81">
        <v>888.09</v>
      </c>
      <c r="CR38" s="81">
        <v>245.04</v>
      </c>
      <c r="CS38" s="81">
        <v>1132.97</v>
      </c>
      <c r="CT38" s="81">
        <v>1070.96</v>
      </c>
      <c r="CU38" s="81">
        <v>1072.79</v>
      </c>
      <c r="CV38" s="81">
        <v>352.5</v>
      </c>
      <c r="CW38" s="81">
        <v>425.8</v>
      </c>
      <c r="CX38" s="81">
        <v>193.32</v>
      </c>
      <c r="CY38" s="81">
        <v>463.59</v>
      </c>
      <c r="CZ38" s="81">
        <v>25.55</v>
      </c>
      <c r="DA38" s="81">
        <v>64</v>
      </c>
      <c r="DB38" s="81">
        <v>967.89</v>
      </c>
      <c r="DC38" s="81">
        <v>-66.25</v>
      </c>
      <c r="DD38" s="81">
        <v>432.26</v>
      </c>
      <c r="DE38" s="81">
        <v>-36.53</v>
      </c>
      <c r="DF38" s="81">
        <v>658.29</v>
      </c>
      <c r="DG38" s="81">
        <v>366.35</v>
      </c>
      <c r="DH38" s="81">
        <v>641.11</v>
      </c>
      <c r="DI38" s="81">
        <v>2322.69</v>
      </c>
      <c r="DJ38" s="81">
        <v>563.70000000000005</v>
      </c>
      <c r="DK38" s="81">
        <v>303.37</v>
      </c>
      <c r="DL38" s="81">
        <v>64.59</v>
      </c>
      <c r="DM38" s="81">
        <v>266.42</v>
      </c>
      <c r="DN38" s="81"/>
      <c r="DO38" s="81">
        <v>285.57</v>
      </c>
      <c r="DP38" s="81">
        <v>155.44999999999999</v>
      </c>
      <c r="DQ38" s="81">
        <v>1601.83</v>
      </c>
      <c r="DR38" s="81">
        <v>451.69</v>
      </c>
      <c r="DS38" s="81">
        <v>252.54</v>
      </c>
      <c r="DT38" s="81">
        <v>200.67</v>
      </c>
      <c r="DU38" s="81">
        <v>554.66999999999996</v>
      </c>
      <c r="DV38" s="81">
        <v>374.32</v>
      </c>
      <c r="DW38" s="81">
        <v>415.5</v>
      </c>
      <c r="DX38" s="81">
        <v>158.69999999999999</v>
      </c>
      <c r="DY38" s="81">
        <v>174.92</v>
      </c>
      <c r="DZ38" s="81">
        <v>349.33</v>
      </c>
      <c r="EA38" s="81">
        <v>549.57000000000005</v>
      </c>
      <c r="EB38" s="81">
        <v>511.58</v>
      </c>
      <c r="EC38" s="81">
        <v>291.56</v>
      </c>
      <c r="ED38" s="81">
        <v>594.5</v>
      </c>
      <c r="EE38" s="81">
        <v>582.5</v>
      </c>
      <c r="EF38" s="81">
        <v>234.83</v>
      </c>
      <c r="EG38" s="81">
        <v>393.47</v>
      </c>
      <c r="EH38" s="81">
        <v>908.29</v>
      </c>
      <c r="EI38" s="81">
        <v>241.81</v>
      </c>
      <c r="EJ38" s="81">
        <v>1373.33</v>
      </c>
      <c r="EK38" s="81">
        <v>202.75</v>
      </c>
      <c r="EL38" s="81">
        <v>100.31</v>
      </c>
      <c r="EM38" s="81">
        <v>340.27</v>
      </c>
      <c r="EN38" s="81">
        <v>149.76</v>
      </c>
      <c r="EO38" s="81">
        <v>452.06</v>
      </c>
      <c r="EP38" s="81">
        <v>15</v>
      </c>
      <c r="EQ38" s="81">
        <v>21.8</v>
      </c>
      <c r="ER38" s="81">
        <v>222.82</v>
      </c>
      <c r="ES38" s="81">
        <v>112.19</v>
      </c>
      <c r="ET38" s="81">
        <v>206.4</v>
      </c>
      <c r="EU38" s="81">
        <v>190.01</v>
      </c>
      <c r="EV38" s="81">
        <v>-17</v>
      </c>
      <c r="EW38" s="81">
        <v>606.89</v>
      </c>
      <c r="EX38" s="81">
        <v>707.69</v>
      </c>
      <c r="EY38" s="81">
        <v>237.62</v>
      </c>
      <c r="EZ38" s="81">
        <v>94.04</v>
      </c>
      <c r="FA38" s="81">
        <v>358.5</v>
      </c>
      <c r="FB38" s="81">
        <v>191.73</v>
      </c>
      <c r="FC38" s="81">
        <v>648.23</v>
      </c>
      <c r="FD38" s="81">
        <v>523.53</v>
      </c>
      <c r="FE38" s="81">
        <v>556.16</v>
      </c>
      <c r="FF38" s="81">
        <v>532.4</v>
      </c>
      <c r="FG38" s="81">
        <v>609.58000000000004</v>
      </c>
      <c r="FH38" s="81">
        <v>467.78</v>
      </c>
      <c r="FI38" s="81">
        <v>234.11</v>
      </c>
      <c r="FJ38" s="81">
        <v>33.6</v>
      </c>
      <c r="FK38" s="81">
        <v>268.29000000000002</v>
      </c>
      <c r="FL38" s="81">
        <v>195.94</v>
      </c>
      <c r="FM38" s="81">
        <v>699.18</v>
      </c>
      <c r="FN38" s="81">
        <v>138</v>
      </c>
      <c r="FO38" s="81">
        <v>467.31</v>
      </c>
      <c r="FP38" s="81">
        <v>217</v>
      </c>
      <c r="FQ38" s="81">
        <v>37.97</v>
      </c>
      <c r="FR38" s="81">
        <v>279.58999999999997</v>
      </c>
      <c r="FS38" s="81">
        <v>333.04</v>
      </c>
      <c r="FT38" s="81">
        <v>278.16000000000003</v>
      </c>
      <c r="FU38" s="81">
        <v>487</v>
      </c>
      <c r="FV38" s="81">
        <v>349.78</v>
      </c>
      <c r="FW38" s="81">
        <v>282.45</v>
      </c>
      <c r="FX38" s="81">
        <v>606.54999999999995</v>
      </c>
      <c r="FY38" s="81">
        <v>235.13</v>
      </c>
      <c r="FZ38" s="81">
        <v>41.7</v>
      </c>
      <c r="GA38" s="81">
        <v>177.06</v>
      </c>
      <c r="GB38" s="81">
        <v>146.33000000000001</v>
      </c>
      <c r="GC38" s="81">
        <v>67.930000000000007</v>
      </c>
      <c r="GD38" s="81">
        <v>596.54</v>
      </c>
      <c r="GE38" s="81">
        <v>254.7</v>
      </c>
      <c r="GF38" s="81">
        <v>136.06</v>
      </c>
      <c r="GG38" s="81">
        <v>329</v>
      </c>
      <c r="GH38" s="81">
        <v>632.89</v>
      </c>
      <c r="GI38" s="81">
        <v>207.96</v>
      </c>
      <c r="GJ38" s="81">
        <v>292.39999999999998</v>
      </c>
      <c r="GK38" s="81">
        <v>327.52999999999997</v>
      </c>
      <c r="GL38" s="81">
        <v>87.6</v>
      </c>
      <c r="GM38" s="81">
        <v>570</v>
      </c>
      <c r="GN38" s="81">
        <v>245.18</v>
      </c>
      <c r="GO38" s="81">
        <v>106.5</v>
      </c>
      <c r="GP38" s="81">
        <v>551.11</v>
      </c>
      <c r="GQ38" s="81">
        <v>80.44</v>
      </c>
      <c r="GR38" s="81">
        <v>120.79</v>
      </c>
      <c r="GS38" s="81">
        <v>329.77</v>
      </c>
      <c r="GT38" s="81">
        <v>594.54</v>
      </c>
      <c r="GU38" s="81">
        <v>176</v>
      </c>
      <c r="GV38" s="81">
        <v>293.67</v>
      </c>
      <c r="GW38" s="81">
        <v>83.69</v>
      </c>
      <c r="GX38" s="81">
        <v>51.9</v>
      </c>
      <c r="GY38" s="81">
        <v>147.07</v>
      </c>
      <c r="GZ38" s="81">
        <v>138.5</v>
      </c>
      <c r="HA38" s="81">
        <v>200.5</v>
      </c>
      <c r="HB38" s="81">
        <v>222.85</v>
      </c>
      <c r="HC38" s="81">
        <v>224.75</v>
      </c>
      <c r="HD38" s="81">
        <v>569.54</v>
      </c>
      <c r="HE38" s="81">
        <v>105.7</v>
      </c>
      <c r="HF38" s="81">
        <v>364.5</v>
      </c>
      <c r="HG38" s="81">
        <v>118</v>
      </c>
      <c r="HH38" s="81">
        <v>382.43</v>
      </c>
      <c r="HI38" s="81">
        <v>400.15</v>
      </c>
      <c r="HJ38" s="81">
        <v>197.1</v>
      </c>
      <c r="HK38" s="81">
        <v>166.9</v>
      </c>
      <c r="HL38" s="81">
        <v>50</v>
      </c>
      <c r="HM38" s="81">
        <v>254.35</v>
      </c>
      <c r="HN38" s="81">
        <v>98.38</v>
      </c>
      <c r="HO38" s="81">
        <v>39.5</v>
      </c>
      <c r="HP38" s="81">
        <v>264.97000000000003</v>
      </c>
      <c r="HQ38" s="81">
        <v>401.73</v>
      </c>
      <c r="HR38" s="81">
        <v>69.569999999999993</v>
      </c>
      <c r="HS38" s="81">
        <v>80.22</v>
      </c>
      <c r="HT38" s="81">
        <v>288.63</v>
      </c>
      <c r="HU38" s="81">
        <v>111.1</v>
      </c>
      <c r="HV38" s="81">
        <v>204.48</v>
      </c>
      <c r="HW38" s="81">
        <v>215.13</v>
      </c>
      <c r="HX38" s="81">
        <v>81.52</v>
      </c>
      <c r="HY38" s="81">
        <v>207.4</v>
      </c>
      <c r="HZ38" s="81">
        <v>48.07</v>
      </c>
      <c r="IA38" s="81">
        <v>955.65</v>
      </c>
      <c r="IB38" s="81">
        <v>270</v>
      </c>
      <c r="IC38" s="81">
        <v>106.31</v>
      </c>
      <c r="ID38" s="81">
        <v>140.53</v>
      </c>
      <c r="IE38" s="81">
        <v>155.47999999999999</v>
      </c>
      <c r="IF38" s="81">
        <v>90.9</v>
      </c>
      <c r="IG38" s="81"/>
      <c r="IH38" s="81">
        <v>122.1</v>
      </c>
      <c r="II38" s="81">
        <v>137.30000000000001</v>
      </c>
      <c r="IJ38" s="81">
        <v>350.73</v>
      </c>
      <c r="IK38" s="81">
        <v>132.94999999999999</v>
      </c>
      <c r="IL38" s="81">
        <v>71.650000000000006</v>
      </c>
      <c r="IM38" s="81">
        <v>33</v>
      </c>
      <c r="IN38" s="81">
        <v>16</v>
      </c>
      <c r="IO38" s="81">
        <v>158.77000000000001</v>
      </c>
      <c r="IP38" s="81">
        <v>237</v>
      </c>
      <c r="IQ38" s="81">
        <v>95.2</v>
      </c>
      <c r="IR38" s="81">
        <v>131</v>
      </c>
      <c r="IS38" s="81">
        <v>163.58000000000001</v>
      </c>
      <c r="IT38" s="81">
        <v>209.16</v>
      </c>
      <c r="IU38" s="81">
        <v>125</v>
      </c>
      <c r="IV38" s="81">
        <v>107.34</v>
      </c>
      <c r="IW38" s="81">
        <v>64.8</v>
      </c>
      <c r="IX38" s="81">
        <v>93.07</v>
      </c>
      <c r="IY38" s="81">
        <v>59.57</v>
      </c>
      <c r="IZ38" s="81">
        <v>80.3</v>
      </c>
      <c r="JA38" s="81">
        <v>255.43</v>
      </c>
      <c r="JB38" s="81">
        <v>45.35</v>
      </c>
      <c r="JC38" s="81">
        <v>192</v>
      </c>
      <c r="JD38" s="81">
        <v>135.19999999999999</v>
      </c>
      <c r="JE38" s="81">
        <v>76.97</v>
      </c>
      <c r="JF38" s="81">
        <v>127</v>
      </c>
      <c r="JG38" s="81">
        <v>141.01</v>
      </c>
      <c r="JH38" s="81">
        <v>495.5</v>
      </c>
      <c r="JI38" s="81">
        <v>74.95</v>
      </c>
      <c r="JJ38" s="81">
        <v>120.85</v>
      </c>
      <c r="JK38" s="81">
        <v>98.8</v>
      </c>
      <c r="JL38" s="81">
        <v>94.1</v>
      </c>
      <c r="JM38" s="81"/>
      <c r="JN38" s="81">
        <v>99.18</v>
      </c>
      <c r="JO38" s="81">
        <v>42.67</v>
      </c>
      <c r="JP38" s="81">
        <v>158.08000000000001</v>
      </c>
      <c r="JQ38" s="81">
        <v>13.15</v>
      </c>
      <c r="JR38" s="81">
        <v>133.5</v>
      </c>
      <c r="JS38" s="81">
        <v>99.88</v>
      </c>
      <c r="JT38" s="81">
        <v>63.43</v>
      </c>
      <c r="JU38" s="81">
        <v>100.93</v>
      </c>
      <c r="JV38" s="81">
        <v>238.39</v>
      </c>
      <c r="JW38" s="81">
        <v>118</v>
      </c>
      <c r="JX38" s="81">
        <v>82.53</v>
      </c>
      <c r="JY38" s="81">
        <v>114.54</v>
      </c>
      <c r="JZ38" s="81">
        <v>58.87</v>
      </c>
      <c r="KA38" s="81">
        <v>185.83</v>
      </c>
      <c r="KB38" s="81">
        <v>27.65</v>
      </c>
      <c r="KC38" s="81">
        <v>7.1</v>
      </c>
      <c r="KD38" s="81">
        <v>64</v>
      </c>
      <c r="KE38" s="81">
        <v>219.27</v>
      </c>
      <c r="KF38" s="81">
        <v>136.05000000000001</v>
      </c>
      <c r="KG38" s="81">
        <v>32</v>
      </c>
      <c r="KH38" s="81">
        <v>67.58</v>
      </c>
      <c r="KI38" s="81">
        <v>187</v>
      </c>
      <c r="KJ38" s="81">
        <v>153</v>
      </c>
      <c r="KK38" s="81">
        <v>85.57</v>
      </c>
      <c r="KL38" s="81">
        <v>87.03</v>
      </c>
      <c r="KM38" s="81">
        <v>45.4</v>
      </c>
      <c r="KN38" s="81">
        <v>68</v>
      </c>
      <c r="KO38" s="81">
        <v>62.01</v>
      </c>
      <c r="KP38" s="81">
        <v>120</v>
      </c>
      <c r="KQ38" s="81">
        <v>162</v>
      </c>
      <c r="KR38" s="81">
        <v>83.17</v>
      </c>
      <c r="KS38" s="81">
        <v>27.1</v>
      </c>
      <c r="KT38" s="81">
        <v>74.400000000000006</v>
      </c>
      <c r="KU38" s="81">
        <v>31.3</v>
      </c>
      <c r="KV38" s="81">
        <v>137.13</v>
      </c>
      <c r="KW38" s="81">
        <v>164.33</v>
      </c>
      <c r="KX38" s="81">
        <v>31.6</v>
      </c>
      <c r="KY38" s="81">
        <v>555.07000000000005</v>
      </c>
      <c r="KZ38" s="81">
        <v>111.9</v>
      </c>
      <c r="LA38" s="81">
        <v>71.05</v>
      </c>
      <c r="LB38" s="81">
        <v>225.13</v>
      </c>
      <c r="LC38" s="81"/>
      <c r="LD38" s="81">
        <v>69.7</v>
      </c>
      <c r="LE38" s="81">
        <v>52.97</v>
      </c>
      <c r="LF38" s="81">
        <v>329.5</v>
      </c>
      <c r="LG38" s="81">
        <v>85.8</v>
      </c>
      <c r="LH38" s="81">
        <v>43.8</v>
      </c>
      <c r="LI38" s="81">
        <v>110.57</v>
      </c>
      <c r="LJ38" s="81">
        <v>190.67</v>
      </c>
      <c r="LK38" s="81">
        <v>96.33</v>
      </c>
      <c r="LL38" s="81">
        <v>67.650000000000006</v>
      </c>
      <c r="LM38" s="81">
        <v>25.73</v>
      </c>
      <c r="LN38" s="81">
        <v>28.3</v>
      </c>
      <c r="LO38" s="81"/>
      <c r="LP38" s="81">
        <v>123.3</v>
      </c>
      <c r="LQ38" s="81">
        <v>115.56</v>
      </c>
      <c r="LR38" s="81">
        <v>50.8</v>
      </c>
      <c r="LS38" s="81">
        <v>38.53</v>
      </c>
      <c r="LT38" s="81">
        <v>52.9</v>
      </c>
      <c r="LU38" s="81">
        <v>77.849999999999994</v>
      </c>
      <c r="LV38" s="81">
        <v>63.67</v>
      </c>
      <c r="LW38" s="81">
        <v>154.55000000000001</v>
      </c>
      <c r="LX38" s="81">
        <v>84.43</v>
      </c>
      <c r="LY38" s="81">
        <v>78.2</v>
      </c>
      <c r="LZ38" s="81">
        <v>48.6</v>
      </c>
      <c r="MA38" s="81">
        <v>59.97</v>
      </c>
      <c r="MB38" s="81">
        <v>58.87</v>
      </c>
      <c r="MC38" s="81">
        <v>45.03</v>
      </c>
      <c r="MD38" s="81">
        <v>6.2</v>
      </c>
      <c r="ME38" s="81">
        <v>138</v>
      </c>
      <c r="MF38" s="81">
        <v>45.4</v>
      </c>
      <c r="MG38" s="81">
        <v>20.5</v>
      </c>
      <c r="MH38" s="81">
        <v>22.8</v>
      </c>
      <c r="MI38" s="81">
        <v>35</v>
      </c>
      <c r="MJ38" s="81">
        <v>140.80000000000001</v>
      </c>
      <c r="MK38" s="81">
        <v>123.2</v>
      </c>
      <c r="ML38" s="81"/>
      <c r="MM38" s="81">
        <v>124.39</v>
      </c>
      <c r="MN38" s="81">
        <v>46</v>
      </c>
      <c r="MO38" s="81">
        <v>135.65</v>
      </c>
      <c r="MP38" s="81">
        <v>66</v>
      </c>
      <c r="MQ38" s="81">
        <v>83.43</v>
      </c>
      <c r="MR38" s="81">
        <v>113.9</v>
      </c>
      <c r="MS38" s="81">
        <v>44</v>
      </c>
      <c r="MT38" s="81"/>
      <c r="MU38" s="81">
        <v>27.4</v>
      </c>
      <c r="MV38" s="81">
        <v>72.599999999999994</v>
      </c>
      <c r="MW38" s="81">
        <v>29</v>
      </c>
      <c r="MX38" s="81">
        <v>37</v>
      </c>
      <c r="MY38" s="81"/>
      <c r="MZ38" s="81">
        <v>35</v>
      </c>
      <c r="NA38" s="81">
        <v>36.44</v>
      </c>
      <c r="NB38" s="81">
        <v>28.9</v>
      </c>
      <c r="NC38" s="81">
        <v>45.27</v>
      </c>
    </row>
    <row r="39" spans="1:367" x14ac:dyDescent="0.4">
      <c r="A39" s="22">
        <v>46010</v>
      </c>
      <c r="B39" s="23">
        <v>88844.21</v>
      </c>
      <c r="C39" s="23">
        <v>82267.03</v>
      </c>
      <c r="D39" s="23">
        <v>4816.53</v>
      </c>
      <c r="E39" s="23">
        <v>2661.1</v>
      </c>
      <c r="F39" s="23">
        <v>14297.46</v>
      </c>
      <c r="G39" s="23">
        <v>1701.89</v>
      </c>
      <c r="H39" s="23">
        <v>11000.5</v>
      </c>
      <c r="I39" s="23">
        <v>8482.4500000000007</v>
      </c>
      <c r="J39" s="23">
        <v>5323.6</v>
      </c>
      <c r="K39" s="23">
        <v>3846.8</v>
      </c>
      <c r="L39" s="23">
        <v>1896.86</v>
      </c>
      <c r="M39" s="23">
        <v>4167.0200000000004</v>
      </c>
      <c r="N39" s="23">
        <v>9600.11</v>
      </c>
      <c r="O39" s="23">
        <v>2867.6</v>
      </c>
      <c r="P39" s="23">
        <v>7569.87</v>
      </c>
      <c r="Q39" s="23">
        <v>2180.5300000000002</v>
      </c>
      <c r="R39" s="23">
        <v>18934.12</v>
      </c>
      <c r="S39" s="23">
        <v>4278.29</v>
      </c>
      <c r="T39" s="23">
        <v>3115.4</v>
      </c>
      <c r="U39" s="23">
        <v>6295.21</v>
      </c>
      <c r="V39" s="23">
        <v>1510.98</v>
      </c>
      <c r="W39" s="23">
        <v>1047.3599999999999</v>
      </c>
      <c r="X39" s="23">
        <v>1336.45</v>
      </c>
      <c r="Y39" s="23">
        <v>5113.79</v>
      </c>
      <c r="Z39" s="23">
        <v>5863.27</v>
      </c>
      <c r="AA39" s="23">
        <v>4041.75</v>
      </c>
      <c r="AB39" s="23">
        <v>1471.18</v>
      </c>
      <c r="AC39" s="23">
        <v>573.37</v>
      </c>
      <c r="AD39" s="23">
        <v>3135.47</v>
      </c>
      <c r="AE39" s="23">
        <v>1851.44</v>
      </c>
      <c r="AF39" s="23">
        <v>1744.28</v>
      </c>
      <c r="AG39" s="23">
        <v>4717.1499999999996</v>
      </c>
      <c r="AH39" s="23">
        <v>2902.78</v>
      </c>
      <c r="AI39" s="23">
        <v>287.57</v>
      </c>
      <c r="AJ39" s="23">
        <v>1425.92</v>
      </c>
      <c r="AK39" s="23">
        <v>5484.1</v>
      </c>
      <c r="AL39" s="23">
        <v>3639.2</v>
      </c>
      <c r="AM39" s="23">
        <v>909.52</v>
      </c>
      <c r="AN39" s="23">
        <v>1280.69</v>
      </c>
      <c r="AO39" s="23">
        <v>256.31</v>
      </c>
      <c r="AP39" s="23">
        <v>3951.63</v>
      </c>
      <c r="AQ39" s="23">
        <v>1563.99</v>
      </c>
      <c r="AR39" s="23">
        <v>7602.71</v>
      </c>
      <c r="AS39" s="23">
        <v>3745.52</v>
      </c>
      <c r="AT39" s="23">
        <v>747.58</v>
      </c>
      <c r="AU39" s="23">
        <v>2244.9899999999998</v>
      </c>
      <c r="AV39" s="23">
        <v>2328.62</v>
      </c>
      <c r="AW39" s="23">
        <v>1126.1300000000001</v>
      </c>
      <c r="AX39" s="23">
        <v>2336.79</v>
      </c>
      <c r="AY39" s="23">
        <v>2168.21</v>
      </c>
      <c r="AZ39" s="23">
        <v>594.4</v>
      </c>
      <c r="BA39" s="23">
        <v>1604.09</v>
      </c>
      <c r="BB39" s="81">
        <v>533.36</v>
      </c>
      <c r="BC39" s="81">
        <v>1605.4</v>
      </c>
      <c r="BD39" s="81">
        <v>1942.27</v>
      </c>
      <c r="BE39" s="81">
        <v>682.01</v>
      </c>
      <c r="BF39" s="81">
        <v>445.54</v>
      </c>
      <c r="BG39" s="81">
        <v>355.03</v>
      </c>
      <c r="BH39" s="81">
        <v>-12.25</v>
      </c>
      <c r="BI39" s="81">
        <v>611.36</v>
      </c>
      <c r="BJ39" s="81">
        <v>863.05</v>
      </c>
      <c r="BK39" s="81">
        <v>1377.43</v>
      </c>
      <c r="BL39" s="81">
        <v>299.08999999999997</v>
      </c>
      <c r="BM39" s="81">
        <v>416.61</v>
      </c>
      <c r="BN39" s="81">
        <v>2347.63</v>
      </c>
      <c r="BO39" s="81">
        <v>1510.06</v>
      </c>
      <c r="BP39" s="81">
        <v>828.47</v>
      </c>
      <c r="BQ39" s="81">
        <v>572.9</v>
      </c>
      <c r="BR39" s="81">
        <v>2452.91</v>
      </c>
      <c r="BS39" s="81">
        <v>598.70000000000005</v>
      </c>
      <c r="BT39" s="81">
        <v>350.79</v>
      </c>
      <c r="BU39" s="81">
        <v>1154.28</v>
      </c>
      <c r="BV39" s="81">
        <v>2000.55</v>
      </c>
      <c r="BW39" s="81">
        <v>1596.57</v>
      </c>
      <c r="BX39" s="81">
        <v>1374.35</v>
      </c>
      <c r="BY39" s="81">
        <v>2256.13</v>
      </c>
      <c r="BZ39" s="81">
        <v>1528.79</v>
      </c>
      <c r="CA39" s="81">
        <v>532.41999999999996</v>
      </c>
      <c r="CB39" s="81">
        <v>945.12</v>
      </c>
      <c r="CC39" s="81">
        <v>11.14</v>
      </c>
      <c r="CD39" s="81">
        <v>123.38</v>
      </c>
      <c r="CE39" s="81">
        <v>1233.46</v>
      </c>
      <c r="CF39" s="81">
        <v>1411.2</v>
      </c>
      <c r="CG39" s="81">
        <v>-31</v>
      </c>
      <c r="CH39" s="81">
        <v>1158.45</v>
      </c>
      <c r="CI39" s="81">
        <v>6507.06</v>
      </c>
      <c r="CJ39" s="81">
        <v>732.02</v>
      </c>
      <c r="CK39" s="81">
        <v>1566.16</v>
      </c>
      <c r="CL39" s="81">
        <v>893.83</v>
      </c>
      <c r="CM39" s="81">
        <v>3092.84</v>
      </c>
      <c r="CN39" s="81">
        <v>314.54000000000002</v>
      </c>
      <c r="CO39" s="81">
        <v>3077.17</v>
      </c>
      <c r="CP39" s="81">
        <v>191.81</v>
      </c>
      <c r="CQ39" s="81">
        <v>888.09</v>
      </c>
      <c r="CR39" s="81">
        <v>245.04</v>
      </c>
      <c r="CS39" s="81">
        <v>1132.97</v>
      </c>
      <c r="CT39" s="81">
        <v>1070.96</v>
      </c>
      <c r="CU39" s="81">
        <v>1072.79</v>
      </c>
      <c r="CV39" s="81">
        <v>352.5</v>
      </c>
      <c r="CW39" s="81">
        <v>425.8</v>
      </c>
      <c r="CX39" s="81">
        <v>199.98</v>
      </c>
      <c r="CY39" s="81">
        <v>463.59</v>
      </c>
      <c r="CZ39" s="81">
        <v>25.55</v>
      </c>
      <c r="DA39" s="81">
        <v>64</v>
      </c>
      <c r="DB39" s="81">
        <v>967.89</v>
      </c>
      <c r="DC39" s="81">
        <v>-66.25</v>
      </c>
      <c r="DD39" s="81">
        <v>432.26</v>
      </c>
      <c r="DE39" s="81">
        <v>-36.53</v>
      </c>
      <c r="DF39" s="81">
        <v>660.34</v>
      </c>
      <c r="DG39" s="81">
        <v>366.35</v>
      </c>
      <c r="DH39" s="81">
        <v>640.23</v>
      </c>
      <c r="DI39" s="81">
        <v>2330.6</v>
      </c>
      <c r="DJ39" s="81">
        <v>563.70000000000005</v>
      </c>
      <c r="DK39" s="81">
        <v>303.37</v>
      </c>
      <c r="DL39" s="81">
        <v>64.59</v>
      </c>
      <c r="DM39" s="81">
        <v>266.42</v>
      </c>
      <c r="DN39" s="81"/>
      <c r="DO39" s="81">
        <v>286.14999999999998</v>
      </c>
      <c r="DP39" s="81">
        <v>155.44999999999999</v>
      </c>
      <c r="DQ39" s="81">
        <v>1601.83</v>
      </c>
      <c r="DR39" s="81">
        <v>451.69</v>
      </c>
      <c r="DS39" s="81">
        <v>252.54</v>
      </c>
      <c r="DT39" s="81">
        <v>200.67</v>
      </c>
      <c r="DU39" s="81">
        <v>546.75</v>
      </c>
      <c r="DV39" s="81">
        <v>374.32</v>
      </c>
      <c r="DW39" s="81">
        <v>415.5</v>
      </c>
      <c r="DX39" s="81">
        <v>158.69999999999999</v>
      </c>
      <c r="DY39" s="81">
        <v>174.92</v>
      </c>
      <c r="DZ39" s="81">
        <v>349.33</v>
      </c>
      <c r="EA39" s="81">
        <v>549.57000000000005</v>
      </c>
      <c r="EB39" s="81">
        <v>526.05999999999995</v>
      </c>
      <c r="EC39" s="81">
        <v>291.56</v>
      </c>
      <c r="ED39" s="81">
        <v>594.51</v>
      </c>
      <c r="EE39" s="81">
        <v>582.5</v>
      </c>
      <c r="EF39" s="81">
        <v>234.83</v>
      </c>
      <c r="EG39" s="81">
        <v>393.47</v>
      </c>
      <c r="EH39" s="81">
        <v>908.29</v>
      </c>
      <c r="EI39" s="81">
        <v>241.81</v>
      </c>
      <c r="EJ39" s="81">
        <v>1373.33</v>
      </c>
      <c r="EK39" s="81">
        <v>202.75</v>
      </c>
      <c r="EL39" s="81">
        <v>100.31</v>
      </c>
      <c r="EM39" s="81">
        <v>340.27</v>
      </c>
      <c r="EN39" s="81">
        <v>149.76</v>
      </c>
      <c r="EO39" s="81">
        <v>452.06</v>
      </c>
      <c r="EP39" s="81">
        <v>15</v>
      </c>
      <c r="EQ39" s="81">
        <v>21.8</v>
      </c>
      <c r="ER39" s="81">
        <v>222.82</v>
      </c>
      <c r="ES39" s="81">
        <v>112.19</v>
      </c>
      <c r="ET39" s="81">
        <v>206.7</v>
      </c>
      <c r="EU39" s="81">
        <v>190.01</v>
      </c>
      <c r="EV39" s="81">
        <v>-17</v>
      </c>
      <c r="EW39" s="81">
        <v>606.89</v>
      </c>
      <c r="EX39" s="81">
        <v>710.41</v>
      </c>
      <c r="EY39" s="81">
        <v>237.62</v>
      </c>
      <c r="EZ39" s="81">
        <v>94.04</v>
      </c>
      <c r="FA39" s="81">
        <v>358.5</v>
      </c>
      <c r="FB39" s="81">
        <v>191.73</v>
      </c>
      <c r="FC39" s="81">
        <v>648.23</v>
      </c>
      <c r="FD39" s="81">
        <v>523.53</v>
      </c>
      <c r="FE39" s="81">
        <v>556.16</v>
      </c>
      <c r="FF39" s="81">
        <v>532.4</v>
      </c>
      <c r="FG39" s="81">
        <v>609.58000000000004</v>
      </c>
      <c r="FH39" s="81">
        <v>455.37</v>
      </c>
      <c r="FI39" s="81">
        <v>234.11</v>
      </c>
      <c r="FJ39" s="81">
        <v>33.6</v>
      </c>
      <c r="FK39" s="81">
        <v>268.29000000000002</v>
      </c>
      <c r="FL39" s="81">
        <v>195.94</v>
      </c>
      <c r="FM39" s="81">
        <v>698.64</v>
      </c>
      <c r="FN39" s="81">
        <v>67</v>
      </c>
      <c r="FO39" s="81">
        <v>467.31</v>
      </c>
      <c r="FP39" s="81">
        <v>217</v>
      </c>
      <c r="FQ39" s="81">
        <v>37.97</v>
      </c>
      <c r="FR39" s="81">
        <v>279.38</v>
      </c>
      <c r="FS39" s="81">
        <v>335.31</v>
      </c>
      <c r="FT39" s="81">
        <v>278.16000000000003</v>
      </c>
      <c r="FU39" s="81">
        <v>487</v>
      </c>
      <c r="FV39" s="81">
        <v>349.78</v>
      </c>
      <c r="FW39" s="81">
        <v>285.33</v>
      </c>
      <c r="FX39" s="81">
        <v>598.88</v>
      </c>
      <c r="FY39" s="81">
        <v>239.89</v>
      </c>
      <c r="FZ39" s="81">
        <v>41.7</v>
      </c>
      <c r="GA39" s="81">
        <v>176.68</v>
      </c>
      <c r="GB39" s="81">
        <v>146.33000000000001</v>
      </c>
      <c r="GC39" s="81">
        <v>89.9</v>
      </c>
      <c r="GD39" s="81">
        <v>596.97</v>
      </c>
      <c r="GE39" s="81">
        <v>254.7</v>
      </c>
      <c r="GF39" s="81">
        <v>137.72999999999999</v>
      </c>
      <c r="GG39" s="81">
        <v>329</v>
      </c>
      <c r="GH39" s="81">
        <v>632.89</v>
      </c>
      <c r="GI39" s="81">
        <v>207.96</v>
      </c>
      <c r="GJ39" s="81">
        <v>292.39999999999998</v>
      </c>
      <c r="GK39" s="81">
        <v>327.52999999999997</v>
      </c>
      <c r="GL39" s="81">
        <v>87.6</v>
      </c>
      <c r="GM39" s="81">
        <v>570</v>
      </c>
      <c r="GN39" s="81">
        <v>243.54</v>
      </c>
      <c r="GO39" s="81">
        <v>106.5</v>
      </c>
      <c r="GP39" s="81">
        <v>550.71</v>
      </c>
      <c r="GQ39" s="81">
        <v>79.900000000000006</v>
      </c>
      <c r="GR39" s="81">
        <v>120.99</v>
      </c>
      <c r="GS39" s="81">
        <v>329.77</v>
      </c>
      <c r="GT39" s="81">
        <v>594.54</v>
      </c>
      <c r="GU39" s="81">
        <v>176</v>
      </c>
      <c r="GV39" s="81">
        <v>286.5</v>
      </c>
      <c r="GW39" s="81">
        <v>83.69</v>
      </c>
      <c r="GX39" s="81">
        <v>51.9</v>
      </c>
      <c r="GY39" s="81">
        <v>147.07</v>
      </c>
      <c r="GZ39" s="81">
        <v>138.5</v>
      </c>
      <c r="HA39" s="81">
        <v>191</v>
      </c>
      <c r="HB39" s="81">
        <v>222.85</v>
      </c>
      <c r="HC39" s="81">
        <v>224.75</v>
      </c>
      <c r="HD39" s="81">
        <v>569.54</v>
      </c>
      <c r="HE39" s="81">
        <v>105.7</v>
      </c>
      <c r="HF39" s="81">
        <v>364.5</v>
      </c>
      <c r="HG39" s="81">
        <v>118</v>
      </c>
      <c r="HH39" s="81">
        <v>382.43</v>
      </c>
      <c r="HI39" s="81">
        <v>400.15</v>
      </c>
      <c r="HJ39" s="81">
        <v>197.1</v>
      </c>
      <c r="HK39" s="81">
        <v>166.9</v>
      </c>
      <c r="HL39" s="81">
        <v>50</v>
      </c>
      <c r="HM39" s="81">
        <v>254.35</v>
      </c>
      <c r="HN39" s="81">
        <v>98.38</v>
      </c>
      <c r="HO39" s="81">
        <v>39.5</v>
      </c>
      <c r="HP39" s="81">
        <v>264.97000000000003</v>
      </c>
      <c r="HQ39" s="81">
        <v>397.07</v>
      </c>
      <c r="HR39" s="81">
        <v>69.75</v>
      </c>
      <c r="HS39" s="81">
        <v>80.22</v>
      </c>
      <c r="HT39" s="81">
        <v>288.63</v>
      </c>
      <c r="HU39" s="81">
        <v>120.8</v>
      </c>
      <c r="HV39" s="81">
        <v>204.48</v>
      </c>
      <c r="HW39" s="81">
        <v>215.13</v>
      </c>
      <c r="HX39" s="81">
        <v>81.52</v>
      </c>
      <c r="HY39" s="81">
        <v>207.4</v>
      </c>
      <c r="HZ39" s="81">
        <v>48.07</v>
      </c>
      <c r="IA39" s="81">
        <v>955.65</v>
      </c>
      <c r="IB39" s="81">
        <v>270</v>
      </c>
      <c r="IC39" s="81">
        <v>106.31</v>
      </c>
      <c r="ID39" s="81">
        <v>140.53</v>
      </c>
      <c r="IE39" s="81">
        <v>155.47999999999999</v>
      </c>
      <c r="IF39" s="81">
        <v>90.9</v>
      </c>
      <c r="IG39" s="81"/>
      <c r="IH39" s="81">
        <v>122.1</v>
      </c>
      <c r="II39" s="81">
        <v>138.52000000000001</v>
      </c>
      <c r="IJ39" s="81">
        <v>350.73</v>
      </c>
      <c r="IK39" s="81">
        <v>132.94999999999999</v>
      </c>
      <c r="IL39" s="81">
        <v>71.650000000000006</v>
      </c>
      <c r="IM39" s="81">
        <v>33</v>
      </c>
      <c r="IN39" s="81">
        <v>16</v>
      </c>
      <c r="IO39" s="81">
        <v>158.77000000000001</v>
      </c>
      <c r="IP39" s="81">
        <v>237</v>
      </c>
      <c r="IQ39" s="81">
        <v>95.2</v>
      </c>
      <c r="IR39" s="81">
        <v>131</v>
      </c>
      <c r="IS39" s="81">
        <v>163.58000000000001</v>
      </c>
      <c r="IT39" s="81">
        <v>209.16</v>
      </c>
      <c r="IU39" s="81">
        <v>125</v>
      </c>
      <c r="IV39" s="81">
        <v>107.34</v>
      </c>
      <c r="IW39" s="81">
        <v>64.8</v>
      </c>
      <c r="IX39" s="81">
        <v>93.07</v>
      </c>
      <c r="IY39" s="81">
        <v>59.57</v>
      </c>
      <c r="IZ39" s="81">
        <v>89.25</v>
      </c>
      <c r="JA39" s="81">
        <v>255.43</v>
      </c>
      <c r="JB39" s="81">
        <v>45.35</v>
      </c>
      <c r="JC39" s="81">
        <v>192</v>
      </c>
      <c r="JD39" s="81">
        <v>135.19999999999999</v>
      </c>
      <c r="JE39" s="81">
        <v>76.97</v>
      </c>
      <c r="JF39" s="81">
        <v>127</v>
      </c>
      <c r="JG39" s="81">
        <v>141.01</v>
      </c>
      <c r="JH39" s="81">
        <v>495.5</v>
      </c>
      <c r="JI39" s="81">
        <v>74.95</v>
      </c>
      <c r="JJ39" s="81">
        <v>120.85</v>
      </c>
      <c r="JK39" s="81">
        <v>98.8</v>
      </c>
      <c r="JL39" s="81">
        <v>94.1</v>
      </c>
      <c r="JM39" s="81"/>
      <c r="JN39" s="81">
        <v>99.18</v>
      </c>
      <c r="JO39" s="81">
        <v>42.75</v>
      </c>
      <c r="JP39" s="81">
        <v>158.08000000000001</v>
      </c>
      <c r="JQ39" s="81">
        <v>13.15</v>
      </c>
      <c r="JR39" s="81">
        <v>133.5</v>
      </c>
      <c r="JS39" s="81">
        <v>99.88</v>
      </c>
      <c r="JT39" s="81">
        <v>63.43</v>
      </c>
      <c r="JU39" s="81">
        <v>117</v>
      </c>
      <c r="JV39" s="81">
        <v>237.75</v>
      </c>
      <c r="JW39" s="81">
        <v>118</v>
      </c>
      <c r="JX39" s="81">
        <v>84.78</v>
      </c>
      <c r="JY39" s="81">
        <v>114.54</v>
      </c>
      <c r="JZ39" s="81">
        <v>50.8</v>
      </c>
      <c r="KA39" s="81">
        <v>185.83</v>
      </c>
      <c r="KB39" s="81">
        <v>27.65</v>
      </c>
      <c r="KC39" s="81">
        <v>7.1</v>
      </c>
      <c r="KD39" s="81">
        <v>64</v>
      </c>
      <c r="KE39" s="81">
        <v>219.27</v>
      </c>
      <c r="KF39" s="81">
        <v>136.05000000000001</v>
      </c>
      <c r="KG39" s="81">
        <v>32</v>
      </c>
      <c r="KH39" s="81">
        <v>67.58</v>
      </c>
      <c r="KI39" s="81">
        <v>187</v>
      </c>
      <c r="KJ39" s="81">
        <v>153</v>
      </c>
      <c r="KK39" s="81">
        <v>85.57</v>
      </c>
      <c r="KL39" s="81">
        <v>87.03</v>
      </c>
      <c r="KM39" s="81">
        <v>45.4</v>
      </c>
      <c r="KN39" s="81">
        <v>68</v>
      </c>
      <c r="KO39" s="81">
        <v>62.01</v>
      </c>
      <c r="KP39" s="81">
        <v>120</v>
      </c>
      <c r="KQ39" s="81">
        <v>162</v>
      </c>
      <c r="KR39" s="81">
        <v>83.17</v>
      </c>
      <c r="KS39" s="81">
        <v>27.1</v>
      </c>
      <c r="KT39" s="81">
        <v>74.400000000000006</v>
      </c>
      <c r="KU39" s="81">
        <v>31.3</v>
      </c>
      <c r="KV39" s="81">
        <v>137.13</v>
      </c>
      <c r="KW39" s="81">
        <v>164.33</v>
      </c>
      <c r="KX39" s="81">
        <v>31.6</v>
      </c>
      <c r="KY39" s="81">
        <v>555.07000000000005</v>
      </c>
      <c r="KZ39" s="81">
        <v>111.9</v>
      </c>
      <c r="LA39" s="81">
        <v>71.05</v>
      </c>
      <c r="LB39" s="81">
        <v>225.13</v>
      </c>
      <c r="LC39" s="81"/>
      <c r="LD39" s="81">
        <v>69.7</v>
      </c>
      <c r="LE39" s="81">
        <v>52.97</v>
      </c>
      <c r="LF39" s="81">
        <v>329.5</v>
      </c>
      <c r="LG39" s="81">
        <v>85.8</v>
      </c>
      <c r="LH39" s="81">
        <v>40.15</v>
      </c>
      <c r="LI39" s="81">
        <v>110.57</v>
      </c>
      <c r="LJ39" s="81">
        <v>226.88</v>
      </c>
      <c r="LK39" s="81">
        <v>96.33</v>
      </c>
      <c r="LL39" s="81">
        <v>67.650000000000006</v>
      </c>
      <c r="LM39" s="81">
        <v>25.73</v>
      </c>
      <c r="LN39" s="81">
        <v>28.3</v>
      </c>
      <c r="LO39" s="81"/>
      <c r="LP39" s="81">
        <v>123.63</v>
      </c>
      <c r="LQ39" s="81">
        <v>116.39</v>
      </c>
      <c r="LR39" s="81">
        <v>50.8</v>
      </c>
      <c r="LS39" s="81">
        <v>38.53</v>
      </c>
      <c r="LT39" s="81">
        <v>52.9</v>
      </c>
      <c r="LU39" s="81">
        <v>76</v>
      </c>
      <c r="LV39" s="81">
        <v>63.67</v>
      </c>
      <c r="LW39" s="81">
        <v>154.55000000000001</v>
      </c>
      <c r="LX39" s="81">
        <v>84.43</v>
      </c>
      <c r="LY39" s="81">
        <v>78.2</v>
      </c>
      <c r="LZ39" s="81">
        <v>50.2</v>
      </c>
      <c r="MA39" s="81">
        <v>59.97</v>
      </c>
      <c r="MB39" s="81">
        <v>58.87</v>
      </c>
      <c r="MC39" s="81">
        <v>45.03</v>
      </c>
      <c r="MD39" s="81">
        <v>6.2</v>
      </c>
      <c r="ME39" s="81">
        <v>138</v>
      </c>
      <c r="MF39" s="81">
        <v>45.4</v>
      </c>
      <c r="MG39" s="81">
        <v>20.5</v>
      </c>
      <c r="MH39" s="81">
        <v>22.8</v>
      </c>
      <c r="MI39" s="81">
        <v>35</v>
      </c>
      <c r="MJ39" s="81">
        <v>140.80000000000001</v>
      </c>
      <c r="MK39" s="81">
        <v>115.15</v>
      </c>
      <c r="ML39" s="81"/>
      <c r="MM39" s="81">
        <v>124.39</v>
      </c>
      <c r="MN39" s="81">
        <v>46</v>
      </c>
      <c r="MO39" s="81">
        <v>144.80000000000001</v>
      </c>
      <c r="MP39" s="81">
        <v>66</v>
      </c>
      <c r="MQ39" s="81">
        <v>84.1</v>
      </c>
      <c r="MR39" s="81">
        <v>113.9</v>
      </c>
      <c r="MS39" s="81">
        <v>44</v>
      </c>
      <c r="MT39" s="81"/>
      <c r="MU39" s="81">
        <v>27.4</v>
      </c>
      <c r="MV39" s="81">
        <v>72.599999999999994</v>
      </c>
      <c r="MW39" s="81">
        <v>29</v>
      </c>
      <c r="MX39" s="81">
        <v>37</v>
      </c>
      <c r="MY39" s="81"/>
      <c r="MZ39" s="81">
        <v>35</v>
      </c>
      <c r="NA39" s="81">
        <v>36.44</v>
      </c>
      <c r="NB39" s="81">
        <v>28.9</v>
      </c>
      <c r="NC39" s="81">
        <v>45.27</v>
      </c>
    </row>
    <row r="40" spans="1:367" x14ac:dyDescent="0.4">
      <c r="A40" s="22">
        <v>46017</v>
      </c>
      <c r="B40" s="23">
        <v>88844.21</v>
      </c>
      <c r="C40" s="23">
        <v>82267.03</v>
      </c>
      <c r="D40" s="23">
        <v>4816.53</v>
      </c>
      <c r="E40" s="23">
        <v>2661.1</v>
      </c>
      <c r="F40" s="23">
        <v>14297.46</v>
      </c>
      <c r="G40" s="23">
        <v>1701.89</v>
      </c>
      <c r="H40" s="23">
        <v>11000.5</v>
      </c>
      <c r="I40" s="23">
        <v>8482.4500000000007</v>
      </c>
      <c r="J40" s="23">
        <v>5347.08</v>
      </c>
      <c r="K40" s="23">
        <v>3846.8</v>
      </c>
      <c r="L40" s="23">
        <v>1888.58</v>
      </c>
      <c r="M40" s="23">
        <v>4167.0200000000004</v>
      </c>
      <c r="N40" s="23">
        <v>9600.11</v>
      </c>
      <c r="O40" s="23">
        <v>2867.6</v>
      </c>
      <c r="P40" s="23">
        <v>7569.87</v>
      </c>
      <c r="Q40" s="23">
        <v>2180.5300000000002</v>
      </c>
      <c r="R40" s="23">
        <v>18884.79</v>
      </c>
      <c r="S40" s="23">
        <v>4278.29</v>
      </c>
      <c r="T40" s="23">
        <v>3115.4</v>
      </c>
      <c r="U40" s="23">
        <v>6295.21</v>
      </c>
      <c r="V40" s="23">
        <v>1510.98</v>
      </c>
      <c r="W40" s="23">
        <v>1047.3599999999999</v>
      </c>
      <c r="X40" s="23">
        <v>1336.45</v>
      </c>
      <c r="Y40" s="23">
        <v>5113.79</v>
      </c>
      <c r="Z40" s="23">
        <v>5884.36</v>
      </c>
      <c r="AA40" s="23">
        <v>4041.75</v>
      </c>
      <c r="AB40" s="23">
        <v>1487.19</v>
      </c>
      <c r="AC40" s="23">
        <v>557.45000000000005</v>
      </c>
      <c r="AD40" s="23">
        <v>3135.47</v>
      </c>
      <c r="AE40" s="23">
        <v>1851.44</v>
      </c>
      <c r="AF40" s="23">
        <v>1744.28</v>
      </c>
      <c r="AG40" s="23">
        <v>4717.1499999999996</v>
      </c>
      <c r="AH40" s="23">
        <v>2902.78</v>
      </c>
      <c r="AI40" s="23">
        <v>287.57</v>
      </c>
      <c r="AJ40" s="23">
        <v>1440.13</v>
      </c>
      <c r="AK40" s="23">
        <v>5484.1</v>
      </c>
      <c r="AL40" s="23">
        <v>3639.2</v>
      </c>
      <c r="AM40" s="23">
        <v>909.52</v>
      </c>
      <c r="AN40" s="23">
        <v>1280.69</v>
      </c>
      <c r="AO40" s="23">
        <v>256.31</v>
      </c>
      <c r="AP40" s="23">
        <v>3974.23</v>
      </c>
      <c r="AQ40" s="23">
        <v>1563.99</v>
      </c>
      <c r="AR40" s="23">
        <v>7741.17</v>
      </c>
      <c r="AS40" s="23">
        <v>3746.52</v>
      </c>
      <c r="AT40" s="23">
        <v>747.58</v>
      </c>
      <c r="AU40" s="23">
        <v>2244.9899999999998</v>
      </c>
      <c r="AV40" s="23">
        <v>2328.62</v>
      </c>
      <c r="AW40" s="23">
        <v>1127.1300000000001</v>
      </c>
      <c r="AX40" s="23">
        <v>2336.79</v>
      </c>
      <c r="AY40" s="23">
        <v>2168.21</v>
      </c>
      <c r="AZ40" s="23">
        <v>594.4</v>
      </c>
      <c r="BA40" s="23">
        <v>1604.09</v>
      </c>
      <c r="BB40" s="81">
        <v>533.36</v>
      </c>
      <c r="BC40" s="81">
        <v>1607.12</v>
      </c>
      <c r="BD40" s="81">
        <v>1942.27</v>
      </c>
      <c r="BE40" s="81">
        <v>682.01</v>
      </c>
      <c r="BF40" s="81">
        <v>445.54</v>
      </c>
      <c r="BG40" s="81">
        <v>355.03</v>
      </c>
      <c r="BH40" s="81">
        <v>-12.25</v>
      </c>
      <c r="BI40" s="81">
        <v>619.49</v>
      </c>
      <c r="BJ40" s="81">
        <v>863.05</v>
      </c>
      <c r="BK40" s="81">
        <v>1377.43</v>
      </c>
      <c r="BL40" s="81">
        <v>297.02</v>
      </c>
      <c r="BM40" s="81">
        <v>416.61</v>
      </c>
      <c r="BN40" s="81">
        <v>2347.63</v>
      </c>
      <c r="BO40" s="81">
        <v>1510.06</v>
      </c>
      <c r="BP40" s="81">
        <v>828.47</v>
      </c>
      <c r="BQ40" s="81">
        <v>572.9</v>
      </c>
      <c r="BR40" s="81">
        <v>2452.91</v>
      </c>
      <c r="BS40" s="81">
        <v>601.92999999999995</v>
      </c>
      <c r="BT40" s="81">
        <v>350.79</v>
      </c>
      <c r="BU40" s="81">
        <v>1154.28</v>
      </c>
      <c r="BV40" s="81">
        <v>2000.55</v>
      </c>
      <c r="BW40" s="81">
        <v>1596.57</v>
      </c>
      <c r="BX40" s="81">
        <v>1374.35</v>
      </c>
      <c r="BY40" s="81">
        <v>2256.13</v>
      </c>
      <c r="BZ40" s="81">
        <v>1528.79</v>
      </c>
      <c r="CA40" s="81">
        <v>530.16</v>
      </c>
      <c r="CB40" s="81">
        <v>945.12</v>
      </c>
      <c r="CC40" s="81">
        <v>1.78</v>
      </c>
      <c r="CD40" s="81">
        <v>123.38</v>
      </c>
      <c r="CE40" s="81">
        <v>1233.46</v>
      </c>
      <c r="CF40" s="81">
        <v>1332.78</v>
      </c>
      <c r="CG40" s="81">
        <v>-31</v>
      </c>
      <c r="CH40" s="81">
        <v>1158.45</v>
      </c>
      <c r="CI40" s="81">
        <v>6507.06</v>
      </c>
      <c r="CJ40" s="81">
        <v>732.02</v>
      </c>
      <c r="CK40" s="81">
        <v>1566.16</v>
      </c>
      <c r="CL40" s="81">
        <v>893.83</v>
      </c>
      <c r="CM40" s="81">
        <v>3092.84</v>
      </c>
      <c r="CN40" s="81">
        <v>314.54000000000002</v>
      </c>
      <c r="CO40" s="81">
        <v>3077.17</v>
      </c>
      <c r="CP40" s="81">
        <v>191.81</v>
      </c>
      <c r="CQ40" s="81">
        <v>884.29</v>
      </c>
      <c r="CR40" s="81">
        <v>245.04</v>
      </c>
      <c r="CS40" s="81">
        <v>1132.97</v>
      </c>
      <c r="CT40" s="81">
        <v>1070.96</v>
      </c>
      <c r="CU40" s="81">
        <v>1072.79</v>
      </c>
      <c r="CV40" s="81">
        <v>352.5</v>
      </c>
      <c r="CW40" s="81">
        <v>425.8</v>
      </c>
      <c r="CX40" s="81">
        <v>199.98</v>
      </c>
      <c r="CY40" s="81">
        <v>463.59</v>
      </c>
      <c r="CZ40" s="81">
        <v>25.55</v>
      </c>
      <c r="DA40" s="81">
        <v>64</v>
      </c>
      <c r="DB40" s="81">
        <v>967.89</v>
      </c>
      <c r="DC40" s="81">
        <v>-66.25</v>
      </c>
      <c r="DD40" s="81">
        <v>417.93</v>
      </c>
      <c r="DE40" s="81">
        <v>-36.53</v>
      </c>
      <c r="DF40" s="81">
        <v>661.7</v>
      </c>
      <c r="DG40" s="81">
        <v>366.35</v>
      </c>
      <c r="DH40" s="81">
        <v>640.23</v>
      </c>
      <c r="DI40" s="81">
        <v>2309.69</v>
      </c>
      <c r="DJ40" s="81">
        <v>563.70000000000005</v>
      </c>
      <c r="DK40" s="81">
        <v>303.37</v>
      </c>
      <c r="DL40" s="81">
        <v>64.59</v>
      </c>
      <c r="DM40" s="81">
        <v>266.42</v>
      </c>
      <c r="DN40" s="81"/>
      <c r="DO40" s="81">
        <v>286.14999999999998</v>
      </c>
      <c r="DP40" s="81">
        <v>159.27000000000001</v>
      </c>
      <c r="DQ40" s="81">
        <v>1601.83</v>
      </c>
      <c r="DR40" s="81">
        <v>451.69</v>
      </c>
      <c r="DS40" s="81">
        <v>246.85</v>
      </c>
      <c r="DT40" s="81">
        <v>200.67</v>
      </c>
      <c r="DU40" s="81">
        <v>546.75</v>
      </c>
      <c r="DV40" s="81">
        <v>367.12</v>
      </c>
      <c r="DW40" s="81">
        <v>415.5</v>
      </c>
      <c r="DX40" s="81">
        <v>158.69999999999999</v>
      </c>
      <c r="DY40" s="81">
        <v>174.92</v>
      </c>
      <c r="DZ40" s="81">
        <v>349.33</v>
      </c>
      <c r="EA40" s="81">
        <v>549.97</v>
      </c>
      <c r="EB40" s="81">
        <v>526.05999999999995</v>
      </c>
      <c r="EC40" s="81">
        <v>291.56</v>
      </c>
      <c r="ED40" s="81">
        <v>594.62</v>
      </c>
      <c r="EE40" s="81">
        <v>582.5</v>
      </c>
      <c r="EF40" s="81">
        <v>234.83</v>
      </c>
      <c r="EG40" s="81">
        <v>393.47</v>
      </c>
      <c r="EH40" s="81">
        <v>908.29</v>
      </c>
      <c r="EI40" s="81">
        <v>241.81</v>
      </c>
      <c r="EJ40" s="81">
        <v>1373.33</v>
      </c>
      <c r="EK40" s="81">
        <v>202.75</v>
      </c>
      <c r="EL40" s="81">
        <v>100.31</v>
      </c>
      <c r="EM40" s="81">
        <v>340.08</v>
      </c>
      <c r="EN40" s="81">
        <v>151.47</v>
      </c>
      <c r="EO40" s="81">
        <v>457.54</v>
      </c>
      <c r="EP40" s="81">
        <v>17.5</v>
      </c>
      <c r="EQ40" s="81">
        <v>21.8</v>
      </c>
      <c r="ER40" s="81">
        <v>221.82</v>
      </c>
      <c r="ES40" s="81">
        <v>112.19</v>
      </c>
      <c r="ET40" s="81">
        <v>206.7</v>
      </c>
      <c r="EU40" s="81">
        <v>190.01</v>
      </c>
      <c r="EV40" s="81">
        <v>-17</v>
      </c>
      <c r="EW40" s="81">
        <v>609.05999999999995</v>
      </c>
      <c r="EX40" s="81">
        <v>713.74</v>
      </c>
      <c r="EY40" s="81">
        <v>237.62</v>
      </c>
      <c r="EZ40" s="81">
        <v>90.89</v>
      </c>
      <c r="FA40" s="81">
        <v>358.5</v>
      </c>
      <c r="FB40" s="81">
        <v>191.73</v>
      </c>
      <c r="FC40" s="81">
        <v>648.23</v>
      </c>
      <c r="FD40" s="81">
        <v>520.04</v>
      </c>
      <c r="FE40" s="81">
        <v>555.04999999999995</v>
      </c>
      <c r="FF40" s="81">
        <v>532.4</v>
      </c>
      <c r="FG40" s="81">
        <v>609.58000000000004</v>
      </c>
      <c r="FH40" s="81">
        <v>456.2</v>
      </c>
      <c r="FI40" s="81">
        <v>234.11</v>
      </c>
      <c r="FJ40" s="81">
        <v>33.6</v>
      </c>
      <c r="FK40" s="81">
        <v>268.29000000000002</v>
      </c>
      <c r="FL40" s="81">
        <v>195.94</v>
      </c>
      <c r="FM40" s="81">
        <v>698.64</v>
      </c>
      <c r="FN40" s="81">
        <v>67</v>
      </c>
      <c r="FO40" s="81">
        <v>467.31</v>
      </c>
      <c r="FP40" s="81">
        <v>217</v>
      </c>
      <c r="FQ40" s="81">
        <v>37.97</v>
      </c>
      <c r="FR40" s="81">
        <v>279.38</v>
      </c>
      <c r="FS40" s="81">
        <v>335.31</v>
      </c>
      <c r="FT40" s="81">
        <v>278.16000000000003</v>
      </c>
      <c r="FU40" s="81">
        <v>487</v>
      </c>
      <c r="FV40" s="81">
        <v>349.78</v>
      </c>
      <c r="FW40" s="81">
        <v>285.33</v>
      </c>
      <c r="FX40" s="81">
        <v>598.88</v>
      </c>
      <c r="FY40" s="81">
        <v>239.89</v>
      </c>
      <c r="FZ40" s="81">
        <v>41.7</v>
      </c>
      <c r="GA40" s="81">
        <v>182.07</v>
      </c>
      <c r="GB40" s="81">
        <v>146.33000000000001</v>
      </c>
      <c r="GC40" s="81">
        <v>89.9</v>
      </c>
      <c r="GD40" s="81">
        <v>596.97</v>
      </c>
      <c r="GE40" s="81">
        <v>254.7</v>
      </c>
      <c r="GF40" s="81">
        <v>137.72999999999999</v>
      </c>
      <c r="GG40" s="81">
        <v>329</v>
      </c>
      <c r="GH40" s="81">
        <v>632.89</v>
      </c>
      <c r="GI40" s="81">
        <v>208.18</v>
      </c>
      <c r="GJ40" s="81">
        <v>292.39999999999998</v>
      </c>
      <c r="GK40" s="81">
        <v>359.7</v>
      </c>
      <c r="GL40" s="81">
        <v>87.6</v>
      </c>
      <c r="GM40" s="81">
        <v>570</v>
      </c>
      <c r="GN40" s="81">
        <v>243.54</v>
      </c>
      <c r="GO40" s="81">
        <v>106.5</v>
      </c>
      <c r="GP40" s="81">
        <v>550.71</v>
      </c>
      <c r="GQ40" s="81">
        <v>79.900000000000006</v>
      </c>
      <c r="GR40" s="81">
        <v>120.99</v>
      </c>
      <c r="GS40" s="81">
        <v>328.09</v>
      </c>
      <c r="GT40" s="81">
        <v>594.54</v>
      </c>
      <c r="GU40" s="81">
        <v>176</v>
      </c>
      <c r="GV40" s="81">
        <v>286.5</v>
      </c>
      <c r="GW40" s="81">
        <v>84.59</v>
      </c>
      <c r="GX40" s="81">
        <v>51.9</v>
      </c>
      <c r="GY40" s="81">
        <v>147.07</v>
      </c>
      <c r="GZ40" s="81">
        <v>138.5</v>
      </c>
      <c r="HA40" s="81">
        <v>190.5</v>
      </c>
      <c r="HB40" s="81">
        <v>222.85</v>
      </c>
      <c r="HC40" s="81">
        <v>224.75</v>
      </c>
      <c r="HD40" s="81">
        <v>569.54</v>
      </c>
      <c r="HE40" s="81">
        <v>105.7</v>
      </c>
      <c r="HF40" s="81">
        <v>364.5</v>
      </c>
      <c r="HG40" s="81">
        <v>118</v>
      </c>
      <c r="HH40" s="81">
        <v>382.43</v>
      </c>
      <c r="HI40" s="81">
        <v>409</v>
      </c>
      <c r="HJ40" s="81">
        <v>197.1</v>
      </c>
      <c r="HK40" s="81">
        <v>162.26</v>
      </c>
      <c r="HL40" s="81">
        <v>50</v>
      </c>
      <c r="HM40" s="81">
        <v>251.36</v>
      </c>
      <c r="HN40" s="81">
        <v>98.38</v>
      </c>
      <c r="HO40" s="81">
        <v>39.5</v>
      </c>
      <c r="HP40" s="81">
        <v>264.97000000000003</v>
      </c>
      <c r="HQ40" s="81">
        <v>397.07</v>
      </c>
      <c r="HR40" s="81">
        <v>69.48</v>
      </c>
      <c r="HS40" s="81">
        <v>80.22</v>
      </c>
      <c r="HT40" s="81">
        <v>288.48</v>
      </c>
      <c r="HU40" s="81">
        <v>120.8</v>
      </c>
      <c r="HV40" s="81">
        <v>203.14</v>
      </c>
      <c r="HW40" s="81">
        <v>215.13</v>
      </c>
      <c r="HX40" s="81">
        <v>81.52</v>
      </c>
      <c r="HY40" s="81">
        <v>207.4</v>
      </c>
      <c r="HZ40" s="81">
        <v>47.92</v>
      </c>
      <c r="IA40" s="81">
        <v>955.65</v>
      </c>
      <c r="IB40" s="81">
        <v>270</v>
      </c>
      <c r="IC40" s="81">
        <v>106.15</v>
      </c>
      <c r="ID40" s="81">
        <v>140.53</v>
      </c>
      <c r="IE40" s="81">
        <v>155.47999999999999</v>
      </c>
      <c r="IF40" s="81">
        <v>90.9</v>
      </c>
      <c r="IG40" s="81"/>
      <c r="IH40" s="81">
        <v>122.1</v>
      </c>
      <c r="II40" s="81">
        <v>138.52000000000001</v>
      </c>
      <c r="IJ40" s="81">
        <v>350.73</v>
      </c>
      <c r="IK40" s="81">
        <v>132.94999999999999</v>
      </c>
      <c r="IL40" s="81">
        <v>80</v>
      </c>
      <c r="IM40" s="81">
        <v>33</v>
      </c>
      <c r="IN40" s="81">
        <v>16</v>
      </c>
      <c r="IO40" s="81">
        <v>158.77000000000001</v>
      </c>
      <c r="IP40" s="81">
        <v>237</v>
      </c>
      <c r="IQ40" s="81">
        <v>95.2</v>
      </c>
      <c r="IR40" s="81">
        <v>131</v>
      </c>
      <c r="IS40" s="81">
        <v>163.58000000000001</v>
      </c>
      <c r="IT40" s="81">
        <v>209.16</v>
      </c>
      <c r="IU40" s="81">
        <v>125</v>
      </c>
      <c r="IV40" s="81">
        <v>107.34</v>
      </c>
      <c r="IW40" s="81">
        <v>64.8</v>
      </c>
      <c r="IX40" s="81">
        <v>93.07</v>
      </c>
      <c r="IY40" s="81">
        <v>59.57</v>
      </c>
      <c r="IZ40" s="81">
        <v>89.25</v>
      </c>
      <c r="JA40" s="81">
        <v>255.43</v>
      </c>
      <c r="JB40" s="81">
        <v>45.35</v>
      </c>
      <c r="JC40" s="81">
        <v>192</v>
      </c>
      <c r="JD40" s="81">
        <v>135.19999999999999</v>
      </c>
      <c r="JE40" s="81">
        <v>76.97</v>
      </c>
      <c r="JF40" s="81">
        <v>127</v>
      </c>
      <c r="JG40" s="81">
        <v>141.01</v>
      </c>
      <c r="JH40" s="81">
        <v>495.5</v>
      </c>
      <c r="JI40" s="81">
        <v>74.95</v>
      </c>
      <c r="JJ40" s="81">
        <v>120.85</v>
      </c>
      <c r="JK40" s="81">
        <v>98.8</v>
      </c>
      <c r="JL40" s="81">
        <v>94.1</v>
      </c>
      <c r="JM40" s="81"/>
      <c r="JN40" s="81">
        <v>99.18</v>
      </c>
      <c r="JO40" s="81">
        <v>42.75</v>
      </c>
      <c r="JP40" s="81">
        <v>160.43</v>
      </c>
      <c r="JQ40" s="81">
        <v>13.15</v>
      </c>
      <c r="JR40" s="81">
        <v>133.5</v>
      </c>
      <c r="JS40" s="81">
        <v>99.88</v>
      </c>
      <c r="JT40" s="81">
        <v>63.05</v>
      </c>
      <c r="JU40" s="81">
        <v>117</v>
      </c>
      <c r="JV40" s="81">
        <v>237.75</v>
      </c>
      <c r="JW40" s="81">
        <v>118</v>
      </c>
      <c r="JX40" s="81">
        <v>84.78</v>
      </c>
      <c r="JY40" s="81">
        <v>114.54</v>
      </c>
      <c r="JZ40" s="81">
        <v>50.8</v>
      </c>
      <c r="KA40" s="81">
        <v>185.83</v>
      </c>
      <c r="KB40" s="81">
        <v>27.65</v>
      </c>
      <c r="KC40" s="81">
        <v>8.15</v>
      </c>
      <c r="KD40" s="81">
        <v>64</v>
      </c>
      <c r="KE40" s="81">
        <v>219.27</v>
      </c>
      <c r="KF40" s="81">
        <v>136.05000000000001</v>
      </c>
      <c r="KG40" s="81">
        <v>32</v>
      </c>
      <c r="KH40" s="81">
        <v>67.58</v>
      </c>
      <c r="KI40" s="81">
        <v>187</v>
      </c>
      <c r="KJ40" s="81">
        <v>153</v>
      </c>
      <c r="KK40" s="81">
        <v>85.57</v>
      </c>
      <c r="KL40" s="81">
        <v>87.03</v>
      </c>
      <c r="KM40" s="81">
        <v>45.4</v>
      </c>
      <c r="KN40" s="81">
        <v>68</v>
      </c>
      <c r="KO40" s="81">
        <v>62.01</v>
      </c>
      <c r="KP40" s="81">
        <v>120</v>
      </c>
      <c r="KQ40" s="81">
        <v>175</v>
      </c>
      <c r="KR40" s="81">
        <v>78.45</v>
      </c>
      <c r="KS40" s="81">
        <v>27.1</v>
      </c>
      <c r="KT40" s="81">
        <v>77.05</v>
      </c>
      <c r="KU40" s="81">
        <v>31.3</v>
      </c>
      <c r="KV40" s="81">
        <v>137.13</v>
      </c>
      <c r="KW40" s="81">
        <v>164.33</v>
      </c>
      <c r="KX40" s="81">
        <v>31.6</v>
      </c>
      <c r="KY40" s="81">
        <v>555.07000000000005</v>
      </c>
      <c r="KZ40" s="81">
        <v>111.9</v>
      </c>
      <c r="LA40" s="81">
        <v>71.05</v>
      </c>
      <c r="LB40" s="81">
        <v>225.13</v>
      </c>
      <c r="LC40" s="81"/>
      <c r="LD40" s="81">
        <v>69.7</v>
      </c>
      <c r="LE40" s="81">
        <v>52.97</v>
      </c>
      <c r="LF40" s="81">
        <v>329.5</v>
      </c>
      <c r="LG40" s="81">
        <v>85.8</v>
      </c>
      <c r="LH40" s="81">
        <v>40.15</v>
      </c>
      <c r="LI40" s="81">
        <v>110.57</v>
      </c>
      <c r="LJ40" s="81">
        <v>226.88</v>
      </c>
      <c r="LK40" s="81">
        <v>96.33</v>
      </c>
      <c r="LL40" s="81">
        <v>66.7</v>
      </c>
      <c r="LM40" s="81">
        <v>23.63</v>
      </c>
      <c r="LN40" s="81">
        <v>28.3</v>
      </c>
      <c r="LO40" s="81"/>
      <c r="LP40" s="81">
        <v>123.63</v>
      </c>
      <c r="LQ40" s="81">
        <v>116.39</v>
      </c>
      <c r="LR40" s="81">
        <v>50.8</v>
      </c>
      <c r="LS40" s="81">
        <v>38.53</v>
      </c>
      <c r="LT40" s="81">
        <v>52.9</v>
      </c>
      <c r="LU40" s="81">
        <v>76</v>
      </c>
      <c r="LV40" s="81">
        <v>63.67</v>
      </c>
      <c r="LW40" s="81">
        <v>154.55000000000001</v>
      </c>
      <c r="LX40" s="81">
        <v>84.43</v>
      </c>
      <c r="LY40" s="81">
        <v>78.2</v>
      </c>
      <c r="LZ40" s="81">
        <v>50.2</v>
      </c>
      <c r="MA40" s="81">
        <v>59.97</v>
      </c>
      <c r="MB40" s="81">
        <v>58.87</v>
      </c>
      <c r="MC40" s="81">
        <v>45.03</v>
      </c>
      <c r="MD40" s="81">
        <v>6.2</v>
      </c>
      <c r="ME40" s="81">
        <v>138</v>
      </c>
      <c r="MF40" s="81">
        <v>45.4</v>
      </c>
      <c r="MG40" s="81">
        <v>20.5</v>
      </c>
      <c r="MH40" s="81">
        <v>22.8</v>
      </c>
      <c r="MI40" s="81">
        <v>35</v>
      </c>
      <c r="MJ40" s="81">
        <v>140.80000000000001</v>
      </c>
      <c r="MK40" s="81">
        <v>115.15</v>
      </c>
      <c r="ML40" s="81"/>
      <c r="MM40" s="81">
        <v>124.39</v>
      </c>
      <c r="MN40" s="81">
        <v>47.44</v>
      </c>
      <c r="MO40" s="81">
        <v>144.80000000000001</v>
      </c>
      <c r="MP40" s="81">
        <v>66</v>
      </c>
      <c r="MQ40" s="81">
        <v>84.1</v>
      </c>
      <c r="MR40" s="81">
        <v>113.9</v>
      </c>
      <c r="MS40" s="81">
        <v>44</v>
      </c>
      <c r="MT40" s="81"/>
      <c r="MU40" s="81">
        <v>27.4</v>
      </c>
      <c r="MV40" s="81">
        <v>72.599999999999994</v>
      </c>
      <c r="MW40" s="81">
        <v>29</v>
      </c>
      <c r="MX40" s="81">
        <v>37</v>
      </c>
      <c r="MY40" s="81"/>
      <c r="MZ40" s="81">
        <v>35</v>
      </c>
      <c r="NA40" s="81">
        <v>36.44</v>
      </c>
      <c r="NB40" s="81">
        <v>28.9</v>
      </c>
      <c r="NC40" s="81">
        <v>45.27</v>
      </c>
    </row>
    <row r="41" spans="1:367" x14ac:dyDescent="0.4">
      <c r="A41" s="22">
        <v>46024</v>
      </c>
      <c r="B41" s="23">
        <v>94392.45</v>
      </c>
      <c r="C41" s="23">
        <v>88742.49</v>
      </c>
      <c r="D41" s="23">
        <v>4711.74</v>
      </c>
      <c r="E41" s="23">
        <v>2661.1</v>
      </c>
      <c r="F41" s="23">
        <v>14297.46</v>
      </c>
      <c r="G41" s="23">
        <v>1701.89</v>
      </c>
      <c r="H41" s="23">
        <v>11000.5</v>
      </c>
      <c r="I41" s="23">
        <v>8514.7099999999991</v>
      </c>
      <c r="J41" s="23">
        <v>5347.07</v>
      </c>
      <c r="K41" s="23">
        <v>3849.1</v>
      </c>
      <c r="L41" s="23">
        <v>1904.37</v>
      </c>
      <c r="M41" s="23">
        <v>4167.0200000000004</v>
      </c>
      <c r="N41" s="23">
        <v>10378.36</v>
      </c>
      <c r="O41" s="23">
        <v>2867.6</v>
      </c>
      <c r="P41" s="23">
        <v>7616.8</v>
      </c>
      <c r="Q41" s="23">
        <v>2180.5300000000002</v>
      </c>
      <c r="R41" s="23">
        <v>18884.79</v>
      </c>
      <c r="S41" s="23">
        <v>4278.29</v>
      </c>
      <c r="T41" s="23">
        <v>3115.4</v>
      </c>
      <c r="U41" s="23">
        <v>6295.21</v>
      </c>
      <c r="V41" s="23">
        <v>1510.98</v>
      </c>
      <c r="W41" s="23">
        <v>1047.3599999999999</v>
      </c>
      <c r="X41" s="23">
        <v>1336.45</v>
      </c>
      <c r="Y41" s="23">
        <v>5113.79</v>
      </c>
      <c r="Z41" s="23">
        <v>5884.36</v>
      </c>
      <c r="AA41" s="23">
        <v>4008.45</v>
      </c>
      <c r="AB41" s="23">
        <v>1407.51</v>
      </c>
      <c r="AC41" s="23">
        <v>573.37</v>
      </c>
      <c r="AD41" s="23">
        <v>3135.47</v>
      </c>
      <c r="AE41" s="23">
        <v>1851.44</v>
      </c>
      <c r="AF41" s="23">
        <v>1744.28</v>
      </c>
      <c r="AG41" s="23">
        <v>4717.1499999999996</v>
      </c>
      <c r="AH41" s="23">
        <v>2902.78</v>
      </c>
      <c r="AI41" s="23">
        <v>287.57</v>
      </c>
      <c r="AJ41" s="23">
        <v>1436.36</v>
      </c>
      <c r="AK41" s="23">
        <v>5496.91</v>
      </c>
      <c r="AL41" s="23">
        <v>3639.2</v>
      </c>
      <c r="AM41" s="23">
        <v>908.91</v>
      </c>
      <c r="AN41" s="23">
        <v>1280.69</v>
      </c>
      <c r="AO41" s="23">
        <v>257.13</v>
      </c>
      <c r="AP41" s="23">
        <v>3974.23</v>
      </c>
      <c r="AQ41" s="23">
        <v>1563.99</v>
      </c>
      <c r="AR41" s="23">
        <v>7455.4</v>
      </c>
      <c r="AS41" s="23">
        <v>3749.93</v>
      </c>
      <c r="AT41" s="23">
        <v>747.58</v>
      </c>
      <c r="AU41" s="23">
        <v>2244.9899999999998</v>
      </c>
      <c r="AV41" s="23">
        <v>2328.62</v>
      </c>
      <c r="AW41" s="23">
        <v>1127.1300000000001</v>
      </c>
      <c r="AX41" s="23">
        <v>2336.79</v>
      </c>
      <c r="AY41" s="23">
        <v>2168.21</v>
      </c>
      <c r="AZ41" s="23">
        <v>594.4</v>
      </c>
      <c r="BA41" s="23">
        <v>1604.09</v>
      </c>
      <c r="BB41" s="81">
        <v>533.36</v>
      </c>
      <c r="BC41" s="81">
        <v>1607.12</v>
      </c>
      <c r="BD41" s="81">
        <v>1942.27</v>
      </c>
      <c r="BE41" s="81">
        <v>682.01</v>
      </c>
      <c r="BF41" s="81">
        <v>445.54</v>
      </c>
      <c r="BG41" s="81">
        <v>355.03</v>
      </c>
      <c r="BH41" s="81">
        <v>-12.25</v>
      </c>
      <c r="BI41" s="81">
        <v>619.49</v>
      </c>
      <c r="BJ41" s="81">
        <v>862.81</v>
      </c>
      <c r="BK41" s="81">
        <v>1377.43</v>
      </c>
      <c r="BL41" s="81">
        <v>297.02</v>
      </c>
      <c r="BM41" s="81">
        <v>416.61</v>
      </c>
      <c r="BN41" s="81">
        <v>2347.63</v>
      </c>
      <c r="BO41" s="81">
        <v>1570.64</v>
      </c>
      <c r="BP41" s="81">
        <v>838.58</v>
      </c>
      <c r="BQ41" s="81">
        <v>559.04999999999995</v>
      </c>
      <c r="BR41" s="81">
        <v>2452.91</v>
      </c>
      <c r="BS41" s="81">
        <v>601.92999999999995</v>
      </c>
      <c r="BT41" s="81">
        <v>350.79</v>
      </c>
      <c r="BU41" s="81">
        <v>1154.28</v>
      </c>
      <c r="BV41" s="81">
        <v>1948.66</v>
      </c>
      <c r="BW41" s="81">
        <v>1596.57</v>
      </c>
      <c r="BX41" s="81">
        <v>1374.35</v>
      </c>
      <c r="BY41" s="81">
        <v>2281.9299999999998</v>
      </c>
      <c r="BZ41" s="81">
        <v>1528.79</v>
      </c>
      <c r="CA41" s="81">
        <v>530.85</v>
      </c>
      <c r="CB41" s="81">
        <v>951.11</v>
      </c>
      <c r="CC41" s="81">
        <v>1.78</v>
      </c>
      <c r="CD41" s="81">
        <v>123.38</v>
      </c>
      <c r="CE41" s="81">
        <v>1233.46</v>
      </c>
      <c r="CF41" s="81">
        <v>1332.78</v>
      </c>
      <c r="CG41" s="81">
        <v>-31</v>
      </c>
      <c r="CH41" s="81">
        <v>1158.45</v>
      </c>
      <c r="CI41" s="81">
        <v>6507.06</v>
      </c>
      <c r="CJ41" s="81">
        <v>732.02</v>
      </c>
      <c r="CK41" s="81">
        <v>1566.64</v>
      </c>
      <c r="CL41" s="81">
        <v>893.83</v>
      </c>
      <c r="CM41" s="81">
        <v>3101.63</v>
      </c>
      <c r="CN41" s="81">
        <v>314.54000000000002</v>
      </c>
      <c r="CO41" s="81">
        <v>3077.17</v>
      </c>
      <c r="CP41" s="81">
        <v>191.81</v>
      </c>
      <c r="CQ41" s="81">
        <v>884.29</v>
      </c>
      <c r="CR41" s="81">
        <v>245.04</v>
      </c>
      <c r="CS41" s="81">
        <v>1132.97</v>
      </c>
      <c r="CT41" s="81">
        <v>1072.29</v>
      </c>
      <c r="CU41" s="81">
        <v>1071.5</v>
      </c>
      <c r="CV41" s="81">
        <v>309.27</v>
      </c>
      <c r="CW41" s="81">
        <v>429.38</v>
      </c>
      <c r="CX41" s="81">
        <v>199.98</v>
      </c>
      <c r="CY41" s="81">
        <v>463.59</v>
      </c>
      <c r="CZ41" s="81">
        <v>25.55</v>
      </c>
      <c r="DA41" s="81">
        <v>64</v>
      </c>
      <c r="DB41" s="81">
        <v>967.89</v>
      </c>
      <c r="DC41" s="81">
        <v>-66.25</v>
      </c>
      <c r="DD41" s="81">
        <v>417.63</v>
      </c>
      <c r="DE41" s="81">
        <v>-36.53</v>
      </c>
      <c r="DF41" s="81">
        <v>661.7</v>
      </c>
      <c r="DG41" s="81">
        <v>366.35</v>
      </c>
      <c r="DH41" s="81">
        <v>640.23</v>
      </c>
      <c r="DI41" s="81">
        <v>2309.69</v>
      </c>
      <c r="DJ41" s="81">
        <v>563.70000000000005</v>
      </c>
      <c r="DK41" s="81">
        <v>303.37</v>
      </c>
      <c r="DL41" s="81">
        <v>64.59</v>
      </c>
      <c r="DM41" s="81">
        <v>266.42</v>
      </c>
      <c r="DN41" s="81"/>
      <c r="DO41" s="81">
        <v>286.14999999999998</v>
      </c>
      <c r="DP41" s="81">
        <v>159.27000000000001</v>
      </c>
      <c r="DQ41" s="81">
        <v>1597.72</v>
      </c>
      <c r="DR41" s="81">
        <v>451.69</v>
      </c>
      <c r="DS41" s="81">
        <v>246.38</v>
      </c>
      <c r="DT41" s="81">
        <v>200.67</v>
      </c>
      <c r="DU41" s="81">
        <v>546.75</v>
      </c>
      <c r="DV41" s="81">
        <v>367.12</v>
      </c>
      <c r="DW41" s="81">
        <v>415.5</v>
      </c>
      <c r="DX41" s="81">
        <v>158.69999999999999</v>
      </c>
      <c r="DY41" s="81">
        <v>182.42</v>
      </c>
      <c r="DZ41" s="81">
        <v>339.25</v>
      </c>
      <c r="EA41" s="81">
        <v>549.97</v>
      </c>
      <c r="EB41" s="81">
        <v>526.05999999999995</v>
      </c>
      <c r="EC41" s="81">
        <v>291.56</v>
      </c>
      <c r="ED41" s="81">
        <v>594.62</v>
      </c>
      <c r="EE41" s="81">
        <v>582.5</v>
      </c>
      <c r="EF41" s="81">
        <v>234.83</v>
      </c>
      <c r="EG41" s="81">
        <v>393.47</v>
      </c>
      <c r="EH41" s="81">
        <v>908.29</v>
      </c>
      <c r="EI41" s="81">
        <v>242.13</v>
      </c>
      <c r="EJ41" s="81">
        <v>1382.5</v>
      </c>
      <c r="EK41" s="81">
        <v>202.75</v>
      </c>
      <c r="EL41" s="81">
        <v>100.31</v>
      </c>
      <c r="EM41" s="81">
        <v>346.88</v>
      </c>
      <c r="EN41" s="81">
        <v>151.47</v>
      </c>
      <c r="EO41" s="81">
        <v>457.54</v>
      </c>
      <c r="EP41" s="81">
        <v>8.6999999999999993</v>
      </c>
      <c r="EQ41" s="81">
        <v>21.8</v>
      </c>
      <c r="ER41" s="81">
        <v>221.82</v>
      </c>
      <c r="ES41" s="81">
        <v>112.19</v>
      </c>
      <c r="ET41" s="81">
        <v>206.7</v>
      </c>
      <c r="EU41" s="81">
        <v>188.94</v>
      </c>
      <c r="EV41" s="81">
        <v>-17</v>
      </c>
      <c r="EW41" s="81">
        <v>609.55999999999995</v>
      </c>
      <c r="EX41" s="81">
        <v>713.74</v>
      </c>
      <c r="EY41" s="81">
        <v>237.62</v>
      </c>
      <c r="EZ41" s="81">
        <v>90.31</v>
      </c>
      <c r="FA41" s="81">
        <v>358.5</v>
      </c>
      <c r="FB41" s="81">
        <v>191.73</v>
      </c>
      <c r="FC41" s="81">
        <v>642.04999999999995</v>
      </c>
      <c r="FD41" s="81">
        <v>520.04</v>
      </c>
      <c r="FE41" s="81">
        <v>556.19000000000005</v>
      </c>
      <c r="FF41" s="81">
        <v>532.4</v>
      </c>
      <c r="FG41" s="81">
        <v>606.47</v>
      </c>
      <c r="FH41" s="81">
        <v>456.2</v>
      </c>
      <c r="FI41" s="81">
        <v>234.11</v>
      </c>
      <c r="FJ41" s="81">
        <v>34.86</v>
      </c>
      <c r="FK41" s="81">
        <v>268.29000000000002</v>
      </c>
      <c r="FL41" s="81">
        <v>195.94</v>
      </c>
      <c r="FM41" s="81">
        <v>698.64</v>
      </c>
      <c r="FN41" s="81">
        <v>67</v>
      </c>
      <c r="FO41" s="81">
        <v>467.31</v>
      </c>
      <c r="FP41" s="81">
        <v>217</v>
      </c>
      <c r="FQ41" s="81">
        <v>37.97</v>
      </c>
      <c r="FR41" s="81">
        <v>277.87</v>
      </c>
      <c r="FS41" s="81">
        <v>335.31</v>
      </c>
      <c r="FT41" s="81">
        <v>279.08999999999997</v>
      </c>
      <c r="FU41" s="81">
        <v>487</v>
      </c>
      <c r="FV41" s="81">
        <v>349.78</v>
      </c>
      <c r="FW41" s="81">
        <v>290.26</v>
      </c>
      <c r="FX41" s="81">
        <v>598.88</v>
      </c>
      <c r="FY41" s="81">
        <v>239.89</v>
      </c>
      <c r="FZ41" s="81">
        <v>41.7</v>
      </c>
      <c r="GA41" s="81">
        <v>185.24</v>
      </c>
      <c r="GB41" s="81">
        <v>146.33000000000001</v>
      </c>
      <c r="GC41" s="81">
        <v>89.9</v>
      </c>
      <c r="GD41" s="81">
        <v>612.1</v>
      </c>
      <c r="GE41" s="81">
        <v>254.7</v>
      </c>
      <c r="GF41" s="81">
        <v>137.72999999999999</v>
      </c>
      <c r="GG41" s="81">
        <v>329</v>
      </c>
      <c r="GH41" s="81">
        <v>632.05999999999995</v>
      </c>
      <c r="GI41" s="81">
        <v>208.18</v>
      </c>
      <c r="GJ41" s="81">
        <v>292.39999999999998</v>
      </c>
      <c r="GK41" s="81">
        <v>359.7</v>
      </c>
      <c r="GL41" s="81">
        <v>87.6</v>
      </c>
      <c r="GM41" s="81">
        <v>570</v>
      </c>
      <c r="GN41" s="81">
        <v>243.54</v>
      </c>
      <c r="GO41" s="81">
        <v>106.5</v>
      </c>
      <c r="GP41" s="81">
        <v>548.41999999999996</v>
      </c>
      <c r="GQ41" s="81">
        <v>79.900000000000006</v>
      </c>
      <c r="GR41" s="81">
        <v>120.99</v>
      </c>
      <c r="GS41" s="81">
        <v>328.09</v>
      </c>
      <c r="GT41" s="81">
        <v>594.54</v>
      </c>
      <c r="GU41" s="81">
        <v>176</v>
      </c>
      <c r="GV41" s="81">
        <v>286.5</v>
      </c>
      <c r="GW41" s="81">
        <v>84.59</v>
      </c>
      <c r="GX41" s="81">
        <v>54.33</v>
      </c>
      <c r="GY41" s="81">
        <v>144.52000000000001</v>
      </c>
      <c r="GZ41" s="81">
        <v>138.5</v>
      </c>
      <c r="HA41" s="81">
        <v>190.5</v>
      </c>
      <c r="HB41" s="81">
        <v>222.85</v>
      </c>
      <c r="HC41" s="81">
        <v>223.5</v>
      </c>
      <c r="HD41" s="81">
        <v>569.54</v>
      </c>
      <c r="HE41" s="81">
        <v>105.7</v>
      </c>
      <c r="HF41" s="81">
        <v>364.5</v>
      </c>
      <c r="HG41" s="81">
        <v>118</v>
      </c>
      <c r="HH41" s="81">
        <v>382.43</v>
      </c>
      <c r="HI41" s="81">
        <v>408.1</v>
      </c>
      <c r="HJ41" s="81">
        <v>197.1</v>
      </c>
      <c r="HK41" s="81">
        <v>162.26</v>
      </c>
      <c r="HL41" s="81">
        <v>50</v>
      </c>
      <c r="HM41" s="81">
        <v>251.36</v>
      </c>
      <c r="HN41" s="81">
        <v>98.38</v>
      </c>
      <c r="HO41" s="81">
        <v>39.5</v>
      </c>
      <c r="HP41" s="81">
        <v>264.97000000000003</v>
      </c>
      <c r="HQ41" s="81">
        <v>397.07</v>
      </c>
      <c r="HR41" s="81">
        <v>69.48</v>
      </c>
      <c r="HS41" s="81">
        <v>80.22</v>
      </c>
      <c r="HT41" s="81">
        <v>288.48</v>
      </c>
      <c r="HU41" s="81">
        <v>120.8</v>
      </c>
      <c r="HV41" s="81">
        <v>203.14</v>
      </c>
      <c r="HW41" s="81">
        <v>215.13</v>
      </c>
      <c r="HX41" s="81">
        <v>81.52</v>
      </c>
      <c r="HY41" s="81">
        <v>207.4</v>
      </c>
      <c r="HZ41" s="81">
        <v>47.7</v>
      </c>
      <c r="IA41" s="81">
        <v>955.65</v>
      </c>
      <c r="IB41" s="81">
        <v>243.3</v>
      </c>
      <c r="IC41" s="81">
        <v>106.15</v>
      </c>
      <c r="ID41" s="81">
        <v>140.53</v>
      </c>
      <c r="IE41" s="81">
        <v>158.07</v>
      </c>
      <c r="IF41" s="81">
        <v>90.9</v>
      </c>
      <c r="IG41" s="81"/>
      <c r="IH41" s="81">
        <v>122.1</v>
      </c>
      <c r="II41" s="81">
        <v>138.52000000000001</v>
      </c>
      <c r="IJ41" s="81">
        <v>350.73</v>
      </c>
      <c r="IK41" s="81">
        <v>132.94999999999999</v>
      </c>
      <c r="IL41" s="81">
        <v>80</v>
      </c>
      <c r="IM41" s="81">
        <v>33</v>
      </c>
      <c r="IN41" s="81">
        <v>16</v>
      </c>
      <c r="IO41" s="81">
        <v>158.77000000000001</v>
      </c>
      <c r="IP41" s="81">
        <v>237</v>
      </c>
      <c r="IQ41" s="81">
        <v>95.2</v>
      </c>
      <c r="IR41" s="81">
        <v>131</v>
      </c>
      <c r="IS41" s="81">
        <v>163.58000000000001</v>
      </c>
      <c r="IT41" s="81">
        <v>209.01</v>
      </c>
      <c r="IU41" s="81">
        <v>125</v>
      </c>
      <c r="IV41" s="81">
        <v>107.34</v>
      </c>
      <c r="IW41" s="81">
        <v>64.8</v>
      </c>
      <c r="IX41" s="81">
        <v>93.07</v>
      </c>
      <c r="IY41" s="81">
        <v>59.57</v>
      </c>
      <c r="IZ41" s="81">
        <v>84.5</v>
      </c>
      <c r="JA41" s="81">
        <v>255.43</v>
      </c>
      <c r="JB41" s="81">
        <v>45.35</v>
      </c>
      <c r="JC41" s="81">
        <v>192</v>
      </c>
      <c r="JD41" s="81">
        <v>135.19999999999999</v>
      </c>
      <c r="JE41" s="81">
        <v>76.97</v>
      </c>
      <c r="JF41" s="81">
        <v>127</v>
      </c>
      <c r="JG41" s="81">
        <v>141.01</v>
      </c>
      <c r="JH41" s="81">
        <v>416</v>
      </c>
      <c r="JI41" s="81">
        <v>74.95</v>
      </c>
      <c r="JJ41" s="81">
        <v>120.85</v>
      </c>
      <c r="JK41" s="81">
        <v>98.8</v>
      </c>
      <c r="JL41" s="81">
        <v>94.1</v>
      </c>
      <c r="JM41" s="81"/>
      <c r="JN41" s="81">
        <v>99.18</v>
      </c>
      <c r="JO41" s="81">
        <v>42.75</v>
      </c>
      <c r="JP41" s="81">
        <v>160.43</v>
      </c>
      <c r="JQ41" s="81">
        <v>13.15</v>
      </c>
      <c r="JR41" s="81">
        <v>133.5</v>
      </c>
      <c r="JS41" s="81">
        <v>99.88</v>
      </c>
      <c r="JT41" s="81">
        <v>63.05</v>
      </c>
      <c r="JU41" s="81">
        <v>117</v>
      </c>
      <c r="JV41" s="81">
        <v>239.13</v>
      </c>
      <c r="JW41" s="81">
        <v>118</v>
      </c>
      <c r="JX41" s="81">
        <v>84.78</v>
      </c>
      <c r="JY41" s="81">
        <v>114.54</v>
      </c>
      <c r="JZ41" s="81">
        <v>50.8</v>
      </c>
      <c r="KA41" s="81">
        <v>185.83</v>
      </c>
      <c r="KB41" s="81">
        <v>27.65</v>
      </c>
      <c r="KC41" s="81">
        <v>8.15</v>
      </c>
      <c r="KD41" s="81">
        <v>64</v>
      </c>
      <c r="KE41" s="81">
        <v>219.27</v>
      </c>
      <c r="KF41" s="81">
        <v>136.05000000000001</v>
      </c>
      <c r="KG41" s="81">
        <v>32</v>
      </c>
      <c r="KH41" s="81">
        <v>67.58</v>
      </c>
      <c r="KI41" s="81">
        <v>187</v>
      </c>
      <c r="KJ41" s="81">
        <v>142</v>
      </c>
      <c r="KK41" s="81">
        <v>85.57</v>
      </c>
      <c r="KL41" s="81">
        <v>87.03</v>
      </c>
      <c r="KM41" s="81">
        <v>45.4</v>
      </c>
      <c r="KN41" s="81">
        <v>68</v>
      </c>
      <c r="KO41" s="81">
        <v>62.01</v>
      </c>
      <c r="KP41" s="81">
        <v>120</v>
      </c>
      <c r="KQ41" s="81">
        <v>175</v>
      </c>
      <c r="KR41" s="81">
        <v>78.45</v>
      </c>
      <c r="KS41" s="81">
        <v>26.73</v>
      </c>
      <c r="KT41" s="81">
        <v>77.05</v>
      </c>
      <c r="KU41" s="81">
        <v>31.3</v>
      </c>
      <c r="KV41" s="81">
        <v>137.13</v>
      </c>
      <c r="KW41" s="81">
        <v>164.33</v>
      </c>
      <c r="KX41" s="81">
        <v>31.6</v>
      </c>
      <c r="KY41" s="81">
        <v>555.07000000000005</v>
      </c>
      <c r="KZ41" s="81">
        <v>111.9</v>
      </c>
      <c r="LA41" s="81">
        <v>71.05</v>
      </c>
      <c r="LB41" s="81">
        <v>229.13</v>
      </c>
      <c r="LC41" s="81"/>
      <c r="LD41" s="81">
        <v>69.7</v>
      </c>
      <c r="LE41" s="81">
        <v>52.97</v>
      </c>
      <c r="LF41" s="81">
        <v>329.5</v>
      </c>
      <c r="LG41" s="81">
        <v>85.8</v>
      </c>
      <c r="LH41" s="81">
        <v>40.15</v>
      </c>
      <c r="LI41" s="81">
        <v>110.57</v>
      </c>
      <c r="LJ41" s="81">
        <v>226.88</v>
      </c>
      <c r="LK41" s="81">
        <v>98.26</v>
      </c>
      <c r="LL41" s="81">
        <v>66.7</v>
      </c>
      <c r="LM41" s="81">
        <v>23.63</v>
      </c>
      <c r="LN41" s="81">
        <v>28.3</v>
      </c>
      <c r="LO41" s="81"/>
      <c r="LP41" s="81">
        <v>123.63</v>
      </c>
      <c r="LQ41" s="81">
        <v>116.39</v>
      </c>
      <c r="LR41" s="81">
        <v>50.8</v>
      </c>
      <c r="LS41" s="81">
        <v>38.53</v>
      </c>
      <c r="LT41" s="81">
        <v>52.9</v>
      </c>
      <c r="LU41" s="81">
        <v>76</v>
      </c>
      <c r="LV41" s="81">
        <v>63.67</v>
      </c>
      <c r="LW41" s="81">
        <v>154.55000000000001</v>
      </c>
      <c r="LX41" s="81">
        <v>84.43</v>
      </c>
      <c r="LY41" s="81">
        <v>78.23</v>
      </c>
      <c r="LZ41" s="81">
        <v>50.2</v>
      </c>
      <c r="MA41" s="81">
        <v>59.97</v>
      </c>
      <c r="MB41" s="81">
        <v>58.87</v>
      </c>
      <c r="MC41" s="81">
        <v>45.03</v>
      </c>
      <c r="MD41" s="81">
        <v>6.2</v>
      </c>
      <c r="ME41" s="81">
        <v>138</v>
      </c>
      <c r="MF41" s="81">
        <v>45.4</v>
      </c>
      <c r="MG41" s="81">
        <v>20.5</v>
      </c>
      <c r="MH41" s="81">
        <v>22.8</v>
      </c>
      <c r="MI41" s="81">
        <v>35</v>
      </c>
      <c r="MJ41" s="81">
        <v>140.80000000000001</v>
      </c>
      <c r="MK41" s="81">
        <v>115.15</v>
      </c>
      <c r="ML41" s="81"/>
      <c r="MM41" s="81">
        <v>124.39</v>
      </c>
      <c r="MN41" s="81">
        <v>47.44</v>
      </c>
      <c r="MO41" s="81">
        <v>144.80000000000001</v>
      </c>
      <c r="MP41" s="81">
        <v>66</v>
      </c>
      <c r="MQ41" s="81">
        <v>84.1</v>
      </c>
      <c r="MR41" s="81">
        <v>113.9</v>
      </c>
      <c r="MS41" s="81">
        <v>44</v>
      </c>
      <c r="MT41" s="81">
        <v>27</v>
      </c>
      <c r="MU41" s="81">
        <v>27.4</v>
      </c>
      <c r="MV41" s="81">
        <v>74.3</v>
      </c>
      <c r="MW41" s="81">
        <v>29</v>
      </c>
      <c r="MX41" s="81">
        <v>37</v>
      </c>
      <c r="MY41" s="81"/>
      <c r="MZ41" s="81">
        <v>35</v>
      </c>
      <c r="NA41" s="81">
        <v>42.2</v>
      </c>
      <c r="NB41" s="81">
        <v>28.9</v>
      </c>
      <c r="NC41" s="81">
        <v>45.27</v>
      </c>
    </row>
    <row r="42" spans="1:367" x14ac:dyDescent="0.4">
      <c r="A42" s="22">
        <v>46031</v>
      </c>
      <c r="B42" s="23">
        <v>120069.46</v>
      </c>
      <c r="C42" s="23">
        <v>95315.5</v>
      </c>
      <c r="D42" s="23">
        <v>4544.0200000000004</v>
      </c>
      <c r="E42" s="23">
        <v>2720.27</v>
      </c>
      <c r="F42" s="23">
        <v>14407.82</v>
      </c>
      <c r="G42" s="23">
        <v>1701.89</v>
      </c>
      <c r="H42" s="23">
        <v>11035.54</v>
      </c>
      <c r="I42" s="23">
        <v>8554.7800000000007</v>
      </c>
      <c r="J42" s="23">
        <v>5347.07</v>
      </c>
      <c r="K42" s="23">
        <v>4037.72</v>
      </c>
      <c r="L42" s="23">
        <v>1916.93</v>
      </c>
      <c r="M42" s="23">
        <v>4166.68</v>
      </c>
      <c r="N42" s="23">
        <v>11183.74</v>
      </c>
      <c r="O42" s="23">
        <v>2868.42</v>
      </c>
      <c r="P42" s="23">
        <v>7622.73</v>
      </c>
      <c r="Q42" s="23">
        <v>2188.17</v>
      </c>
      <c r="R42" s="23">
        <v>18884.79</v>
      </c>
      <c r="S42" s="23">
        <v>4261.2700000000004</v>
      </c>
      <c r="T42" s="23">
        <v>3115.4</v>
      </c>
      <c r="U42" s="23">
        <v>6309.35</v>
      </c>
      <c r="V42" s="23">
        <v>1512.18</v>
      </c>
      <c r="W42" s="23">
        <v>1046.29</v>
      </c>
      <c r="X42" s="23">
        <v>1336.45</v>
      </c>
      <c r="Y42" s="23">
        <v>5073.7299999999996</v>
      </c>
      <c r="Z42" s="23">
        <v>5882.19</v>
      </c>
      <c r="AA42" s="23">
        <v>3944</v>
      </c>
      <c r="AB42" s="23">
        <v>1354.91</v>
      </c>
      <c r="AC42" s="23">
        <v>573.37</v>
      </c>
      <c r="AD42" s="23">
        <v>3128.47</v>
      </c>
      <c r="AE42" s="23">
        <v>1850.16</v>
      </c>
      <c r="AF42" s="23">
        <v>1744.28</v>
      </c>
      <c r="AG42" s="23">
        <v>4731.5600000000004</v>
      </c>
      <c r="AH42" s="23">
        <v>2774.07</v>
      </c>
      <c r="AI42" s="23">
        <v>283.14999999999998</v>
      </c>
      <c r="AJ42" s="23">
        <v>1476.89</v>
      </c>
      <c r="AK42" s="23">
        <v>5465.55</v>
      </c>
      <c r="AL42" s="23">
        <v>3639.2</v>
      </c>
      <c r="AM42" s="23">
        <v>909.6</v>
      </c>
      <c r="AN42" s="23">
        <v>1274.31</v>
      </c>
      <c r="AO42" s="23">
        <v>279.74</v>
      </c>
      <c r="AP42" s="23">
        <v>3933.19</v>
      </c>
      <c r="AQ42" s="23">
        <v>1563.28</v>
      </c>
      <c r="AR42" s="23">
        <v>7455.4</v>
      </c>
      <c r="AS42" s="23">
        <v>3774.78</v>
      </c>
      <c r="AT42" s="23">
        <v>753.89</v>
      </c>
      <c r="AU42" s="23">
        <v>2244.9899999999998</v>
      </c>
      <c r="AV42" s="23">
        <v>2327.6799999999998</v>
      </c>
      <c r="AW42" s="23">
        <v>1124.07</v>
      </c>
      <c r="AX42" s="23">
        <v>2328.9699999999998</v>
      </c>
      <c r="AY42" s="23">
        <v>2168.21</v>
      </c>
      <c r="AZ42" s="23">
        <v>594.4</v>
      </c>
      <c r="BA42" s="23">
        <v>1658.48</v>
      </c>
      <c r="BB42" s="81">
        <v>533.24</v>
      </c>
      <c r="BC42" s="81">
        <v>1557.74</v>
      </c>
      <c r="BD42" s="81">
        <v>1942.27</v>
      </c>
      <c r="BE42" s="81">
        <v>677.18</v>
      </c>
      <c r="BF42" s="81">
        <v>457.13</v>
      </c>
      <c r="BG42" s="81">
        <v>355.03</v>
      </c>
      <c r="BH42" s="81">
        <v>-12.25</v>
      </c>
      <c r="BI42" s="81">
        <v>620.05999999999995</v>
      </c>
      <c r="BJ42" s="81">
        <v>862.6</v>
      </c>
      <c r="BK42" s="81">
        <v>1377.43</v>
      </c>
      <c r="BL42" s="81">
        <v>297.02</v>
      </c>
      <c r="BM42" s="81">
        <v>416.61</v>
      </c>
      <c r="BN42" s="81">
        <v>2372.63</v>
      </c>
      <c r="BO42" s="81">
        <v>1590.41</v>
      </c>
      <c r="BP42" s="81">
        <v>838.58</v>
      </c>
      <c r="BQ42" s="81">
        <v>562.04</v>
      </c>
      <c r="BR42" s="81">
        <v>2440.66</v>
      </c>
      <c r="BS42" s="81">
        <v>601.92999999999995</v>
      </c>
      <c r="BT42" s="81">
        <v>353.7</v>
      </c>
      <c r="BU42" s="81">
        <v>1154.28</v>
      </c>
      <c r="BV42" s="81">
        <v>1924.06</v>
      </c>
      <c r="BW42" s="81">
        <v>1600.49</v>
      </c>
      <c r="BX42" s="81">
        <v>1378.82</v>
      </c>
      <c r="BY42" s="81">
        <v>2281.9299999999998</v>
      </c>
      <c r="BZ42" s="81">
        <v>1525.06</v>
      </c>
      <c r="CA42" s="81">
        <v>529.33000000000004</v>
      </c>
      <c r="CB42" s="81">
        <v>962.73</v>
      </c>
      <c r="CC42" s="81">
        <v>1.78</v>
      </c>
      <c r="CD42" s="81">
        <v>123.38</v>
      </c>
      <c r="CE42" s="81">
        <v>1233.46</v>
      </c>
      <c r="CF42" s="81">
        <v>1332.78</v>
      </c>
      <c r="CG42" s="81">
        <v>-31</v>
      </c>
      <c r="CH42" s="81">
        <v>1158.45</v>
      </c>
      <c r="CI42" s="81">
        <v>6507.06</v>
      </c>
      <c r="CJ42" s="81">
        <v>732.02</v>
      </c>
      <c r="CK42" s="81">
        <v>1566.64</v>
      </c>
      <c r="CL42" s="81">
        <v>893.83</v>
      </c>
      <c r="CM42" s="81">
        <v>3101.63</v>
      </c>
      <c r="CN42" s="81">
        <v>314.54000000000002</v>
      </c>
      <c r="CO42" s="81">
        <v>3104</v>
      </c>
      <c r="CP42" s="81">
        <v>189.35</v>
      </c>
      <c r="CQ42" s="81">
        <v>882.24</v>
      </c>
      <c r="CR42" s="81">
        <v>246.1</v>
      </c>
      <c r="CS42" s="81">
        <v>1135.8</v>
      </c>
      <c r="CT42" s="81">
        <v>1078.6500000000001</v>
      </c>
      <c r="CU42" s="81">
        <v>1048.07</v>
      </c>
      <c r="CV42" s="81">
        <v>327.60000000000002</v>
      </c>
      <c r="CW42" s="81">
        <v>422.69</v>
      </c>
      <c r="CX42" s="81">
        <v>196.44</v>
      </c>
      <c r="CY42" s="81">
        <v>463.59</v>
      </c>
      <c r="CZ42" s="81">
        <v>25.55</v>
      </c>
      <c r="DA42" s="81">
        <v>64</v>
      </c>
      <c r="DB42" s="81">
        <v>936.44</v>
      </c>
      <c r="DC42" s="81">
        <v>-66.25</v>
      </c>
      <c r="DD42" s="81">
        <v>408.48</v>
      </c>
      <c r="DE42" s="81">
        <v>-36.53</v>
      </c>
      <c r="DF42" s="81">
        <v>660.12</v>
      </c>
      <c r="DG42" s="81">
        <v>366.19</v>
      </c>
      <c r="DH42" s="81">
        <v>640.32000000000005</v>
      </c>
      <c r="DI42" s="81">
        <v>2309.69</v>
      </c>
      <c r="DJ42" s="81">
        <v>563.70000000000005</v>
      </c>
      <c r="DK42" s="81">
        <v>302.36</v>
      </c>
      <c r="DL42" s="81">
        <v>64.59</v>
      </c>
      <c r="DM42" s="81">
        <v>266.42</v>
      </c>
      <c r="DN42" s="81"/>
      <c r="DO42" s="81">
        <v>286</v>
      </c>
      <c r="DP42" s="81">
        <v>159.27000000000001</v>
      </c>
      <c r="DQ42" s="81">
        <v>1567.36</v>
      </c>
      <c r="DR42" s="81">
        <v>466.1</v>
      </c>
      <c r="DS42" s="81">
        <v>194.97</v>
      </c>
      <c r="DT42" s="81">
        <v>200.67</v>
      </c>
      <c r="DU42" s="81">
        <v>546.75</v>
      </c>
      <c r="DV42" s="81">
        <v>368.09</v>
      </c>
      <c r="DW42" s="81">
        <v>415.5</v>
      </c>
      <c r="DX42" s="81">
        <v>158.69999999999999</v>
      </c>
      <c r="DY42" s="81">
        <v>182.42</v>
      </c>
      <c r="DZ42" s="81">
        <v>339.25</v>
      </c>
      <c r="EA42" s="81">
        <v>548.6</v>
      </c>
      <c r="EB42" s="81">
        <v>526.05999999999995</v>
      </c>
      <c r="EC42" s="81">
        <v>283.37</v>
      </c>
      <c r="ED42" s="81">
        <v>594.29</v>
      </c>
      <c r="EE42" s="81">
        <v>582.5</v>
      </c>
      <c r="EF42" s="81">
        <v>234.83</v>
      </c>
      <c r="EG42" s="81">
        <v>392.37</v>
      </c>
      <c r="EH42" s="81">
        <v>908.29</v>
      </c>
      <c r="EI42" s="81">
        <v>242.03</v>
      </c>
      <c r="EJ42" s="81">
        <v>1353.7</v>
      </c>
      <c r="EK42" s="81">
        <v>200.43</v>
      </c>
      <c r="EL42" s="81">
        <v>100.31</v>
      </c>
      <c r="EM42" s="81">
        <v>351.9</v>
      </c>
      <c r="EN42" s="81">
        <v>151.30000000000001</v>
      </c>
      <c r="EO42" s="81">
        <v>457.54</v>
      </c>
      <c r="EP42" s="81">
        <v>8.6999999999999993</v>
      </c>
      <c r="EQ42" s="81">
        <v>17.5</v>
      </c>
      <c r="ER42" s="81">
        <v>221.82</v>
      </c>
      <c r="ES42" s="81">
        <v>112.19</v>
      </c>
      <c r="ET42" s="81">
        <v>204.01</v>
      </c>
      <c r="EU42" s="81">
        <v>188.77</v>
      </c>
      <c r="EV42" s="81">
        <v>-17</v>
      </c>
      <c r="EW42" s="81">
        <v>614.02</v>
      </c>
      <c r="EX42" s="81">
        <v>714.61</v>
      </c>
      <c r="EY42" s="81">
        <v>237.58</v>
      </c>
      <c r="EZ42" s="81">
        <v>90.31</v>
      </c>
      <c r="FA42" s="81">
        <v>358.5</v>
      </c>
      <c r="FB42" s="81">
        <v>191.73</v>
      </c>
      <c r="FC42" s="81">
        <v>645.28</v>
      </c>
      <c r="FD42" s="81">
        <v>505.64</v>
      </c>
      <c r="FE42" s="81">
        <v>556.19000000000005</v>
      </c>
      <c r="FF42" s="81">
        <v>532.4</v>
      </c>
      <c r="FG42" s="81">
        <v>602.70000000000005</v>
      </c>
      <c r="FH42" s="81">
        <v>456.2</v>
      </c>
      <c r="FI42" s="81">
        <v>234.11</v>
      </c>
      <c r="FJ42" s="81">
        <v>34.86</v>
      </c>
      <c r="FK42" s="81">
        <v>268.29000000000002</v>
      </c>
      <c r="FL42" s="81">
        <v>195.56</v>
      </c>
      <c r="FM42" s="81">
        <v>698.64</v>
      </c>
      <c r="FN42" s="81">
        <v>67</v>
      </c>
      <c r="FO42" s="81">
        <v>467.66</v>
      </c>
      <c r="FP42" s="81">
        <v>217</v>
      </c>
      <c r="FQ42" s="81">
        <v>37.97</v>
      </c>
      <c r="FR42" s="81">
        <v>276.41000000000003</v>
      </c>
      <c r="FS42" s="81">
        <v>336.22</v>
      </c>
      <c r="FT42" s="81">
        <v>276.7</v>
      </c>
      <c r="FU42" s="81">
        <v>467.87</v>
      </c>
      <c r="FV42" s="81">
        <v>349.78</v>
      </c>
      <c r="FW42" s="81">
        <v>290.95</v>
      </c>
      <c r="FX42" s="81">
        <v>598.88</v>
      </c>
      <c r="FY42" s="81">
        <v>241.68</v>
      </c>
      <c r="FZ42" s="81">
        <v>41.7</v>
      </c>
      <c r="GA42" s="81">
        <v>185.24</v>
      </c>
      <c r="GB42" s="81">
        <v>146.33000000000001</v>
      </c>
      <c r="GC42" s="81">
        <v>89.9</v>
      </c>
      <c r="GD42" s="81">
        <v>612.1</v>
      </c>
      <c r="GE42" s="81">
        <v>254.7</v>
      </c>
      <c r="GF42" s="81">
        <v>137.72999999999999</v>
      </c>
      <c r="GG42" s="81">
        <v>329</v>
      </c>
      <c r="GH42" s="81">
        <v>632.05999999999995</v>
      </c>
      <c r="GI42" s="81">
        <v>206.08</v>
      </c>
      <c r="GJ42" s="81">
        <v>292.39999999999998</v>
      </c>
      <c r="GK42" s="81">
        <v>359.7</v>
      </c>
      <c r="GL42" s="81">
        <v>87.6</v>
      </c>
      <c r="GM42" s="81">
        <v>570</v>
      </c>
      <c r="GN42" s="81">
        <v>243.17</v>
      </c>
      <c r="GO42" s="81">
        <v>106.5</v>
      </c>
      <c r="GP42" s="81">
        <v>552.19000000000005</v>
      </c>
      <c r="GQ42" s="81">
        <v>79.27</v>
      </c>
      <c r="GR42" s="81">
        <v>120.99</v>
      </c>
      <c r="GS42" s="81">
        <v>327.94</v>
      </c>
      <c r="GT42" s="81">
        <v>594.54</v>
      </c>
      <c r="GU42" s="81">
        <v>175.45</v>
      </c>
      <c r="GV42" s="81">
        <v>286.5</v>
      </c>
      <c r="GW42" s="81">
        <v>78.959999999999994</v>
      </c>
      <c r="GX42" s="81">
        <v>54.33</v>
      </c>
      <c r="GY42" s="81">
        <v>144.52000000000001</v>
      </c>
      <c r="GZ42" s="81">
        <v>138.5</v>
      </c>
      <c r="HA42" s="81">
        <v>190.5</v>
      </c>
      <c r="HB42" s="81">
        <v>221.54</v>
      </c>
      <c r="HC42" s="81">
        <v>223.5</v>
      </c>
      <c r="HD42" s="81">
        <v>569.54</v>
      </c>
      <c r="HE42" s="81">
        <v>105.7</v>
      </c>
      <c r="HF42" s="81">
        <v>364.5</v>
      </c>
      <c r="HG42" s="81">
        <v>118</v>
      </c>
      <c r="HH42" s="81">
        <v>382.43</v>
      </c>
      <c r="HI42" s="81">
        <v>408.1</v>
      </c>
      <c r="HJ42" s="81">
        <v>197.77</v>
      </c>
      <c r="HK42" s="81">
        <v>161.01</v>
      </c>
      <c r="HL42" s="81">
        <v>50</v>
      </c>
      <c r="HM42" s="81">
        <v>250.77</v>
      </c>
      <c r="HN42" s="81">
        <v>98.38</v>
      </c>
      <c r="HO42" s="81">
        <v>39.5</v>
      </c>
      <c r="HP42" s="81">
        <v>264.97000000000003</v>
      </c>
      <c r="HQ42" s="81">
        <v>397.07</v>
      </c>
      <c r="HR42" s="81">
        <v>69.349999999999994</v>
      </c>
      <c r="HS42" s="81">
        <v>80.45</v>
      </c>
      <c r="HT42" s="81">
        <v>288.48</v>
      </c>
      <c r="HU42" s="81">
        <v>120.8</v>
      </c>
      <c r="HV42" s="81">
        <v>201.32</v>
      </c>
      <c r="HW42" s="81">
        <v>215.4</v>
      </c>
      <c r="HX42" s="81">
        <v>81.52</v>
      </c>
      <c r="HY42" s="81">
        <v>207.4</v>
      </c>
      <c r="HZ42" s="81">
        <v>47.7</v>
      </c>
      <c r="IA42" s="81">
        <v>955.65</v>
      </c>
      <c r="IB42" s="81">
        <v>243.3</v>
      </c>
      <c r="IC42" s="81">
        <v>106.15</v>
      </c>
      <c r="ID42" s="81">
        <v>140.53</v>
      </c>
      <c r="IE42" s="81">
        <v>169.52</v>
      </c>
      <c r="IF42" s="81">
        <v>90.9</v>
      </c>
      <c r="IG42" s="81"/>
      <c r="IH42" s="81">
        <v>122.1</v>
      </c>
      <c r="II42" s="81">
        <v>138.52000000000001</v>
      </c>
      <c r="IJ42" s="81">
        <v>349.58</v>
      </c>
      <c r="IK42" s="81">
        <v>134.94999999999999</v>
      </c>
      <c r="IL42" s="81">
        <v>80</v>
      </c>
      <c r="IM42" s="81">
        <v>33</v>
      </c>
      <c r="IN42" s="81">
        <v>16</v>
      </c>
      <c r="IO42" s="81">
        <v>158.77000000000001</v>
      </c>
      <c r="IP42" s="81">
        <v>237</v>
      </c>
      <c r="IQ42" s="81">
        <v>95.2</v>
      </c>
      <c r="IR42" s="81">
        <v>138</v>
      </c>
      <c r="IS42" s="81">
        <v>163.58000000000001</v>
      </c>
      <c r="IT42" s="81">
        <v>226.87</v>
      </c>
      <c r="IU42" s="81">
        <v>125</v>
      </c>
      <c r="IV42" s="81">
        <v>107.34</v>
      </c>
      <c r="IW42" s="81">
        <v>64.8</v>
      </c>
      <c r="IX42" s="81">
        <v>91.74</v>
      </c>
      <c r="IY42" s="81">
        <v>59.57</v>
      </c>
      <c r="IZ42" s="81">
        <v>84.5</v>
      </c>
      <c r="JA42" s="81">
        <v>256.29000000000002</v>
      </c>
      <c r="JB42" s="81">
        <v>45.35</v>
      </c>
      <c r="JC42" s="81">
        <v>192</v>
      </c>
      <c r="JD42" s="81">
        <v>135.19999999999999</v>
      </c>
      <c r="JE42" s="81">
        <v>76.97</v>
      </c>
      <c r="JF42" s="81">
        <v>130</v>
      </c>
      <c r="JG42" s="81">
        <v>141.01</v>
      </c>
      <c r="JH42" s="81">
        <v>416</v>
      </c>
      <c r="JI42" s="81">
        <v>74.95</v>
      </c>
      <c r="JJ42" s="81">
        <v>120.85</v>
      </c>
      <c r="JK42" s="81">
        <v>98.8</v>
      </c>
      <c r="JL42" s="81">
        <v>94.1</v>
      </c>
      <c r="JM42" s="81"/>
      <c r="JN42" s="81">
        <v>99.18</v>
      </c>
      <c r="JO42" s="81">
        <v>46.57</v>
      </c>
      <c r="JP42" s="81">
        <v>160.43</v>
      </c>
      <c r="JQ42" s="81">
        <v>13.15</v>
      </c>
      <c r="JR42" s="81">
        <v>133.5</v>
      </c>
      <c r="JS42" s="81">
        <v>102.03</v>
      </c>
      <c r="JT42" s="81">
        <v>63.05</v>
      </c>
      <c r="JU42" s="81">
        <v>117</v>
      </c>
      <c r="JV42" s="81">
        <v>239.13</v>
      </c>
      <c r="JW42" s="81">
        <v>118</v>
      </c>
      <c r="JX42" s="81">
        <v>84.78</v>
      </c>
      <c r="JY42" s="81">
        <v>113.92</v>
      </c>
      <c r="JZ42" s="81">
        <v>50.8</v>
      </c>
      <c r="KA42" s="81">
        <v>185.83</v>
      </c>
      <c r="KB42" s="81">
        <v>27.65</v>
      </c>
      <c r="KC42" s="81">
        <v>8.15</v>
      </c>
      <c r="KD42" s="81">
        <v>64</v>
      </c>
      <c r="KE42" s="81">
        <v>219.27</v>
      </c>
      <c r="KF42" s="81">
        <v>136.05000000000001</v>
      </c>
      <c r="KG42" s="81">
        <v>32</v>
      </c>
      <c r="KH42" s="81">
        <v>67.58</v>
      </c>
      <c r="KI42" s="81">
        <v>187</v>
      </c>
      <c r="KJ42" s="81">
        <v>142</v>
      </c>
      <c r="KK42" s="81">
        <v>85.57</v>
      </c>
      <c r="KL42" s="81">
        <v>87.03</v>
      </c>
      <c r="KM42" s="81">
        <v>45.4</v>
      </c>
      <c r="KN42" s="81">
        <v>68</v>
      </c>
      <c r="KO42" s="81">
        <v>62.13</v>
      </c>
      <c r="KP42" s="81">
        <v>120</v>
      </c>
      <c r="KQ42" s="81">
        <v>175</v>
      </c>
      <c r="KR42" s="81">
        <v>78.45</v>
      </c>
      <c r="KS42" s="81">
        <v>26.73</v>
      </c>
      <c r="KT42" s="81">
        <v>77.05</v>
      </c>
      <c r="KU42" s="81">
        <v>31.3</v>
      </c>
      <c r="KV42" s="81">
        <v>137.34</v>
      </c>
      <c r="KW42" s="81">
        <v>169.67</v>
      </c>
      <c r="KX42" s="81">
        <v>31.6</v>
      </c>
      <c r="KY42" s="81">
        <v>548.73</v>
      </c>
      <c r="KZ42" s="81">
        <v>111.9</v>
      </c>
      <c r="LA42" s="81">
        <v>71.05</v>
      </c>
      <c r="LB42" s="81">
        <v>229.13</v>
      </c>
      <c r="LC42" s="81"/>
      <c r="LD42" s="81">
        <v>69.7</v>
      </c>
      <c r="LE42" s="81">
        <v>52.97</v>
      </c>
      <c r="LF42" s="81">
        <v>329.5</v>
      </c>
      <c r="LG42" s="81">
        <v>85.8</v>
      </c>
      <c r="LH42" s="81">
        <v>40.15</v>
      </c>
      <c r="LI42" s="81">
        <v>110.57</v>
      </c>
      <c r="LJ42" s="81">
        <v>226.88</v>
      </c>
      <c r="LK42" s="81">
        <v>98.26</v>
      </c>
      <c r="LL42" s="81">
        <v>66.7</v>
      </c>
      <c r="LM42" s="81">
        <v>24.07</v>
      </c>
      <c r="LN42" s="81">
        <v>28.3</v>
      </c>
      <c r="LO42" s="81"/>
      <c r="LP42" s="81">
        <v>123.63</v>
      </c>
      <c r="LQ42" s="81">
        <v>118.29</v>
      </c>
      <c r="LR42" s="81">
        <v>50.8</v>
      </c>
      <c r="LS42" s="81">
        <v>38.53</v>
      </c>
      <c r="LT42" s="81">
        <v>52.9</v>
      </c>
      <c r="LU42" s="81">
        <v>76</v>
      </c>
      <c r="LV42" s="81">
        <v>63.67</v>
      </c>
      <c r="LW42" s="81">
        <v>154.55000000000001</v>
      </c>
      <c r="LX42" s="81">
        <v>84.43</v>
      </c>
      <c r="LY42" s="81">
        <v>78.23</v>
      </c>
      <c r="LZ42" s="81">
        <v>50.2</v>
      </c>
      <c r="MA42" s="81">
        <v>59.97</v>
      </c>
      <c r="MB42" s="81">
        <v>58.87</v>
      </c>
      <c r="MC42" s="81">
        <v>45.03</v>
      </c>
      <c r="MD42" s="81">
        <v>6.2</v>
      </c>
      <c r="ME42" s="81">
        <v>138</v>
      </c>
      <c r="MF42" s="81">
        <v>45.4</v>
      </c>
      <c r="MG42" s="81">
        <v>20.5</v>
      </c>
      <c r="MH42" s="81">
        <v>36.5</v>
      </c>
      <c r="MI42" s="81">
        <v>35</v>
      </c>
      <c r="MJ42" s="81">
        <v>140.80000000000001</v>
      </c>
      <c r="MK42" s="81">
        <v>115.15</v>
      </c>
      <c r="ML42" s="81"/>
      <c r="MM42" s="81">
        <v>124.83</v>
      </c>
      <c r="MN42" s="81">
        <v>49.11</v>
      </c>
      <c r="MO42" s="81">
        <v>144.80000000000001</v>
      </c>
      <c r="MP42" s="81">
        <v>66</v>
      </c>
      <c r="MQ42" s="81">
        <v>84.1</v>
      </c>
      <c r="MR42" s="81">
        <v>113.9</v>
      </c>
      <c r="MS42" s="81">
        <v>44</v>
      </c>
      <c r="MT42" s="81">
        <v>27</v>
      </c>
      <c r="MU42" s="81">
        <v>27.4</v>
      </c>
      <c r="MV42" s="81">
        <v>74.3</v>
      </c>
      <c r="MW42" s="81">
        <v>29</v>
      </c>
      <c r="MX42" s="81">
        <v>37</v>
      </c>
      <c r="MY42" s="81"/>
      <c r="MZ42" s="81">
        <v>35</v>
      </c>
      <c r="NA42" s="81">
        <v>40.380000000000003</v>
      </c>
      <c r="NB42" s="81">
        <v>28.9</v>
      </c>
      <c r="NC42" s="81">
        <v>45.27</v>
      </c>
    </row>
    <row r="43" spans="1:367" x14ac:dyDescent="0.4">
      <c r="A43" s="22">
        <v>46038</v>
      </c>
      <c r="B43" s="23">
        <v>123204.84</v>
      </c>
      <c r="C43" s="23">
        <v>100148.94</v>
      </c>
      <c r="D43" s="23">
        <v>4514.93</v>
      </c>
      <c r="E43" s="23">
        <v>2720.27</v>
      </c>
      <c r="F43" s="23">
        <v>14449.11</v>
      </c>
      <c r="G43" s="23">
        <v>1697.55</v>
      </c>
      <c r="H43" s="23">
        <v>11153.72</v>
      </c>
      <c r="I43" s="23">
        <v>8535.4500000000007</v>
      </c>
      <c r="J43" s="23">
        <v>5300.89</v>
      </c>
      <c r="K43" s="23">
        <v>4271.04</v>
      </c>
      <c r="L43" s="23">
        <v>1916.93</v>
      </c>
      <c r="M43" s="23">
        <v>4163.9399999999996</v>
      </c>
      <c r="N43" s="23">
        <v>11183.74</v>
      </c>
      <c r="O43" s="23">
        <v>2879.86</v>
      </c>
      <c r="P43" s="23">
        <v>7625.6</v>
      </c>
      <c r="Q43" s="23">
        <v>2211.09</v>
      </c>
      <c r="R43" s="23">
        <v>19001.439999999999</v>
      </c>
      <c r="S43" s="23">
        <v>4293.2700000000004</v>
      </c>
      <c r="T43" s="23">
        <v>3018.47</v>
      </c>
      <c r="U43" s="23">
        <v>6291.61</v>
      </c>
      <c r="V43" s="23">
        <v>1518.5</v>
      </c>
      <c r="W43" s="23">
        <v>1046.28</v>
      </c>
      <c r="X43" s="23">
        <v>1336.45</v>
      </c>
      <c r="Y43" s="23">
        <v>5063.01</v>
      </c>
      <c r="Z43" s="23">
        <v>5882.06</v>
      </c>
      <c r="AA43" s="23">
        <v>3984.51</v>
      </c>
      <c r="AB43" s="23">
        <v>1334.68</v>
      </c>
      <c r="AC43" s="23">
        <v>840.05</v>
      </c>
      <c r="AD43" s="23">
        <v>3142.34</v>
      </c>
      <c r="AE43" s="23">
        <v>1894.97</v>
      </c>
      <c r="AF43" s="23">
        <v>1743.99</v>
      </c>
      <c r="AG43" s="23">
        <v>4746.62</v>
      </c>
      <c r="AH43" s="23">
        <v>2715.68</v>
      </c>
      <c r="AI43" s="23">
        <v>249.01</v>
      </c>
      <c r="AJ43" s="23">
        <v>1491.13</v>
      </c>
      <c r="AK43" s="23">
        <v>5465.55</v>
      </c>
      <c r="AL43" s="23">
        <v>3639.2</v>
      </c>
      <c r="AM43" s="23">
        <v>909.6</v>
      </c>
      <c r="AN43" s="23">
        <v>1291.78</v>
      </c>
      <c r="AO43" s="23">
        <v>258.24</v>
      </c>
      <c r="AP43" s="23">
        <v>3935.04</v>
      </c>
      <c r="AQ43" s="23">
        <v>1576.57</v>
      </c>
      <c r="AR43" s="23">
        <v>7494</v>
      </c>
      <c r="AS43" s="23">
        <v>3792.13</v>
      </c>
      <c r="AT43" s="23">
        <v>762.85</v>
      </c>
      <c r="AU43" s="23">
        <v>2265.36</v>
      </c>
      <c r="AV43" s="23">
        <v>2339.46</v>
      </c>
      <c r="AW43" s="23">
        <v>1118.6199999999999</v>
      </c>
      <c r="AX43" s="23">
        <v>2316.37</v>
      </c>
      <c r="AY43" s="23">
        <v>2147.21</v>
      </c>
      <c r="AZ43" s="23">
        <v>594.4</v>
      </c>
      <c r="BA43" s="23">
        <v>1654.23</v>
      </c>
      <c r="BB43" s="82">
        <v>527.29999999999995</v>
      </c>
      <c r="BC43" s="82">
        <v>1492.04</v>
      </c>
      <c r="BD43" s="82">
        <v>1948.42</v>
      </c>
      <c r="BE43" s="82">
        <v>678.82</v>
      </c>
      <c r="BF43" s="82">
        <v>456.35</v>
      </c>
      <c r="BG43" s="82">
        <v>357.6</v>
      </c>
      <c r="BH43" s="82">
        <v>-12.25</v>
      </c>
      <c r="BI43" s="82">
        <v>631.97</v>
      </c>
      <c r="BJ43" s="82">
        <v>862.52</v>
      </c>
      <c r="BK43" s="82">
        <v>1385.85</v>
      </c>
      <c r="BL43" s="82">
        <v>293.83</v>
      </c>
      <c r="BM43" s="82">
        <v>413.49</v>
      </c>
      <c r="BN43" s="82">
        <v>2384.9699999999998</v>
      </c>
      <c r="BO43" s="82">
        <v>1556.63</v>
      </c>
      <c r="BP43" s="82">
        <v>838.58</v>
      </c>
      <c r="BQ43" s="82">
        <v>565.88</v>
      </c>
      <c r="BR43" s="82">
        <v>2435.91</v>
      </c>
      <c r="BS43" s="82">
        <v>601.92999999999995</v>
      </c>
      <c r="BT43" s="82">
        <v>356.25</v>
      </c>
      <c r="BU43" s="82">
        <v>1129.1400000000001</v>
      </c>
      <c r="BV43" s="82">
        <v>1921.94</v>
      </c>
      <c r="BW43" s="82">
        <v>1624.24</v>
      </c>
      <c r="BX43" s="82">
        <v>1401.9</v>
      </c>
      <c r="BY43" s="82">
        <v>2271.7399999999998</v>
      </c>
      <c r="BZ43" s="82">
        <v>1543.81</v>
      </c>
      <c r="CA43" s="82">
        <v>520.96</v>
      </c>
      <c r="CB43" s="82">
        <v>962.73</v>
      </c>
      <c r="CC43" s="82">
        <v>7.34</v>
      </c>
      <c r="CD43" s="82">
        <v>123.38</v>
      </c>
      <c r="CE43" s="82">
        <v>1230.79</v>
      </c>
      <c r="CF43" s="82">
        <v>1332.78</v>
      </c>
      <c r="CG43" s="82">
        <v>-31</v>
      </c>
      <c r="CH43" s="82">
        <v>1155.9000000000001</v>
      </c>
      <c r="CI43" s="82">
        <v>6609.05</v>
      </c>
      <c r="CJ43" s="82">
        <v>716.92</v>
      </c>
      <c r="CK43" s="82">
        <v>1566.63</v>
      </c>
      <c r="CL43" s="82">
        <v>876.99</v>
      </c>
      <c r="CM43" s="82">
        <v>3101.63</v>
      </c>
      <c r="CN43" s="82">
        <v>314.54000000000002</v>
      </c>
      <c r="CO43" s="82">
        <v>3104</v>
      </c>
      <c r="CP43" s="82">
        <v>181.64</v>
      </c>
      <c r="CQ43" s="82">
        <v>880.14</v>
      </c>
      <c r="CR43" s="82">
        <v>246.1</v>
      </c>
      <c r="CS43" s="82">
        <v>1134.82</v>
      </c>
      <c r="CT43" s="82">
        <v>1074.32</v>
      </c>
      <c r="CU43" s="82">
        <v>1051.19</v>
      </c>
      <c r="CV43" s="82">
        <v>327.60000000000002</v>
      </c>
      <c r="CW43" s="82">
        <v>443.04</v>
      </c>
      <c r="CX43" s="82">
        <v>196.44</v>
      </c>
      <c r="CY43" s="82">
        <v>449.32</v>
      </c>
      <c r="CZ43" s="82">
        <v>25.55</v>
      </c>
      <c r="DA43" s="82">
        <v>64</v>
      </c>
      <c r="DB43" s="82">
        <v>893.19</v>
      </c>
      <c r="DC43" s="82">
        <v>-66.25</v>
      </c>
      <c r="DD43" s="82">
        <v>408.16</v>
      </c>
      <c r="DE43" s="82">
        <v>-36.53</v>
      </c>
      <c r="DF43" s="82">
        <v>665.5</v>
      </c>
      <c r="DG43" s="82">
        <v>366.19</v>
      </c>
      <c r="DH43" s="82">
        <v>644.41</v>
      </c>
      <c r="DI43" s="82">
        <v>2309.69</v>
      </c>
      <c r="DJ43" s="82">
        <v>557.37</v>
      </c>
      <c r="DK43" s="82">
        <v>301.87</v>
      </c>
      <c r="DL43" s="82">
        <v>71.7</v>
      </c>
      <c r="DM43" s="82">
        <v>282.92</v>
      </c>
      <c r="DN43" s="82"/>
      <c r="DO43" s="82">
        <v>285.75</v>
      </c>
      <c r="DP43" s="82">
        <v>159.27000000000001</v>
      </c>
      <c r="DQ43" s="82">
        <v>1512.31</v>
      </c>
      <c r="DR43" s="82">
        <v>465.88</v>
      </c>
      <c r="DS43" s="82">
        <v>214.03</v>
      </c>
      <c r="DT43" s="82">
        <v>202.53</v>
      </c>
      <c r="DU43" s="82">
        <v>546.75</v>
      </c>
      <c r="DV43" s="82">
        <v>379.81</v>
      </c>
      <c r="DW43" s="82">
        <v>415.5</v>
      </c>
      <c r="DX43" s="82">
        <v>158.69999999999999</v>
      </c>
      <c r="DY43" s="82">
        <v>188.26</v>
      </c>
      <c r="DZ43" s="82">
        <v>322.95999999999998</v>
      </c>
      <c r="EA43" s="82">
        <v>550.1</v>
      </c>
      <c r="EB43" s="82">
        <v>531.41</v>
      </c>
      <c r="EC43" s="82">
        <v>282.75</v>
      </c>
      <c r="ED43" s="82">
        <v>593.73</v>
      </c>
      <c r="EE43" s="82">
        <v>582.5</v>
      </c>
      <c r="EF43" s="82">
        <v>236.04</v>
      </c>
      <c r="EG43" s="82">
        <v>391.57</v>
      </c>
      <c r="EH43" s="82">
        <v>889.38</v>
      </c>
      <c r="EI43" s="82">
        <v>237.96</v>
      </c>
      <c r="EJ43" s="82">
        <v>1288.3599999999999</v>
      </c>
      <c r="EK43" s="82">
        <v>200.43</v>
      </c>
      <c r="EL43" s="82">
        <v>100.31</v>
      </c>
      <c r="EM43" s="82">
        <v>348.32</v>
      </c>
      <c r="EN43" s="82">
        <v>151.30000000000001</v>
      </c>
      <c r="EO43" s="82">
        <v>454.59</v>
      </c>
      <c r="EP43" s="82">
        <v>8.6999999999999993</v>
      </c>
      <c r="EQ43" s="82">
        <v>15.67</v>
      </c>
      <c r="ER43" s="82">
        <v>221.82</v>
      </c>
      <c r="ES43" s="82">
        <v>112.19</v>
      </c>
      <c r="ET43" s="82">
        <v>205.58</v>
      </c>
      <c r="EU43" s="82">
        <v>187.67</v>
      </c>
      <c r="EV43" s="82">
        <v>-17</v>
      </c>
      <c r="EW43" s="82">
        <v>618.32000000000005</v>
      </c>
      <c r="EX43" s="82">
        <v>713.28</v>
      </c>
      <c r="EY43" s="82">
        <v>242.57</v>
      </c>
      <c r="EZ43" s="82">
        <v>92.87</v>
      </c>
      <c r="FA43" s="82">
        <v>358.5</v>
      </c>
      <c r="FB43" s="82">
        <v>176.51</v>
      </c>
      <c r="FC43" s="82">
        <v>649.71</v>
      </c>
      <c r="FD43" s="82">
        <v>505.64</v>
      </c>
      <c r="FE43" s="82">
        <v>565.16</v>
      </c>
      <c r="FF43" s="82">
        <v>532.4</v>
      </c>
      <c r="FG43" s="82">
        <v>600.12</v>
      </c>
      <c r="FH43" s="82">
        <v>453.43</v>
      </c>
      <c r="FI43" s="82">
        <v>238.58</v>
      </c>
      <c r="FJ43" s="82">
        <v>32.44</v>
      </c>
      <c r="FK43" s="82">
        <v>274.7</v>
      </c>
      <c r="FL43" s="82">
        <v>202.36</v>
      </c>
      <c r="FM43" s="82">
        <v>694.48</v>
      </c>
      <c r="FN43" s="82">
        <v>67</v>
      </c>
      <c r="FO43" s="82">
        <v>470.85</v>
      </c>
      <c r="FP43" s="82">
        <v>217</v>
      </c>
      <c r="FQ43" s="82">
        <v>37.97</v>
      </c>
      <c r="FR43" s="82">
        <v>280.04000000000002</v>
      </c>
      <c r="FS43" s="82">
        <v>336.65</v>
      </c>
      <c r="FT43" s="82">
        <v>277.17</v>
      </c>
      <c r="FU43" s="82">
        <v>469.53</v>
      </c>
      <c r="FV43" s="82">
        <v>349.78</v>
      </c>
      <c r="FW43" s="82">
        <v>290.05</v>
      </c>
      <c r="FX43" s="82">
        <v>599.22</v>
      </c>
      <c r="FY43" s="82">
        <v>242</v>
      </c>
      <c r="FZ43" s="82">
        <v>41.7</v>
      </c>
      <c r="GA43" s="82">
        <v>182.21</v>
      </c>
      <c r="GB43" s="82">
        <v>146.33000000000001</v>
      </c>
      <c r="GC43" s="82">
        <v>99.25</v>
      </c>
      <c r="GD43" s="82">
        <v>629.25</v>
      </c>
      <c r="GE43" s="82">
        <v>254.7</v>
      </c>
      <c r="GF43" s="82">
        <v>138.28</v>
      </c>
      <c r="GG43" s="82">
        <v>329</v>
      </c>
      <c r="GH43" s="82">
        <v>631.19000000000005</v>
      </c>
      <c r="GI43" s="82">
        <v>203.69</v>
      </c>
      <c r="GJ43" s="82">
        <v>292.39999999999998</v>
      </c>
      <c r="GK43" s="82">
        <v>359.7</v>
      </c>
      <c r="GL43" s="82">
        <v>87.6</v>
      </c>
      <c r="GM43" s="82">
        <v>570</v>
      </c>
      <c r="GN43" s="82">
        <v>244.37</v>
      </c>
      <c r="GO43" s="82">
        <v>131.1</v>
      </c>
      <c r="GP43" s="82">
        <v>537.88</v>
      </c>
      <c r="GQ43" s="82">
        <v>79.27</v>
      </c>
      <c r="GR43" s="82">
        <v>120.14</v>
      </c>
      <c r="GS43" s="82">
        <v>326.17</v>
      </c>
      <c r="GT43" s="82">
        <v>586.70000000000005</v>
      </c>
      <c r="GU43" s="82">
        <v>175.45</v>
      </c>
      <c r="GV43" s="82">
        <v>286.5</v>
      </c>
      <c r="GW43" s="82">
        <v>81.33</v>
      </c>
      <c r="GX43" s="82">
        <v>53.46</v>
      </c>
      <c r="GY43" s="82">
        <v>146.41</v>
      </c>
      <c r="GZ43" s="82">
        <v>138.5</v>
      </c>
      <c r="HA43" s="82">
        <v>190.5</v>
      </c>
      <c r="HB43" s="82">
        <v>225.69</v>
      </c>
      <c r="HC43" s="82">
        <v>218.31</v>
      </c>
      <c r="HD43" s="82">
        <v>569.54</v>
      </c>
      <c r="HE43" s="82">
        <v>105.7</v>
      </c>
      <c r="HF43" s="82">
        <v>364.5</v>
      </c>
      <c r="HG43" s="82">
        <v>118</v>
      </c>
      <c r="HH43" s="82">
        <v>382.43</v>
      </c>
      <c r="HI43" s="82">
        <v>408.1</v>
      </c>
      <c r="HJ43" s="82">
        <v>208.43</v>
      </c>
      <c r="HK43" s="82">
        <v>161.28</v>
      </c>
      <c r="HL43" s="82">
        <v>50</v>
      </c>
      <c r="HM43" s="82">
        <v>249.7</v>
      </c>
      <c r="HN43" s="82">
        <v>98.38</v>
      </c>
      <c r="HO43" s="82">
        <v>39.5</v>
      </c>
      <c r="HP43" s="82">
        <v>261.97000000000003</v>
      </c>
      <c r="HQ43" s="82">
        <v>397.07</v>
      </c>
      <c r="HR43" s="82">
        <v>69.44</v>
      </c>
      <c r="HS43" s="82">
        <v>78.31</v>
      </c>
      <c r="HT43" s="82">
        <v>286.44</v>
      </c>
      <c r="HU43" s="82">
        <v>120.8</v>
      </c>
      <c r="HV43" s="82">
        <v>206.19</v>
      </c>
      <c r="HW43" s="82">
        <v>214.29</v>
      </c>
      <c r="HX43" s="82">
        <v>81.36</v>
      </c>
      <c r="HY43" s="82">
        <v>207.4</v>
      </c>
      <c r="HZ43" s="82">
        <v>47.7</v>
      </c>
      <c r="IA43" s="82">
        <v>955.65</v>
      </c>
      <c r="IB43" s="82">
        <v>243.3</v>
      </c>
      <c r="IC43" s="82">
        <v>106.15</v>
      </c>
      <c r="ID43" s="82">
        <v>140.53</v>
      </c>
      <c r="IE43" s="82">
        <v>166.09</v>
      </c>
      <c r="IF43" s="82">
        <v>90.9</v>
      </c>
      <c r="IG43" s="82"/>
      <c r="IH43" s="82">
        <v>122.1</v>
      </c>
      <c r="II43" s="82">
        <v>138.52000000000001</v>
      </c>
      <c r="IJ43" s="82">
        <v>371.3</v>
      </c>
      <c r="IK43" s="82">
        <v>137.27000000000001</v>
      </c>
      <c r="IL43" s="82">
        <v>80</v>
      </c>
      <c r="IM43" s="82">
        <v>33</v>
      </c>
      <c r="IN43" s="82">
        <v>16</v>
      </c>
      <c r="IO43" s="82">
        <v>159.43</v>
      </c>
      <c r="IP43" s="82">
        <v>237</v>
      </c>
      <c r="IQ43" s="82">
        <v>95.2</v>
      </c>
      <c r="IR43" s="82">
        <v>138</v>
      </c>
      <c r="IS43" s="82">
        <v>163.58000000000001</v>
      </c>
      <c r="IT43" s="82">
        <v>240.01</v>
      </c>
      <c r="IU43" s="82">
        <v>125</v>
      </c>
      <c r="IV43" s="82">
        <v>109.16</v>
      </c>
      <c r="IW43" s="82">
        <v>64.8</v>
      </c>
      <c r="IX43" s="82">
        <v>87.43</v>
      </c>
      <c r="IY43" s="82">
        <v>59.57</v>
      </c>
      <c r="IZ43" s="82">
        <v>83.45</v>
      </c>
      <c r="JA43" s="82">
        <v>258.63</v>
      </c>
      <c r="JB43" s="82">
        <v>45.35</v>
      </c>
      <c r="JC43" s="82">
        <v>192</v>
      </c>
      <c r="JD43" s="82">
        <v>135.19999999999999</v>
      </c>
      <c r="JE43" s="82">
        <v>77.680000000000007</v>
      </c>
      <c r="JF43" s="82">
        <v>130</v>
      </c>
      <c r="JG43" s="82">
        <v>141.44</v>
      </c>
      <c r="JH43" s="82">
        <v>459.5</v>
      </c>
      <c r="JI43" s="82">
        <v>74.95</v>
      </c>
      <c r="JJ43" s="82">
        <v>120.85</v>
      </c>
      <c r="JK43" s="82">
        <v>99.8</v>
      </c>
      <c r="JL43" s="82">
        <v>94.1</v>
      </c>
      <c r="JM43" s="82"/>
      <c r="JN43" s="82">
        <v>99.9</v>
      </c>
      <c r="JO43" s="82">
        <v>46.57</v>
      </c>
      <c r="JP43" s="82">
        <v>160.43</v>
      </c>
      <c r="JQ43" s="82">
        <v>13.15</v>
      </c>
      <c r="JR43" s="82">
        <v>133.5</v>
      </c>
      <c r="JS43" s="82">
        <v>102.03</v>
      </c>
      <c r="JT43" s="82">
        <v>63.05</v>
      </c>
      <c r="JU43" s="82">
        <v>117</v>
      </c>
      <c r="JV43" s="82">
        <v>245.42</v>
      </c>
      <c r="JW43" s="82">
        <v>111.3</v>
      </c>
      <c r="JX43" s="82">
        <v>87.96</v>
      </c>
      <c r="JY43" s="82">
        <v>113.92</v>
      </c>
      <c r="JZ43" s="82">
        <v>50.8</v>
      </c>
      <c r="KA43" s="82">
        <v>183.48</v>
      </c>
      <c r="KB43" s="82">
        <v>27.65</v>
      </c>
      <c r="KC43" s="82">
        <v>8.15</v>
      </c>
      <c r="KD43" s="82">
        <v>64</v>
      </c>
      <c r="KE43" s="82">
        <v>210.6</v>
      </c>
      <c r="KF43" s="82">
        <v>136.55000000000001</v>
      </c>
      <c r="KG43" s="82">
        <v>32</v>
      </c>
      <c r="KH43" s="82">
        <v>67.58</v>
      </c>
      <c r="KI43" s="82">
        <v>172.1</v>
      </c>
      <c r="KJ43" s="82">
        <v>142</v>
      </c>
      <c r="KK43" s="82">
        <v>86.18</v>
      </c>
      <c r="KL43" s="82">
        <v>82.57</v>
      </c>
      <c r="KM43" s="82">
        <v>43.95</v>
      </c>
      <c r="KN43" s="82">
        <v>68</v>
      </c>
      <c r="KO43" s="82">
        <v>58.99</v>
      </c>
      <c r="KP43" s="82">
        <v>120</v>
      </c>
      <c r="KQ43" s="82">
        <v>175</v>
      </c>
      <c r="KR43" s="82">
        <v>78.45</v>
      </c>
      <c r="KS43" s="82">
        <v>26.73</v>
      </c>
      <c r="KT43" s="82">
        <v>77.05</v>
      </c>
      <c r="KU43" s="82">
        <v>31.3</v>
      </c>
      <c r="KV43" s="82">
        <v>137.34</v>
      </c>
      <c r="KW43" s="82">
        <v>169.67</v>
      </c>
      <c r="KX43" s="82">
        <v>35.950000000000003</v>
      </c>
      <c r="KY43" s="82">
        <v>548.73</v>
      </c>
      <c r="KZ43" s="82">
        <v>111.9</v>
      </c>
      <c r="LA43" s="82">
        <v>71.05</v>
      </c>
      <c r="LB43" s="82">
        <v>229.13</v>
      </c>
      <c r="LC43" s="82"/>
      <c r="LD43" s="82">
        <v>69.7</v>
      </c>
      <c r="LE43" s="82">
        <v>52.97</v>
      </c>
      <c r="LF43" s="82">
        <v>329.5</v>
      </c>
      <c r="LG43" s="82">
        <v>85.8</v>
      </c>
      <c r="LH43" s="82">
        <v>40.15</v>
      </c>
      <c r="LI43" s="82">
        <v>119.57</v>
      </c>
      <c r="LJ43" s="82">
        <v>226.88</v>
      </c>
      <c r="LK43" s="82">
        <v>95.67</v>
      </c>
      <c r="LL43" s="82">
        <v>66.7</v>
      </c>
      <c r="LM43" s="82">
        <v>23.2</v>
      </c>
      <c r="LN43" s="82">
        <v>28.3</v>
      </c>
      <c r="LO43" s="82"/>
      <c r="LP43" s="82">
        <v>123.63</v>
      </c>
      <c r="LQ43" s="82">
        <v>119.37</v>
      </c>
      <c r="LR43" s="82">
        <v>50.8</v>
      </c>
      <c r="LS43" s="82">
        <v>39.799999999999997</v>
      </c>
      <c r="LT43" s="82">
        <v>52.9</v>
      </c>
      <c r="LU43" s="82">
        <v>76</v>
      </c>
      <c r="LV43" s="82">
        <v>57.33</v>
      </c>
      <c r="LW43" s="82">
        <v>153.35</v>
      </c>
      <c r="LX43" s="82">
        <v>84.43</v>
      </c>
      <c r="LY43" s="82">
        <v>77.599999999999994</v>
      </c>
      <c r="LZ43" s="82">
        <v>50.2</v>
      </c>
      <c r="MA43" s="82">
        <v>59.97</v>
      </c>
      <c r="MB43" s="82">
        <v>56.33</v>
      </c>
      <c r="MC43" s="82">
        <v>45.03</v>
      </c>
      <c r="MD43" s="82">
        <v>6.2</v>
      </c>
      <c r="ME43" s="82">
        <v>138</v>
      </c>
      <c r="MF43" s="82">
        <v>45.4</v>
      </c>
      <c r="MG43" s="82">
        <v>20.5</v>
      </c>
      <c r="MH43" s="82">
        <v>36.5</v>
      </c>
      <c r="MI43" s="82">
        <v>35</v>
      </c>
      <c r="MJ43" s="82">
        <v>140.80000000000001</v>
      </c>
      <c r="MK43" s="82">
        <v>115.15</v>
      </c>
      <c r="ML43" s="82"/>
      <c r="MM43" s="82">
        <v>125.56</v>
      </c>
      <c r="MN43" s="82">
        <v>49.63</v>
      </c>
      <c r="MO43" s="82">
        <v>144.80000000000001</v>
      </c>
      <c r="MP43" s="82">
        <v>66</v>
      </c>
      <c r="MQ43" s="82">
        <v>84.1</v>
      </c>
      <c r="MR43" s="82">
        <v>113.9</v>
      </c>
      <c r="MS43" s="82">
        <v>44</v>
      </c>
      <c r="MT43" s="82">
        <v>27</v>
      </c>
      <c r="MU43" s="82">
        <v>27.4</v>
      </c>
      <c r="MV43" s="82">
        <v>74.3</v>
      </c>
      <c r="MW43" s="82">
        <v>29</v>
      </c>
      <c r="MX43" s="82">
        <v>37</v>
      </c>
      <c r="MY43" s="82"/>
      <c r="MZ43" s="82">
        <v>35</v>
      </c>
      <c r="NA43" s="82">
        <v>41.74</v>
      </c>
      <c r="NB43" s="82">
        <v>28.9</v>
      </c>
      <c r="NC43" s="82">
        <v>45.84</v>
      </c>
    </row>
    <row r="44" spans="1:367" x14ac:dyDescent="0.4">
      <c r="A44" s="22">
        <v>46045</v>
      </c>
      <c r="B44" s="23">
        <v>125528.42</v>
      </c>
      <c r="C44" s="23">
        <v>107852.65</v>
      </c>
      <c r="D44" s="23">
        <v>4514.93</v>
      </c>
      <c r="E44" s="23">
        <v>2769.35</v>
      </c>
      <c r="F44" s="23">
        <v>14438.8</v>
      </c>
      <c r="G44" s="23">
        <v>1690.01</v>
      </c>
      <c r="H44" s="23">
        <v>11153.84</v>
      </c>
      <c r="I44" s="23">
        <v>8556.6299999999992</v>
      </c>
      <c r="J44" s="23">
        <v>5335.78</v>
      </c>
      <c r="K44" s="23">
        <v>4352.25</v>
      </c>
      <c r="L44" s="23">
        <v>1916.93</v>
      </c>
      <c r="M44" s="23">
        <v>4141.78</v>
      </c>
      <c r="N44" s="23">
        <v>11306.13</v>
      </c>
      <c r="O44" s="23">
        <v>2879.88</v>
      </c>
      <c r="P44" s="23">
        <v>7644.73</v>
      </c>
      <c r="Q44" s="23">
        <v>2211.58</v>
      </c>
      <c r="R44" s="23">
        <v>19147.330000000002</v>
      </c>
      <c r="S44" s="23">
        <v>4283.75</v>
      </c>
      <c r="T44" s="23">
        <v>3032.36</v>
      </c>
      <c r="U44" s="23">
        <v>6374.57</v>
      </c>
      <c r="V44" s="23">
        <v>1531.97</v>
      </c>
      <c r="W44" s="23">
        <v>1038.28</v>
      </c>
      <c r="X44" s="23">
        <v>1344.94</v>
      </c>
      <c r="Y44" s="23">
        <v>4684.1099999999997</v>
      </c>
      <c r="Z44" s="23">
        <v>5895.13</v>
      </c>
      <c r="AA44" s="23">
        <v>4001.52</v>
      </c>
      <c r="AB44" s="23">
        <v>1301.8399999999999</v>
      </c>
      <c r="AC44" s="23">
        <v>544.1</v>
      </c>
      <c r="AD44" s="23">
        <v>3122.78</v>
      </c>
      <c r="AE44" s="23">
        <v>1936.39</v>
      </c>
      <c r="AF44" s="23">
        <v>1790.27</v>
      </c>
      <c r="AG44" s="23">
        <v>4751.21</v>
      </c>
      <c r="AH44" s="23">
        <v>2695.76</v>
      </c>
      <c r="AI44" s="23">
        <v>248.17</v>
      </c>
      <c r="AJ44" s="23">
        <v>1500.34</v>
      </c>
      <c r="AK44" s="23">
        <v>5511.7</v>
      </c>
      <c r="AL44" s="23">
        <v>3639.2</v>
      </c>
      <c r="AM44" s="23">
        <v>934.3</v>
      </c>
      <c r="AN44" s="23">
        <v>1294.69</v>
      </c>
      <c r="AO44" s="23">
        <v>251.48</v>
      </c>
      <c r="AP44" s="23">
        <v>3930.32</v>
      </c>
      <c r="AQ44" s="23">
        <v>1570.23</v>
      </c>
      <c r="AR44" s="23">
        <v>7494</v>
      </c>
      <c r="AS44" s="23">
        <v>3791.19</v>
      </c>
      <c r="AT44" s="23">
        <v>834.24</v>
      </c>
      <c r="AU44" s="23">
        <v>2265.36</v>
      </c>
      <c r="AV44" s="23">
        <v>2332.08</v>
      </c>
      <c r="AW44" s="23">
        <v>1095.58</v>
      </c>
      <c r="AX44" s="23">
        <v>2324.21</v>
      </c>
      <c r="AY44" s="23">
        <v>2147.21</v>
      </c>
      <c r="AZ44" s="23">
        <v>594.4</v>
      </c>
      <c r="BA44" s="23">
        <v>1715.94</v>
      </c>
      <c r="BB44" s="81">
        <v>524.30999999999995</v>
      </c>
      <c r="BC44" s="81">
        <v>1458.28</v>
      </c>
      <c r="BD44" s="81">
        <v>1948.42</v>
      </c>
      <c r="BE44" s="81">
        <v>690.89</v>
      </c>
      <c r="BF44" s="81">
        <v>471.48</v>
      </c>
      <c r="BG44" s="81">
        <v>363</v>
      </c>
      <c r="BH44" s="81">
        <v>-12.25</v>
      </c>
      <c r="BI44" s="81">
        <v>633.21</v>
      </c>
      <c r="BJ44" s="81">
        <v>851.46</v>
      </c>
      <c r="BK44" s="81">
        <v>1402.12</v>
      </c>
      <c r="BL44" s="81">
        <v>293.64999999999998</v>
      </c>
      <c r="BM44" s="81">
        <v>408.63</v>
      </c>
      <c r="BN44" s="81">
        <v>2460.5500000000002</v>
      </c>
      <c r="BO44" s="81">
        <v>1688.95</v>
      </c>
      <c r="BP44" s="81">
        <v>878.56</v>
      </c>
      <c r="BQ44" s="81">
        <v>561.03</v>
      </c>
      <c r="BR44" s="81">
        <v>2410.61</v>
      </c>
      <c r="BS44" s="81">
        <v>605.96</v>
      </c>
      <c r="BT44" s="81">
        <v>364.31</v>
      </c>
      <c r="BU44" s="81">
        <v>1115.45</v>
      </c>
      <c r="BV44" s="81">
        <v>1926.7</v>
      </c>
      <c r="BW44" s="81">
        <v>1664.89</v>
      </c>
      <c r="BX44" s="81">
        <v>1443.76</v>
      </c>
      <c r="BY44" s="81">
        <v>2302.1999999999998</v>
      </c>
      <c r="BZ44" s="81">
        <v>1570.89</v>
      </c>
      <c r="CA44" s="81">
        <v>520.96</v>
      </c>
      <c r="CB44" s="81">
        <v>963.32</v>
      </c>
      <c r="CC44" s="81">
        <v>7.34</v>
      </c>
      <c r="CD44" s="81">
        <v>128.38</v>
      </c>
      <c r="CE44" s="81">
        <v>1219.46</v>
      </c>
      <c r="CF44" s="81">
        <v>1390.45</v>
      </c>
      <c r="CG44" s="81">
        <v>-45.5</v>
      </c>
      <c r="CH44" s="81">
        <v>1158.23</v>
      </c>
      <c r="CI44" s="81">
        <v>6697.55</v>
      </c>
      <c r="CJ44" s="81">
        <v>716.92</v>
      </c>
      <c r="CK44" s="81">
        <v>1566.63</v>
      </c>
      <c r="CL44" s="81">
        <v>876.99</v>
      </c>
      <c r="CM44" s="81">
        <v>3101.63</v>
      </c>
      <c r="CN44" s="81">
        <v>318.97000000000003</v>
      </c>
      <c r="CO44" s="81">
        <v>3071.43</v>
      </c>
      <c r="CP44" s="81">
        <v>184.87</v>
      </c>
      <c r="CQ44" s="81">
        <v>877.54</v>
      </c>
      <c r="CR44" s="81">
        <v>246.1</v>
      </c>
      <c r="CS44" s="81">
        <v>1134.82</v>
      </c>
      <c r="CT44" s="81">
        <v>1074.32</v>
      </c>
      <c r="CU44" s="81">
        <v>1035.6500000000001</v>
      </c>
      <c r="CV44" s="81">
        <v>322.2</v>
      </c>
      <c r="CW44" s="81">
        <v>434.69</v>
      </c>
      <c r="CX44" s="81">
        <v>196.22</v>
      </c>
      <c r="CY44" s="81">
        <v>446.84</v>
      </c>
      <c r="CZ44" s="81">
        <v>25.55</v>
      </c>
      <c r="DA44" s="81">
        <v>64</v>
      </c>
      <c r="DB44" s="81">
        <v>878.14</v>
      </c>
      <c r="DC44" s="81">
        <v>-66.25</v>
      </c>
      <c r="DD44" s="81">
        <v>401.58</v>
      </c>
      <c r="DE44" s="81">
        <v>-36.53</v>
      </c>
      <c r="DF44" s="81">
        <v>678.71</v>
      </c>
      <c r="DG44" s="81">
        <v>366.42</v>
      </c>
      <c r="DH44" s="81">
        <v>632.35</v>
      </c>
      <c r="DI44" s="81">
        <v>2309.69</v>
      </c>
      <c r="DJ44" s="81">
        <v>531.27</v>
      </c>
      <c r="DK44" s="81">
        <v>301.87</v>
      </c>
      <c r="DL44" s="81">
        <v>74.31</v>
      </c>
      <c r="DM44" s="81">
        <v>284.94</v>
      </c>
      <c r="DN44" s="81"/>
      <c r="DO44" s="81">
        <v>286.67</v>
      </c>
      <c r="DP44" s="81">
        <v>159.27000000000001</v>
      </c>
      <c r="DQ44" s="81">
        <v>1503.81</v>
      </c>
      <c r="DR44" s="81">
        <v>473.78</v>
      </c>
      <c r="DS44" s="81">
        <v>214.03</v>
      </c>
      <c r="DT44" s="81">
        <v>207.62</v>
      </c>
      <c r="DU44" s="81">
        <v>546.75</v>
      </c>
      <c r="DV44" s="81">
        <v>380.69</v>
      </c>
      <c r="DW44" s="81">
        <v>425</v>
      </c>
      <c r="DX44" s="81">
        <v>158.69999999999999</v>
      </c>
      <c r="DY44" s="81">
        <v>186.22</v>
      </c>
      <c r="DZ44" s="81">
        <v>325.42</v>
      </c>
      <c r="EA44" s="81">
        <v>546.87</v>
      </c>
      <c r="EB44" s="81">
        <v>527.12</v>
      </c>
      <c r="EC44" s="81">
        <v>282.69</v>
      </c>
      <c r="ED44" s="81">
        <v>593.73</v>
      </c>
      <c r="EE44" s="81">
        <v>582.5</v>
      </c>
      <c r="EF44" s="81">
        <v>246.26</v>
      </c>
      <c r="EG44" s="81">
        <v>388.34</v>
      </c>
      <c r="EH44" s="81">
        <v>866.71</v>
      </c>
      <c r="EI44" s="81">
        <v>236.18</v>
      </c>
      <c r="EJ44" s="81">
        <v>1227.58</v>
      </c>
      <c r="EK44" s="81">
        <v>200.43</v>
      </c>
      <c r="EL44" s="81">
        <v>100.8</v>
      </c>
      <c r="EM44" s="81">
        <v>348.69</v>
      </c>
      <c r="EN44" s="81">
        <v>151.30000000000001</v>
      </c>
      <c r="EO44" s="81">
        <v>458.92</v>
      </c>
      <c r="EP44" s="81">
        <v>1</v>
      </c>
      <c r="EQ44" s="81">
        <v>15.67</v>
      </c>
      <c r="ER44" s="81">
        <v>221.9</v>
      </c>
      <c r="ES44" s="81">
        <v>112.19</v>
      </c>
      <c r="ET44" s="81">
        <v>204.65</v>
      </c>
      <c r="EU44" s="81">
        <v>187.47</v>
      </c>
      <c r="EV44" s="81">
        <v>-58.5</v>
      </c>
      <c r="EW44" s="81">
        <v>618.59</v>
      </c>
      <c r="EX44" s="81">
        <v>713.28</v>
      </c>
      <c r="EY44" s="81">
        <v>241.01</v>
      </c>
      <c r="EZ44" s="81">
        <v>93.46</v>
      </c>
      <c r="FA44" s="81">
        <v>392.33</v>
      </c>
      <c r="FB44" s="81">
        <v>174.7</v>
      </c>
      <c r="FC44" s="81">
        <v>652.29</v>
      </c>
      <c r="FD44" s="81">
        <v>505.64</v>
      </c>
      <c r="FE44" s="81">
        <v>564.87</v>
      </c>
      <c r="FF44" s="81">
        <v>532.4</v>
      </c>
      <c r="FG44" s="81">
        <v>599.91</v>
      </c>
      <c r="FH44" s="81">
        <v>453.43</v>
      </c>
      <c r="FI44" s="81">
        <v>244.61</v>
      </c>
      <c r="FJ44" s="81">
        <v>32.44</v>
      </c>
      <c r="FK44" s="81">
        <v>274.7</v>
      </c>
      <c r="FL44" s="81">
        <v>196.31</v>
      </c>
      <c r="FM44" s="81">
        <v>689.03</v>
      </c>
      <c r="FN44" s="81">
        <v>67</v>
      </c>
      <c r="FO44" s="81">
        <v>470.35</v>
      </c>
      <c r="FP44" s="81">
        <v>217</v>
      </c>
      <c r="FQ44" s="81">
        <v>37.700000000000003</v>
      </c>
      <c r="FR44" s="81">
        <v>280.04000000000002</v>
      </c>
      <c r="FS44" s="81">
        <v>336.65</v>
      </c>
      <c r="FT44" s="81">
        <v>276.54000000000002</v>
      </c>
      <c r="FU44" s="81">
        <v>469.53</v>
      </c>
      <c r="FV44" s="81">
        <v>349.78</v>
      </c>
      <c r="FW44" s="81">
        <v>289.95</v>
      </c>
      <c r="FX44" s="81">
        <v>598.54999999999995</v>
      </c>
      <c r="FY44" s="81">
        <v>243.19</v>
      </c>
      <c r="FZ44" s="81">
        <v>41.7</v>
      </c>
      <c r="GA44" s="81">
        <v>182.21</v>
      </c>
      <c r="GB44" s="81">
        <v>146.33000000000001</v>
      </c>
      <c r="GC44" s="81">
        <v>99.25</v>
      </c>
      <c r="GD44" s="81">
        <v>629.25</v>
      </c>
      <c r="GE44" s="81">
        <v>148.80000000000001</v>
      </c>
      <c r="GF44" s="81">
        <v>138.28</v>
      </c>
      <c r="GG44" s="81">
        <v>329</v>
      </c>
      <c r="GH44" s="81">
        <v>625.41</v>
      </c>
      <c r="GI44" s="81">
        <v>193.23</v>
      </c>
      <c r="GJ44" s="81">
        <v>287.82</v>
      </c>
      <c r="GK44" s="81">
        <v>359.7</v>
      </c>
      <c r="GL44" s="81">
        <v>87.6</v>
      </c>
      <c r="GM44" s="81">
        <v>570</v>
      </c>
      <c r="GN44" s="81">
        <v>243.83</v>
      </c>
      <c r="GO44" s="81">
        <v>128.05000000000001</v>
      </c>
      <c r="GP44" s="81">
        <v>531.53</v>
      </c>
      <c r="GQ44" s="81">
        <v>78.400000000000006</v>
      </c>
      <c r="GR44" s="81">
        <v>123.22</v>
      </c>
      <c r="GS44" s="81">
        <v>321.49</v>
      </c>
      <c r="GT44" s="81">
        <v>585.74</v>
      </c>
      <c r="GU44" s="81">
        <v>175.45</v>
      </c>
      <c r="GV44" s="81">
        <v>321.35000000000002</v>
      </c>
      <c r="GW44" s="81">
        <v>78.959999999999994</v>
      </c>
      <c r="GX44" s="81">
        <v>53.46</v>
      </c>
      <c r="GY44" s="81">
        <v>147.44</v>
      </c>
      <c r="GZ44" s="81">
        <v>138.5</v>
      </c>
      <c r="HA44" s="81">
        <v>190.5</v>
      </c>
      <c r="HB44" s="81">
        <v>225.27</v>
      </c>
      <c r="HC44" s="81">
        <v>214.9</v>
      </c>
      <c r="HD44" s="81">
        <v>562.67999999999995</v>
      </c>
      <c r="HE44" s="81">
        <v>105.7</v>
      </c>
      <c r="HF44" s="81">
        <v>364.5</v>
      </c>
      <c r="HG44" s="81">
        <v>118</v>
      </c>
      <c r="HH44" s="81">
        <v>382.43</v>
      </c>
      <c r="HI44" s="81">
        <v>399.25</v>
      </c>
      <c r="HJ44" s="81">
        <v>208.43</v>
      </c>
      <c r="HK44" s="81">
        <v>161.28</v>
      </c>
      <c r="HL44" s="81">
        <v>50</v>
      </c>
      <c r="HM44" s="81">
        <v>250.43</v>
      </c>
      <c r="HN44" s="81">
        <v>99.13</v>
      </c>
      <c r="HO44" s="81">
        <v>39.5</v>
      </c>
      <c r="HP44" s="81">
        <v>258.7</v>
      </c>
      <c r="HQ44" s="81">
        <v>401.66</v>
      </c>
      <c r="HR44" s="81">
        <v>70.95</v>
      </c>
      <c r="HS44" s="81">
        <v>77.8</v>
      </c>
      <c r="HT44" s="81">
        <v>280.58999999999997</v>
      </c>
      <c r="HU44" s="81">
        <v>120.8</v>
      </c>
      <c r="HV44" s="81">
        <v>204.17</v>
      </c>
      <c r="HW44" s="81">
        <v>212.73</v>
      </c>
      <c r="HX44" s="81">
        <v>79.97</v>
      </c>
      <c r="HY44" s="81">
        <v>207.4</v>
      </c>
      <c r="HZ44" s="81">
        <v>47.7</v>
      </c>
      <c r="IA44" s="81">
        <v>955.65</v>
      </c>
      <c r="IB44" s="81">
        <v>243.3</v>
      </c>
      <c r="IC44" s="81">
        <v>104</v>
      </c>
      <c r="ID44" s="81">
        <v>137.9</v>
      </c>
      <c r="IE44" s="81">
        <v>166.09</v>
      </c>
      <c r="IF44" s="81">
        <v>90.9</v>
      </c>
      <c r="IG44" s="81"/>
      <c r="IH44" s="81">
        <v>122.1</v>
      </c>
      <c r="II44" s="81">
        <v>139.13999999999999</v>
      </c>
      <c r="IJ44" s="81">
        <v>378.27</v>
      </c>
      <c r="IK44" s="81">
        <v>137.27000000000001</v>
      </c>
      <c r="IL44" s="81">
        <v>80</v>
      </c>
      <c r="IM44" s="81">
        <v>33</v>
      </c>
      <c r="IN44" s="81">
        <v>12.5</v>
      </c>
      <c r="IO44" s="81">
        <v>159.13</v>
      </c>
      <c r="IP44" s="81">
        <v>237</v>
      </c>
      <c r="IQ44" s="81">
        <v>95.2</v>
      </c>
      <c r="IR44" s="81">
        <v>182.33</v>
      </c>
      <c r="IS44" s="81">
        <v>163.58000000000001</v>
      </c>
      <c r="IT44" s="81">
        <v>239.3</v>
      </c>
      <c r="IU44" s="81">
        <v>125</v>
      </c>
      <c r="IV44" s="81">
        <v>109.38</v>
      </c>
      <c r="IW44" s="81">
        <v>64.8</v>
      </c>
      <c r="IX44" s="81">
        <v>85.81</v>
      </c>
      <c r="IY44" s="81">
        <v>59.57</v>
      </c>
      <c r="IZ44" s="81">
        <v>83.48</v>
      </c>
      <c r="JA44" s="81">
        <v>258.13</v>
      </c>
      <c r="JB44" s="81">
        <v>45.35</v>
      </c>
      <c r="JC44" s="81">
        <v>192</v>
      </c>
      <c r="JD44" s="81">
        <v>135.19999999999999</v>
      </c>
      <c r="JE44" s="81">
        <v>77.540000000000006</v>
      </c>
      <c r="JF44" s="81">
        <v>130</v>
      </c>
      <c r="JG44" s="81">
        <v>140.97</v>
      </c>
      <c r="JH44" s="81">
        <v>459.5</v>
      </c>
      <c r="JI44" s="81">
        <v>74.95</v>
      </c>
      <c r="JJ44" s="81">
        <v>120.85</v>
      </c>
      <c r="JK44" s="81">
        <v>99.8</v>
      </c>
      <c r="JL44" s="81">
        <v>93.47</v>
      </c>
      <c r="JM44" s="81"/>
      <c r="JN44" s="81">
        <v>99.9</v>
      </c>
      <c r="JO44" s="81">
        <v>46.57</v>
      </c>
      <c r="JP44" s="81">
        <v>160.43</v>
      </c>
      <c r="JQ44" s="81">
        <v>13.15</v>
      </c>
      <c r="JR44" s="81">
        <v>133.5</v>
      </c>
      <c r="JS44" s="81">
        <v>103.68</v>
      </c>
      <c r="JT44" s="81">
        <v>63.18</v>
      </c>
      <c r="JU44" s="81">
        <v>117</v>
      </c>
      <c r="JV44" s="81">
        <v>242.9</v>
      </c>
      <c r="JW44" s="81">
        <v>111.3</v>
      </c>
      <c r="JX44" s="81">
        <v>87.96</v>
      </c>
      <c r="JY44" s="81">
        <v>113.92</v>
      </c>
      <c r="JZ44" s="81">
        <v>50.8</v>
      </c>
      <c r="KA44" s="81">
        <v>183.9</v>
      </c>
      <c r="KB44" s="81">
        <v>28.3</v>
      </c>
      <c r="KC44" s="81">
        <v>5.53</v>
      </c>
      <c r="KD44" s="81">
        <v>64</v>
      </c>
      <c r="KE44" s="81">
        <v>210.6</v>
      </c>
      <c r="KF44" s="81">
        <v>136.55000000000001</v>
      </c>
      <c r="KG44" s="81">
        <v>32</v>
      </c>
      <c r="KH44" s="81">
        <v>68.73</v>
      </c>
      <c r="KI44" s="81">
        <v>172.1</v>
      </c>
      <c r="KJ44" s="81">
        <v>142</v>
      </c>
      <c r="KK44" s="81">
        <v>86.18</v>
      </c>
      <c r="KL44" s="81">
        <v>82.57</v>
      </c>
      <c r="KM44" s="81">
        <v>43.95</v>
      </c>
      <c r="KN44" s="81">
        <v>83</v>
      </c>
      <c r="KO44" s="81">
        <v>59.24</v>
      </c>
      <c r="KP44" s="81">
        <v>124.2</v>
      </c>
      <c r="KQ44" s="81">
        <v>175</v>
      </c>
      <c r="KR44" s="81">
        <v>78.45</v>
      </c>
      <c r="KS44" s="81">
        <v>26.73</v>
      </c>
      <c r="KT44" s="81">
        <v>77.05</v>
      </c>
      <c r="KU44" s="81">
        <v>31.3</v>
      </c>
      <c r="KV44" s="81">
        <v>137.84</v>
      </c>
      <c r="KW44" s="81">
        <v>169.67</v>
      </c>
      <c r="KX44" s="81">
        <v>35.950000000000003</v>
      </c>
      <c r="KY44" s="81">
        <v>548.4</v>
      </c>
      <c r="KZ44" s="81">
        <v>111.9</v>
      </c>
      <c r="LA44" s="81">
        <v>78.55</v>
      </c>
      <c r="LB44" s="81">
        <v>229.13</v>
      </c>
      <c r="LC44" s="81"/>
      <c r="LD44" s="81">
        <v>69.7</v>
      </c>
      <c r="LE44" s="81">
        <v>59.7</v>
      </c>
      <c r="LF44" s="81">
        <v>329.5</v>
      </c>
      <c r="LG44" s="81">
        <v>85.8</v>
      </c>
      <c r="LH44" s="81">
        <v>40.15</v>
      </c>
      <c r="LI44" s="81">
        <v>119.57</v>
      </c>
      <c r="LJ44" s="81">
        <v>231.5</v>
      </c>
      <c r="LK44" s="81">
        <v>95.67</v>
      </c>
      <c r="LL44" s="81">
        <v>67.16</v>
      </c>
      <c r="LM44" s="81">
        <v>23.2</v>
      </c>
      <c r="LN44" s="81">
        <v>28.3</v>
      </c>
      <c r="LO44" s="81">
        <v>7</v>
      </c>
      <c r="LP44" s="81">
        <v>118.17</v>
      </c>
      <c r="LQ44" s="81">
        <v>117.03</v>
      </c>
      <c r="LR44" s="81">
        <v>50.8</v>
      </c>
      <c r="LS44" s="81">
        <v>39.799999999999997</v>
      </c>
      <c r="LT44" s="81">
        <v>52.9</v>
      </c>
      <c r="LU44" s="81">
        <v>76</v>
      </c>
      <c r="LV44" s="81">
        <v>57.33</v>
      </c>
      <c r="LW44" s="81">
        <v>153.35</v>
      </c>
      <c r="LX44" s="81">
        <v>84.43</v>
      </c>
      <c r="LY44" s="81">
        <v>77.599999999999994</v>
      </c>
      <c r="LZ44" s="81">
        <v>50.2</v>
      </c>
      <c r="MA44" s="81">
        <v>59.97</v>
      </c>
      <c r="MB44" s="81">
        <v>56.33</v>
      </c>
      <c r="MC44" s="81">
        <v>45.03</v>
      </c>
      <c r="MD44" s="81">
        <v>6.2</v>
      </c>
      <c r="ME44" s="81">
        <v>138</v>
      </c>
      <c r="MF44" s="81">
        <v>45.4</v>
      </c>
      <c r="MG44" s="81">
        <v>20.5</v>
      </c>
      <c r="MH44" s="81">
        <v>36.5</v>
      </c>
      <c r="MI44" s="81">
        <v>35</v>
      </c>
      <c r="MJ44" s="81">
        <v>135.6</v>
      </c>
      <c r="MK44" s="81">
        <v>115.15</v>
      </c>
      <c r="ML44" s="81"/>
      <c r="MM44" s="81">
        <v>126.56</v>
      </c>
      <c r="MN44" s="81">
        <v>50</v>
      </c>
      <c r="MO44" s="81">
        <v>144.80000000000001</v>
      </c>
      <c r="MP44" s="81">
        <v>66</v>
      </c>
      <c r="MQ44" s="81">
        <v>84.1</v>
      </c>
      <c r="MR44" s="81">
        <v>113.9</v>
      </c>
      <c r="MS44" s="81">
        <v>44</v>
      </c>
      <c r="MT44" s="81">
        <v>40.53</v>
      </c>
      <c r="MU44" s="81">
        <v>27.4</v>
      </c>
      <c r="MV44" s="81">
        <v>81.8</v>
      </c>
      <c r="MW44" s="81">
        <v>29</v>
      </c>
      <c r="MX44" s="81">
        <v>34.5</v>
      </c>
      <c r="MY44" s="81"/>
      <c r="MZ44" s="81">
        <v>35</v>
      </c>
      <c r="NA44" s="81">
        <v>41.99</v>
      </c>
      <c r="NB44" s="81">
        <v>28.9</v>
      </c>
      <c r="NC44" s="81">
        <v>45.99</v>
      </c>
    </row>
    <row r="45" spans="1:367" x14ac:dyDescent="0.4">
      <c r="A45" s="22">
        <v>46052</v>
      </c>
      <c r="B45" s="23">
        <v>172329.53</v>
      </c>
      <c r="C45" s="23">
        <v>151386.16</v>
      </c>
      <c r="D45" s="23">
        <v>4084.56</v>
      </c>
      <c r="E45" s="23">
        <v>2769.35</v>
      </c>
      <c r="F45" s="23">
        <v>13995.94</v>
      </c>
      <c r="G45" s="23">
        <v>1690.01</v>
      </c>
      <c r="H45" s="23">
        <v>11090.88</v>
      </c>
      <c r="I45" s="23">
        <v>8589.2800000000007</v>
      </c>
      <c r="J45" s="23">
        <v>5335.78</v>
      </c>
      <c r="K45" s="23">
        <v>4292.5</v>
      </c>
      <c r="L45" s="23">
        <v>1916.93</v>
      </c>
      <c r="M45" s="23">
        <v>4331.3</v>
      </c>
      <c r="N45" s="23">
        <v>14121.7</v>
      </c>
      <c r="O45" s="23">
        <v>2879.88</v>
      </c>
      <c r="P45" s="23">
        <v>7758.18</v>
      </c>
      <c r="Q45" s="23">
        <v>2249.19</v>
      </c>
      <c r="R45" s="23">
        <v>19219.55</v>
      </c>
      <c r="S45" s="23">
        <v>4276.03</v>
      </c>
      <c r="T45" s="23">
        <v>3032.36</v>
      </c>
      <c r="U45" s="23">
        <v>6538.03</v>
      </c>
      <c r="V45" s="23">
        <v>1517.75</v>
      </c>
      <c r="W45" s="23">
        <v>1035.22</v>
      </c>
      <c r="X45" s="23">
        <v>1389.74</v>
      </c>
      <c r="Y45" s="23">
        <v>4124.67</v>
      </c>
      <c r="Z45" s="23">
        <v>5979.18</v>
      </c>
      <c r="AA45" s="23">
        <v>3915.34</v>
      </c>
      <c r="AB45" s="23">
        <v>1332.87</v>
      </c>
      <c r="AC45" s="23">
        <v>544.1</v>
      </c>
      <c r="AD45" s="23">
        <v>3115.78</v>
      </c>
      <c r="AE45" s="23">
        <v>1963.18</v>
      </c>
      <c r="AF45" s="23">
        <v>1790.27</v>
      </c>
      <c r="AG45" s="23">
        <v>4754.6400000000003</v>
      </c>
      <c r="AH45" s="23">
        <v>2833.87</v>
      </c>
      <c r="AI45" s="23">
        <v>225.82</v>
      </c>
      <c r="AJ45" s="23">
        <v>1569.23</v>
      </c>
      <c r="AK45" s="23">
        <v>5712.44</v>
      </c>
      <c r="AL45" s="23">
        <v>3639.2</v>
      </c>
      <c r="AM45" s="23">
        <v>924.24</v>
      </c>
      <c r="AN45" s="23">
        <v>1294.69</v>
      </c>
      <c r="AO45" s="23">
        <v>251.48</v>
      </c>
      <c r="AP45" s="23">
        <v>3898.12</v>
      </c>
      <c r="AQ45" s="23">
        <v>1570.23</v>
      </c>
      <c r="AR45" s="23">
        <v>7494</v>
      </c>
      <c r="AS45" s="23">
        <v>3791.19</v>
      </c>
      <c r="AT45" s="23">
        <v>830.9</v>
      </c>
      <c r="AU45" s="23">
        <v>2275.21</v>
      </c>
      <c r="AV45" s="23">
        <v>2332.79</v>
      </c>
      <c r="AW45" s="23">
        <v>1095.58</v>
      </c>
      <c r="AX45" s="23">
        <v>2324.21</v>
      </c>
      <c r="AY45" s="23">
        <v>2199.61</v>
      </c>
      <c r="AZ45" s="23">
        <v>594.4</v>
      </c>
      <c r="BA45" s="23">
        <v>1715.94</v>
      </c>
      <c r="BB45" s="81">
        <v>526.27</v>
      </c>
      <c r="BC45" s="81">
        <v>1460.17</v>
      </c>
      <c r="BD45" s="81">
        <v>1945.53</v>
      </c>
      <c r="BE45" s="81">
        <v>690.89</v>
      </c>
      <c r="BF45" s="81">
        <v>471.48</v>
      </c>
      <c r="BG45" s="81">
        <v>362.3</v>
      </c>
      <c r="BH45" s="81">
        <v>-12.07</v>
      </c>
      <c r="BI45" s="81">
        <v>633.21</v>
      </c>
      <c r="BJ45" s="81">
        <v>838.91</v>
      </c>
      <c r="BK45" s="81">
        <v>1445.42</v>
      </c>
      <c r="BL45" s="81">
        <v>288.51</v>
      </c>
      <c r="BM45" s="81">
        <v>398.69</v>
      </c>
      <c r="BN45" s="81">
        <v>2460.5500000000002</v>
      </c>
      <c r="BO45" s="81">
        <v>1767.58</v>
      </c>
      <c r="BP45" s="81">
        <v>923.21</v>
      </c>
      <c r="BQ45" s="81">
        <v>565.41</v>
      </c>
      <c r="BR45" s="81">
        <v>2410.61</v>
      </c>
      <c r="BS45" s="81">
        <v>601.97</v>
      </c>
      <c r="BT45" s="81">
        <v>364.31</v>
      </c>
      <c r="BU45" s="81">
        <v>1120.03</v>
      </c>
      <c r="BV45" s="81">
        <v>1926.7</v>
      </c>
      <c r="BW45" s="81">
        <v>1679.39</v>
      </c>
      <c r="BX45" s="81">
        <v>1454.66</v>
      </c>
      <c r="BY45" s="81">
        <v>2377.65</v>
      </c>
      <c r="BZ45" s="81">
        <v>1570.89</v>
      </c>
      <c r="CA45" s="81">
        <v>520.02</v>
      </c>
      <c r="CB45" s="81">
        <v>970.77</v>
      </c>
      <c r="CC45" s="81">
        <v>31.12</v>
      </c>
      <c r="CD45" s="81">
        <v>143.63999999999999</v>
      </c>
      <c r="CE45" s="81">
        <v>1219.46</v>
      </c>
      <c r="CF45" s="81">
        <v>1310.3900000000001</v>
      </c>
      <c r="CG45" s="81">
        <v>-45.5</v>
      </c>
      <c r="CH45" s="81">
        <v>1158.23</v>
      </c>
      <c r="CI45" s="81">
        <v>6972.55</v>
      </c>
      <c r="CJ45" s="81">
        <v>684.02</v>
      </c>
      <c r="CK45" s="81">
        <v>1566.63</v>
      </c>
      <c r="CL45" s="81">
        <v>868.49</v>
      </c>
      <c r="CM45" s="81">
        <v>3108.46</v>
      </c>
      <c r="CN45" s="81">
        <v>321.24</v>
      </c>
      <c r="CO45" s="81">
        <v>3071.43</v>
      </c>
      <c r="CP45" s="81">
        <v>178.27</v>
      </c>
      <c r="CQ45" s="81">
        <v>925.27</v>
      </c>
      <c r="CR45" s="81">
        <v>245.78</v>
      </c>
      <c r="CS45" s="81">
        <v>1144.43</v>
      </c>
      <c r="CT45" s="81">
        <v>1100.25</v>
      </c>
      <c r="CU45" s="81">
        <v>1035.6500000000001</v>
      </c>
      <c r="CV45" s="81">
        <v>322.2</v>
      </c>
      <c r="CW45" s="81">
        <v>438.82</v>
      </c>
      <c r="CX45" s="81">
        <v>196.22</v>
      </c>
      <c r="CY45" s="81">
        <v>447.18</v>
      </c>
      <c r="CZ45" s="81">
        <v>22.47</v>
      </c>
      <c r="DA45" s="81">
        <v>64</v>
      </c>
      <c r="DB45" s="81">
        <v>875.14</v>
      </c>
      <c r="DC45" s="81">
        <v>-66.25</v>
      </c>
      <c r="DD45" s="81">
        <v>390.11</v>
      </c>
      <c r="DE45" s="81">
        <v>-36.53</v>
      </c>
      <c r="DF45" s="81">
        <v>681.02</v>
      </c>
      <c r="DG45" s="81">
        <v>368.08</v>
      </c>
      <c r="DH45" s="81">
        <v>632.35</v>
      </c>
      <c r="DI45" s="81">
        <v>2312.09</v>
      </c>
      <c r="DJ45" s="81">
        <v>517.63</v>
      </c>
      <c r="DK45" s="81">
        <v>266.66000000000003</v>
      </c>
      <c r="DL45" s="81">
        <v>74.31</v>
      </c>
      <c r="DM45" s="81">
        <v>289.08999999999997</v>
      </c>
      <c r="DN45" s="81"/>
      <c r="DO45" s="81">
        <v>288.32</v>
      </c>
      <c r="DP45" s="81">
        <v>159.27000000000001</v>
      </c>
      <c r="DQ45" s="81">
        <v>1503.81</v>
      </c>
      <c r="DR45" s="81">
        <v>463.26</v>
      </c>
      <c r="DS45" s="81">
        <v>212.97</v>
      </c>
      <c r="DT45" s="81">
        <v>202.52</v>
      </c>
      <c r="DU45" s="81">
        <v>546.75</v>
      </c>
      <c r="DV45" s="81">
        <v>381.81</v>
      </c>
      <c r="DW45" s="81">
        <v>425</v>
      </c>
      <c r="DX45" s="81">
        <v>158.69999999999999</v>
      </c>
      <c r="DY45" s="81">
        <v>186.22</v>
      </c>
      <c r="DZ45" s="81">
        <v>330.18</v>
      </c>
      <c r="EA45" s="81">
        <v>546.87</v>
      </c>
      <c r="EB45" s="81">
        <v>527.54</v>
      </c>
      <c r="EC45" s="81">
        <v>286.01</v>
      </c>
      <c r="ED45" s="81">
        <v>595.07000000000005</v>
      </c>
      <c r="EE45" s="81">
        <v>582.5</v>
      </c>
      <c r="EF45" s="81">
        <v>249.28</v>
      </c>
      <c r="EG45" s="81">
        <v>388.34</v>
      </c>
      <c r="EH45" s="81">
        <v>866.71</v>
      </c>
      <c r="EI45" s="81">
        <v>236.18</v>
      </c>
      <c r="EJ45" s="81">
        <v>1229.08</v>
      </c>
      <c r="EK45" s="81">
        <v>200.43</v>
      </c>
      <c r="EL45" s="81">
        <v>101.4</v>
      </c>
      <c r="EM45" s="81">
        <v>346.78</v>
      </c>
      <c r="EN45" s="81">
        <v>151.30000000000001</v>
      </c>
      <c r="EO45" s="81">
        <v>463.97</v>
      </c>
      <c r="EP45" s="81">
        <v>4.7</v>
      </c>
      <c r="EQ45" s="81">
        <v>-43.85</v>
      </c>
      <c r="ER45" s="81">
        <v>221.9</v>
      </c>
      <c r="ES45" s="81">
        <v>109.94</v>
      </c>
      <c r="ET45" s="81">
        <v>213.58</v>
      </c>
      <c r="EU45" s="81">
        <v>186.43</v>
      </c>
      <c r="EV45" s="81">
        <v>-58.5</v>
      </c>
      <c r="EW45" s="81">
        <v>625.29999999999995</v>
      </c>
      <c r="EX45" s="81">
        <v>716.07</v>
      </c>
      <c r="EY45" s="81">
        <v>240.13</v>
      </c>
      <c r="EZ45" s="81">
        <v>98.15</v>
      </c>
      <c r="FA45" s="81">
        <v>392.33</v>
      </c>
      <c r="FB45" s="81">
        <v>170.14</v>
      </c>
      <c r="FC45" s="81">
        <v>651.59</v>
      </c>
      <c r="FD45" s="81">
        <v>505.64</v>
      </c>
      <c r="FE45" s="81">
        <v>563.55999999999995</v>
      </c>
      <c r="FF45" s="81">
        <v>532.4</v>
      </c>
      <c r="FG45" s="81">
        <v>599.91</v>
      </c>
      <c r="FH45" s="81">
        <v>452.73</v>
      </c>
      <c r="FI45" s="81">
        <v>241.88</v>
      </c>
      <c r="FJ45" s="81">
        <v>14.86</v>
      </c>
      <c r="FK45" s="81">
        <v>274.7</v>
      </c>
      <c r="FL45" s="81">
        <v>184.19</v>
      </c>
      <c r="FM45" s="81">
        <v>687.03</v>
      </c>
      <c r="FN45" s="81">
        <v>67</v>
      </c>
      <c r="FO45" s="81">
        <v>473.15</v>
      </c>
      <c r="FP45" s="81">
        <v>217</v>
      </c>
      <c r="FQ45" s="81">
        <v>37.700000000000003</v>
      </c>
      <c r="FR45" s="81">
        <v>283.17</v>
      </c>
      <c r="FS45" s="81">
        <v>336.65</v>
      </c>
      <c r="FT45" s="81">
        <v>276.07</v>
      </c>
      <c r="FU45" s="81">
        <v>469.53</v>
      </c>
      <c r="FV45" s="81">
        <v>349.78</v>
      </c>
      <c r="FW45" s="81">
        <v>296.64999999999998</v>
      </c>
      <c r="FX45" s="81">
        <v>598.54999999999995</v>
      </c>
      <c r="FY45" s="81">
        <v>251.17</v>
      </c>
      <c r="FZ45" s="81">
        <v>41.7</v>
      </c>
      <c r="GA45" s="81">
        <v>190.73</v>
      </c>
      <c r="GB45" s="81">
        <v>146.33000000000001</v>
      </c>
      <c r="GC45" s="81">
        <v>99.25</v>
      </c>
      <c r="GD45" s="81">
        <v>635.07000000000005</v>
      </c>
      <c r="GE45" s="81">
        <v>148.80000000000001</v>
      </c>
      <c r="GF45" s="81">
        <v>138.15</v>
      </c>
      <c r="GG45" s="81">
        <v>329</v>
      </c>
      <c r="GH45" s="81">
        <v>625.41</v>
      </c>
      <c r="GI45" s="81">
        <v>193.23</v>
      </c>
      <c r="GJ45" s="81">
        <v>751.15</v>
      </c>
      <c r="GK45" s="81">
        <v>359.7</v>
      </c>
      <c r="GL45" s="81">
        <v>87.6</v>
      </c>
      <c r="GM45" s="81">
        <v>570</v>
      </c>
      <c r="GN45" s="81">
        <v>243.83</v>
      </c>
      <c r="GO45" s="81">
        <v>128.05000000000001</v>
      </c>
      <c r="GP45" s="81">
        <v>531.53</v>
      </c>
      <c r="GQ45" s="81">
        <v>77.819999999999993</v>
      </c>
      <c r="GR45" s="81">
        <v>119.57</v>
      </c>
      <c r="GS45" s="81">
        <v>319.29000000000002</v>
      </c>
      <c r="GT45" s="81">
        <v>587.54</v>
      </c>
      <c r="GU45" s="81">
        <v>175.45</v>
      </c>
      <c r="GV45" s="81">
        <v>321.35000000000002</v>
      </c>
      <c r="GW45" s="81">
        <v>79.56</v>
      </c>
      <c r="GX45" s="81">
        <v>53.46</v>
      </c>
      <c r="GY45" s="81">
        <v>147.86000000000001</v>
      </c>
      <c r="GZ45" s="81">
        <v>146.97999999999999</v>
      </c>
      <c r="HA45" s="81">
        <v>190.5</v>
      </c>
      <c r="HB45" s="81">
        <v>225.27</v>
      </c>
      <c r="HC45" s="81">
        <v>214.9</v>
      </c>
      <c r="HD45" s="81">
        <v>575.20000000000005</v>
      </c>
      <c r="HE45" s="81">
        <v>105.7</v>
      </c>
      <c r="HF45" s="81">
        <v>355</v>
      </c>
      <c r="HG45" s="81">
        <v>118</v>
      </c>
      <c r="HH45" s="81">
        <v>382.43</v>
      </c>
      <c r="HI45" s="81">
        <v>399.25</v>
      </c>
      <c r="HJ45" s="81">
        <v>208.43</v>
      </c>
      <c r="HK45" s="81">
        <v>161.28</v>
      </c>
      <c r="HL45" s="81">
        <v>50</v>
      </c>
      <c r="HM45" s="81">
        <v>250.43</v>
      </c>
      <c r="HN45" s="81">
        <v>99.13</v>
      </c>
      <c r="HO45" s="81">
        <v>39.5</v>
      </c>
      <c r="HP45" s="81">
        <v>258.7</v>
      </c>
      <c r="HQ45" s="81">
        <v>401.66</v>
      </c>
      <c r="HR45" s="81">
        <v>68.959999999999994</v>
      </c>
      <c r="HS45" s="81">
        <v>78.180000000000007</v>
      </c>
      <c r="HT45" s="81">
        <v>283.19</v>
      </c>
      <c r="HU45" s="81">
        <v>120.8</v>
      </c>
      <c r="HV45" s="81">
        <v>206.92</v>
      </c>
      <c r="HW45" s="81">
        <v>212.73</v>
      </c>
      <c r="HX45" s="81">
        <v>79.56</v>
      </c>
      <c r="HY45" s="81">
        <v>207.4</v>
      </c>
      <c r="HZ45" s="81">
        <v>45.3</v>
      </c>
      <c r="IA45" s="81">
        <v>955.65</v>
      </c>
      <c r="IB45" s="81">
        <v>243.3</v>
      </c>
      <c r="IC45" s="81">
        <v>104</v>
      </c>
      <c r="ID45" s="81">
        <v>137.9</v>
      </c>
      <c r="IE45" s="81">
        <v>165.58</v>
      </c>
      <c r="IF45" s="81">
        <v>90.9</v>
      </c>
      <c r="IG45" s="81"/>
      <c r="IH45" s="81">
        <v>122.1</v>
      </c>
      <c r="II45" s="81">
        <v>135.69</v>
      </c>
      <c r="IJ45" s="81">
        <v>378.27</v>
      </c>
      <c r="IK45" s="81">
        <v>137.27000000000001</v>
      </c>
      <c r="IL45" s="81">
        <v>96</v>
      </c>
      <c r="IM45" s="81">
        <v>33</v>
      </c>
      <c r="IN45" s="81">
        <v>12.5</v>
      </c>
      <c r="IO45" s="81">
        <v>159.13</v>
      </c>
      <c r="IP45" s="81">
        <v>237</v>
      </c>
      <c r="IQ45" s="81">
        <v>105.75</v>
      </c>
      <c r="IR45" s="81">
        <v>178.18</v>
      </c>
      <c r="IS45" s="81">
        <v>147.83000000000001</v>
      </c>
      <c r="IT45" s="81">
        <v>239.3</v>
      </c>
      <c r="IU45" s="81">
        <v>130</v>
      </c>
      <c r="IV45" s="81">
        <v>124.41</v>
      </c>
      <c r="IW45" s="81">
        <v>64.8</v>
      </c>
      <c r="IX45" s="81">
        <v>85.81</v>
      </c>
      <c r="IY45" s="81">
        <v>59.57</v>
      </c>
      <c r="IZ45" s="81">
        <v>83.48</v>
      </c>
      <c r="JA45" s="81">
        <v>258.13</v>
      </c>
      <c r="JB45" s="81">
        <v>45.35</v>
      </c>
      <c r="JC45" s="81">
        <v>192</v>
      </c>
      <c r="JD45" s="81">
        <v>135.19999999999999</v>
      </c>
      <c r="JE45" s="81">
        <v>77.540000000000006</v>
      </c>
      <c r="JF45" s="81">
        <v>130</v>
      </c>
      <c r="JG45" s="81">
        <v>140.41999999999999</v>
      </c>
      <c r="JH45" s="81">
        <v>459.5</v>
      </c>
      <c r="JI45" s="81">
        <v>74.95</v>
      </c>
      <c r="JJ45" s="81">
        <v>126.85</v>
      </c>
      <c r="JK45" s="81">
        <v>99.8</v>
      </c>
      <c r="JL45" s="81">
        <v>93.47</v>
      </c>
      <c r="JM45" s="81"/>
      <c r="JN45" s="81">
        <v>99.9</v>
      </c>
      <c r="JO45" s="81">
        <v>58.3</v>
      </c>
      <c r="JP45" s="81">
        <v>147.65</v>
      </c>
      <c r="JQ45" s="81">
        <v>12.9</v>
      </c>
      <c r="JR45" s="81">
        <v>133.5</v>
      </c>
      <c r="JS45" s="81">
        <v>104.85</v>
      </c>
      <c r="JT45" s="81">
        <v>62.93</v>
      </c>
      <c r="JU45" s="81">
        <v>115</v>
      </c>
      <c r="JV45" s="81">
        <v>242.9</v>
      </c>
      <c r="JW45" s="81">
        <v>111.3</v>
      </c>
      <c r="JX45" s="81">
        <v>92.05</v>
      </c>
      <c r="JY45" s="81">
        <v>113.92</v>
      </c>
      <c r="JZ45" s="81">
        <v>50.8</v>
      </c>
      <c r="KA45" s="81">
        <v>183.9</v>
      </c>
      <c r="KB45" s="81">
        <v>28.3</v>
      </c>
      <c r="KC45" s="81">
        <v>5.53</v>
      </c>
      <c r="KD45" s="81">
        <v>64</v>
      </c>
      <c r="KE45" s="81">
        <v>210.6</v>
      </c>
      <c r="KF45" s="81">
        <v>136.55000000000001</v>
      </c>
      <c r="KG45" s="81">
        <v>32</v>
      </c>
      <c r="KH45" s="81">
        <v>69.599999999999994</v>
      </c>
      <c r="KI45" s="81">
        <v>172.1</v>
      </c>
      <c r="KJ45" s="81">
        <v>142</v>
      </c>
      <c r="KK45" s="81">
        <v>86.46</v>
      </c>
      <c r="KL45" s="81">
        <v>82.57</v>
      </c>
      <c r="KM45" s="81">
        <v>43.95</v>
      </c>
      <c r="KN45" s="81">
        <v>83</v>
      </c>
      <c r="KO45" s="81">
        <v>59.24</v>
      </c>
      <c r="KP45" s="81">
        <v>124.2</v>
      </c>
      <c r="KQ45" s="81">
        <v>175</v>
      </c>
      <c r="KR45" s="81">
        <v>78.45</v>
      </c>
      <c r="KS45" s="81">
        <v>25.32</v>
      </c>
      <c r="KT45" s="81">
        <v>77.05</v>
      </c>
      <c r="KU45" s="81">
        <v>31.3</v>
      </c>
      <c r="KV45" s="81">
        <v>141.21</v>
      </c>
      <c r="KW45" s="81">
        <v>169.67</v>
      </c>
      <c r="KX45" s="81">
        <v>35.950000000000003</v>
      </c>
      <c r="KY45" s="81">
        <v>548.4</v>
      </c>
      <c r="KZ45" s="81">
        <v>111.9</v>
      </c>
      <c r="LA45" s="81">
        <v>78.55</v>
      </c>
      <c r="LB45" s="81">
        <v>229.13</v>
      </c>
      <c r="LC45" s="81"/>
      <c r="LD45" s="81">
        <v>69.7</v>
      </c>
      <c r="LE45" s="81">
        <v>56.9</v>
      </c>
      <c r="LF45" s="81">
        <v>329.5</v>
      </c>
      <c r="LG45" s="81">
        <v>85.8</v>
      </c>
      <c r="LH45" s="81">
        <v>40.15</v>
      </c>
      <c r="LI45" s="81">
        <v>119.57</v>
      </c>
      <c r="LJ45" s="81">
        <v>231.5</v>
      </c>
      <c r="LK45" s="81">
        <v>95.67</v>
      </c>
      <c r="LL45" s="81">
        <v>65.180000000000007</v>
      </c>
      <c r="LM45" s="81">
        <v>23.25</v>
      </c>
      <c r="LN45" s="81">
        <v>28.3</v>
      </c>
      <c r="LO45" s="81">
        <v>7</v>
      </c>
      <c r="LP45" s="81">
        <v>118.17</v>
      </c>
      <c r="LQ45" s="81">
        <v>117.03</v>
      </c>
      <c r="LR45" s="81">
        <v>50.8</v>
      </c>
      <c r="LS45" s="81">
        <v>37.07</v>
      </c>
      <c r="LT45" s="81">
        <v>52</v>
      </c>
      <c r="LU45" s="81">
        <v>76</v>
      </c>
      <c r="LV45" s="81">
        <v>62.5</v>
      </c>
      <c r="LW45" s="81">
        <v>153.35</v>
      </c>
      <c r="LX45" s="81">
        <v>84.43</v>
      </c>
      <c r="LY45" s="81">
        <v>77.599999999999994</v>
      </c>
      <c r="LZ45" s="81">
        <v>49.33</v>
      </c>
      <c r="MA45" s="81">
        <v>58.48</v>
      </c>
      <c r="MB45" s="81">
        <v>56.33</v>
      </c>
      <c r="MC45" s="81">
        <v>45.03</v>
      </c>
      <c r="MD45" s="81">
        <v>6.2</v>
      </c>
      <c r="ME45" s="81">
        <v>138</v>
      </c>
      <c r="MF45" s="81">
        <v>45.4</v>
      </c>
      <c r="MG45" s="81">
        <v>20.5</v>
      </c>
      <c r="MH45" s="81">
        <v>36.5</v>
      </c>
      <c r="MI45" s="81">
        <v>35</v>
      </c>
      <c r="MJ45" s="81">
        <v>137.6</v>
      </c>
      <c r="MK45" s="81">
        <v>115.15</v>
      </c>
      <c r="ML45" s="81"/>
      <c r="MM45" s="81">
        <v>124.94</v>
      </c>
      <c r="MN45" s="81">
        <v>50</v>
      </c>
      <c r="MO45" s="81">
        <v>144.80000000000001</v>
      </c>
      <c r="MP45" s="81">
        <v>66</v>
      </c>
      <c r="MQ45" s="81">
        <v>84.1</v>
      </c>
      <c r="MR45" s="81">
        <v>113.9</v>
      </c>
      <c r="MS45" s="81">
        <v>44</v>
      </c>
      <c r="MT45" s="81">
        <v>45.05</v>
      </c>
      <c r="MU45" s="81">
        <v>34.200000000000003</v>
      </c>
      <c r="MV45" s="81">
        <v>81.8</v>
      </c>
      <c r="MW45" s="81">
        <v>29</v>
      </c>
      <c r="MX45" s="81">
        <v>34.5</v>
      </c>
      <c r="MY45" s="81"/>
      <c r="MZ45" s="81">
        <v>35</v>
      </c>
      <c r="NA45" s="81">
        <v>43.86</v>
      </c>
      <c r="NB45" s="81">
        <v>28.9</v>
      </c>
      <c r="NC45" s="81">
        <v>46.59</v>
      </c>
    </row>
    <row r="46" spans="1:367" x14ac:dyDescent="0.4">
      <c r="A46" s="22">
        <v>46059</v>
      </c>
      <c r="B46" s="23">
        <v>184415.12</v>
      </c>
      <c r="C46" s="23">
        <v>158036.4</v>
      </c>
      <c r="D46" s="23">
        <v>3963.8</v>
      </c>
      <c r="E46" s="23">
        <v>2769.35</v>
      </c>
      <c r="F46" s="23">
        <v>13995.94</v>
      </c>
      <c r="G46" s="23">
        <v>1769.16</v>
      </c>
      <c r="H46" s="23">
        <v>11081.68</v>
      </c>
      <c r="I46" s="23">
        <v>8899.5400000000009</v>
      </c>
      <c r="J46" s="23">
        <v>5387.47</v>
      </c>
      <c r="K46" s="23">
        <v>4260.29</v>
      </c>
      <c r="L46" s="23">
        <v>1980.7</v>
      </c>
      <c r="M46" s="23">
        <v>4351.92</v>
      </c>
      <c r="N46" s="23">
        <v>14121.7</v>
      </c>
      <c r="O46" s="23">
        <v>2866.19</v>
      </c>
      <c r="P46" s="23">
        <v>7845.5</v>
      </c>
      <c r="Q46" s="23">
        <v>2157.6799999999998</v>
      </c>
      <c r="R46" s="23">
        <v>19151.86</v>
      </c>
      <c r="S46" s="23">
        <v>4276.03</v>
      </c>
      <c r="T46" s="23">
        <v>3032.36</v>
      </c>
      <c r="U46" s="23">
        <v>6517.75</v>
      </c>
      <c r="V46" s="23">
        <v>1519.25</v>
      </c>
      <c r="W46" s="23">
        <v>1035.22</v>
      </c>
      <c r="X46" s="23">
        <v>1389.74</v>
      </c>
      <c r="Y46" s="23">
        <v>4053.18</v>
      </c>
      <c r="Z46" s="23">
        <v>5997.26</v>
      </c>
      <c r="AA46" s="23">
        <v>3956.27</v>
      </c>
      <c r="AB46" s="23">
        <v>1162.18</v>
      </c>
      <c r="AC46" s="23">
        <v>544.1</v>
      </c>
      <c r="AD46" s="23">
        <v>3115.78</v>
      </c>
      <c r="AE46" s="23">
        <v>2016.72</v>
      </c>
      <c r="AF46" s="23">
        <v>1697.6</v>
      </c>
      <c r="AG46" s="23">
        <v>4783.82</v>
      </c>
      <c r="AH46" s="23">
        <v>2914.33</v>
      </c>
      <c r="AI46" s="23">
        <v>223.9</v>
      </c>
      <c r="AJ46" s="23">
        <v>1582.68</v>
      </c>
      <c r="AK46" s="23">
        <v>6575.75</v>
      </c>
      <c r="AL46" s="23">
        <v>3639.2</v>
      </c>
      <c r="AM46" s="23">
        <v>924.24</v>
      </c>
      <c r="AN46" s="23">
        <v>1427.15</v>
      </c>
      <c r="AO46" s="23">
        <v>227.99</v>
      </c>
      <c r="AP46" s="23">
        <v>3942.67</v>
      </c>
      <c r="AQ46" s="23">
        <v>1584.49</v>
      </c>
      <c r="AR46" s="23">
        <v>8239</v>
      </c>
      <c r="AS46" s="23">
        <v>3894.37</v>
      </c>
      <c r="AT46" s="23">
        <v>830.9</v>
      </c>
      <c r="AU46" s="23">
        <v>2371.6</v>
      </c>
      <c r="AV46" s="23">
        <v>2326.0700000000002</v>
      </c>
      <c r="AW46" s="23">
        <v>1096.3800000000001</v>
      </c>
      <c r="AX46" s="23">
        <v>2314.65</v>
      </c>
      <c r="AY46" s="23">
        <v>2120.75</v>
      </c>
      <c r="AZ46" s="23">
        <v>594.4</v>
      </c>
      <c r="BA46" s="23">
        <v>1733.48</v>
      </c>
      <c r="BB46" s="81">
        <v>526.27</v>
      </c>
      <c r="BC46" s="81">
        <v>1442.13</v>
      </c>
      <c r="BD46" s="81">
        <v>1963.94</v>
      </c>
      <c r="BE46" s="81">
        <v>679.71</v>
      </c>
      <c r="BF46" s="81">
        <v>482.59</v>
      </c>
      <c r="BG46" s="81">
        <v>366.4</v>
      </c>
      <c r="BH46" s="81">
        <v>-12.07</v>
      </c>
      <c r="BI46" s="81">
        <v>692.54</v>
      </c>
      <c r="BJ46" s="81">
        <v>839.91</v>
      </c>
      <c r="BK46" s="81">
        <v>1445.42</v>
      </c>
      <c r="BL46" s="81">
        <v>271.55</v>
      </c>
      <c r="BM46" s="81">
        <v>397.37</v>
      </c>
      <c r="BN46" s="81">
        <v>2460.5500000000002</v>
      </c>
      <c r="BO46" s="81">
        <v>1767.58</v>
      </c>
      <c r="BP46" s="81">
        <v>968.25</v>
      </c>
      <c r="BQ46" s="81">
        <v>558.91</v>
      </c>
      <c r="BR46" s="81">
        <v>2410.61</v>
      </c>
      <c r="BS46" s="81">
        <v>601.97</v>
      </c>
      <c r="BT46" s="81">
        <v>366.67</v>
      </c>
      <c r="BU46" s="81">
        <v>1132.71</v>
      </c>
      <c r="BV46" s="81">
        <v>1926.7</v>
      </c>
      <c r="BW46" s="81">
        <v>1795.96</v>
      </c>
      <c r="BX46" s="81">
        <v>1566.29</v>
      </c>
      <c r="BY46" s="81">
        <v>2408.9699999999998</v>
      </c>
      <c r="BZ46" s="81">
        <v>1570.89</v>
      </c>
      <c r="CA46" s="81">
        <v>523.19000000000005</v>
      </c>
      <c r="CB46" s="81">
        <v>970.77</v>
      </c>
      <c r="CC46" s="81">
        <v>31.12</v>
      </c>
      <c r="CD46" s="81">
        <v>154.47999999999999</v>
      </c>
      <c r="CE46" s="81">
        <v>1195.51</v>
      </c>
      <c r="CF46" s="81">
        <v>1310.3900000000001</v>
      </c>
      <c r="CG46" s="81">
        <v>-45.5</v>
      </c>
      <c r="CH46" s="81">
        <v>1158.23</v>
      </c>
      <c r="CI46" s="81">
        <v>7166.8</v>
      </c>
      <c r="CJ46" s="81">
        <v>684.02</v>
      </c>
      <c r="CK46" s="81">
        <v>1615.29</v>
      </c>
      <c r="CL46" s="81">
        <v>887.25</v>
      </c>
      <c r="CM46" s="81">
        <v>3165.43</v>
      </c>
      <c r="CN46" s="81">
        <v>316.60000000000002</v>
      </c>
      <c r="CO46" s="81">
        <v>3071.43</v>
      </c>
      <c r="CP46" s="81">
        <v>189.25</v>
      </c>
      <c r="CQ46" s="81">
        <v>935.98</v>
      </c>
      <c r="CR46" s="81">
        <v>245.78</v>
      </c>
      <c r="CS46" s="81">
        <v>1137.67</v>
      </c>
      <c r="CT46" s="81">
        <v>1095.78</v>
      </c>
      <c r="CU46" s="81">
        <v>1247.72</v>
      </c>
      <c r="CV46" s="81">
        <v>320.58</v>
      </c>
      <c r="CW46" s="81">
        <v>438.82</v>
      </c>
      <c r="CX46" s="81">
        <v>194.2</v>
      </c>
      <c r="CY46" s="81">
        <v>467.76</v>
      </c>
      <c r="CZ46" s="81">
        <v>20.7</v>
      </c>
      <c r="DA46" s="81">
        <v>75.099999999999994</v>
      </c>
      <c r="DB46" s="81">
        <v>827.85</v>
      </c>
      <c r="DC46" s="81">
        <v>-63</v>
      </c>
      <c r="DD46" s="81">
        <v>384.34</v>
      </c>
      <c r="DE46" s="81">
        <v>-47.8</v>
      </c>
      <c r="DF46" s="81">
        <v>681.02</v>
      </c>
      <c r="DG46" s="81">
        <v>342.43</v>
      </c>
      <c r="DH46" s="81">
        <v>639.5</v>
      </c>
      <c r="DI46" s="81">
        <v>2312.09</v>
      </c>
      <c r="DJ46" s="81">
        <v>517.28</v>
      </c>
      <c r="DK46" s="81">
        <v>266.66000000000003</v>
      </c>
      <c r="DL46" s="81">
        <v>75.31</v>
      </c>
      <c r="DM46" s="81">
        <v>289.08999999999997</v>
      </c>
      <c r="DN46" s="81"/>
      <c r="DO46" s="81">
        <v>288.32</v>
      </c>
      <c r="DP46" s="81">
        <v>159.27000000000001</v>
      </c>
      <c r="DQ46" s="81">
        <v>1503.81</v>
      </c>
      <c r="DR46" s="81">
        <v>458.62</v>
      </c>
      <c r="DS46" s="81">
        <v>194.56</v>
      </c>
      <c r="DT46" s="81">
        <v>207.52</v>
      </c>
      <c r="DU46" s="81">
        <v>537.66999999999996</v>
      </c>
      <c r="DV46" s="81">
        <v>386.14</v>
      </c>
      <c r="DW46" s="81">
        <v>425</v>
      </c>
      <c r="DX46" s="81">
        <v>167.22</v>
      </c>
      <c r="DY46" s="81">
        <v>193.76</v>
      </c>
      <c r="DZ46" s="81">
        <v>341.26</v>
      </c>
      <c r="EA46" s="81">
        <v>548.23</v>
      </c>
      <c r="EB46" s="81">
        <v>505.01</v>
      </c>
      <c r="EC46" s="81">
        <v>288.89999999999998</v>
      </c>
      <c r="ED46" s="81">
        <v>597.08000000000004</v>
      </c>
      <c r="EE46" s="81">
        <v>582.5</v>
      </c>
      <c r="EF46" s="81">
        <v>249.84</v>
      </c>
      <c r="EG46" s="81">
        <v>385.18</v>
      </c>
      <c r="EH46" s="81">
        <v>866.71</v>
      </c>
      <c r="EI46" s="81">
        <v>236.18</v>
      </c>
      <c r="EJ46" s="81">
        <v>1229.08</v>
      </c>
      <c r="EK46" s="81">
        <v>200.43</v>
      </c>
      <c r="EL46" s="81">
        <v>101.4</v>
      </c>
      <c r="EM46" s="81">
        <v>349.76</v>
      </c>
      <c r="EN46" s="81">
        <v>151.30000000000001</v>
      </c>
      <c r="EO46" s="81">
        <v>491.91</v>
      </c>
      <c r="EP46" s="81">
        <v>5.13</v>
      </c>
      <c r="EQ46" s="81">
        <v>-51.01</v>
      </c>
      <c r="ER46" s="81">
        <v>221.9</v>
      </c>
      <c r="ES46" s="81">
        <v>109.94</v>
      </c>
      <c r="ET46" s="81">
        <v>214.04</v>
      </c>
      <c r="EU46" s="81">
        <v>186.43</v>
      </c>
      <c r="EV46" s="81">
        <v>-58.5</v>
      </c>
      <c r="EW46" s="81">
        <v>631.59</v>
      </c>
      <c r="EX46" s="81">
        <v>703.85</v>
      </c>
      <c r="EY46" s="81">
        <v>215.24</v>
      </c>
      <c r="EZ46" s="81">
        <v>108.93</v>
      </c>
      <c r="FA46" s="81">
        <v>485.5</v>
      </c>
      <c r="FB46" s="81">
        <v>157.13</v>
      </c>
      <c r="FC46" s="81">
        <v>651.59</v>
      </c>
      <c r="FD46" s="81">
        <v>519.25</v>
      </c>
      <c r="FE46" s="81">
        <v>560.39</v>
      </c>
      <c r="FF46" s="81">
        <v>532.4</v>
      </c>
      <c r="FG46" s="81">
        <v>600.1</v>
      </c>
      <c r="FH46" s="81">
        <v>452.73</v>
      </c>
      <c r="FI46" s="81">
        <v>243.94</v>
      </c>
      <c r="FJ46" s="81">
        <v>6.8</v>
      </c>
      <c r="FK46" s="81">
        <v>274.7</v>
      </c>
      <c r="FL46" s="81">
        <v>184.19</v>
      </c>
      <c r="FM46" s="81">
        <v>694.54</v>
      </c>
      <c r="FN46" s="81">
        <v>67</v>
      </c>
      <c r="FO46" s="81">
        <v>474.47</v>
      </c>
      <c r="FP46" s="81">
        <v>217</v>
      </c>
      <c r="FQ46" s="81">
        <v>56.1</v>
      </c>
      <c r="FR46" s="81">
        <v>283.45</v>
      </c>
      <c r="FS46" s="81">
        <v>341.43</v>
      </c>
      <c r="FT46" s="81">
        <v>274.79000000000002</v>
      </c>
      <c r="FU46" s="81">
        <v>468.38</v>
      </c>
      <c r="FV46" s="81">
        <v>349.78</v>
      </c>
      <c r="FW46" s="81">
        <v>293.14</v>
      </c>
      <c r="FX46" s="81">
        <v>595.54999999999995</v>
      </c>
      <c r="FY46" s="81">
        <v>251.17</v>
      </c>
      <c r="FZ46" s="81">
        <v>44.26</v>
      </c>
      <c r="GA46" s="81">
        <v>172.35</v>
      </c>
      <c r="GB46" s="81">
        <v>146.33000000000001</v>
      </c>
      <c r="GC46" s="81">
        <v>99.25</v>
      </c>
      <c r="GD46" s="81">
        <v>637.88</v>
      </c>
      <c r="GE46" s="81">
        <v>148.80000000000001</v>
      </c>
      <c r="GF46" s="81">
        <v>139.22999999999999</v>
      </c>
      <c r="GG46" s="81">
        <v>329</v>
      </c>
      <c r="GH46" s="81">
        <v>621.38</v>
      </c>
      <c r="GI46" s="81">
        <v>193.33</v>
      </c>
      <c r="GJ46" s="81">
        <v>751.15</v>
      </c>
      <c r="GK46" s="81">
        <v>359.7</v>
      </c>
      <c r="GL46" s="81">
        <v>87.6</v>
      </c>
      <c r="GM46" s="81">
        <v>570</v>
      </c>
      <c r="GN46" s="81">
        <v>243.83</v>
      </c>
      <c r="GO46" s="81">
        <v>128.05000000000001</v>
      </c>
      <c r="GP46" s="81">
        <v>532.37</v>
      </c>
      <c r="GQ46" s="81">
        <v>76.77</v>
      </c>
      <c r="GR46" s="81">
        <v>118.81</v>
      </c>
      <c r="GS46" s="81">
        <v>319.51</v>
      </c>
      <c r="GT46" s="81">
        <v>569.71</v>
      </c>
      <c r="GU46" s="81">
        <v>175.45</v>
      </c>
      <c r="GV46" s="81">
        <v>321.35000000000002</v>
      </c>
      <c r="GW46" s="81">
        <v>65.83</v>
      </c>
      <c r="GX46" s="81">
        <v>57.83</v>
      </c>
      <c r="GY46" s="81">
        <v>147.86000000000001</v>
      </c>
      <c r="GZ46" s="81">
        <v>146.53</v>
      </c>
      <c r="HA46" s="81">
        <v>190.5</v>
      </c>
      <c r="HB46" s="81">
        <v>253.68</v>
      </c>
      <c r="HC46" s="81">
        <v>214.9</v>
      </c>
      <c r="HD46" s="81">
        <v>581.67999999999995</v>
      </c>
      <c r="HE46" s="81">
        <v>105.7</v>
      </c>
      <c r="HF46" s="81">
        <v>352</v>
      </c>
      <c r="HG46" s="81">
        <v>118</v>
      </c>
      <c r="HH46" s="81">
        <v>382.43</v>
      </c>
      <c r="HI46" s="81">
        <v>390.57</v>
      </c>
      <c r="HJ46" s="81">
        <v>208.43</v>
      </c>
      <c r="HK46" s="81">
        <v>156.86000000000001</v>
      </c>
      <c r="HL46" s="81"/>
      <c r="HM46" s="81">
        <v>237.91</v>
      </c>
      <c r="HN46" s="81">
        <v>88.7</v>
      </c>
      <c r="HO46" s="81">
        <v>39.5</v>
      </c>
      <c r="HP46" s="81">
        <v>258.7</v>
      </c>
      <c r="HQ46" s="81">
        <v>405</v>
      </c>
      <c r="HR46" s="81">
        <v>68.66</v>
      </c>
      <c r="HS46" s="81">
        <v>78.040000000000006</v>
      </c>
      <c r="HT46" s="81">
        <v>283.19</v>
      </c>
      <c r="HU46" s="81">
        <v>126.17</v>
      </c>
      <c r="HV46" s="81">
        <v>230.25</v>
      </c>
      <c r="HW46" s="81">
        <v>212.58</v>
      </c>
      <c r="HX46" s="81">
        <v>80.06</v>
      </c>
      <c r="HY46" s="81">
        <v>207.4</v>
      </c>
      <c r="HZ46" s="81">
        <v>45.3</v>
      </c>
      <c r="IA46" s="81">
        <v>955.65</v>
      </c>
      <c r="IB46" s="81"/>
      <c r="IC46" s="81">
        <v>103.86</v>
      </c>
      <c r="ID46" s="81">
        <v>136.94999999999999</v>
      </c>
      <c r="IE46" s="81">
        <v>165.58</v>
      </c>
      <c r="IF46" s="81">
        <v>90.9</v>
      </c>
      <c r="IG46" s="81"/>
      <c r="IH46" s="81">
        <v>122.1</v>
      </c>
      <c r="II46" s="81">
        <v>133.30000000000001</v>
      </c>
      <c r="IJ46" s="81">
        <v>392.62</v>
      </c>
      <c r="IK46" s="81">
        <v>141.15</v>
      </c>
      <c r="IL46" s="81">
        <v>96</v>
      </c>
      <c r="IM46" s="81">
        <v>33</v>
      </c>
      <c r="IN46" s="81">
        <v>12</v>
      </c>
      <c r="IO46" s="81">
        <v>159.13</v>
      </c>
      <c r="IP46" s="81">
        <v>237</v>
      </c>
      <c r="IQ46" s="81">
        <v>105.75</v>
      </c>
      <c r="IR46" s="81">
        <v>184.43</v>
      </c>
      <c r="IS46" s="81">
        <v>144.33000000000001</v>
      </c>
      <c r="IT46" s="81">
        <v>253.35</v>
      </c>
      <c r="IU46" s="81">
        <v>128.5</v>
      </c>
      <c r="IV46" s="81">
        <v>124.41</v>
      </c>
      <c r="IW46" s="81">
        <v>64.8</v>
      </c>
      <c r="IX46" s="81">
        <v>85.81</v>
      </c>
      <c r="IY46" s="81">
        <v>59.57</v>
      </c>
      <c r="IZ46" s="81">
        <v>83.48</v>
      </c>
      <c r="JA46" s="81">
        <v>253.97</v>
      </c>
      <c r="JB46" s="81">
        <v>53.7</v>
      </c>
      <c r="JC46" s="81">
        <v>192</v>
      </c>
      <c r="JD46" s="81">
        <v>135.19999999999999</v>
      </c>
      <c r="JE46" s="81">
        <v>77.540000000000006</v>
      </c>
      <c r="JF46" s="81">
        <v>130</v>
      </c>
      <c r="JG46" s="81">
        <v>142.22</v>
      </c>
      <c r="JH46" s="81">
        <v>459.5</v>
      </c>
      <c r="JI46" s="81">
        <v>74.95</v>
      </c>
      <c r="JJ46" s="81">
        <v>137</v>
      </c>
      <c r="JK46" s="81">
        <v>99.8</v>
      </c>
      <c r="JL46" s="81">
        <v>93.47</v>
      </c>
      <c r="JM46" s="81"/>
      <c r="JN46" s="81">
        <v>99.9</v>
      </c>
      <c r="JO46" s="81">
        <v>58.3</v>
      </c>
      <c r="JP46" s="81">
        <v>147.65</v>
      </c>
      <c r="JQ46" s="81">
        <v>12.9</v>
      </c>
      <c r="JR46" s="81">
        <v>133.5</v>
      </c>
      <c r="JS46" s="81">
        <v>104.85</v>
      </c>
      <c r="JT46" s="81">
        <v>63.51</v>
      </c>
      <c r="JU46" s="81">
        <v>115</v>
      </c>
      <c r="JV46" s="81">
        <v>249.91</v>
      </c>
      <c r="JW46" s="81">
        <v>111.3</v>
      </c>
      <c r="JX46" s="81">
        <v>98.65</v>
      </c>
      <c r="JY46" s="81">
        <v>114.96</v>
      </c>
      <c r="JZ46" s="81">
        <v>50.8</v>
      </c>
      <c r="KA46" s="81">
        <v>182.16</v>
      </c>
      <c r="KB46" s="81">
        <v>28.3</v>
      </c>
      <c r="KC46" s="81">
        <v>5.53</v>
      </c>
      <c r="KD46" s="81">
        <v>64</v>
      </c>
      <c r="KE46" s="81">
        <v>210.6</v>
      </c>
      <c r="KF46" s="81">
        <v>136.55000000000001</v>
      </c>
      <c r="KG46" s="81">
        <v>61</v>
      </c>
      <c r="KH46" s="81">
        <v>79.2</v>
      </c>
      <c r="KI46" s="81">
        <v>172.1</v>
      </c>
      <c r="KJ46" s="81"/>
      <c r="KK46" s="81">
        <v>86.46</v>
      </c>
      <c r="KL46" s="81">
        <v>75.599999999999994</v>
      </c>
      <c r="KM46" s="81">
        <v>43.95</v>
      </c>
      <c r="KN46" s="81">
        <v>83</v>
      </c>
      <c r="KO46" s="81">
        <v>59.24</v>
      </c>
      <c r="KP46" s="81">
        <v>124.2</v>
      </c>
      <c r="KQ46" s="81">
        <v>175</v>
      </c>
      <c r="KR46" s="81">
        <v>78.45</v>
      </c>
      <c r="KS46" s="81">
        <v>25.32</v>
      </c>
      <c r="KT46" s="81">
        <v>71.83</v>
      </c>
      <c r="KU46" s="81">
        <v>31.3</v>
      </c>
      <c r="KV46" s="81">
        <v>144.93</v>
      </c>
      <c r="KW46" s="81">
        <v>169.67</v>
      </c>
      <c r="KX46" s="81">
        <v>35.950000000000003</v>
      </c>
      <c r="KY46" s="81">
        <v>548.4</v>
      </c>
      <c r="KZ46" s="81">
        <v>111.9</v>
      </c>
      <c r="LA46" s="81">
        <v>74</v>
      </c>
      <c r="LB46" s="81">
        <v>229.13</v>
      </c>
      <c r="LC46" s="81"/>
      <c r="LD46" s="81">
        <v>69.7</v>
      </c>
      <c r="LE46" s="81">
        <v>73.63</v>
      </c>
      <c r="LF46" s="81">
        <v>329.5</v>
      </c>
      <c r="LG46" s="81">
        <v>85.8</v>
      </c>
      <c r="LH46" s="81">
        <v>40.15</v>
      </c>
      <c r="LI46" s="81">
        <v>122</v>
      </c>
      <c r="LJ46" s="81">
        <v>231.5</v>
      </c>
      <c r="LK46" s="81">
        <v>95.67</v>
      </c>
      <c r="LL46" s="81">
        <v>65.180000000000007</v>
      </c>
      <c r="LM46" s="81">
        <v>23.25</v>
      </c>
      <c r="LN46" s="81">
        <v>28.3</v>
      </c>
      <c r="LO46" s="81">
        <v>7</v>
      </c>
      <c r="LP46" s="81">
        <v>118.3</v>
      </c>
      <c r="LQ46" s="81">
        <v>120.16</v>
      </c>
      <c r="LR46" s="81">
        <v>50.8</v>
      </c>
      <c r="LS46" s="81">
        <v>37.07</v>
      </c>
      <c r="LT46" s="81">
        <v>52</v>
      </c>
      <c r="LU46" s="81">
        <v>76</v>
      </c>
      <c r="LV46" s="81">
        <v>62.5</v>
      </c>
      <c r="LW46" s="81">
        <v>153.35</v>
      </c>
      <c r="LX46" s="81">
        <v>84.43</v>
      </c>
      <c r="LY46" s="81">
        <v>77.599999999999994</v>
      </c>
      <c r="LZ46" s="81">
        <v>49.33</v>
      </c>
      <c r="MA46" s="81">
        <v>62.3</v>
      </c>
      <c r="MB46" s="81">
        <v>56.33</v>
      </c>
      <c r="MC46" s="81">
        <v>45.03</v>
      </c>
      <c r="MD46" s="81">
        <v>6.2</v>
      </c>
      <c r="ME46" s="81">
        <v>138</v>
      </c>
      <c r="MF46" s="81">
        <v>45.4</v>
      </c>
      <c r="MG46" s="81">
        <v>20.5</v>
      </c>
      <c r="MH46" s="81">
        <v>36.5</v>
      </c>
      <c r="MI46" s="81">
        <v>35</v>
      </c>
      <c r="MJ46" s="81">
        <v>137.6</v>
      </c>
      <c r="MK46" s="81">
        <v>115.15</v>
      </c>
      <c r="ML46" s="81"/>
      <c r="MM46" s="81">
        <v>124.94</v>
      </c>
      <c r="MN46" s="81">
        <v>49</v>
      </c>
      <c r="MO46" s="81">
        <v>144.80000000000001</v>
      </c>
      <c r="MP46" s="81">
        <v>66</v>
      </c>
      <c r="MQ46" s="81">
        <v>114</v>
      </c>
      <c r="MR46" s="81">
        <v>114.5</v>
      </c>
      <c r="MS46" s="81">
        <v>44</v>
      </c>
      <c r="MT46" s="81">
        <v>43.66</v>
      </c>
      <c r="MU46" s="81">
        <v>34.200000000000003</v>
      </c>
      <c r="MV46" s="81">
        <v>81.8</v>
      </c>
      <c r="MW46" s="81">
        <v>29</v>
      </c>
      <c r="MX46" s="81">
        <v>34.5</v>
      </c>
      <c r="MY46" s="81"/>
      <c r="MZ46" s="81">
        <v>35</v>
      </c>
      <c r="NA46" s="81">
        <v>43.86</v>
      </c>
      <c r="NB46" s="81">
        <v>28.9</v>
      </c>
      <c r="NC46" s="81">
        <v>46.59</v>
      </c>
    </row>
    <row r="47" spans="1:367" x14ac:dyDescent="0.4">
      <c r="A47" s="22">
        <v>46066</v>
      </c>
      <c r="B47" s="23">
        <v>184449.8</v>
      </c>
      <c r="C47" s="23">
        <v>158036.4</v>
      </c>
      <c r="D47" s="23">
        <v>4010.97</v>
      </c>
      <c r="E47" s="23">
        <v>2769.35</v>
      </c>
      <c r="F47" s="23">
        <v>13995.94</v>
      </c>
      <c r="G47" s="23">
        <v>1592.18</v>
      </c>
      <c r="H47" s="23">
        <v>11120.98</v>
      </c>
      <c r="I47" s="23">
        <v>8941.77</v>
      </c>
      <c r="J47" s="23">
        <v>5338.94</v>
      </c>
      <c r="K47" s="23">
        <v>4291.28</v>
      </c>
      <c r="L47" s="23">
        <v>1998.53</v>
      </c>
      <c r="M47" s="23">
        <v>4353.05</v>
      </c>
      <c r="N47" s="23">
        <v>14121.7</v>
      </c>
      <c r="O47" s="23">
        <v>2859.42</v>
      </c>
      <c r="P47" s="23">
        <v>7849.8</v>
      </c>
      <c r="Q47" s="23">
        <v>2151.66</v>
      </c>
      <c r="R47" s="23">
        <v>19151.86</v>
      </c>
      <c r="S47" s="23">
        <v>4276.03</v>
      </c>
      <c r="T47" s="23">
        <v>3021.28</v>
      </c>
      <c r="U47" s="23">
        <v>6544.31</v>
      </c>
      <c r="V47" s="23">
        <v>1568.09</v>
      </c>
      <c r="W47" s="23">
        <v>1109.73</v>
      </c>
      <c r="X47" s="23">
        <v>1732.16</v>
      </c>
      <c r="Y47" s="23">
        <v>4053.18</v>
      </c>
      <c r="Z47" s="23">
        <v>6033.19</v>
      </c>
      <c r="AA47" s="23">
        <v>3912.28</v>
      </c>
      <c r="AB47" s="23">
        <v>1168.58</v>
      </c>
      <c r="AC47" s="23">
        <v>544.1</v>
      </c>
      <c r="AD47" s="23">
        <v>3129.61</v>
      </c>
      <c r="AE47" s="23">
        <v>2016.72</v>
      </c>
      <c r="AF47" s="23">
        <v>1697.6</v>
      </c>
      <c r="AG47" s="23">
        <v>4844</v>
      </c>
      <c r="AH47" s="23">
        <v>2914.33</v>
      </c>
      <c r="AI47" s="23">
        <v>226.74</v>
      </c>
      <c r="AJ47" s="23">
        <v>1582.68</v>
      </c>
      <c r="AK47" s="23">
        <v>6575.75</v>
      </c>
      <c r="AL47" s="23">
        <v>3479.23</v>
      </c>
      <c r="AM47" s="23">
        <v>879.87</v>
      </c>
      <c r="AN47" s="23">
        <v>1427.15</v>
      </c>
      <c r="AO47" s="23">
        <v>227.71</v>
      </c>
      <c r="AP47" s="23">
        <v>3994.46</v>
      </c>
      <c r="AQ47" s="23">
        <v>1584.49</v>
      </c>
      <c r="AR47" s="23">
        <v>8862.33</v>
      </c>
      <c r="AS47" s="23">
        <v>3894.71</v>
      </c>
      <c r="AT47" s="23">
        <v>830.9</v>
      </c>
      <c r="AU47" s="23">
        <v>2424.65</v>
      </c>
      <c r="AV47" s="23">
        <v>2326.0700000000002</v>
      </c>
      <c r="AW47" s="23">
        <v>1096.3800000000001</v>
      </c>
      <c r="AX47" s="23">
        <v>2329.9699999999998</v>
      </c>
      <c r="AY47" s="23">
        <v>2144.7800000000002</v>
      </c>
      <c r="AZ47" s="23">
        <v>538</v>
      </c>
      <c r="BA47" s="23">
        <v>2303.46</v>
      </c>
      <c r="BB47" s="81">
        <v>546.61</v>
      </c>
      <c r="BC47" s="81">
        <v>1478.24</v>
      </c>
      <c r="BD47" s="81">
        <v>1960.11</v>
      </c>
      <c r="BE47" s="81">
        <v>676.96</v>
      </c>
      <c r="BF47" s="81">
        <v>469.15</v>
      </c>
      <c r="BG47" s="81">
        <v>367.26</v>
      </c>
      <c r="BH47" s="81">
        <v>-3.93</v>
      </c>
      <c r="BI47" s="81">
        <v>693.71</v>
      </c>
      <c r="BJ47" s="81">
        <v>839.91</v>
      </c>
      <c r="BK47" s="81">
        <v>1445.42</v>
      </c>
      <c r="BL47" s="81">
        <v>255.38</v>
      </c>
      <c r="BM47" s="81">
        <v>423.5</v>
      </c>
      <c r="BN47" s="81">
        <v>2606.9</v>
      </c>
      <c r="BO47" s="81">
        <v>1779.97</v>
      </c>
      <c r="BP47" s="81">
        <v>771.9</v>
      </c>
      <c r="BQ47" s="81">
        <v>558.91</v>
      </c>
      <c r="BR47" s="81">
        <v>2410.61</v>
      </c>
      <c r="BS47" s="81">
        <v>614.65</v>
      </c>
      <c r="BT47" s="81">
        <v>366.67</v>
      </c>
      <c r="BU47" s="81">
        <v>1156.3</v>
      </c>
      <c r="BV47" s="81">
        <v>1926.7</v>
      </c>
      <c r="BW47" s="81">
        <v>1795.96</v>
      </c>
      <c r="BX47" s="81">
        <v>1597.15</v>
      </c>
      <c r="BY47" s="81">
        <v>2409.91</v>
      </c>
      <c r="BZ47" s="81">
        <v>1628.8</v>
      </c>
      <c r="CA47" s="81">
        <v>528.73</v>
      </c>
      <c r="CB47" s="81">
        <v>970.04</v>
      </c>
      <c r="CC47" s="81">
        <v>38.340000000000003</v>
      </c>
      <c r="CD47" s="81">
        <v>154.72999999999999</v>
      </c>
      <c r="CE47" s="81">
        <v>1200.27</v>
      </c>
      <c r="CF47" s="81">
        <v>1310.3900000000001</v>
      </c>
      <c r="CG47" s="81">
        <v>-45.5</v>
      </c>
      <c r="CH47" s="81">
        <v>1095.8499999999999</v>
      </c>
      <c r="CI47" s="81">
        <v>6912.89</v>
      </c>
      <c r="CJ47" s="81">
        <v>684.02</v>
      </c>
      <c r="CK47" s="81">
        <v>1590.19</v>
      </c>
      <c r="CL47" s="81">
        <v>865.49</v>
      </c>
      <c r="CM47" s="81">
        <v>3165.43</v>
      </c>
      <c r="CN47" s="81">
        <v>317.72000000000003</v>
      </c>
      <c r="CO47" s="81">
        <v>3076.33</v>
      </c>
      <c r="CP47" s="81">
        <v>188.66</v>
      </c>
      <c r="CQ47" s="81">
        <v>935.98</v>
      </c>
      <c r="CR47" s="81">
        <v>248.12</v>
      </c>
      <c r="CS47" s="81">
        <v>1187.55</v>
      </c>
      <c r="CT47" s="81">
        <v>1102.05</v>
      </c>
      <c r="CU47" s="81">
        <v>1283.1300000000001</v>
      </c>
      <c r="CV47" s="81">
        <v>319.5</v>
      </c>
      <c r="CW47" s="81">
        <v>459.79</v>
      </c>
      <c r="CX47" s="81">
        <v>196.46</v>
      </c>
      <c r="CY47" s="81">
        <v>469.33</v>
      </c>
      <c r="CZ47" s="81">
        <v>20.7</v>
      </c>
      <c r="DA47" s="81">
        <v>62</v>
      </c>
      <c r="DB47" s="81">
        <v>827.85</v>
      </c>
      <c r="DC47" s="81">
        <v>-63</v>
      </c>
      <c r="DD47" s="81">
        <v>381.12</v>
      </c>
      <c r="DE47" s="81">
        <v>-47.8</v>
      </c>
      <c r="DF47" s="81">
        <v>683.18</v>
      </c>
      <c r="DG47" s="81">
        <v>332.69</v>
      </c>
      <c r="DH47" s="81">
        <v>639.5</v>
      </c>
      <c r="DI47" s="81">
        <v>2266.88</v>
      </c>
      <c r="DJ47" s="81">
        <v>508.43</v>
      </c>
      <c r="DK47" s="81">
        <v>259.38</v>
      </c>
      <c r="DL47" s="81">
        <v>84.29</v>
      </c>
      <c r="DM47" s="81">
        <v>307.32</v>
      </c>
      <c r="DN47" s="81"/>
      <c r="DO47" s="81">
        <v>285.33</v>
      </c>
      <c r="DP47" s="81">
        <v>160.4</v>
      </c>
      <c r="DQ47" s="81">
        <v>1477.89</v>
      </c>
      <c r="DR47" s="81">
        <v>461.81</v>
      </c>
      <c r="DS47" s="81">
        <v>165.08</v>
      </c>
      <c r="DT47" s="81">
        <v>211.26</v>
      </c>
      <c r="DU47" s="81">
        <v>537.66999999999996</v>
      </c>
      <c r="DV47" s="81">
        <v>375.57</v>
      </c>
      <c r="DW47" s="81">
        <v>428</v>
      </c>
      <c r="DX47" s="81">
        <v>164.75</v>
      </c>
      <c r="DY47" s="81">
        <v>195.15</v>
      </c>
      <c r="DZ47" s="81">
        <v>339.97</v>
      </c>
      <c r="EA47" s="81">
        <v>540.58000000000004</v>
      </c>
      <c r="EB47" s="81">
        <v>504.91</v>
      </c>
      <c r="EC47" s="81">
        <v>276.62</v>
      </c>
      <c r="ED47" s="81">
        <v>597.08000000000004</v>
      </c>
      <c r="EE47" s="81">
        <v>662.2</v>
      </c>
      <c r="EF47" s="81">
        <v>249.84</v>
      </c>
      <c r="EG47" s="81">
        <v>385.07</v>
      </c>
      <c r="EH47" s="81">
        <v>866.71</v>
      </c>
      <c r="EI47" s="81">
        <v>236.18</v>
      </c>
      <c r="EJ47" s="81">
        <v>1229.08</v>
      </c>
      <c r="EK47" s="81">
        <v>199.23</v>
      </c>
      <c r="EL47" s="81">
        <v>99.28</v>
      </c>
      <c r="EM47" s="81">
        <v>349.76</v>
      </c>
      <c r="EN47" s="81">
        <v>151.30000000000001</v>
      </c>
      <c r="EO47" s="81">
        <v>493.23</v>
      </c>
      <c r="EP47" s="81">
        <v>5.13</v>
      </c>
      <c r="EQ47" s="81">
        <v>-58.53</v>
      </c>
      <c r="ER47" s="81">
        <v>198.37</v>
      </c>
      <c r="ES47" s="81">
        <v>124.6</v>
      </c>
      <c r="ET47" s="81">
        <v>214.04</v>
      </c>
      <c r="EU47" s="81">
        <v>185.66</v>
      </c>
      <c r="EV47" s="81">
        <v>-58.5</v>
      </c>
      <c r="EW47" s="81">
        <v>660.51</v>
      </c>
      <c r="EX47" s="81">
        <v>726.45</v>
      </c>
      <c r="EY47" s="81">
        <v>228.16</v>
      </c>
      <c r="EZ47" s="81">
        <v>113.27</v>
      </c>
      <c r="FA47" s="81">
        <v>460</v>
      </c>
      <c r="FB47" s="81">
        <v>156.25</v>
      </c>
      <c r="FC47" s="81">
        <v>662.35</v>
      </c>
      <c r="FD47" s="81">
        <v>496.35</v>
      </c>
      <c r="FE47" s="81">
        <v>566.46</v>
      </c>
      <c r="FF47" s="81">
        <v>532.4</v>
      </c>
      <c r="FG47" s="81">
        <v>612.52</v>
      </c>
      <c r="FH47" s="81">
        <v>452.73</v>
      </c>
      <c r="FI47" s="81">
        <v>238.44</v>
      </c>
      <c r="FJ47" s="81">
        <v>15.78</v>
      </c>
      <c r="FK47" s="81">
        <v>278.13</v>
      </c>
      <c r="FL47" s="81">
        <v>182.75</v>
      </c>
      <c r="FM47" s="81">
        <v>718.69</v>
      </c>
      <c r="FN47" s="81">
        <v>67</v>
      </c>
      <c r="FO47" s="81">
        <v>467.99</v>
      </c>
      <c r="FP47" s="81">
        <v>217</v>
      </c>
      <c r="FQ47" s="81">
        <v>51.39</v>
      </c>
      <c r="FR47" s="81">
        <v>295.43</v>
      </c>
      <c r="FS47" s="81">
        <v>342.59</v>
      </c>
      <c r="FT47" s="81">
        <v>270.86</v>
      </c>
      <c r="FU47" s="81">
        <v>514.77</v>
      </c>
      <c r="FV47" s="81">
        <v>352.2</v>
      </c>
      <c r="FW47" s="81">
        <v>293.14</v>
      </c>
      <c r="FX47" s="81">
        <v>596.05999999999995</v>
      </c>
      <c r="FY47" s="81">
        <v>250.34</v>
      </c>
      <c r="FZ47" s="81">
        <v>57.43</v>
      </c>
      <c r="GA47" s="81">
        <v>172.35</v>
      </c>
      <c r="GB47" s="81">
        <v>146.33000000000001</v>
      </c>
      <c r="GC47" s="81">
        <v>99.25</v>
      </c>
      <c r="GD47" s="81">
        <v>676.51</v>
      </c>
      <c r="GE47" s="81">
        <v>148.80000000000001</v>
      </c>
      <c r="GF47" s="81">
        <v>145.44999999999999</v>
      </c>
      <c r="GG47" s="81">
        <v>329</v>
      </c>
      <c r="GH47" s="81">
        <v>598.77</v>
      </c>
      <c r="GI47" s="81">
        <v>193.33</v>
      </c>
      <c r="GJ47" s="81">
        <v>725.83</v>
      </c>
      <c r="GK47" s="81">
        <v>320.2</v>
      </c>
      <c r="GL47" s="81">
        <v>87.6</v>
      </c>
      <c r="GM47" s="81">
        <v>570</v>
      </c>
      <c r="GN47" s="81">
        <v>246.91</v>
      </c>
      <c r="GO47" s="81">
        <v>128.05000000000001</v>
      </c>
      <c r="GP47" s="81">
        <v>519.24</v>
      </c>
      <c r="GQ47" s="81">
        <v>77.430000000000007</v>
      </c>
      <c r="GR47" s="81">
        <v>118.81</v>
      </c>
      <c r="GS47" s="81">
        <v>317.2</v>
      </c>
      <c r="GT47" s="81">
        <v>625.97</v>
      </c>
      <c r="GU47" s="81">
        <v>175.45</v>
      </c>
      <c r="GV47" s="81">
        <v>321.35000000000002</v>
      </c>
      <c r="GW47" s="81">
        <v>70.12</v>
      </c>
      <c r="GX47" s="81">
        <v>62.1</v>
      </c>
      <c r="GY47" s="81">
        <v>146.26</v>
      </c>
      <c r="GZ47" s="81">
        <v>157.69999999999999</v>
      </c>
      <c r="HA47" s="81">
        <v>190.5</v>
      </c>
      <c r="HB47" s="81">
        <v>253.68</v>
      </c>
      <c r="HC47" s="81">
        <v>214.9</v>
      </c>
      <c r="HD47" s="81">
        <v>637.15</v>
      </c>
      <c r="HE47" s="81"/>
      <c r="HF47" s="81">
        <v>372.83</v>
      </c>
      <c r="HG47" s="81">
        <v>118</v>
      </c>
      <c r="HH47" s="81">
        <v>330.57</v>
      </c>
      <c r="HI47" s="81">
        <v>390.43</v>
      </c>
      <c r="HJ47" s="81">
        <v>198.97</v>
      </c>
      <c r="HK47" s="81">
        <v>138.55000000000001</v>
      </c>
      <c r="HL47" s="81"/>
      <c r="HM47" s="81">
        <v>235.25</v>
      </c>
      <c r="HN47" s="81">
        <v>88.7</v>
      </c>
      <c r="HO47" s="81">
        <v>41.47</v>
      </c>
      <c r="HP47" s="81">
        <v>251.25</v>
      </c>
      <c r="HQ47" s="81">
        <v>381.3</v>
      </c>
      <c r="HR47" s="81">
        <v>68.66</v>
      </c>
      <c r="HS47" s="81">
        <v>78.56</v>
      </c>
      <c r="HT47" s="81">
        <v>287.11</v>
      </c>
      <c r="HU47" s="81">
        <v>126.17</v>
      </c>
      <c r="HV47" s="81">
        <v>218.09</v>
      </c>
      <c r="HW47" s="81">
        <v>205.7</v>
      </c>
      <c r="HX47" s="81">
        <v>78.38</v>
      </c>
      <c r="HY47" s="81">
        <v>207.4</v>
      </c>
      <c r="HZ47" s="81">
        <v>44</v>
      </c>
      <c r="IA47" s="81">
        <v>887.3</v>
      </c>
      <c r="IB47" s="81"/>
      <c r="IC47" s="81">
        <v>103</v>
      </c>
      <c r="ID47" s="81">
        <v>130.75</v>
      </c>
      <c r="IE47" s="81">
        <v>189.24</v>
      </c>
      <c r="IF47" s="81">
        <v>90.9</v>
      </c>
      <c r="IG47" s="81"/>
      <c r="IH47" s="81">
        <v>122.1</v>
      </c>
      <c r="II47" s="81">
        <v>133.30000000000001</v>
      </c>
      <c r="IJ47" s="81">
        <v>392.62</v>
      </c>
      <c r="IK47" s="81">
        <v>141.15</v>
      </c>
      <c r="IL47" s="81">
        <v>96</v>
      </c>
      <c r="IM47" s="81"/>
      <c r="IN47" s="81">
        <v>14</v>
      </c>
      <c r="IO47" s="81">
        <v>159.13</v>
      </c>
      <c r="IP47" s="81"/>
      <c r="IQ47" s="81">
        <v>105.25</v>
      </c>
      <c r="IR47" s="81">
        <v>184.43</v>
      </c>
      <c r="IS47" s="81">
        <v>153.5</v>
      </c>
      <c r="IT47" s="81">
        <v>275.33999999999997</v>
      </c>
      <c r="IU47" s="81">
        <v>128.5</v>
      </c>
      <c r="IV47" s="81">
        <v>124.41</v>
      </c>
      <c r="IW47" s="81">
        <v>64.8</v>
      </c>
      <c r="IX47" s="81">
        <v>78.63</v>
      </c>
      <c r="IY47" s="81">
        <v>50</v>
      </c>
      <c r="IZ47" s="81">
        <v>83.48</v>
      </c>
      <c r="JA47" s="81">
        <v>253.8</v>
      </c>
      <c r="JB47" s="81">
        <v>53.7</v>
      </c>
      <c r="JC47" s="81">
        <v>179</v>
      </c>
      <c r="JD47" s="81">
        <v>201.6</v>
      </c>
      <c r="JE47" s="81">
        <v>76.400000000000006</v>
      </c>
      <c r="JF47" s="81">
        <v>130</v>
      </c>
      <c r="JG47" s="81">
        <v>136.22999999999999</v>
      </c>
      <c r="JH47" s="81">
        <v>503</v>
      </c>
      <c r="JI47" s="81">
        <v>74.95</v>
      </c>
      <c r="JJ47" s="81">
        <v>137</v>
      </c>
      <c r="JK47" s="81">
        <v>99.8</v>
      </c>
      <c r="JL47" s="81">
        <v>96.3</v>
      </c>
      <c r="JM47" s="81"/>
      <c r="JN47" s="81">
        <v>104.13</v>
      </c>
      <c r="JO47" s="81">
        <v>58.3</v>
      </c>
      <c r="JP47" s="81">
        <v>147.65</v>
      </c>
      <c r="JQ47" s="81">
        <v>14.15</v>
      </c>
      <c r="JR47" s="81">
        <v>133.5</v>
      </c>
      <c r="JS47" s="81">
        <v>105.31</v>
      </c>
      <c r="JT47" s="81">
        <v>63.51</v>
      </c>
      <c r="JU47" s="81">
        <v>115</v>
      </c>
      <c r="JV47" s="81">
        <v>249.22</v>
      </c>
      <c r="JW47" s="81">
        <v>111.3</v>
      </c>
      <c r="JX47" s="81">
        <v>98.65</v>
      </c>
      <c r="JY47" s="81">
        <v>114.66</v>
      </c>
      <c r="JZ47" s="81">
        <v>51.4</v>
      </c>
      <c r="KA47" s="81">
        <v>182.34</v>
      </c>
      <c r="KB47" s="81">
        <v>28.3</v>
      </c>
      <c r="KC47" s="81">
        <v>5.15</v>
      </c>
      <c r="KD47" s="81">
        <v>62</v>
      </c>
      <c r="KE47" s="81">
        <v>210.6</v>
      </c>
      <c r="KF47" s="81">
        <v>136.55000000000001</v>
      </c>
      <c r="KG47" s="81">
        <v>59</v>
      </c>
      <c r="KH47" s="81">
        <v>84</v>
      </c>
      <c r="KI47" s="81">
        <v>172.1</v>
      </c>
      <c r="KJ47" s="81"/>
      <c r="KK47" s="81">
        <v>86.53</v>
      </c>
      <c r="KL47" s="81">
        <v>76.25</v>
      </c>
      <c r="KM47" s="81">
        <v>43.95</v>
      </c>
      <c r="KN47" s="81">
        <v>83</v>
      </c>
      <c r="KO47" s="81">
        <v>57.44</v>
      </c>
      <c r="KP47" s="81">
        <v>124.2</v>
      </c>
      <c r="KQ47" s="81">
        <v>175</v>
      </c>
      <c r="KR47" s="81">
        <v>75.2</v>
      </c>
      <c r="KS47" s="81">
        <v>24.52</v>
      </c>
      <c r="KT47" s="81">
        <v>67.23</v>
      </c>
      <c r="KU47" s="81">
        <v>31.3</v>
      </c>
      <c r="KV47" s="81">
        <v>141.02000000000001</v>
      </c>
      <c r="KW47" s="81">
        <v>169.67</v>
      </c>
      <c r="KX47" s="81">
        <v>35.950000000000003</v>
      </c>
      <c r="KY47" s="81">
        <v>548.4</v>
      </c>
      <c r="KZ47" s="81">
        <v>111.9</v>
      </c>
      <c r="LA47" s="81">
        <v>74</v>
      </c>
      <c r="LB47" s="81">
        <v>229.13</v>
      </c>
      <c r="LC47" s="81"/>
      <c r="LD47" s="81">
        <v>66.430000000000007</v>
      </c>
      <c r="LE47" s="81">
        <v>73.63</v>
      </c>
      <c r="LF47" s="81">
        <v>329.5</v>
      </c>
      <c r="LG47" s="81">
        <v>85.8</v>
      </c>
      <c r="LH47" s="81">
        <v>40.15</v>
      </c>
      <c r="LI47" s="81">
        <v>130.5</v>
      </c>
      <c r="LJ47" s="81">
        <v>237.17</v>
      </c>
      <c r="LK47" s="81">
        <v>94.35</v>
      </c>
      <c r="LL47" s="81">
        <v>56.66</v>
      </c>
      <c r="LM47" s="81">
        <v>23.38</v>
      </c>
      <c r="LN47" s="81">
        <v>28.3</v>
      </c>
      <c r="LO47" s="81">
        <v>7</v>
      </c>
      <c r="LP47" s="81">
        <v>118.3</v>
      </c>
      <c r="LQ47" s="81">
        <v>118.34</v>
      </c>
      <c r="LR47" s="81">
        <v>50.8</v>
      </c>
      <c r="LS47" s="81">
        <v>35.1</v>
      </c>
      <c r="LT47" s="81">
        <v>46.67</v>
      </c>
      <c r="LU47" s="81">
        <v>76</v>
      </c>
      <c r="LV47" s="81">
        <v>61</v>
      </c>
      <c r="LW47" s="81">
        <v>153.35</v>
      </c>
      <c r="LX47" s="81">
        <v>84.43</v>
      </c>
      <c r="LY47" s="81">
        <v>76</v>
      </c>
      <c r="LZ47" s="81">
        <v>51.4</v>
      </c>
      <c r="MA47" s="81">
        <v>63.6</v>
      </c>
      <c r="MB47" s="81">
        <v>56.33</v>
      </c>
      <c r="MC47" s="81">
        <v>47.9</v>
      </c>
      <c r="MD47" s="81">
        <v>6.2</v>
      </c>
      <c r="ME47" s="81">
        <v>138</v>
      </c>
      <c r="MF47" s="81">
        <v>45.4</v>
      </c>
      <c r="MG47" s="81">
        <v>20.5</v>
      </c>
      <c r="MH47" s="81">
        <v>36.5</v>
      </c>
      <c r="MI47" s="81">
        <v>28.7</v>
      </c>
      <c r="MJ47" s="81">
        <v>139.6</v>
      </c>
      <c r="MK47" s="81">
        <v>116.37</v>
      </c>
      <c r="ML47" s="81"/>
      <c r="MM47" s="81">
        <v>124.94</v>
      </c>
      <c r="MN47" s="81">
        <v>59</v>
      </c>
      <c r="MO47" s="81">
        <v>152.69999999999999</v>
      </c>
      <c r="MP47" s="81">
        <v>68</v>
      </c>
      <c r="MQ47" s="81">
        <v>114</v>
      </c>
      <c r="MR47" s="81">
        <v>114.5</v>
      </c>
      <c r="MS47" s="81">
        <v>38</v>
      </c>
      <c r="MT47" s="81">
        <v>43.66</v>
      </c>
      <c r="MU47" s="81">
        <v>34.200000000000003</v>
      </c>
      <c r="MV47" s="81">
        <v>81.8</v>
      </c>
      <c r="MW47" s="81">
        <v>34</v>
      </c>
      <c r="MX47" s="81">
        <v>33</v>
      </c>
      <c r="MY47" s="81"/>
      <c r="MZ47" s="81">
        <v>35</v>
      </c>
      <c r="NA47" s="81">
        <v>46.49</v>
      </c>
      <c r="NB47" s="81">
        <v>28.9</v>
      </c>
      <c r="NC47" s="81">
        <v>45.49</v>
      </c>
    </row>
    <row r="48" spans="1:367" x14ac:dyDescent="0.4">
      <c r="A48" s="22">
        <v>46073</v>
      </c>
      <c r="B48" s="23">
        <v>184449.8</v>
      </c>
      <c r="C48" s="23">
        <v>158036.4</v>
      </c>
      <c r="D48" s="23">
        <v>4010.97</v>
      </c>
      <c r="E48" s="23">
        <v>2769.35</v>
      </c>
      <c r="F48" s="23">
        <v>13979.3</v>
      </c>
      <c r="G48" s="23">
        <v>1594.64</v>
      </c>
      <c r="H48" s="23">
        <v>11120.98</v>
      </c>
      <c r="I48" s="23">
        <v>8941.77</v>
      </c>
      <c r="J48" s="23">
        <v>5338.94</v>
      </c>
      <c r="K48" s="23">
        <v>4270.49</v>
      </c>
      <c r="L48" s="23">
        <v>1998.53</v>
      </c>
      <c r="M48" s="23">
        <v>4353.05</v>
      </c>
      <c r="N48" s="23">
        <v>14423.65</v>
      </c>
      <c r="O48" s="23">
        <v>2859.42</v>
      </c>
      <c r="P48" s="23">
        <v>7849.8</v>
      </c>
      <c r="Q48" s="23">
        <v>2153.35</v>
      </c>
      <c r="R48" s="23">
        <v>18923.349999999999</v>
      </c>
      <c r="S48" s="23">
        <v>4276.03</v>
      </c>
      <c r="T48" s="23">
        <v>2978.2</v>
      </c>
      <c r="U48" s="23">
        <v>6613.48</v>
      </c>
      <c r="V48" s="23">
        <v>1568.73</v>
      </c>
      <c r="W48" s="23">
        <v>1112.17</v>
      </c>
      <c r="X48" s="23">
        <v>1827.25</v>
      </c>
      <c r="Y48" s="23">
        <v>3833.44</v>
      </c>
      <c r="Z48" s="23">
        <v>6033.19</v>
      </c>
      <c r="AA48" s="23">
        <v>3912.28</v>
      </c>
      <c r="AB48" s="23">
        <v>1173.08</v>
      </c>
      <c r="AC48" s="23">
        <v>543</v>
      </c>
      <c r="AD48" s="23">
        <v>3165.75</v>
      </c>
      <c r="AE48" s="23">
        <v>2009.62</v>
      </c>
      <c r="AF48" s="23">
        <v>1697.6</v>
      </c>
      <c r="AG48" s="23">
        <v>4844</v>
      </c>
      <c r="AH48" s="23">
        <v>2914.33</v>
      </c>
      <c r="AI48" s="23">
        <v>231.97</v>
      </c>
      <c r="AJ48" s="23">
        <v>1596.45</v>
      </c>
      <c r="AK48" s="23">
        <v>6700.07</v>
      </c>
      <c r="AL48" s="23">
        <v>3436.3</v>
      </c>
      <c r="AM48" s="23">
        <v>884.93</v>
      </c>
      <c r="AN48" s="23">
        <v>1427.15</v>
      </c>
      <c r="AO48" s="23">
        <v>227.71</v>
      </c>
      <c r="AP48" s="23">
        <v>3994.46</v>
      </c>
      <c r="AQ48" s="23">
        <v>1584.49</v>
      </c>
      <c r="AR48" s="23">
        <v>8862.33</v>
      </c>
      <c r="AS48" s="23">
        <v>3894.71</v>
      </c>
      <c r="AT48" s="23">
        <v>831.9</v>
      </c>
      <c r="AU48" s="23">
        <v>2424.65</v>
      </c>
      <c r="AV48" s="23">
        <v>2326.0700000000002</v>
      </c>
      <c r="AW48" s="23">
        <v>1096.3800000000001</v>
      </c>
      <c r="AX48" s="23">
        <v>2333.7199999999998</v>
      </c>
      <c r="AY48" s="23">
        <v>2121.46</v>
      </c>
      <c r="AZ48" s="23">
        <v>538</v>
      </c>
      <c r="BA48" s="23">
        <v>2303.46</v>
      </c>
      <c r="BB48" s="81">
        <v>546.61</v>
      </c>
      <c r="BC48" s="81">
        <v>1478.24</v>
      </c>
      <c r="BD48" s="81">
        <v>1960.11</v>
      </c>
      <c r="BE48" s="81">
        <v>676.96</v>
      </c>
      <c r="BF48" s="81">
        <v>469.15</v>
      </c>
      <c r="BG48" s="81">
        <v>370.49</v>
      </c>
      <c r="BH48" s="81">
        <v>-3.93</v>
      </c>
      <c r="BI48" s="81">
        <v>693.71</v>
      </c>
      <c r="BJ48" s="81">
        <v>839.91</v>
      </c>
      <c r="BK48" s="81">
        <v>1445.42</v>
      </c>
      <c r="BL48" s="81">
        <v>255.38</v>
      </c>
      <c r="BM48" s="81">
        <v>423.5</v>
      </c>
      <c r="BN48" s="81">
        <v>2606.9</v>
      </c>
      <c r="BO48" s="81">
        <v>1779.97</v>
      </c>
      <c r="BP48" s="81"/>
      <c r="BQ48" s="81">
        <v>558.91</v>
      </c>
      <c r="BR48" s="81">
        <v>2370.11</v>
      </c>
      <c r="BS48" s="81">
        <v>586.87</v>
      </c>
      <c r="BT48" s="81">
        <v>370.7</v>
      </c>
      <c r="BU48" s="81">
        <v>1156.3</v>
      </c>
      <c r="BV48" s="81">
        <v>1926.7</v>
      </c>
      <c r="BW48" s="81">
        <v>1795.96</v>
      </c>
      <c r="BX48" s="81">
        <v>1586.14</v>
      </c>
      <c r="BY48" s="81">
        <v>2409.91</v>
      </c>
      <c r="BZ48" s="81">
        <v>1616.95</v>
      </c>
      <c r="CA48" s="81">
        <v>528.73</v>
      </c>
      <c r="CB48" s="81">
        <v>970.04</v>
      </c>
      <c r="CC48" s="81">
        <v>38.340000000000003</v>
      </c>
      <c r="CD48" s="81">
        <v>154.72999999999999</v>
      </c>
      <c r="CE48" s="81">
        <v>1198.8599999999999</v>
      </c>
      <c r="CF48" s="81">
        <v>1469</v>
      </c>
      <c r="CG48" s="81">
        <v>-45.5</v>
      </c>
      <c r="CH48" s="81">
        <v>1095.8499999999999</v>
      </c>
      <c r="CI48" s="81">
        <v>6912.89</v>
      </c>
      <c r="CJ48" s="81">
        <v>684.02</v>
      </c>
      <c r="CK48" s="81">
        <v>1590.19</v>
      </c>
      <c r="CL48" s="81">
        <v>871.88</v>
      </c>
      <c r="CM48" s="81">
        <v>3106.63</v>
      </c>
      <c r="CN48" s="81">
        <v>317.72000000000003</v>
      </c>
      <c r="CO48" s="81">
        <v>3097.67</v>
      </c>
      <c r="CP48" s="81">
        <v>192.39</v>
      </c>
      <c r="CQ48" s="81">
        <v>935.98</v>
      </c>
      <c r="CR48" s="81">
        <v>251.63</v>
      </c>
      <c r="CS48" s="81">
        <v>1194.55</v>
      </c>
      <c r="CT48" s="81">
        <v>1102.05</v>
      </c>
      <c r="CU48" s="81">
        <v>1284.1300000000001</v>
      </c>
      <c r="CV48" s="81">
        <v>319.5</v>
      </c>
      <c r="CW48" s="81">
        <v>460.68</v>
      </c>
      <c r="CX48" s="81">
        <v>196.46</v>
      </c>
      <c r="CY48" s="81">
        <v>469.33</v>
      </c>
      <c r="CZ48" s="81">
        <v>20.7</v>
      </c>
      <c r="DA48" s="81">
        <v>62</v>
      </c>
      <c r="DB48" s="81">
        <v>827.85</v>
      </c>
      <c r="DC48" s="81">
        <v>-63</v>
      </c>
      <c r="DD48" s="81">
        <v>381.12</v>
      </c>
      <c r="DE48" s="81">
        <v>-48.6</v>
      </c>
      <c r="DF48" s="81">
        <v>683.18</v>
      </c>
      <c r="DG48" s="81">
        <v>332.69</v>
      </c>
      <c r="DH48" s="81">
        <v>649.92999999999995</v>
      </c>
      <c r="DI48" s="81">
        <v>2266.88</v>
      </c>
      <c r="DJ48" s="81">
        <v>508.43</v>
      </c>
      <c r="DK48" s="81">
        <v>259.38</v>
      </c>
      <c r="DL48" s="81">
        <v>85.29</v>
      </c>
      <c r="DM48" s="81">
        <v>307.32</v>
      </c>
      <c r="DN48" s="81"/>
      <c r="DO48" s="81">
        <v>301.27</v>
      </c>
      <c r="DP48" s="81"/>
      <c r="DQ48" s="81">
        <v>1477.89</v>
      </c>
      <c r="DR48" s="81">
        <v>461.81</v>
      </c>
      <c r="DS48" s="81">
        <v>165.08</v>
      </c>
      <c r="DT48" s="81">
        <v>210.5</v>
      </c>
      <c r="DU48" s="81">
        <v>537.66999999999996</v>
      </c>
      <c r="DV48" s="81">
        <v>375.57</v>
      </c>
      <c r="DW48" s="81">
        <v>428</v>
      </c>
      <c r="DX48" s="81">
        <v>164.75</v>
      </c>
      <c r="DY48" s="81">
        <v>195.15</v>
      </c>
      <c r="DZ48" s="81">
        <v>342.13</v>
      </c>
      <c r="EA48" s="81">
        <v>540.58000000000004</v>
      </c>
      <c r="EB48" s="81">
        <v>504.91</v>
      </c>
      <c r="EC48" s="81">
        <v>276.62</v>
      </c>
      <c r="ED48" s="81">
        <v>600.46</v>
      </c>
      <c r="EE48" s="81">
        <v>662.2</v>
      </c>
      <c r="EF48" s="81">
        <v>255.2</v>
      </c>
      <c r="EG48" s="81">
        <v>385.07</v>
      </c>
      <c r="EH48" s="81">
        <v>791.75</v>
      </c>
      <c r="EI48" s="81">
        <v>233.98</v>
      </c>
      <c r="EJ48" s="81">
        <v>1207.22</v>
      </c>
      <c r="EK48" s="81">
        <v>214.57</v>
      </c>
      <c r="EL48" s="81">
        <v>99.28</v>
      </c>
      <c r="EM48" s="81">
        <v>349.76</v>
      </c>
      <c r="EN48" s="81">
        <v>149</v>
      </c>
      <c r="EO48" s="81">
        <v>493.23</v>
      </c>
      <c r="EP48" s="81">
        <v>5.13</v>
      </c>
      <c r="EQ48" s="81">
        <v>-68.83</v>
      </c>
      <c r="ER48" s="81">
        <v>195.3</v>
      </c>
      <c r="ES48" s="81">
        <v>124.6</v>
      </c>
      <c r="ET48" s="81">
        <v>214.04</v>
      </c>
      <c r="EU48" s="81">
        <v>188.16</v>
      </c>
      <c r="EV48" s="81">
        <v>-58.5</v>
      </c>
      <c r="EW48" s="81">
        <v>660.51</v>
      </c>
      <c r="EX48" s="81">
        <v>726.45</v>
      </c>
      <c r="EY48" s="81">
        <v>228.16</v>
      </c>
      <c r="EZ48" s="81">
        <v>113.27</v>
      </c>
      <c r="FA48" s="81">
        <v>460</v>
      </c>
      <c r="FB48" s="81">
        <v>156.25</v>
      </c>
      <c r="FC48" s="81">
        <v>662.35</v>
      </c>
      <c r="FD48" s="81">
        <v>496.35</v>
      </c>
      <c r="FE48" s="81">
        <v>566.46</v>
      </c>
      <c r="FF48" s="81"/>
      <c r="FG48" s="81">
        <v>612.52</v>
      </c>
      <c r="FH48" s="81">
        <v>461.37</v>
      </c>
      <c r="FI48" s="81">
        <v>248.9</v>
      </c>
      <c r="FJ48" s="81">
        <v>15.78</v>
      </c>
      <c r="FK48" s="81">
        <v>278.13</v>
      </c>
      <c r="FL48" s="81">
        <v>181.37</v>
      </c>
      <c r="FM48" s="81">
        <v>718.69</v>
      </c>
      <c r="FN48" s="81">
        <v>67</v>
      </c>
      <c r="FO48" s="81">
        <v>469.13</v>
      </c>
      <c r="FP48" s="81">
        <v>217</v>
      </c>
      <c r="FQ48" s="81">
        <v>51.39</v>
      </c>
      <c r="FR48" s="81">
        <v>295.74</v>
      </c>
      <c r="FS48" s="81">
        <v>341.04</v>
      </c>
      <c r="FT48" s="81">
        <v>270.86</v>
      </c>
      <c r="FU48" s="81">
        <v>514.77</v>
      </c>
      <c r="FV48" s="81">
        <v>353.96</v>
      </c>
      <c r="FW48" s="81">
        <v>294.33</v>
      </c>
      <c r="FX48" s="81">
        <v>596.05999999999995</v>
      </c>
      <c r="FY48" s="81">
        <v>250.34</v>
      </c>
      <c r="FZ48" s="81">
        <v>57.43</v>
      </c>
      <c r="GA48" s="81">
        <v>172.35</v>
      </c>
      <c r="GB48" s="81">
        <v>183</v>
      </c>
      <c r="GC48" s="81">
        <v>156.5</v>
      </c>
      <c r="GD48" s="81">
        <v>676.51</v>
      </c>
      <c r="GE48" s="81">
        <v>148.80000000000001</v>
      </c>
      <c r="GF48" s="81">
        <v>145.44999999999999</v>
      </c>
      <c r="GG48" s="81"/>
      <c r="GH48" s="81">
        <v>598.77</v>
      </c>
      <c r="GI48" s="81">
        <v>193.33</v>
      </c>
      <c r="GJ48" s="81">
        <v>737.06</v>
      </c>
      <c r="GK48" s="81">
        <v>320.2</v>
      </c>
      <c r="GL48" s="81"/>
      <c r="GM48" s="81"/>
      <c r="GN48" s="81">
        <v>246.91</v>
      </c>
      <c r="GO48" s="81">
        <v>128.05000000000001</v>
      </c>
      <c r="GP48" s="81">
        <v>519.24</v>
      </c>
      <c r="GQ48" s="81">
        <v>77.430000000000007</v>
      </c>
      <c r="GR48" s="81">
        <v>118.81</v>
      </c>
      <c r="GS48" s="81">
        <v>317.2</v>
      </c>
      <c r="GT48" s="81">
        <v>625.97</v>
      </c>
      <c r="GU48" s="81">
        <v>174.9</v>
      </c>
      <c r="GV48" s="81">
        <v>321.35000000000002</v>
      </c>
      <c r="GW48" s="81">
        <v>68.739999999999995</v>
      </c>
      <c r="GX48" s="81">
        <v>62.1</v>
      </c>
      <c r="GY48" s="81">
        <v>146.26</v>
      </c>
      <c r="GZ48" s="81">
        <v>157.69999999999999</v>
      </c>
      <c r="HA48" s="81">
        <v>190.5</v>
      </c>
      <c r="HB48" s="81">
        <v>253.68</v>
      </c>
      <c r="HC48" s="81">
        <v>214.18</v>
      </c>
      <c r="HD48" s="81">
        <v>637.15</v>
      </c>
      <c r="HE48" s="81"/>
      <c r="HF48" s="81">
        <v>372.83</v>
      </c>
      <c r="HG48" s="81">
        <v>118</v>
      </c>
      <c r="HH48" s="81">
        <v>330.57</v>
      </c>
      <c r="HI48" s="81">
        <v>390.43</v>
      </c>
      <c r="HJ48" s="81">
        <v>198.97</v>
      </c>
      <c r="HK48" s="81">
        <v>138.55000000000001</v>
      </c>
      <c r="HL48" s="81"/>
      <c r="HM48" s="81">
        <v>235.25</v>
      </c>
      <c r="HN48" s="81">
        <v>88.7</v>
      </c>
      <c r="HO48" s="81">
        <v>41.2</v>
      </c>
      <c r="HP48" s="81">
        <v>241.5</v>
      </c>
      <c r="HQ48" s="81">
        <v>381.3</v>
      </c>
      <c r="HR48" s="81">
        <v>68.66</v>
      </c>
      <c r="HS48" s="81">
        <v>79.88</v>
      </c>
      <c r="HT48" s="81">
        <v>287.11</v>
      </c>
      <c r="HU48" s="81"/>
      <c r="HV48" s="81">
        <v>218.09</v>
      </c>
      <c r="HW48" s="81">
        <v>205.7</v>
      </c>
      <c r="HX48" s="81">
        <v>78.66</v>
      </c>
      <c r="HY48" s="81">
        <v>207.4</v>
      </c>
      <c r="HZ48" s="81">
        <v>54.03</v>
      </c>
      <c r="IA48" s="81">
        <v>887.3</v>
      </c>
      <c r="IB48" s="81"/>
      <c r="IC48" s="81">
        <v>105</v>
      </c>
      <c r="ID48" s="81">
        <v>130.75</v>
      </c>
      <c r="IE48" s="81">
        <v>193.03</v>
      </c>
      <c r="IF48" s="81"/>
      <c r="IG48" s="81"/>
      <c r="IH48" s="81"/>
      <c r="II48" s="81">
        <v>133.30000000000001</v>
      </c>
      <c r="IJ48" s="81">
        <v>392.62</v>
      </c>
      <c r="IK48" s="81">
        <v>141.15</v>
      </c>
      <c r="IL48" s="81">
        <v>96</v>
      </c>
      <c r="IM48" s="81"/>
      <c r="IN48" s="81">
        <v>14</v>
      </c>
      <c r="IO48" s="81">
        <v>159.13</v>
      </c>
      <c r="IP48" s="81"/>
      <c r="IQ48" s="81">
        <v>105.25</v>
      </c>
      <c r="IR48" s="81">
        <v>184.28</v>
      </c>
      <c r="IS48" s="81">
        <v>153.5</v>
      </c>
      <c r="IT48" s="81">
        <v>275.33999999999997</v>
      </c>
      <c r="IU48" s="81">
        <v>128.5</v>
      </c>
      <c r="IV48" s="81">
        <v>124.41</v>
      </c>
      <c r="IW48" s="81">
        <v>64.8</v>
      </c>
      <c r="IX48" s="81">
        <v>78.63</v>
      </c>
      <c r="IY48" s="81">
        <v>50</v>
      </c>
      <c r="IZ48" s="81">
        <v>83.48</v>
      </c>
      <c r="JA48" s="81">
        <v>254.42</v>
      </c>
      <c r="JB48" s="81">
        <v>53.7</v>
      </c>
      <c r="JC48" s="81">
        <v>179</v>
      </c>
      <c r="JD48" s="81">
        <v>201.6</v>
      </c>
      <c r="JE48" s="81">
        <v>76.400000000000006</v>
      </c>
      <c r="JF48" s="81">
        <v>130</v>
      </c>
      <c r="JG48" s="81">
        <v>136.22999999999999</v>
      </c>
      <c r="JH48" s="81">
        <v>503</v>
      </c>
      <c r="JI48" s="81">
        <v>56.8</v>
      </c>
      <c r="JJ48" s="81">
        <v>137</v>
      </c>
      <c r="JK48" s="81">
        <v>99.8</v>
      </c>
      <c r="JL48" s="81">
        <v>96.3</v>
      </c>
      <c r="JM48" s="81"/>
      <c r="JN48" s="81">
        <v>106.8</v>
      </c>
      <c r="JO48" s="81">
        <v>68.3</v>
      </c>
      <c r="JP48" s="81">
        <v>146.69999999999999</v>
      </c>
      <c r="JQ48" s="81">
        <v>14.15</v>
      </c>
      <c r="JR48" s="81">
        <v>133.5</v>
      </c>
      <c r="JS48" s="81">
        <v>105.31</v>
      </c>
      <c r="JT48" s="81">
        <v>63.34</v>
      </c>
      <c r="JU48" s="81">
        <v>115</v>
      </c>
      <c r="JV48" s="81">
        <v>249.22</v>
      </c>
      <c r="JW48" s="81">
        <v>97.9</v>
      </c>
      <c r="JX48" s="81">
        <v>98.65</v>
      </c>
      <c r="JY48" s="81">
        <v>115.02</v>
      </c>
      <c r="JZ48" s="81">
        <v>51.4</v>
      </c>
      <c r="KA48" s="81">
        <v>182.34</v>
      </c>
      <c r="KB48" s="81"/>
      <c r="KC48" s="81">
        <v>5.03</v>
      </c>
      <c r="KD48" s="81">
        <v>62</v>
      </c>
      <c r="KE48" s="81">
        <v>195.9</v>
      </c>
      <c r="KF48" s="81">
        <v>140.72999999999999</v>
      </c>
      <c r="KG48" s="81">
        <v>59</v>
      </c>
      <c r="KH48" s="81">
        <v>84</v>
      </c>
      <c r="KI48" s="81">
        <v>172.1</v>
      </c>
      <c r="KJ48" s="81"/>
      <c r="KK48" s="81">
        <v>87.8</v>
      </c>
      <c r="KL48" s="81">
        <v>76.3</v>
      </c>
      <c r="KM48" s="81">
        <v>40.200000000000003</v>
      </c>
      <c r="KN48" s="81">
        <v>83</v>
      </c>
      <c r="KO48" s="81">
        <v>58.28</v>
      </c>
      <c r="KP48" s="81">
        <v>122</v>
      </c>
      <c r="KQ48" s="81">
        <v>175</v>
      </c>
      <c r="KR48" s="81">
        <v>75.2</v>
      </c>
      <c r="KS48" s="81">
        <v>24.52</v>
      </c>
      <c r="KT48" s="81">
        <v>68.180000000000007</v>
      </c>
      <c r="KU48" s="81"/>
      <c r="KV48" s="81">
        <v>138.24</v>
      </c>
      <c r="KW48" s="81">
        <v>177</v>
      </c>
      <c r="KX48" s="81">
        <v>35.950000000000003</v>
      </c>
      <c r="KY48" s="81">
        <v>553</v>
      </c>
      <c r="KZ48" s="81">
        <v>111.9</v>
      </c>
      <c r="LA48" s="81">
        <v>74</v>
      </c>
      <c r="LB48" s="81">
        <v>229.13</v>
      </c>
      <c r="LC48" s="81"/>
      <c r="LD48" s="81">
        <v>75.599999999999994</v>
      </c>
      <c r="LE48" s="81">
        <v>73.63</v>
      </c>
      <c r="LF48" s="81">
        <v>329.5</v>
      </c>
      <c r="LG48" s="81">
        <v>85.8</v>
      </c>
      <c r="LH48" s="81">
        <v>36.5</v>
      </c>
      <c r="LI48" s="81">
        <v>130.5</v>
      </c>
      <c r="LJ48" s="81">
        <v>237.17</v>
      </c>
      <c r="LK48" s="81">
        <v>94.35</v>
      </c>
      <c r="LL48" s="81">
        <v>56.66</v>
      </c>
      <c r="LM48" s="81">
        <v>21.95</v>
      </c>
      <c r="LN48" s="81">
        <v>28.3</v>
      </c>
      <c r="LO48" s="81">
        <v>7</v>
      </c>
      <c r="LP48" s="81">
        <v>122.75</v>
      </c>
      <c r="LQ48" s="81">
        <v>115.08</v>
      </c>
      <c r="LR48" s="81">
        <v>43</v>
      </c>
      <c r="LS48" s="81">
        <v>35.1</v>
      </c>
      <c r="LT48" s="81">
        <v>46.67</v>
      </c>
      <c r="LU48" s="81"/>
      <c r="LV48" s="81">
        <v>61</v>
      </c>
      <c r="LW48" s="81">
        <v>137.69999999999999</v>
      </c>
      <c r="LX48" s="81">
        <v>84.43</v>
      </c>
      <c r="LY48" s="81">
        <v>67.5</v>
      </c>
      <c r="LZ48" s="81">
        <v>52.1</v>
      </c>
      <c r="MA48" s="81">
        <v>63.6</v>
      </c>
      <c r="MB48" s="81">
        <v>54.1</v>
      </c>
      <c r="MC48" s="81">
        <v>51.4</v>
      </c>
      <c r="MD48" s="81">
        <v>6.2</v>
      </c>
      <c r="ME48" s="81"/>
      <c r="MF48" s="81">
        <v>45.4</v>
      </c>
      <c r="MG48" s="81"/>
      <c r="MH48" s="81">
        <v>36.5</v>
      </c>
      <c r="MI48" s="81">
        <v>28.7</v>
      </c>
      <c r="MJ48" s="81">
        <v>139.6</v>
      </c>
      <c r="MK48" s="81">
        <v>113.5</v>
      </c>
      <c r="ML48" s="81"/>
      <c r="MM48" s="81">
        <v>124.94</v>
      </c>
      <c r="MN48" s="81">
        <v>49.2</v>
      </c>
      <c r="MO48" s="81">
        <v>115</v>
      </c>
      <c r="MP48" s="81">
        <v>68</v>
      </c>
      <c r="MQ48" s="81">
        <v>114</v>
      </c>
      <c r="MR48" s="81">
        <v>114.5</v>
      </c>
      <c r="MS48" s="81">
        <v>34.4</v>
      </c>
      <c r="MT48" s="81">
        <v>43.66</v>
      </c>
      <c r="MU48" s="81">
        <v>34.200000000000003</v>
      </c>
      <c r="MV48" s="81">
        <v>81.8</v>
      </c>
      <c r="MW48" s="81">
        <v>34</v>
      </c>
      <c r="MX48" s="81">
        <v>33</v>
      </c>
      <c r="MY48" s="81"/>
      <c r="MZ48" s="81">
        <v>35</v>
      </c>
      <c r="NA48" s="81">
        <v>46.49</v>
      </c>
      <c r="NB48" s="81">
        <v>28.9</v>
      </c>
      <c r="NC48" s="81">
        <v>45.71</v>
      </c>
    </row>
    <row r="49" spans="1:367" x14ac:dyDescent="0.4">
      <c r="A49" s="22">
        <v>46080</v>
      </c>
      <c r="B49" s="23">
        <v>203613.58</v>
      </c>
      <c r="C49" s="23">
        <v>172932.48000000001</v>
      </c>
      <c r="D49" s="23">
        <v>4005.63</v>
      </c>
      <c r="E49" s="23">
        <v>2786.33</v>
      </c>
      <c r="F49" s="23">
        <v>14036.31</v>
      </c>
      <c r="G49" s="23">
        <v>1566.8</v>
      </c>
      <c r="H49" s="23">
        <v>11172.09</v>
      </c>
      <c r="I49" s="23">
        <v>8964.83</v>
      </c>
      <c r="J49" s="23">
        <v>5338.94</v>
      </c>
      <c r="K49" s="23">
        <v>4251.18</v>
      </c>
      <c r="L49" s="23">
        <v>2007.78</v>
      </c>
      <c r="M49" s="23">
        <v>4353.0200000000004</v>
      </c>
      <c r="N49" s="23">
        <v>17934.8</v>
      </c>
      <c r="O49" s="23">
        <v>2859.42</v>
      </c>
      <c r="P49" s="23">
        <v>7877.73</v>
      </c>
      <c r="Q49" s="23">
        <v>2154.88</v>
      </c>
      <c r="R49" s="23">
        <v>19046.560000000001</v>
      </c>
      <c r="S49" s="23">
        <v>4278.6499999999996</v>
      </c>
      <c r="T49" s="23">
        <v>3192.99</v>
      </c>
      <c r="U49" s="23">
        <v>6603.54</v>
      </c>
      <c r="V49" s="23">
        <v>1568.73</v>
      </c>
      <c r="W49" s="23">
        <v>1112.17</v>
      </c>
      <c r="X49" s="23">
        <v>1827.25</v>
      </c>
      <c r="Y49" s="23">
        <v>3833.44</v>
      </c>
      <c r="Z49" s="23">
        <v>6047.66</v>
      </c>
      <c r="AA49" s="23">
        <v>3912.28</v>
      </c>
      <c r="AB49" s="23">
        <v>1073.8900000000001</v>
      </c>
      <c r="AC49" s="23">
        <v>543</v>
      </c>
      <c r="AD49" s="23">
        <v>3105.15</v>
      </c>
      <c r="AE49" s="23">
        <v>2010.04</v>
      </c>
      <c r="AF49" s="23">
        <v>1697.6</v>
      </c>
      <c r="AG49" s="23">
        <v>4856.6899999999996</v>
      </c>
      <c r="AH49" s="23">
        <v>2914.33</v>
      </c>
      <c r="AI49" s="23">
        <v>203.31</v>
      </c>
      <c r="AJ49" s="23">
        <v>1635.24</v>
      </c>
      <c r="AK49" s="23">
        <v>6618.75</v>
      </c>
      <c r="AL49" s="23">
        <v>3436.3</v>
      </c>
      <c r="AM49" s="23">
        <v>880.17</v>
      </c>
      <c r="AN49" s="23">
        <v>1427.13</v>
      </c>
      <c r="AO49" s="23">
        <v>227.71</v>
      </c>
      <c r="AP49" s="23">
        <v>4020.54</v>
      </c>
      <c r="AQ49" s="23">
        <v>1584.49</v>
      </c>
      <c r="AR49" s="23">
        <v>9482.5</v>
      </c>
      <c r="AS49" s="23">
        <v>3894.71</v>
      </c>
      <c r="AT49" s="23">
        <v>831.9</v>
      </c>
      <c r="AU49" s="23">
        <v>2424.65</v>
      </c>
      <c r="AV49" s="23">
        <v>2342.75</v>
      </c>
      <c r="AW49" s="23">
        <v>1096.3800000000001</v>
      </c>
      <c r="AX49" s="23">
        <v>2333.7199999999998</v>
      </c>
      <c r="AY49" s="23">
        <v>2121.46</v>
      </c>
      <c r="AZ49" s="23">
        <v>538</v>
      </c>
      <c r="BA49" s="23">
        <v>2303.46</v>
      </c>
      <c r="BB49" s="81">
        <v>546.61</v>
      </c>
      <c r="BC49" s="81">
        <v>1478.24</v>
      </c>
      <c r="BD49" s="81">
        <v>1960.11</v>
      </c>
      <c r="BE49" s="81">
        <v>663.87</v>
      </c>
      <c r="BF49" s="81">
        <v>469</v>
      </c>
      <c r="BG49" s="81">
        <v>384.93</v>
      </c>
      <c r="BH49" s="81">
        <v>-3.93</v>
      </c>
      <c r="BI49" s="81">
        <v>717.03</v>
      </c>
      <c r="BJ49" s="81">
        <v>839.91</v>
      </c>
      <c r="BK49" s="81">
        <v>1444.43</v>
      </c>
      <c r="BL49" s="81">
        <v>255.44</v>
      </c>
      <c r="BM49" s="81">
        <v>465.7</v>
      </c>
      <c r="BN49" s="81">
        <v>2606.9</v>
      </c>
      <c r="BO49" s="81">
        <v>1829.66</v>
      </c>
      <c r="BP49" s="81"/>
      <c r="BQ49" s="81">
        <v>558.91</v>
      </c>
      <c r="BR49" s="81">
        <v>2414.66</v>
      </c>
      <c r="BS49" s="81">
        <v>583.44000000000005</v>
      </c>
      <c r="BT49" s="81">
        <v>370.82</v>
      </c>
      <c r="BU49" s="81">
        <v>1156.3499999999999</v>
      </c>
      <c r="BV49" s="81">
        <v>1941.88</v>
      </c>
      <c r="BW49" s="81">
        <v>1795.96</v>
      </c>
      <c r="BX49" s="81">
        <v>1586.14</v>
      </c>
      <c r="BY49" s="81">
        <v>2411.7600000000002</v>
      </c>
      <c r="BZ49" s="81">
        <v>1616.95</v>
      </c>
      <c r="CA49" s="81">
        <v>528.73</v>
      </c>
      <c r="CB49" s="81">
        <v>970.04</v>
      </c>
      <c r="CC49" s="81">
        <v>24.4</v>
      </c>
      <c r="CD49" s="81">
        <v>154.72999999999999</v>
      </c>
      <c r="CE49" s="81">
        <v>1198.8599999999999</v>
      </c>
      <c r="CF49" s="81">
        <v>1473.5</v>
      </c>
      <c r="CG49" s="81">
        <v>-45.5</v>
      </c>
      <c r="CH49" s="81">
        <v>1095.8499999999999</v>
      </c>
      <c r="CI49" s="81">
        <v>6912.89</v>
      </c>
      <c r="CJ49" s="81">
        <v>684.02</v>
      </c>
      <c r="CK49" s="81">
        <v>1638.59</v>
      </c>
      <c r="CL49" s="81">
        <v>871.88</v>
      </c>
      <c r="CM49" s="81">
        <v>3164.36</v>
      </c>
      <c r="CN49" s="81">
        <v>310.57</v>
      </c>
      <c r="CO49" s="81">
        <v>3097.67</v>
      </c>
      <c r="CP49" s="81">
        <v>192.08</v>
      </c>
      <c r="CQ49" s="81">
        <v>936.51</v>
      </c>
      <c r="CR49" s="81">
        <v>250.44</v>
      </c>
      <c r="CS49" s="81">
        <v>1206.08</v>
      </c>
      <c r="CT49" s="81">
        <v>1104.6600000000001</v>
      </c>
      <c r="CU49" s="81">
        <v>1282.8699999999999</v>
      </c>
      <c r="CV49" s="81">
        <v>319.5</v>
      </c>
      <c r="CW49" s="81">
        <v>464.41</v>
      </c>
      <c r="CX49" s="81">
        <v>196.46</v>
      </c>
      <c r="CY49" s="81">
        <v>469.33</v>
      </c>
      <c r="CZ49" s="81">
        <v>16.3</v>
      </c>
      <c r="DA49" s="81">
        <v>62</v>
      </c>
      <c r="DB49" s="81">
        <v>822.28</v>
      </c>
      <c r="DC49" s="81"/>
      <c r="DD49" s="81">
        <v>380.34</v>
      </c>
      <c r="DE49" s="81">
        <v>-48.6</v>
      </c>
      <c r="DF49" s="81">
        <v>680.4</v>
      </c>
      <c r="DG49" s="81">
        <v>332.59</v>
      </c>
      <c r="DH49" s="81">
        <v>669.92</v>
      </c>
      <c r="DI49" s="81">
        <v>2209</v>
      </c>
      <c r="DJ49" s="81">
        <v>508.43</v>
      </c>
      <c r="DK49" s="81">
        <v>259.38</v>
      </c>
      <c r="DL49" s="81">
        <v>91.8</v>
      </c>
      <c r="DM49" s="81">
        <v>307.32</v>
      </c>
      <c r="DN49" s="81"/>
      <c r="DO49" s="81">
        <v>306.13</v>
      </c>
      <c r="DP49" s="81">
        <v>137</v>
      </c>
      <c r="DQ49" s="81">
        <v>1477.89</v>
      </c>
      <c r="DR49" s="81">
        <v>468.93</v>
      </c>
      <c r="DS49" s="81">
        <v>165.08</v>
      </c>
      <c r="DT49" s="81">
        <v>224.55</v>
      </c>
      <c r="DU49" s="81">
        <v>530.33000000000004</v>
      </c>
      <c r="DV49" s="81">
        <v>376.79</v>
      </c>
      <c r="DW49" s="81">
        <v>428</v>
      </c>
      <c r="DX49" s="81">
        <v>164.75</v>
      </c>
      <c r="DY49" s="81">
        <v>195.15</v>
      </c>
      <c r="DZ49" s="81">
        <v>343.2</v>
      </c>
      <c r="EA49" s="81">
        <v>540.58000000000004</v>
      </c>
      <c r="EB49" s="81">
        <v>502.38</v>
      </c>
      <c r="EC49" s="81">
        <v>276.62</v>
      </c>
      <c r="ED49" s="81">
        <v>600.46</v>
      </c>
      <c r="EE49" s="81">
        <v>662.2</v>
      </c>
      <c r="EF49" s="81">
        <v>270.22000000000003</v>
      </c>
      <c r="EG49" s="81">
        <v>385.9</v>
      </c>
      <c r="EH49" s="81">
        <v>817.5</v>
      </c>
      <c r="EI49" s="81">
        <v>233.53</v>
      </c>
      <c r="EJ49" s="81">
        <v>1227.9000000000001</v>
      </c>
      <c r="EK49" s="81">
        <v>214.57</v>
      </c>
      <c r="EL49" s="81">
        <v>99.28</v>
      </c>
      <c r="EM49" s="81">
        <v>344.09</v>
      </c>
      <c r="EN49" s="81">
        <v>151</v>
      </c>
      <c r="EO49" s="81">
        <v>493.23</v>
      </c>
      <c r="EP49" s="81">
        <v>5.63</v>
      </c>
      <c r="EQ49" s="81">
        <v>-68.83</v>
      </c>
      <c r="ER49" s="81">
        <v>197.57</v>
      </c>
      <c r="ES49" s="81">
        <v>131</v>
      </c>
      <c r="ET49" s="81">
        <v>214.04</v>
      </c>
      <c r="EU49" s="81">
        <v>188.16</v>
      </c>
      <c r="EV49" s="81">
        <v>-100</v>
      </c>
      <c r="EW49" s="81">
        <v>660.51</v>
      </c>
      <c r="EX49" s="81">
        <v>726.45</v>
      </c>
      <c r="EY49" s="81">
        <v>228.16</v>
      </c>
      <c r="EZ49" s="81">
        <v>116.08</v>
      </c>
      <c r="FA49" s="81">
        <v>460</v>
      </c>
      <c r="FB49" s="81">
        <v>156.5</v>
      </c>
      <c r="FC49" s="81">
        <v>662.35</v>
      </c>
      <c r="FD49" s="81">
        <v>475.63</v>
      </c>
      <c r="FE49" s="81">
        <v>565.09</v>
      </c>
      <c r="FF49" s="81"/>
      <c r="FG49" s="81">
        <v>615.66999999999996</v>
      </c>
      <c r="FH49" s="81">
        <v>475.22</v>
      </c>
      <c r="FI49" s="81">
        <v>248.9</v>
      </c>
      <c r="FJ49" s="81">
        <v>17.149999999999999</v>
      </c>
      <c r="FK49" s="81">
        <v>265.38</v>
      </c>
      <c r="FL49" s="81">
        <v>204.55</v>
      </c>
      <c r="FM49" s="81">
        <v>718.69</v>
      </c>
      <c r="FN49" s="81">
        <v>67</v>
      </c>
      <c r="FO49" s="81">
        <v>469.13</v>
      </c>
      <c r="FP49" s="81">
        <v>217</v>
      </c>
      <c r="FQ49" s="81">
        <v>57.01</v>
      </c>
      <c r="FR49" s="81">
        <v>295.74</v>
      </c>
      <c r="FS49" s="81">
        <v>341.04</v>
      </c>
      <c r="FT49" s="81">
        <v>268.58999999999997</v>
      </c>
      <c r="FU49" s="81">
        <v>514.77</v>
      </c>
      <c r="FV49" s="81">
        <v>353.96</v>
      </c>
      <c r="FW49" s="81">
        <v>294.33</v>
      </c>
      <c r="FX49" s="81">
        <v>596.05999999999995</v>
      </c>
      <c r="FY49" s="81">
        <v>235.03</v>
      </c>
      <c r="FZ49" s="81">
        <v>57.43</v>
      </c>
      <c r="GA49" s="81">
        <v>172.35</v>
      </c>
      <c r="GB49" s="81"/>
      <c r="GC49" s="81">
        <v>94.75</v>
      </c>
      <c r="GD49" s="81">
        <v>676.51</v>
      </c>
      <c r="GE49" s="81">
        <v>148.80000000000001</v>
      </c>
      <c r="GF49" s="81">
        <v>142.63</v>
      </c>
      <c r="GG49" s="81"/>
      <c r="GH49" s="81">
        <v>597.33000000000004</v>
      </c>
      <c r="GI49" s="81">
        <v>203.06</v>
      </c>
      <c r="GJ49" s="81">
        <v>737.06</v>
      </c>
      <c r="GK49" s="81">
        <v>314.10000000000002</v>
      </c>
      <c r="GL49" s="81"/>
      <c r="GM49" s="81"/>
      <c r="GN49" s="81">
        <v>245.62</v>
      </c>
      <c r="GO49" s="81">
        <v>128.05000000000001</v>
      </c>
      <c r="GP49" s="81">
        <v>519.52</v>
      </c>
      <c r="GQ49" s="81">
        <v>78.319999999999993</v>
      </c>
      <c r="GR49" s="81">
        <v>118.81</v>
      </c>
      <c r="GS49" s="81">
        <v>322.45999999999998</v>
      </c>
      <c r="GT49" s="81">
        <v>626.08000000000004</v>
      </c>
      <c r="GU49" s="81">
        <v>189</v>
      </c>
      <c r="GV49" s="81">
        <v>321.35000000000002</v>
      </c>
      <c r="GW49" s="81">
        <v>68.739999999999995</v>
      </c>
      <c r="GX49" s="81">
        <v>63.38</v>
      </c>
      <c r="GY49" s="81">
        <v>146.26</v>
      </c>
      <c r="GZ49" s="81">
        <v>157.69999999999999</v>
      </c>
      <c r="HA49" s="81">
        <v>190</v>
      </c>
      <c r="HB49" s="81">
        <v>253.62</v>
      </c>
      <c r="HC49" s="81">
        <v>214.18</v>
      </c>
      <c r="HD49" s="81">
        <v>636.66</v>
      </c>
      <c r="HE49" s="81">
        <v>80.900000000000006</v>
      </c>
      <c r="HF49" s="81">
        <v>373.43</v>
      </c>
      <c r="HG49" s="81"/>
      <c r="HH49" s="81">
        <v>330.57</v>
      </c>
      <c r="HI49" s="81">
        <v>390.43</v>
      </c>
      <c r="HJ49" s="81">
        <v>217.8</v>
      </c>
      <c r="HK49" s="81">
        <v>138.55000000000001</v>
      </c>
      <c r="HL49" s="81"/>
      <c r="HM49" s="81">
        <v>235.25</v>
      </c>
      <c r="HN49" s="81">
        <v>89.8</v>
      </c>
      <c r="HO49" s="81">
        <v>41.2</v>
      </c>
      <c r="HP49" s="81">
        <v>241.5</v>
      </c>
      <c r="HQ49" s="81">
        <v>380.16</v>
      </c>
      <c r="HR49" s="81">
        <v>68.88</v>
      </c>
      <c r="HS49" s="81">
        <v>78.5</v>
      </c>
      <c r="HT49" s="81">
        <v>287.11</v>
      </c>
      <c r="HU49" s="81">
        <v>111.68</v>
      </c>
      <c r="HV49" s="81">
        <v>218.09</v>
      </c>
      <c r="HW49" s="81">
        <v>205.7</v>
      </c>
      <c r="HX49" s="81">
        <v>79.05</v>
      </c>
      <c r="HY49" s="81"/>
      <c r="HZ49" s="81">
        <v>54.03</v>
      </c>
      <c r="IA49" s="81"/>
      <c r="IB49" s="81"/>
      <c r="IC49" s="81">
        <v>105.73</v>
      </c>
      <c r="ID49" s="81">
        <v>127.75</v>
      </c>
      <c r="IE49" s="81">
        <v>193.28</v>
      </c>
      <c r="IF49" s="81"/>
      <c r="IG49" s="81"/>
      <c r="IH49" s="81"/>
      <c r="II49" s="81">
        <v>132.1</v>
      </c>
      <c r="IJ49" s="81">
        <v>392.62</v>
      </c>
      <c r="IK49" s="81">
        <v>141.15</v>
      </c>
      <c r="IL49" s="81">
        <v>97.45</v>
      </c>
      <c r="IM49" s="81"/>
      <c r="IN49" s="81">
        <v>14</v>
      </c>
      <c r="IO49" s="81">
        <v>159.13</v>
      </c>
      <c r="IP49" s="81"/>
      <c r="IQ49" s="81">
        <v>105.25</v>
      </c>
      <c r="IR49" s="81">
        <v>184.28</v>
      </c>
      <c r="IS49" s="81">
        <v>166</v>
      </c>
      <c r="IT49" s="81">
        <v>275.33999999999997</v>
      </c>
      <c r="IU49" s="81">
        <v>131.03</v>
      </c>
      <c r="IV49" s="81">
        <v>128.15</v>
      </c>
      <c r="IW49" s="81"/>
      <c r="IX49" s="81">
        <v>74.62</v>
      </c>
      <c r="IY49" s="81">
        <v>50</v>
      </c>
      <c r="IZ49" s="81">
        <v>83.48</v>
      </c>
      <c r="JA49" s="81">
        <v>254.42</v>
      </c>
      <c r="JB49" s="81"/>
      <c r="JC49" s="81">
        <v>179</v>
      </c>
      <c r="JD49" s="81">
        <v>201.6</v>
      </c>
      <c r="JE49" s="81">
        <v>77.28</v>
      </c>
      <c r="JF49" s="81">
        <v>120.5</v>
      </c>
      <c r="JG49" s="81">
        <v>135.37</v>
      </c>
      <c r="JH49" s="81">
        <v>503</v>
      </c>
      <c r="JI49" s="81">
        <v>56.8</v>
      </c>
      <c r="JJ49" s="81">
        <v>137</v>
      </c>
      <c r="JK49" s="81">
        <v>99.8</v>
      </c>
      <c r="JL49" s="81">
        <v>95.76</v>
      </c>
      <c r="JM49" s="81"/>
      <c r="JN49" s="81">
        <v>108.43</v>
      </c>
      <c r="JO49" s="81">
        <v>68.3</v>
      </c>
      <c r="JP49" s="81"/>
      <c r="JQ49" s="81">
        <v>14.15</v>
      </c>
      <c r="JR49" s="81">
        <v>133.5</v>
      </c>
      <c r="JS49" s="81">
        <v>109.03</v>
      </c>
      <c r="JT49" s="81">
        <v>63.34</v>
      </c>
      <c r="JU49" s="81">
        <v>115</v>
      </c>
      <c r="JV49" s="81">
        <v>249.22</v>
      </c>
      <c r="JW49" s="81">
        <v>97.9</v>
      </c>
      <c r="JX49" s="81">
        <v>100.58</v>
      </c>
      <c r="JY49" s="81">
        <v>117.15</v>
      </c>
      <c r="JZ49" s="81">
        <v>51.4</v>
      </c>
      <c r="KA49" s="81">
        <v>182.35</v>
      </c>
      <c r="KB49" s="81"/>
      <c r="KC49" s="81">
        <v>5.03</v>
      </c>
      <c r="KD49" s="81">
        <v>68.150000000000006</v>
      </c>
      <c r="KE49" s="81">
        <v>195.9</v>
      </c>
      <c r="KF49" s="81">
        <v>143</v>
      </c>
      <c r="KG49" s="81">
        <v>59</v>
      </c>
      <c r="KH49" s="81">
        <v>84</v>
      </c>
      <c r="KI49" s="81">
        <v>172.1</v>
      </c>
      <c r="KJ49" s="81"/>
      <c r="KK49" s="81">
        <v>87.8</v>
      </c>
      <c r="KL49" s="81">
        <v>75.98</v>
      </c>
      <c r="KM49" s="81"/>
      <c r="KN49" s="81">
        <v>91.45</v>
      </c>
      <c r="KO49" s="81">
        <v>58.75</v>
      </c>
      <c r="KP49" s="81">
        <v>122</v>
      </c>
      <c r="KQ49" s="81">
        <v>175</v>
      </c>
      <c r="KR49" s="81">
        <v>75.2</v>
      </c>
      <c r="KS49" s="81">
        <v>23.6</v>
      </c>
      <c r="KT49" s="81">
        <v>68.180000000000007</v>
      </c>
      <c r="KU49" s="81">
        <v>18.5</v>
      </c>
      <c r="KV49" s="81">
        <v>137.22</v>
      </c>
      <c r="KW49" s="81">
        <v>177</v>
      </c>
      <c r="KX49" s="81">
        <v>35.950000000000003</v>
      </c>
      <c r="KY49" s="81">
        <v>559</v>
      </c>
      <c r="KZ49" s="81">
        <v>111.9</v>
      </c>
      <c r="LA49" s="81">
        <v>75.5</v>
      </c>
      <c r="LB49" s="81">
        <v>229.13</v>
      </c>
      <c r="LC49" s="81"/>
      <c r="LD49" s="81">
        <v>73.3</v>
      </c>
      <c r="LE49" s="81">
        <v>73.63</v>
      </c>
      <c r="LF49" s="81"/>
      <c r="LG49" s="81">
        <v>85.8</v>
      </c>
      <c r="LH49" s="81">
        <v>36.5</v>
      </c>
      <c r="LI49" s="81">
        <v>130.5</v>
      </c>
      <c r="LJ49" s="81">
        <v>237.17</v>
      </c>
      <c r="LK49" s="81">
        <v>94.35</v>
      </c>
      <c r="LL49" s="81">
        <v>56.66</v>
      </c>
      <c r="LM49" s="81">
        <v>21.95</v>
      </c>
      <c r="LN49" s="81">
        <v>28.3</v>
      </c>
      <c r="LO49" s="81">
        <v>7</v>
      </c>
      <c r="LP49" s="81">
        <v>126.74</v>
      </c>
      <c r="LQ49" s="81">
        <v>115.08</v>
      </c>
      <c r="LR49" s="81"/>
      <c r="LS49" s="81">
        <v>31.6</v>
      </c>
      <c r="LT49" s="81">
        <v>46.67</v>
      </c>
      <c r="LU49" s="81">
        <v>63.3</v>
      </c>
      <c r="LV49" s="81">
        <v>52.1</v>
      </c>
      <c r="LW49" s="81">
        <v>137.69999999999999</v>
      </c>
      <c r="LX49" s="81">
        <v>67.650000000000006</v>
      </c>
      <c r="LY49" s="81">
        <v>59</v>
      </c>
      <c r="LZ49" s="81">
        <v>54.58</v>
      </c>
      <c r="MA49" s="81">
        <v>63.6</v>
      </c>
      <c r="MB49" s="81">
        <v>51.95</v>
      </c>
      <c r="MC49" s="81">
        <v>51.4</v>
      </c>
      <c r="MD49" s="81">
        <v>6.2</v>
      </c>
      <c r="ME49" s="81"/>
      <c r="MF49" s="81">
        <v>45.4</v>
      </c>
      <c r="MG49" s="81"/>
      <c r="MH49" s="81">
        <v>36.5</v>
      </c>
      <c r="MI49" s="81">
        <v>28.7</v>
      </c>
      <c r="MJ49" s="81">
        <v>139.6</v>
      </c>
      <c r="MK49" s="81">
        <v>113.83</v>
      </c>
      <c r="ML49" s="81"/>
      <c r="MM49" s="81">
        <v>124.94</v>
      </c>
      <c r="MN49" s="81">
        <v>100.67</v>
      </c>
      <c r="MO49" s="81">
        <v>115</v>
      </c>
      <c r="MP49" s="81">
        <v>68</v>
      </c>
      <c r="MQ49" s="81">
        <v>114</v>
      </c>
      <c r="MR49" s="81">
        <v>114.5</v>
      </c>
      <c r="MS49" s="81">
        <v>34.4</v>
      </c>
      <c r="MT49" s="81">
        <v>43.66</v>
      </c>
      <c r="MU49" s="81">
        <v>34.200000000000003</v>
      </c>
      <c r="MV49" s="81">
        <v>81.8</v>
      </c>
      <c r="MW49" s="81">
        <v>34</v>
      </c>
      <c r="MX49" s="81">
        <v>33</v>
      </c>
      <c r="MY49" s="81">
        <v>96.3</v>
      </c>
      <c r="MZ49" s="81">
        <v>25.5</v>
      </c>
      <c r="NA49" s="81">
        <v>46.49</v>
      </c>
      <c r="NB49" s="81">
        <v>44.8</v>
      </c>
      <c r="NC49" s="81">
        <v>46.83</v>
      </c>
    </row>
    <row r="50" spans="1:367" x14ac:dyDescent="0.4">
      <c r="A50" s="22">
        <v>46087</v>
      </c>
      <c r="B50" s="23">
        <v>205806.63</v>
      </c>
      <c r="C50" s="23">
        <v>174705.17</v>
      </c>
      <c r="D50" s="23">
        <v>4005.63</v>
      </c>
      <c r="E50" s="23">
        <v>2786.33</v>
      </c>
      <c r="F50" s="23">
        <v>14017.57</v>
      </c>
      <c r="G50" s="23">
        <v>1566.8</v>
      </c>
      <c r="H50" s="23">
        <v>11172.09</v>
      </c>
      <c r="I50" s="23">
        <v>8964.83</v>
      </c>
      <c r="J50" s="23">
        <v>5338.93</v>
      </c>
      <c r="K50" s="23">
        <v>4251.18</v>
      </c>
      <c r="L50" s="23">
        <v>2007.78</v>
      </c>
      <c r="M50" s="23">
        <v>4364.79</v>
      </c>
      <c r="N50" s="23">
        <v>22031.599999999999</v>
      </c>
      <c r="O50" s="23">
        <v>2882.36</v>
      </c>
      <c r="P50" s="23">
        <v>7877.73</v>
      </c>
      <c r="Q50" s="23">
        <v>2154.88</v>
      </c>
      <c r="R50" s="23">
        <v>18543.560000000001</v>
      </c>
      <c r="S50" s="23">
        <v>4278.6499999999996</v>
      </c>
      <c r="T50" s="23">
        <v>3192.99</v>
      </c>
      <c r="U50" s="23">
        <v>6603.54</v>
      </c>
      <c r="V50" s="23">
        <v>1563.77</v>
      </c>
      <c r="W50" s="23">
        <v>1110.5899999999999</v>
      </c>
      <c r="X50" s="23">
        <v>1911.5</v>
      </c>
      <c r="Y50" s="23">
        <v>3833.44</v>
      </c>
      <c r="Z50" s="23">
        <v>6047.66</v>
      </c>
      <c r="AA50" s="23">
        <v>3912.28</v>
      </c>
      <c r="AB50" s="23">
        <v>1073.8900000000001</v>
      </c>
      <c r="AC50" s="23">
        <v>543</v>
      </c>
      <c r="AD50" s="23">
        <v>3105.15</v>
      </c>
      <c r="AE50" s="23">
        <v>2010.04</v>
      </c>
      <c r="AF50" s="23">
        <v>1709.95</v>
      </c>
      <c r="AG50" s="23">
        <v>4856.6899999999996</v>
      </c>
      <c r="AH50" s="23">
        <v>2914.33</v>
      </c>
      <c r="AI50" s="23">
        <v>203.31</v>
      </c>
      <c r="AJ50" s="23">
        <v>1710.16</v>
      </c>
      <c r="AK50" s="23">
        <v>6208.04</v>
      </c>
      <c r="AL50" s="23">
        <v>3436.3</v>
      </c>
      <c r="AM50" s="23">
        <v>880.17</v>
      </c>
      <c r="AN50" s="23">
        <v>1458.94</v>
      </c>
      <c r="AO50" s="23">
        <v>227.71</v>
      </c>
      <c r="AP50" s="23">
        <v>4020.54</v>
      </c>
      <c r="AQ50" s="23">
        <v>1591.99</v>
      </c>
      <c r="AR50" s="23">
        <v>8961.67</v>
      </c>
      <c r="AS50" s="23">
        <v>3894.71</v>
      </c>
      <c r="AT50" s="23">
        <v>827.53</v>
      </c>
      <c r="AU50" s="23">
        <v>2424.65</v>
      </c>
      <c r="AV50" s="23">
        <v>2342.75</v>
      </c>
      <c r="AW50" s="23">
        <v>1096.3800000000001</v>
      </c>
      <c r="AX50" s="23">
        <v>2333.7199999999998</v>
      </c>
      <c r="AY50" s="23">
        <v>2121.46</v>
      </c>
      <c r="AZ50" s="23">
        <v>538</v>
      </c>
      <c r="BA50" s="23">
        <v>2278.96</v>
      </c>
      <c r="BB50" s="81">
        <v>550.26</v>
      </c>
      <c r="BC50" s="81">
        <v>1500.45</v>
      </c>
      <c r="BD50" s="81">
        <v>1965.99</v>
      </c>
      <c r="BE50" s="81">
        <v>663.87</v>
      </c>
      <c r="BF50" s="81">
        <v>470.33</v>
      </c>
      <c r="BG50" s="81">
        <v>398.23</v>
      </c>
      <c r="BH50" s="81">
        <v>-3.93</v>
      </c>
      <c r="BI50" s="81">
        <v>723.21</v>
      </c>
      <c r="BJ50" s="81">
        <v>843.84</v>
      </c>
      <c r="BK50" s="81">
        <v>1444.43</v>
      </c>
      <c r="BL50" s="81">
        <v>248.76</v>
      </c>
      <c r="BM50" s="81">
        <v>465.7</v>
      </c>
      <c r="BN50" s="81">
        <v>2634.41</v>
      </c>
      <c r="BO50" s="81">
        <v>1826.86</v>
      </c>
      <c r="BP50" s="81"/>
      <c r="BQ50" s="81">
        <v>558.91</v>
      </c>
      <c r="BR50" s="81">
        <v>2414.66</v>
      </c>
      <c r="BS50" s="81">
        <v>583.44000000000005</v>
      </c>
      <c r="BT50" s="81">
        <v>377.44</v>
      </c>
      <c r="BU50" s="81">
        <v>1153.47</v>
      </c>
      <c r="BV50" s="81">
        <v>1945.25</v>
      </c>
      <c r="BW50" s="81">
        <v>1806.63</v>
      </c>
      <c r="BX50" s="81">
        <v>1594.29</v>
      </c>
      <c r="BY50" s="81">
        <v>2411.7600000000002</v>
      </c>
      <c r="BZ50" s="81">
        <v>1639.54</v>
      </c>
      <c r="CA50" s="81">
        <v>524.67999999999995</v>
      </c>
      <c r="CB50" s="81">
        <v>970.04</v>
      </c>
      <c r="CC50" s="81">
        <v>18</v>
      </c>
      <c r="CD50" s="81">
        <v>154.72999999999999</v>
      </c>
      <c r="CE50" s="81">
        <v>1198.8599999999999</v>
      </c>
      <c r="CF50" s="81">
        <v>1473.5</v>
      </c>
      <c r="CG50" s="81">
        <v>-45.5</v>
      </c>
      <c r="CH50" s="81">
        <v>1095.8499999999999</v>
      </c>
      <c r="CI50" s="81">
        <v>6912.89</v>
      </c>
      <c r="CJ50" s="81">
        <v>684.02</v>
      </c>
      <c r="CK50" s="81">
        <v>1617.97</v>
      </c>
      <c r="CL50" s="81">
        <v>871.88</v>
      </c>
      <c r="CM50" s="81">
        <v>3158.08</v>
      </c>
      <c r="CN50" s="81">
        <v>321.98</v>
      </c>
      <c r="CO50" s="81">
        <v>3097.67</v>
      </c>
      <c r="CP50" s="81">
        <v>192.08</v>
      </c>
      <c r="CQ50" s="81">
        <v>939.72</v>
      </c>
      <c r="CR50" s="81">
        <v>250.44</v>
      </c>
      <c r="CS50" s="81">
        <v>1206.08</v>
      </c>
      <c r="CT50" s="81">
        <v>1101.6300000000001</v>
      </c>
      <c r="CU50" s="81">
        <v>1282.8699999999999</v>
      </c>
      <c r="CV50" s="81">
        <v>319.5</v>
      </c>
      <c r="CW50" s="81">
        <v>464.41</v>
      </c>
      <c r="CX50" s="81">
        <v>198.4</v>
      </c>
      <c r="CY50" s="81">
        <v>475.33</v>
      </c>
      <c r="CZ50" s="81">
        <v>15.95</v>
      </c>
      <c r="DA50" s="81">
        <v>62</v>
      </c>
      <c r="DB50" s="81">
        <v>830.97</v>
      </c>
      <c r="DC50" s="81"/>
      <c r="DD50" s="81">
        <v>379.03</v>
      </c>
      <c r="DE50" s="81">
        <v>-48.6</v>
      </c>
      <c r="DF50" s="81">
        <v>680.4</v>
      </c>
      <c r="DG50" s="81">
        <v>332.63</v>
      </c>
      <c r="DH50" s="81">
        <v>666.3</v>
      </c>
      <c r="DI50" s="81">
        <v>2207.13</v>
      </c>
      <c r="DJ50" s="81">
        <v>508.43</v>
      </c>
      <c r="DK50" s="81">
        <v>259.38</v>
      </c>
      <c r="DL50" s="81">
        <v>93.78</v>
      </c>
      <c r="DM50" s="81">
        <v>307.32</v>
      </c>
      <c r="DN50" s="81"/>
      <c r="DO50" s="81">
        <v>306.13</v>
      </c>
      <c r="DP50" s="81">
        <v>137</v>
      </c>
      <c r="DQ50" s="81">
        <v>1477.89</v>
      </c>
      <c r="DR50" s="81">
        <v>468.93</v>
      </c>
      <c r="DS50" s="81">
        <v>175.29</v>
      </c>
      <c r="DT50" s="81">
        <v>224.55</v>
      </c>
      <c r="DU50" s="81">
        <v>530.33000000000004</v>
      </c>
      <c r="DV50" s="81">
        <v>376.79</v>
      </c>
      <c r="DW50" s="81">
        <v>428</v>
      </c>
      <c r="DX50" s="81">
        <v>165.77</v>
      </c>
      <c r="DY50" s="81">
        <v>195.15</v>
      </c>
      <c r="DZ50" s="81">
        <v>361.2</v>
      </c>
      <c r="EA50" s="81">
        <v>540.58000000000004</v>
      </c>
      <c r="EB50" s="81">
        <v>502.38</v>
      </c>
      <c r="EC50" s="81">
        <v>276.62</v>
      </c>
      <c r="ED50" s="81">
        <v>600.46</v>
      </c>
      <c r="EE50" s="81">
        <v>662.2</v>
      </c>
      <c r="EF50" s="81">
        <v>270.22000000000003</v>
      </c>
      <c r="EG50" s="81">
        <v>385.9</v>
      </c>
      <c r="EH50" s="81">
        <v>811.2</v>
      </c>
      <c r="EI50" s="81">
        <v>233.53</v>
      </c>
      <c r="EJ50" s="81">
        <v>1227.9000000000001</v>
      </c>
      <c r="EK50" s="81">
        <v>232.47</v>
      </c>
      <c r="EL50" s="81">
        <v>99.28</v>
      </c>
      <c r="EM50" s="81">
        <v>344.09</v>
      </c>
      <c r="EN50" s="81">
        <v>151</v>
      </c>
      <c r="EO50" s="81">
        <v>493.23</v>
      </c>
      <c r="EP50" s="81">
        <v>5.63</v>
      </c>
      <c r="EQ50" s="81">
        <v>-68.83</v>
      </c>
      <c r="ER50" s="81">
        <v>194.97</v>
      </c>
      <c r="ES50" s="81">
        <v>131</v>
      </c>
      <c r="ET50" s="81">
        <v>214.04</v>
      </c>
      <c r="EU50" s="81">
        <v>188.16</v>
      </c>
      <c r="EV50" s="81">
        <v>-30</v>
      </c>
      <c r="EW50" s="81">
        <v>660.51</v>
      </c>
      <c r="EX50" s="81">
        <v>726.45</v>
      </c>
      <c r="EY50" s="81">
        <v>228.16</v>
      </c>
      <c r="EZ50" s="81">
        <v>116.08</v>
      </c>
      <c r="FA50" s="81">
        <v>455.5</v>
      </c>
      <c r="FB50" s="81">
        <v>156.5</v>
      </c>
      <c r="FC50" s="81">
        <v>662.35</v>
      </c>
      <c r="FD50" s="81">
        <v>475.63</v>
      </c>
      <c r="FE50" s="81">
        <v>565.09</v>
      </c>
      <c r="FF50" s="81"/>
      <c r="FG50" s="81">
        <v>615.25</v>
      </c>
      <c r="FH50" s="81">
        <v>478.8</v>
      </c>
      <c r="FI50" s="81">
        <v>248.9</v>
      </c>
      <c r="FJ50" s="81">
        <v>17.149999999999999</v>
      </c>
      <c r="FK50" s="81">
        <v>265.38</v>
      </c>
      <c r="FL50" s="81">
        <v>199.53</v>
      </c>
      <c r="FM50" s="81">
        <v>718.69</v>
      </c>
      <c r="FN50" s="81">
        <v>67</v>
      </c>
      <c r="FO50" s="81">
        <v>469.13</v>
      </c>
      <c r="FP50" s="81"/>
      <c r="FQ50" s="81">
        <v>57.01</v>
      </c>
      <c r="FR50" s="81">
        <v>295.74</v>
      </c>
      <c r="FS50" s="81">
        <v>341.04</v>
      </c>
      <c r="FT50" s="81">
        <v>273.18</v>
      </c>
      <c r="FU50" s="81">
        <v>514.77</v>
      </c>
      <c r="FV50" s="81">
        <v>353.96</v>
      </c>
      <c r="FW50" s="81">
        <v>295.33</v>
      </c>
      <c r="FX50" s="81">
        <v>596.05999999999995</v>
      </c>
      <c r="FY50" s="81">
        <v>234.04</v>
      </c>
      <c r="FZ50" s="81">
        <v>59.9</v>
      </c>
      <c r="GA50" s="81">
        <v>172.35</v>
      </c>
      <c r="GB50" s="81"/>
      <c r="GC50" s="81">
        <v>94.75</v>
      </c>
      <c r="GD50" s="81">
        <v>676.51</v>
      </c>
      <c r="GE50" s="81">
        <v>160.30000000000001</v>
      </c>
      <c r="GF50" s="81">
        <v>148.4</v>
      </c>
      <c r="GG50" s="81"/>
      <c r="GH50" s="81">
        <v>597.35</v>
      </c>
      <c r="GI50" s="81">
        <v>203.06</v>
      </c>
      <c r="GJ50" s="81">
        <v>737.06</v>
      </c>
      <c r="GK50" s="81">
        <v>314.10000000000002</v>
      </c>
      <c r="GL50" s="81"/>
      <c r="GM50" s="81"/>
      <c r="GN50" s="81">
        <v>250.51</v>
      </c>
      <c r="GO50" s="81">
        <v>128.05000000000001</v>
      </c>
      <c r="GP50" s="81">
        <v>519.52</v>
      </c>
      <c r="GQ50" s="81">
        <v>78.510000000000005</v>
      </c>
      <c r="GR50" s="81">
        <v>118.81</v>
      </c>
      <c r="GS50" s="81">
        <v>319.95999999999998</v>
      </c>
      <c r="GT50" s="81">
        <v>626.08000000000004</v>
      </c>
      <c r="GU50" s="81">
        <v>189</v>
      </c>
      <c r="GV50" s="81">
        <v>328.05</v>
      </c>
      <c r="GW50" s="81">
        <v>68.739999999999995</v>
      </c>
      <c r="GX50" s="81">
        <v>63.38</v>
      </c>
      <c r="GY50" s="81">
        <v>146.26</v>
      </c>
      <c r="GZ50" s="81">
        <v>157.69999999999999</v>
      </c>
      <c r="HA50" s="81">
        <v>190</v>
      </c>
      <c r="HB50" s="81">
        <v>253.62</v>
      </c>
      <c r="HC50" s="81">
        <v>212.42</v>
      </c>
      <c r="HD50" s="81">
        <v>637.41</v>
      </c>
      <c r="HE50" s="81">
        <v>80.900000000000006</v>
      </c>
      <c r="HF50" s="81">
        <v>373.43</v>
      </c>
      <c r="HG50" s="81"/>
      <c r="HH50" s="81">
        <v>330.57</v>
      </c>
      <c r="HI50" s="81">
        <v>390.43</v>
      </c>
      <c r="HJ50" s="81">
        <v>217.8</v>
      </c>
      <c r="HK50" s="81">
        <v>138.55000000000001</v>
      </c>
      <c r="HL50" s="81"/>
      <c r="HM50" s="81">
        <v>235.25</v>
      </c>
      <c r="HN50" s="81">
        <v>89.8</v>
      </c>
      <c r="HO50" s="81">
        <v>42.6</v>
      </c>
      <c r="HP50" s="81">
        <v>249.65</v>
      </c>
      <c r="HQ50" s="81">
        <v>380.16</v>
      </c>
      <c r="HR50" s="81">
        <v>68.88</v>
      </c>
      <c r="HS50" s="81">
        <v>78.48</v>
      </c>
      <c r="HT50" s="81">
        <v>287.7</v>
      </c>
      <c r="HU50" s="81">
        <v>111.68</v>
      </c>
      <c r="HV50" s="81">
        <v>218.09</v>
      </c>
      <c r="HW50" s="81">
        <v>205.7</v>
      </c>
      <c r="HX50" s="81">
        <v>79.05</v>
      </c>
      <c r="HY50" s="81"/>
      <c r="HZ50" s="81">
        <v>49.28</v>
      </c>
      <c r="IA50" s="81"/>
      <c r="IB50" s="81"/>
      <c r="IC50" s="81">
        <v>105.73</v>
      </c>
      <c r="ID50" s="81">
        <v>127.75</v>
      </c>
      <c r="IE50" s="81">
        <v>193.28</v>
      </c>
      <c r="IF50" s="81"/>
      <c r="IG50" s="81"/>
      <c r="IH50" s="81">
        <v>126.2</v>
      </c>
      <c r="II50" s="81">
        <v>132.1</v>
      </c>
      <c r="IJ50" s="81">
        <v>392.62</v>
      </c>
      <c r="IK50" s="81">
        <v>141.15</v>
      </c>
      <c r="IL50" s="81">
        <v>97.45</v>
      </c>
      <c r="IM50" s="81"/>
      <c r="IN50" s="81">
        <v>14</v>
      </c>
      <c r="IO50" s="81">
        <v>159.13</v>
      </c>
      <c r="IP50" s="81"/>
      <c r="IQ50" s="81">
        <v>105.25</v>
      </c>
      <c r="IR50" s="81">
        <v>184.28</v>
      </c>
      <c r="IS50" s="81">
        <v>166</v>
      </c>
      <c r="IT50" s="81">
        <v>275.33999999999997</v>
      </c>
      <c r="IU50" s="81">
        <v>131.03</v>
      </c>
      <c r="IV50" s="81">
        <v>128.15</v>
      </c>
      <c r="IW50" s="81"/>
      <c r="IX50" s="81">
        <v>74.349999999999994</v>
      </c>
      <c r="IY50" s="81"/>
      <c r="IZ50" s="81">
        <v>86.26</v>
      </c>
      <c r="JA50" s="81">
        <v>254.42</v>
      </c>
      <c r="JB50" s="81"/>
      <c r="JC50" s="81">
        <v>179</v>
      </c>
      <c r="JD50" s="81">
        <v>201.6</v>
      </c>
      <c r="JE50" s="81">
        <v>77.28</v>
      </c>
      <c r="JF50" s="81">
        <v>120.5</v>
      </c>
      <c r="JG50" s="81">
        <v>135.37</v>
      </c>
      <c r="JH50" s="81">
        <v>503</v>
      </c>
      <c r="JI50" s="81">
        <v>56.8</v>
      </c>
      <c r="JJ50" s="81">
        <v>137</v>
      </c>
      <c r="JK50" s="81">
        <v>110.1</v>
      </c>
      <c r="JL50" s="81">
        <v>97.7</v>
      </c>
      <c r="JM50" s="81"/>
      <c r="JN50" s="81">
        <v>115.23</v>
      </c>
      <c r="JO50" s="81">
        <v>68.97</v>
      </c>
      <c r="JP50" s="81"/>
      <c r="JQ50" s="81">
        <v>14.15</v>
      </c>
      <c r="JR50" s="81"/>
      <c r="JS50" s="81">
        <v>109.03</v>
      </c>
      <c r="JT50" s="81">
        <v>63.34</v>
      </c>
      <c r="JU50" s="81">
        <v>115</v>
      </c>
      <c r="JV50" s="81">
        <v>249.22</v>
      </c>
      <c r="JW50" s="81">
        <v>97.9</v>
      </c>
      <c r="JX50" s="81">
        <v>100.58</v>
      </c>
      <c r="JY50" s="81">
        <v>119.76</v>
      </c>
      <c r="JZ50" s="81">
        <v>51.4</v>
      </c>
      <c r="KA50" s="81">
        <v>182.35</v>
      </c>
      <c r="KB50" s="81"/>
      <c r="KC50" s="81">
        <v>5.03</v>
      </c>
      <c r="KD50" s="81">
        <v>68.150000000000006</v>
      </c>
      <c r="KE50" s="81">
        <v>195.9</v>
      </c>
      <c r="KF50" s="81">
        <v>143</v>
      </c>
      <c r="KG50" s="81">
        <v>59</v>
      </c>
      <c r="KH50" s="81">
        <v>84</v>
      </c>
      <c r="KI50" s="81">
        <v>172.1</v>
      </c>
      <c r="KJ50" s="81"/>
      <c r="KK50" s="81">
        <v>87.8</v>
      </c>
      <c r="KL50" s="81">
        <v>75.98</v>
      </c>
      <c r="KM50" s="81"/>
      <c r="KN50" s="81">
        <v>102.9</v>
      </c>
      <c r="KO50" s="81">
        <v>58.75</v>
      </c>
      <c r="KP50" s="81">
        <v>122</v>
      </c>
      <c r="KQ50" s="81">
        <v>175</v>
      </c>
      <c r="KR50" s="81">
        <v>75.2</v>
      </c>
      <c r="KS50" s="81">
        <v>23.6</v>
      </c>
      <c r="KT50" s="81">
        <v>68.180000000000007</v>
      </c>
      <c r="KU50" s="81">
        <v>18.5</v>
      </c>
      <c r="KV50" s="81">
        <v>137.22</v>
      </c>
      <c r="KW50" s="81">
        <v>177</v>
      </c>
      <c r="KX50" s="81">
        <v>40.299999999999997</v>
      </c>
      <c r="KY50" s="81">
        <v>559</v>
      </c>
      <c r="KZ50" s="81">
        <v>111.9</v>
      </c>
      <c r="LA50" s="81">
        <v>75.5</v>
      </c>
      <c r="LB50" s="81">
        <v>229</v>
      </c>
      <c r="LC50" s="81"/>
      <c r="LD50" s="81">
        <v>71.349999999999994</v>
      </c>
      <c r="LE50" s="81">
        <v>73.63</v>
      </c>
      <c r="LF50" s="81"/>
      <c r="LG50" s="81"/>
      <c r="LH50" s="81">
        <v>36.5</v>
      </c>
      <c r="LI50" s="81">
        <v>133.44999999999999</v>
      </c>
      <c r="LJ50" s="81">
        <v>223.63</v>
      </c>
      <c r="LK50" s="81">
        <v>103.44</v>
      </c>
      <c r="LL50" s="81">
        <v>57.06</v>
      </c>
      <c r="LM50" s="81">
        <v>21.95</v>
      </c>
      <c r="LN50" s="81"/>
      <c r="LO50" s="81">
        <v>7</v>
      </c>
      <c r="LP50" s="81">
        <v>126.74</v>
      </c>
      <c r="LQ50" s="81">
        <v>117.35</v>
      </c>
      <c r="LR50" s="81"/>
      <c r="LS50" s="81">
        <v>31.6</v>
      </c>
      <c r="LT50" s="81">
        <v>46.67</v>
      </c>
      <c r="LU50" s="81">
        <v>63.3</v>
      </c>
      <c r="LV50" s="81">
        <v>52.1</v>
      </c>
      <c r="LW50" s="81">
        <v>152.05000000000001</v>
      </c>
      <c r="LX50" s="81"/>
      <c r="LY50" s="81">
        <v>59</v>
      </c>
      <c r="LZ50" s="81">
        <v>57.63</v>
      </c>
      <c r="MA50" s="81">
        <v>63.6</v>
      </c>
      <c r="MB50" s="81">
        <v>51.95</v>
      </c>
      <c r="MC50" s="81">
        <v>51.4</v>
      </c>
      <c r="MD50" s="81"/>
      <c r="ME50" s="81"/>
      <c r="MF50" s="81">
        <v>45.4</v>
      </c>
      <c r="MG50" s="81"/>
      <c r="MH50" s="81">
        <v>36.5</v>
      </c>
      <c r="MI50" s="81">
        <v>28.7</v>
      </c>
      <c r="MJ50" s="81">
        <v>139.6</v>
      </c>
      <c r="MK50" s="81">
        <v>118.25</v>
      </c>
      <c r="ML50" s="81"/>
      <c r="MM50" s="81">
        <v>127.43</v>
      </c>
      <c r="MN50" s="81">
        <v>90</v>
      </c>
      <c r="MO50" s="81"/>
      <c r="MP50" s="81">
        <v>68</v>
      </c>
      <c r="MQ50" s="81">
        <v>85</v>
      </c>
      <c r="MR50" s="81">
        <v>114.5</v>
      </c>
      <c r="MS50" s="81">
        <v>34.4</v>
      </c>
      <c r="MT50" s="81">
        <v>43.66</v>
      </c>
      <c r="MU50" s="81">
        <v>34.200000000000003</v>
      </c>
      <c r="MV50" s="81">
        <v>81.8</v>
      </c>
      <c r="MW50" s="81">
        <v>34</v>
      </c>
      <c r="MX50" s="81">
        <v>33</v>
      </c>
      <c r="MY50" s="81">
        <v>96.3</v>
      </c>
      <c r="MZ50" s="81">
        <v>25.5</v>
      </c>
      <c r="NA50" s="81">
        <v>46.49</v>
      </c>
      <c r="NB50" s="81">
        <v>44.8</v>
      </c>
      <c r="NC50" s="81">
        <v>46.83</v>
      </c>
    </row>
    <row r="51" spans="1:367" x14ac:dyDescent="0.4">
      <c r="A51" s="22">
        <v>46094</v>
      </c>
      <c r="B51" s="23">
        <v>219819.68</v>
      </c>
      <c r="C51" s="23">
        <v>179480.79</v>
      </c>
      <c r="D51" s="23">
        <v>4005.63</v>
      </c>
      <c r="E51" s="23">
        <v>2786.33</v>
      </c>
      <c r="F51" s="23">
        <v>14017.57</v>
      </c>
      <c r="G51" s="23">
        <v>1571.7</v>
      </c>
      <c r="H51" s="23">
        <v>11172.09</v>
      </c>
      <c r="I51" s="23">
        <v>8964.83</v>
      </c>
      <c r="J51" s="23">
        <v>5338.93</v>
      </c>
      <c r="K51" s="23">
        <v>4239.07</v>
      </c>
      <c r="L51" s="23">
        <v>2007.78</v>
      </c>
      <c r="M51" s="23">
        <v>4364.79</v>
      </c>
      <c r="N51" s="23">
        <v>22874</v>
      </c>
      <c r="O51" s="23">
        <v>2882.36</v>
      </c>
      <c r="P51" s="23">
        <v>7877.73</v>
      </c>
      <c r="Q51" s="23">
        <v>2151.61</v>
      </c>
      <c r="R51" s="23">
        <v>18581.52</v>
      </c>
      <c r="S51" s="23">
        <v>4278.6499999999996</v>
      </c>
      <c r="T51" s="23">
        <v>3128.54</v>
      </c>
      <c r="U51" s="23">
        <v>6603.54</v>
      </c>
      <c r="V51" s="23">
        <v>1563.77</v>
      </c>
      <c r="W51" s="23">
        <v>1110.5899999999999</v>
      </c>
      <c r="X51" s="23">
        <v>1976</v>
      </c>
      <c r="Y51" s="23">
        <v>3833.44</v>
      </c>
      <c r="Z51" s="23">
        <v>6047.66</v>
      </c>
      <c r="AA51" s="23">
        <v>3904.18</v>
      </c>
      <c r="AB51" s="23">
        <v>1073.8900000000001</v>
      </c>
      <c r="AC51" s="23">
        <v>543</v>
      </c>
      <c r="AD51" s="23">
        <v>3108.08</v>
      </c>
      <c r="AE51" s="23">
        <v>2010.04</v>
      </c>
      <c r="AF51" s="23">
        <v>1718.19</v>
      </c>
      <c r="AG51" s="23">
        <v>4856.6899999999996</v>
      </c>
      <c r="AH51" s="23">
        <v>2914.33</v>
      </c>
      <c r="AI51" s="23">
        <v>202.54</v>
      </c>
      <c r="AJ51" s="23">
        <v>1753.91</v>
      </c>
      <c r="AK51" s="23">
        <v>6208.04</v>
      </c>
      <c r="AL51" s="23">
        <v>3436.3</v>
      </c>
      <c r="AM51" s="23">
        <v>880.17</v>
      </c>
      <c r="AN51" s="23">
        <v>1458.94</v>
      </c>
      <c r="AO51" s="23">
        <v>200.63</v>
      </c>
      <c r="AP51" s="23">
        <v>4020.54</v>
      </c>
      <c r="AQ51" s="23">
        <v>1596.25</v>
      </c>
      <c r="AR51" s="23">
        <v>8961.67</v>
      </c>
      <c r="AS51" s="23">
        <v>3894.71</v>
      </c>
      <c r="AT51" s="23">
        <v>827.53</v>
      </c>
      <c r="AU51" s="23">
        <v>2282.84</v>
      </c>
      <c r="AV51" s="23">
        <v>2342.75</v>
      </c>
      <c r="AW51" s="23">
        <v>1096.3800000000001</v>
      </c>
      <c r="AX51" s="23">
        <v>2353.0300000000002</v>
      </c>
      <c r="AY51" s="23">
        <v>2178.5300000000002</v>
      </c>
      <c r="AZ51" s="23">
        <v>538</v>
      </c>
      <c r="BA51" s="23">
        <v>2278.96</v>
      </c>
      <c r="BB51" s="81">
        <v>549.30999999999995</v>
      </c>
      <c r="BC51" s="81">
        <v>1508.15</v>
      </c>
      <c r="BD51" s="81">
        <v>1977.31</v>
      </c>
      <c r="BE51" s="81">
        <v>669.99</v>
      </c>
      <c r="BF51" s="81">
        <v>470.33</v>
      </c>
      <c r="BG51" s="81">
        <v>398.23</v>
      </c>
      <c r="BH51" s="81">
        <v>-3.93</v>
      </c>
      <c r="BI51" s="81">
        <v>723.82</v>
      </c>
      <c r="BJ51" s="81">
        <v>843.84</v>
      </c>
      <c r="BK51" s="81">
        <v>1441.12</v>
      </c>
      <c r="BL51" s="81">
        <v>248.76</v>
      </c>
      <c r="BM51" s="81">
        <v>492.27</v>
      </c>
      <c r="BN51" s="81">
        <v>2634.41</v>
      </c>
      <c r="BO51" s="81">
        <v>1826.86</v>
      </c>
      <c r="BP51" s="81"/>
      <c r="BQ51" s="81">
        <v>558.91</v>
      </c>
      <c r="BR51" s="81">
        <v>2417.14</v>
      </c>
      <c r="BS51" s="81">
        <v>583.44000000000005</v>
      </c>
      <c r="BT51" s="81">
        <v>377.44</v>
      </c>
      <c r="BU51" s="81">
        <v>1153.52</v>
      </c>
      <c r="BV51" s="81">
        <v>1945.25</v>
      </c>
      <c r="BW51" s="81">
        <v>1806.63</v>
      </c>
      <c r="BX51" s="81">
        <v>1594.29</v>
      </c>
      <c r="BY51" s="81">
        <v>2411.7600000000002</v>
      </c>
      <c r="BZ51" s="81">
        <v>1639.54</v>
      </c>
      <c r="CA51" s="81">
        <v>525.54</v>
      </c>
      <c r="CB51" s="81">
        <v>969.63</v>
      </c>
      <c r="CC51" s="81">
        <v>18</v>
      </c>
      <c r="CD51" s="81">
        <v>154.72999999999999</v>
      </c>
      <c r="CE51" s="81">
        <v>1211.71</v>
      </c>
      <c r="CF51" s="81">
        <v>1473.5</v>
      </c>
      <c r="CG51" s="81">
        <v>-45.5</v>
      </c>
      <c r="CH51" s="81">
        <v>1095.8499999999999</v>
      </c>
      <c r="CI51" s="81">
        <v>6912.89</v>
      </c>
      <c r="CJ51" s="81">
        <v>684.02</v>
      </c>
      <c r="CK51" s="81">
        <v>1617.97</v>
      </c>
      <c r="CL51" s="81">
        <v>871.88</v>
      </c>
      <c r="CM51" s="81">
        <v>3189.1</v>
      </c>
      <c r="CN51" s="81">
        <v>321.98</v>
      </c>
      <c r="CO51" s="81">
        <v>3097.67</v>
      </c>
      <c r="CP51" s="81">
        <v>192.08</v>
      </c>
      <c r="CQ51" s="81">
        <v>939.72</v>
      </c>
      <c r="CR51" s="81">
        <v>250.44</v>
      </c>
      <c r="CS51" s="81">
        <v>1206.08</v>
      </c>
      <c r="CT51" s="81">
        <v>1101.6300000000001</v>
      </c>
      <c r="CU51" s="81">
        <v>1282.8699999999999</v>
      </c>
      <c r="CV51" s="81">
        <v>319.5</v>
      </c>
      <c r="CW51" s="81">
        <v>469.29</v>
      </c>
      <c r="CX51" s="81">
        <v>198.4</v>
      </c>
      <c r="CY51" s="81">
        <v>472.89</v>
      </c>
      <c r="CZ51" s="81">
        <v>14.5</v>
      </c>
      <c r="DA51" s="81">
        <v>62</v>
      </c>
      <c r="DB51" s="81">
        <v>838.73</v>
      </c>
      <c r="DC51" s="81"/>
      <c r="DD51" s="81">
        <v>379.96</v>
      </c>
      <c r="DE51" s="81">
        <v>-48.6</v>
      </c>
      <c r="DF51" s="81">
        <v>680.52</v>
      </c>
      <c r="DG51" s="81">
        <v>332.63</v>
      </c>
      <c r="DH51" s="81">
        <v>682.73</v>
      </c>
      <c r="DI51" s="81">
        <v>2198.4899999999998</v>
      </c>
      <c r="DJ51" s="81">
        <v>521.36</v>
      </c>
      <c r="DK51" s="81">
        <v>257.85000000000002</v>
      </c>
      <c r="DL51" s="81">
        <v>91.12</v>
      </c>
      <c r="DM51" s="81">
        <v>307.32</v>
      </c>
      <c r="DN51" s="81"/>
      <c r="DO51" s="81">
        <v>307.55</v>
      </c>
      <c r="DP51" s="81">
        <v>137</v>
      </c>
      <c r="DQ51" s="81">
        <v>1477.89</v>
      </c>
      <c r="DR51" s="81">
        <v>465.26</v>
      </c>
      <c r="DS51" s="81">
        <v>175.29</v>
      </c>
      <c r="DT51" s="81">
        <v>269</v>
      </c>
      <c r="DU51" s="81">
        <v>547.5</v>
      </c>
      <c r="DV51" s="81">
        <v>376.79</v>
      </c>
      <c r="DW51" s="81">
        <v>428</v>
      </c>
      <c r="DX51" s="81">
        <v>165.77</v>
      </c>
      <c r="DY51" s="81">
        <v>195.15</v>
      </c>
      <c r="DZ51" s="81">
        <v>361.2</v>
      </c>
      <c r="EA51" s="81">
        <v>538.78</v>
      </c>
      <c r="EB51" s="81">
        <v>504</v>
      </c>
      <c r="EC51" s="81">
        <v>276.62</v>
      </c>
      <c r="ED51" s="81">
        <v>600.46</v>
      </c>
      <c r="EE51" s="81">
        <v>662.2</v>
      </c>
      <c r="EF51" s="81">
        <v>270.22000000000003</v>
      </c>
      <c r="EG51" s="81">
        <v>385.9</v>
      </c>
      <c r="EH51" s="81">
        <v>826.78</v>
      </c>
      <c r="EI51" s="81">
        <v>226.22</v>
      </c>
      <c r="EJ51" s="81">
        <v>1219.99</v>
      </c>
      <c r="EK51" s="81">
        <v>262.2</v>
      </c>
      <c r="EL51" s="81">
        <v>99.32</v>
      </c>
      <c r="EM51" s="81">
        <v>345.94</v>
      </c>
      <c r="EN51" s="81">
        <v>168</v>
      </c>
      <c r="EO51" s="81">
        <v>493.23</v>
      </c>
      <c r="EP51" s="81">
        <v>5.93</v>
      </c>
      <c r="EQ51" s="81">
        <v>-68.83</v>
      </c>
      <c r="ER51" s="81">
        <v>196.64</v>
      </c>
      <c r="ES51" s="81">
        <v>119.07</v>
      </c>
      <c r="ET51" s="81">
        <v>219.04</v>
      </c>
      <c r="EU51" s="81">
        <v>191.16</v>
      </c>
      <c r="EV51" s="81">
        <v>-30</v>
      </c>
      <c r="EW51" s="81">
        <v>665.74</v>
      </c>
      <c r="EX51" s="81">
        <v>726.45</v>
      </c>
      <c r="EY51" s="81">
        <v>228.35</v>
      </c>
      <c r="EZ51" s="81">
        <v>117.08</v>
      </c>
      <c r="FA51" s="81">
        <v>455.5</v>
      </c>
      <c r="FB51" s="81">
        <v>156.5</v>
      </c>
      <c r="FC51" s="81">
        <v>662.35</v>
      </c>
      <c r="FD51" s="81">
        <v>491.98</v>
      </c>
      <c r="FE51" s="81">
        <v>565.51</v>
      </c>
      <c r="FF51" s="81"/>
      <c r="FG51" s="81">
        <v>615.25</v>
      </c>
      <c r="FH51" s="81">
        <v>478.8</v>
      </c>
      <c r="FI51" s="81">
        <v>248.9</v>
      </c>
      <c r="FJ51" s="81">
        <v>17.149999999999999</v>
      </c>
      <c r="FK51" s="81">
        <v>265.38</v>
      </c>
      <c r="FL51" s="81">
        <v>199.53</v>
      </c>
      <c r="FM51" s="81">
        <v>718.69</v>
      </c>
      <c r="FN51" s="81">
        <v>67</v>
      </c>
      <c r="FO51" s="81">
        <v>468.04</v>
      </c>
      <c r="FP51" s="81"/>
      <c r="FQ51" s="81">
        <v>57.01</v>
      </c>
      <c r="FR51" s="81">
        <v>295.74</v>
      </c>
      <c r="FS51" s="81">
        <v>341.04</v>
      </c>
      <c r="FT51" s="81">
        <v>273.06</v>
      </c>
      <c r="FU51" s="81">
        <v>514.77</v>
      </c>
      <c r="FV51" s="81">
        <v>353.96</v>
      </c>
      <c r="FW51" s="81">
        <v>295.33</v>
      </c>
      <c r="FX51" s="81">
        <v>596.05999999999995</v>
      </c>
      <c r="FY51" s="81">
        <v>239.12</v>
      </c>
      <c r="FZ51" s="81">
        <v>59.9</v>
      </c>
      <c r="GA51" s="81">
        <v>172.35</v>
      </c>
      <c r="GB51" s="81"/>
      <c r="GC51" s="81">
        <v>94.75</v>
      </c>
      <c r="GD51" s="81">
        <v>676.51</v>
      </c>
      <c r="GE51" s="81">
        <v>160.30000000000001</v>
      </c>
      <c r="GF51" s="81">
        <v>148.05000000000001</v>
      </c>
      <c r="GG51" s="81"/>
      <c r="GH51" s="81">
        <v>597.35</v>
      </c>
      <c r="GI51" s="81">
        <v>204.16</v>
      </c>
      <c r="GJ51" s="81">
        <v>737.06</v>
      </c>
      <c r="GK51" s="81">
        <v>314.10000000000002</v>
      </c>
      <c r="GL51" s="81"/>
      <c r="GM51" s="81"/>
      <c r="GN51" s="81">
        <v>249.06</v>
      </c>
      <c r="GO51" s="81">
        <v>128.05000000000001</v>
      </c>
      <c r="GP51" s="81">
        <v>517.16999999999996</v>
      </c>
      <c r="GQ51" s="81">
        <v>78.510000000000005</v>
      </c>
      <c r="GR51" s="81">
        <v>118.5</v>
      </c>
      <c r="GS51" s="81">
        <v>319.89</v>
      </c>
      <c r="GT51" s="81">
        <v>626.08000000000004</v>
      </c>
      <c r="GU51" s="81">
        <v>189</v>
      </c>
      <c r="GV51" s="81">
        <v>328.05</v>
      </c>
      <c r="GW51" s="81">
        <v>68.739999999999995</v>
      </c>
      <c r="GX51" s="81">
        <v>63.38</v>
      </c>
      <c r="GY51" s="81">
        <v>146.26</v>
      </c>
      <c r="GZ51" s="81">
        <v>157.69999999999999</v>
      </c>
      <c r="HA51" s="81">
        <v>190</v>
      </c>
      <c r="HB51" s="81">
        <v>253.62</v>
      </c>
      <c r="HC51" s="81">
        <v>212.42</v>
      </c>
      <c r="HD51" s="81">
        <v>637.41</v>
      </c>
      <c r="HE51" s="81">
        <v>80.900000000000006</v>
      </c>
      <c r="HF51" s="81">
        <v>372.77</v>
      </c>
      <c r="HG51" s="81"/>
      <c r="HH51" s="81">
        <v>330.57</v>
      </c>
      <c r="HI51" s="81">
        <v>390.43</v>
      </c>
      <c r="HJ51" s="81">
        <v>217.8</v>
      </c>
      <c r="HK51" s="81">
        <v>157.04</v>
      </c>
      <c r="HL51" s="81"/>
      <c r="HM51" s="81">
        <v>235.25</v>
      </c>
      <c r="HN51" s="81">
        <v>89.8</v>
      </c>
      <c r="HO51" s="81">
        <v>42.6</v>
      </c>
      <c r="HP51" s="81">
        <v>261</v>
      </c>
      <c r="HQ51" s="81">
        <v>380.16</v>
      </c>
      <c r="HR51" s="81">
        <v>68.88</v>
      </c>
      <c r="HS51" s="81">
        <v>78.14</v>
      </c>
      <c r="HT51" s="81">
        <v>287.7</v>
      </c>
      <c r="HU51" s="81">
        <v>111.68</v>
      </c>
      <c r="HV51" s="81">
        <v>210.37</v>
      </c>
      <c r="HW51" s="81">
        <v>205.53</v>
      </c>
      <c r="HX51" s="81">
        <v>79.05</v>
      </c>
      <c r="HY51" s="81"/>
      <c r="HZ51" s="81">
        <v>49.28</v>
      </c>
      <c r="IA51" s="81"/>
      <c r="IB51" s="81"/>
      <c r="IC51" s="81">
        <v>105.73</v>
      </c>
      <c r="ID51" s="81">
        <v>127.75</v>
      </c>
      <c r="IE51" s="81">
        <v>216.96</v>
      </c>
      <c r="IF51" s="81"/>
      <c r="IG51" s="81"/>
      <c r="IH51" s="81">
        <v>126.2</v>
      </c>
      <c r="II51" s="81">
        <v>132.1</v>
      </c>
      <c r="IJ51" s="81">
        <v>392.62</v>
      </c>
      <c r="IK51" s="81">
        <v>142.13</v>
      </c>
      <c r="IL51" s="81">
        <v>97.45</v>
      </c>
      <c r="IM51" s="81"/>
      <c r="IN51" s="81">
        <v>14</v>
      </c>
      <c r="IO51" s="81">
        <v>162.69999999999999</v>
      </c>
      <c r="IP51" s="81"/>
      <c r="IQ51" s="81">
        <v>102</v>
      </c>
      <c r="IR51" s="81">
        <v>184.28</v>
      </c>
      <c r="IS51" s="81">
        <v>166</v>
      </c>
      <c r="IT51" s="81">
        <v>275.33999999999997</v>
      </c>
      <c r="IU51" s="81">
        <v>131.03</v>
      </c>
      <c r="IV51" s="81">
        <v>128.15</v>
      </c>
      <c r="IW51" s="81"/>
      <c r="IX51" s="81">
        <v>73.41</v>
      </c>
      <c r="IY51" s="81"/>
      <c r="IZ51" s="81">
        <v>87.58</v>
      </c>
      <c r="JA51" s="81">
        <v>254.42</v>
      </c>
      <c r="JB51" s="81"/>
      <c r="JC51" s="81">
        <v>179</v>
      </c>
      <c r="JD51" s="81">
        <v>201.6</v>
      </c>
      <c r="JE51" s="81">
        <v>74.37</v>
      </c>
      <c r="JF51" s="81">
        <v>120.5</v>
      </c>
      <c r="JG51" s="81">
        <v>135.37</v>
      </c>
      <c r="JH51" s="81">
        <v>503</v>
      </c>
      <c r="JI51" s="81"/>
      <c r="JJ51" s="81">
        <v>137</v>
      </c>
      <c r="JK51" s="81">
        <v>104.67</v>
      </c>
      <c r="JL51" s="81">
        <v>97.7</v>
      </c>
      <c r="JM51" s="81"/>
      <c r="JN51" s="81">
        <v>115.23</v>
      </c>
      <c r="JO51" s="81">
        <v>68.97</v>
      </c>
      <c r="JP51" s="81"/>
      <c r="JQ51" s="81">
        <v>14.15</v>
      </c>
      <c r="JR51" s="81"/>
      <c r="JS51" s="81">
        <v>109.03</v>
      </c>
      <c r="JT51" s="81">
        <v>63.2</v>
      </c>
      <c r="JU51" s="81"/>
      <c r="JV51" s="81">
        <v>249.22</v>
      </c>
      <c r="JW51" s="81">
        <v>97.9</v>
      </c>
      <c r="JX51" s="81">
        <v>101.03</v>
      </c>
      <c r="JY51" s="81">
        <v>119.2</v>
      </c>
      <c r="JZ51" s="81"/>
      <c r="KA51" s="81">
        <v>182.35</v>
      </c>
      <c r="KB51" s="81"/>
      <c r="KC51" s="81">
        <v>5.03</v>
      </c>
      <c r="KD51" s="81">
        <v>68.150000000000006</v>
      </c>
      <c r="KE51" s="81">
        <v>175</v>
      </c>
      <c r="KF51" s="81">
        <v>135.66999999999999</v>
      </c>
      <c r="KG51" s="81">
        <v>59</v>
      </c>
      <c r="KH51" s="81">
        <v>84</v>
      </c>
      <c r="KI51" s="81">
        <v>172.1</v>
      </c>
      <c r="KJ51" s="81"/>
      <c r="KK51" s="81">
        <v>87.8</v>
      </c>
      <c r="KL51" s="81">
        <v>77.78</v>
      </c>
      <c r="KM51" s="81"/>
      <c r="KN51" s="81">
        <v>102.9</v>
      </c>
      <c r="KO51" s="81">
        <v>58.75</v>
      </c>
      <c r="KP51" s="81">
        <v>122</v>
      </c>
      <c r="KQ51" s="81">
        <v>175</v>
      </c>
      <c r="KR51" s="81">
        <v>75.2</v>
      </c>
      <c r="KS51" s="81">
        <v>22.43</v>
      </c>
      <c r="KT51" s="81">
        <v>70.63</v>
      </c>
      <c r="KU51" s="81">
        <v>18.5</v>
      </c>
      <c r="KV51" s="81">
        <v>137.22</v>
      </c>
      <c r="KW51" s="81">
        <v>187</v>
      </c>
      <c r="KX51" s="81">
        <v>40.299999999999997</v>
      </c>
      <c r="KY51" s="81">
        <v>565.57000000000005</v>
      </c>
      <c r="KZ51" s="81">
        <v>111.9</v>
      </c>
      <c r="LA51" s="81">
        <v>76.3</v>
      </c>
      <c r="LB51" s="81">
        <v>229</v>
      </c>
      <c r="LC51" s="81"/>
      <c r="LD51" s="81">
        <v>71.349999999999994</v>
      </c>
      <c r="LE51" s="81">
        <v>73.63</v>
      </c>
      <c r="LF51" s="81"/>
      <c r="LG51" s="81"/>
      <c r="LH51" s="81">
        <v>36.5</v>
      </c>
      <c r="LI51" s="81">
        <v>133.44999999999999</v>
      </c>
      <c r="LJ51" s="81">
        <v>213.83</v>
      </c>
      <c r="LK51" s="81">
        <v>102.87</v>
      </c>
      <c r="LL51" s="81">
        <v>57.06</v>
      </c>
      <c r="LM51" s="81">
        <v>21.95</v>
      </c>
      <c r="LN51" s="81"/>
      <c r="LO51" s="81">
        <v>7</v>
      </c>
      <c r="LP51" s="81">
        <v>126.74</v>
      </c>
      <c r="LQ51" s="81">
        <v>117.35</v>
      </c>
      <c r="LR51" s="81">
        <v>37</v>
      </c>
      <c r="LS51" s="81">
        <v>31.6</v>
      </c>
      <c r="LT51" s="81">
        <v>46.67</v>
      </c>
      <c r="LU51" s="81">
        <v>63.3</v>
      </c>
      <c r="LV51" s="81">
        <v>52.1</v>
      </c>
      <c r="LW51" s="81">
        <v>146.03</v>
      </c>
      <c r="LX51" s="81"/>
      <c r="LY51" s="81">
        <v>59</v>
      </c>
      <c r="LZ51" s="81">
        <v>57.63</v>
      </c>
      <c r="MA51" s="81">
        <v>63.6</v>
      </c>
      <c r="MB51" s="81">
        <v>51.95</v>
      </c>
      <c r="MC51" s="81">
        <v>48.15</v>
      </c>
      <c r="MD51" s="81"/>
      <c r="ME51" s="81"/>
      <c r="MF51" s="81">
        <v>45.4</v>
      </c>
      <c r="MG51" s="81"/>
      <c r="MH51" s="81">
        <v>36.5</v>
      </c>
      <c r="MI51" s="81">
        <v>29.1</v>
      </c>
      <c r="MJ51" s="81">
        <v>139.6</v>
      </c>
      <c r="MK51" s="81">
        <v>118.25</v>
      </c>
      <c r="ML51" s="81"/>
      <c r="MM51" s="81">
        <v>124.79</v>
      </c>
      <c r="MN51" s="81">
        <v>90</v>
      </c>
      <c r="MO51" s="81"/>
      <c r="MP51" s="81">
        <v>68</v>
      </c>
      <c r="MQ51" s="81">
        <v>85</v>
      </c>
      <c r="MR51" s="81">
        <v>114.5</v>
      </c>
      <c r="MS51" s="81">
        <v>34.4</v>
      </c>
      <c r="MT51" s="81">
        <v>43.66</v>
      </c>
      <c r="MU51" s="81">
        <v>34.200000000000003</v>
      </c>
      <c r="MV51" s="81">
        <v>81.8</v>
      </c>
      <c r="MW51" s="81">
        <v>34</v>
      </c>
      <c r="MX51" s="81">
        <v>39.17</v>
      </c>
      <c r="MY51" s="81">
        <v>96.3</v>
      </c>
      <c r="MZ51" s="81">
        <v>25.5</v>
      </c>
      <c r="NA51" s="81">
        <v>45.38</v>
      </c>
      <c r="NB51" s="81">
        <v>44.8</v>
      </c>
      <c r="NC51" s="81">
        <v>46.83</v>
      </c>
    </row>
    <row r="52" spans="1:367" x14ac:dyDescent="0.4">
      <c r="A52" s="22">
        <v>46101</v>
      </c>
      <c r="B52" s="23">
        <v>225224.19</v>
      </c>
      <c r="C52" s="23">
        <v>183347.53</v>
      </c>
      <c r="D52" s="23">
        <v>3997.63</v>
      </c>
      <c r="E52" s="23">
        <v>2786.33</v>
      </c>
      <c r="F52" s="23">
        <v>14017.57</v>
      </c>
      <c r="G52" s="23">
        <v>1551.82</v>
      </c>
      <c r="H52" s="23">
        <v>11172.09</v>
      </c>
      <c r="I52" s="23">
        <v>8980.7099999999991</v>
      </c>
      <c r="J52" s="23">
        <v>5338.93</v>
      </c>
      <c r="K52" s="23">
        <v>4239.07</v>
      </c>
      <c r="L52" s="23">
        <v>2016.85</v>
      </c>
      <c r="M52" s="23">
        <v>4362.72</v>
      </c>
      <c r="N52" s="23">
        <v>22874</v>
      </c>
      <c r="O52" s="23">
        <v>2871.13</v>
      </c>
      <c r="P52" s="23">
        <v>7908.4</v>
      </c>
      <c r="Q52" s="23">
        <v>2151.61</v>
      </c>
      <c r="R52" s="23">
        <v>18581.52</v>
      </c>
      <c r="S52" s="23">
        <v>4278.6499999999996</v>
      </c>
      <c r="T52" s="23">
        <v>3128.54</v>
      </c>
      <c r="U52" s="23">
        <v>6507.26</v>
      </c>
      <c r="V52" s="23">
        <v>1567.7</v>
      </c>
      <c r="W52" s="23">
        <v>1107.3399999999999</v>
      </c>
      <c r="X52" s="23">
        <v>1976</v>
      </c>
      <c r="Y52" s="23">
        <v>3994.18</v>
      </c>
      <c r="Z52" s="23">
        <v>6047.26</v>
      </c>
      <c r="AA52" s="23">
        <v>3904.18</v>
      </c>
      <c r="AB52" s="23">
        <v>1074.8399999999999</v>
      </c>
      <c r="AC52" s="23">
        <v>543</v>
      </c>
      <c r="AD52" s="23">
        <v>3108.08</v>
      </c>
      <c r="AE52" s="23">
        <v>2010.04</v>
      </c>
      <c r="AF52" s="23">
        <v>1718.19</v>
      </c>
      <c r="AG52" s="23">
        <v>4870.4399999999996</v>
      </c>
      <c r="AH52" s="23">
        <v>2914.33</v>
      </c>
      <c r="AI52" s="23">
        <v>202.54</v>
      </c>
      <c r="AJ52" s="23">
        <v>1774.86</v>
      </c>
      <c r="AK52" s="23">
        <v>6185.16</v>
      </c>
      <c r="AL52" s="23">
        <v>3436.3</v>
      </c>
      <c r="AM52" s="23">
        <v>880.17</v>
      </c>
      <c r="AN52" s="23">
        <v>1458.94</v>
      </c>
      <c r="AO52" s="23">
        <v>200.63</v>
      </c>
      <c r="AP52" s="23">
        <v>4020.54</v>
      </c>
      <c r="AQ52" s="23">
        <v>1596.25</v>
      </c>
      <c r="AR52" s="23">
        <v>9908.33</v>
      </c>
      <c r="AS52" s="23">
        <v>3894.71</v>
      </c>
      <c r="AT52" s="23">
        <v>829.88</v>
      </c>
      <c r="AU52" s="23">
        <v>2160.06</v>
      </c>
      <c r="AV52" s="23">
        <v>2342.75</v>
      </c>
      <c r="AW52" s="23">
        <v>1102.93</v>
      </c>
      <c r="AX52" s="23">
        <v>2350.5300000000002</v>
      </c>
      <c r="AY52" s="23">
        <v>2178.5300000000002</v>
      </c>
      <c r="AZ52" s="23">
        <v>538</v>
      </c>
      <c r="BA52" s="23">
        <v>2278.96</v>
      </c>
      <c r="BB52" s="82">
        <v>558.29</v>
      </c>
      <c r="BC52" s="82">
        <v>1509.09</v>
      </c>
      <c r="BD52" s="82">
        <v>1979.19</v>
      </c>
      <c r="BE52" s="82">
        <v>669.99</v>
      </c>
      <c r="BF52" s="82">
        <v>470.33</v>
      </c>
      <c r="BG52" s="82">
        <v>398.23</v>
      </c>
      <c r="BH52" s="82">
        <v>-3.93</v>
      </c>
      <c r="BI52" s="82">
        <v>725.89</v>
      </c>
      <c r="BJ52" s="82">
        <v>843.84</v>
      </c>
      <c r="BK52" s="82">
        <v>1456.91</v>
      </c>
      <c r="BL52" s="82">
        <v>246.12</v>
      </c>
      <c r="BM52" s="82">
        <v>492.27</v>
      </c>
      <c r="BN52" s="82">
        <v>2634.41</v>
      </c>
      <c r="BO52" s="82">
        <v>1865.88</v>
      </c>
      <c r="BP52" s="82"/>
      <c r="BQ52" s="82">
        <v>558.91</v>
      </c>
      <c r="BR52" s="82">
        <v>2417.14</v>
      </c>
      <c r="BS52" s="82">
        <v>583.44000000000005</v>
      </c>
      <c r="BT52" s="82">
        <v>378.65</v>
      </c>
      <c r="BU52" s="82">
        <v>1151.68</v>
      </c>
      <c r="BV52" s="82">
        <v>1945.25</v>
      </c>
      <c r="BW52" s="82">
        <v>1806.63</v>
      </c>
      <c r="BX52" s="82">
        <v>1594.29</v>
      </c>
      <c r="BY52" s="82">
        <v>2411.7600000000002</v>
      </c>
      <c r="BZ52" s="82">
        <v>1639.54</v>
      </c>
      <c r="CA52" s="82">
        <v>525.54</v>
      </c>
      <c r="CB52" s="82">
        <v>972.42</v>
      </c>
      <c r="CC52" s="82">
        <v>18</v>
      </c>
      <c r="CD52" s="82">
        <v>154.72999999999999</v>
      </c>
      <c r="CE52" s="82">
        <v>1210.3499999999999</v>
      </c>
      <c r="CF52" s="82">
        <v>1473.5</v>
      </c>
      <c r="CG52" s="82">
        <v>-45.5</v>
      </c>
      <c r="CH52" s="82">
        <v>1095.8499999999999</v>
      </c>
      <c r="CI52" s="82">
        <v>6847.33</v>
      </c>
      <c r="CJ52" s="82">
        <v>678.44</v>
      </c>
      <c r="CK52" s="82">
        <v>1617.97</v>
      </c>
      <c r="CL52" s="82">
        <v>873.25</v>
      </c>
      <c r="CM52" s="82">
        <v>3134.48</v>
      </c>
      <c r="CN52" s="82">
        <v>321.98</v>
      </c>
      <c r="CO52" s="82">
        <v>3097.67</v>
      </c>
      <c r="CP52" s="82">
        <v>191.27</v>
      </c>
      <c r="CQ52" s="82">
        <v>939.72</v>
      </c>
      <c r="CR52" s="82">
        <v>250.44</v>
      </c>
      <c r="CS52" s="82">
        <v>1206.08</v>
      </c>
      <c r="CT52" s="82">
        <v>1101.6300000000001</v>
      </c>
      <c r="CU52" s="82">
        <v>1282.1300000000001</v>
      </c>
      <c r="CV52" s="82">
        <v>317.58</v>
      </c>
      <c r="CW52" s="82">
        <v>478.34</v>
      </c>
      <c r="CX52" s="82">
        <v>198.4</v>
      </c>
      <c r="CY52" s="82">
        <v>480.76</v>
      </c>
      <c r="CZ52" s="82">
        <v>16</v>
      </c>
      <c r="DA52" s="82">
        <v>62</v>
      </c>
      <c r="DB52" s="82">
        <v>838.73</v>
      </c>
      <c r="DC52" s="82"/>
      <c r="DD52" s="82">
        <v>379.96</v>
      </c>
      <c r="DE52" s="82"/>
      <c r="DF52" s="82">
        <v>684.68</v>
      </c>
      <c r="DG52" s="82">
        <v>335.37</v>
      </c>
      <c r="DH52" s="82">
        <v>682.73</v>
      </c>
      <c r="DI52" s="82">
        <v>2177.66</v>
      </c>
      <c r="DJ52" s="82">
        <v>521.36</v>
      </c>
      <c r="DK52" s="82">
        <v>257.85000000000002</v>
      </c>
      <c r="DL52" s="82">
        <v>90.84</v>
      </c>
      <c r="DM52" s="82">
        <v>306.56</v>
      </c>
      <c r="DN52" s="82"/>
      <c r="DO52" s="82">
        <v>307.63</v>
      </c>
      <c r="DP52" s="82">
        <v>161.30000000000001</v>
      </c>
      <c r="DQ52" s="82">
        <v>1477.89</v>
      </c>
      <c r="DR52" s="82">
        <v>470.03</v>
      </c>
      <c r="DS52" s="82">
        <v>195.88</v>
      </c>
      <c r="DT52" s="82">
        <v>269</v>
      </c>
      <c r="DU52" s="82">
        <v>532</v>
      </c>
      <c r="DV52" s="82">
        <v>376.79</v>
      </c>
      <c r="DW52" s="82">
        <v>428</v>
      </c>
      <c r="DX52" s="82">
        <v>165.77</v>
      </c>
      <c r="DY52" s="82">
        <v>194.41</v>
      </c>
      <c r="DZ52" s="82">
        <v>362.43</v>
      </c>
      <c r="EA52" s="82">
        <v>538.78</v>
      </c>
      <c r="EB52" s="82">
        <v>504</v>
      </c>
      <c r="EC52" s="82">
        <v>276.62</v>
      </c>
      <c r="ED52" s="82">
        <v>609.33000000000004</v>
      </c>
      <c r="EE52" s="82">
        <v>662.2</v>
      </c>
      <c r="EF52" s="82">
        <v>270.22000000000003</v>
      </c>
      <c r="EG52" s="82">
        <v>385.9</v>
      </c>
      <c r="EH52" s="82">
        <v>826.78</v>
      </c>
      <c r="EI52" s="82">
        <v>226.22</v>
      </c>
      <c r="EJ52" s="82">
        <v>1219.99</v>
      </c>
      <c r="EK52" s="82">
        <v>249.8</v>
      </c>
      <c r="EL52" s="82">
        <v>99.32</v>
      </c>
      <c r="EM52" s="82">
        <v>344.77</v>
      </c>
      <c r="EN52" s="82">
        <v>163.5</v>
      </c>
      <c r="EO52" s="82">
        <v>493.23</v>
      </c>
      <c r="EP52" s="82">
        <v>9.94</v>
      </c>
      <c r="EQ52" s="82">
        <v>-68.83</v>
      </c>
      <c r="ER52" s="82">
        <v>196.64</v>
      </c>
      <c r="ES52" s="82">
        <v>119.07</v>
      </c>
      <c r="ET52" s="82">
        <v>231.23</v>
      </c>
      <c r="EU52" s="82">
        <v>189.34</v>
      </c>
      <c r="EV52" s="82">
        <v>-30</v>
      </c>
      <c r="EW52" s="82">
        <v>666.41</v>
      </c>
      <c r="EX52" s="82">
        <v>725.08</v>
      </c>
      <c r="EY52" s="82">
        <v>230.62</v>
      </c>
      <c r="EZ52" s="82">
        <v>117.08</v>
      </c>
      <c r="FA52" s="82">
        <v>455.5</v>
      </c>
      <c r="FB52" s="82">
        <v>156.5</v>
      </c>
      <c r="FC52" s="82">
        <v>662.35</v>
      </c>
      <c r="FD52" s="82">
        <v>491.98</v>
      </c>
      <c r="FE52" s="82">
        <v>565.51</v>
      </c>
      <c r="FF52" s="82"/>
      <c r="FG52" s="82">
        <v>615.25</v>
      </c>
      <c r="FH52" s="82">
        <v>478.8</v>
      </c>
      <c r="FI52" s="82">
        <v>248.9</v>
      </c>
      <c r="FJ52" s="82">
        <v>17.149999999999999</v>
      </c>
      <c r="FK52" s="82">
        <v>264.64999999999998</v>
      </c>
      <c r="FL52" s="82">
        <v>199.53</v>
      </c>
      <c r="FM52" s="82">
        <v>721.21</v>
      </c>
      <c r="FN52" s="82">
        <v>138</v>
      </c>
      <c r="FO52" s="82">
        <v>468.04</v>
      </c>
      <c r="FP52" s="82"/>
      <c r="FQ52" s="82">
        <v>54.48</v>
      </c>
      <c r="FR52" s="82">
        <v>295.74</v>
      </c>
      <c r="FS52" s="82">
        <v>341.04</v>
      </c>
      <c r="FT52" s="82">
        <v>273.06</v>
      </c>
      <c r="FU52" s="82">
        <v>521.39</v>
      </c>
      <c r="FV52" s="82">
        <v>368.8</v>
      </c>
      <c r="FW52" s="82">
        <v>295.33</v>
      </c>
      <c r="FX52" s="82">
        <v>591.83000000000004</v>
      </c>
      <c r="FY52" s="82">
        <v>239.78</v>
      </c>
      <c r="FZ52" s="82">
        <v>59.9</v>
      </c>
      <c r="GA52" s="82">
        <v>172.35</v>
      </c>
      <c r="GB52" s="82"/>
      <c r="GC52" s="82">
        <v>94.75</v>
      </c>
      <c r="GD52" s="82">
        <v>676.51</v>
      </c>
      <c r="GE52" s="82">
        <v>160.30000000000001</v>
      </c>
      <c r="GF52" s="82">
        <v>148.05000000000001</v>
      </c>
      <c r="GG52" s="82"/>
      <c r="GH52" s="82">
        <v>597.35</v>
      </c>
      <c r="GI52" s="82">
        <v>203.14</v>
      </c>
      <c r="GJ52" s="82">
        <v>737.06</v>
      </c>
      <c r="GK52" s="82">
        <v>314.10000000000002</v>
      </c>
      <c r="GL52" s="82">
        <v>37.299999999999997</v>
      </c>
      <c r="GM52" s="82"/>
      <c r="GN52" s="82">
        <v>252.2</v>
      </c>
      <c r="GO52" s="82">
        <v>134.55000000000001</v>
      </c>
      <c r="GP52" s="82">
        <v>517.16999999999996</v>
      </c>
      <c r="GQ52" s="82">
        <v>78.900000000000006</v>
      </c>
      <c r="GR52" s="82">
        <v>118.95</v>
      </c>
      <c r="GS52" s="82">
        <v>319.89</v>
      </c>
      <c r="GT52" s="82">
        <v>624.82000000000005</v>
      </c>
      <c r="GU52" s="82">
        <v>184.03</v>
      </c>
      <c r="GV52" s="82">
        <v>334.6</v>
      </c>
      <c r="GW52" s="82">
        <v>68.739999999999995</v>
      </c>
      <c r="GX52" s="82">
        <v>72.05</v>
      </c>
      <c r="GY52" s="82">
        <v>146.26</v>
      </c>
      <c r="GZ52" s="82">
        <v>157.69999999999999</v>
      </c>
      <c r="HA52" s="82">
        <v>190</v>
      </c>
      <c r="HB52" s="82">
        <v>253.62</v>
      </c>
      <c r="HC52" s="82">
        <v>211.02</v>
      </c>
      <c r="HD52" s="82">
        <v>638.91999999999996</v>
      </c>
      <c r="HE52" s="82">
        <v>80.900000000000006</v>
      </c>
      <c r="HF52" s="82">
        <v>373.9</v>
      </c>
      <c r="HG52" s="82"/>
      <c r="HH52" s="82">
        <v>330.57</v>
      </c>
      <c r="HI52" s="82">
        <v>390.43</v>
      </c>
      <c r="HJ52" s="82">
        <v>160.80000000000001</v>
      </c>
      <c r="HK52" s="82">
        <v>154.69999999999999</v>
      </c>
      <c r="HL52" s="82"/>
      <c r="HM52" s="82">
        <v>235.25</v>
      </c>
      <c r="HN52" s="82">
        <v>89.8</v>
      </c>
      <c r="HO52" s="82">
        <v>42.6</v>
      </c>
      <c r="HP52" s="82">
        <v>260.5</v>
      </c>
      <c r="HQ52" s="82">
        <v>380.16</v>
      </c>
      <c r="HR52" s="82">
        <v>68.88</v>
      </c>
      <c r="HS52" s="82">
        <v>77.84</v>
      </c>
      <c r="HT52" s="82">
        <v>287.7</v>
      </c>
      <c r="HU52" s="82">
        <v>115.66</v>
      </c>
      <c r="HV52" s="82">
        <v>210.37</v>
      </c>
      <c r="HW52" s="82">
        <v>205.53</v>
      </c>
      <c r="HX52" s="82">
        <v>79.38</v>
      </c>
      <c r="HY52" s="82"/>
      <c r="HZ52" s="82">
        <v>49.28</v>
      </c>
      <c r="IA52" s="82"/>
      <c r="IB52" s="82"/>
      <c r="IC52" s="82">
        <v>105.73</v>
      </c>
      <c r="ID52" s="82">
        <v>127.75</v>
      </c>
      <c r="IE52" s="82">
        <v>218.67</v>
      </c>
      <c r="IF52" s="82"/>
      <c r="IG52" s="82"/>
      <c r="IH52" s="82">
        <v>126.2</v>
      </c>
      <c r="II52" s="82">
        <v>129.53</v>
      </c>
      <c r="IJ52" s="82">
        <v>392.62</v>
      </c>
      <c r="IK52" s="82">
        <v>142.13</v>
      </c>
      <c r="IL52" s="82">
        <v>105.95</v>
      </c>
      <c r="IM52" s="82"/>
      <c r="IN52" s="82">
        <v>14</v>
      </c>
      <c r="IO52" s="82">
        <v>162.69999999999999</v>
      </c>
      <c r="IP52" s="82"/>
      <c r="IQ52" s="82">
        <v>102</v>
      </c>
      <c r="IR52" s="82">
        <v>184.28</v>
      </c>
      <c r="IS52" s="82">
        <v>166</v>
      </c>
      <c r="IT52" s="82">
        <v>275.33999999999997</v>
      </c>
      <c r="IU52" s="82">
        <v>139.37</v>
      </c>
      <c r="IV52" s="82">
        <v>128.15</v>
      </c>
      <c r="IW52" s="82"/>
      <c r="IX52" s="82">
        <v>73.41</v>
      </c>
      <c r="IY52" s="82">
        <v>39.299999999999997</v>
      </c>
      <c r="IZ52" s="82">
        <v>87.58</v>
      </c>
      <c r="JA52" s="82">
        <v>256.60000000000002</v>
      </c>
      <c r="JB52" s="82"/>
      <c r="JC52" s="82">
        <v>179</v>
      </c>
      <c r="JD52" s="82">
        <v>201.6</v>
      </c>
      <c r="JE52" s="82">
        <v>76.650000000000006</v>
      </c>
      <c r="JF52" s="82">
        <v>125</v>
      </c>
      <c r="JG52" s="82">
        <v>135.37</v>
      </c>
      <c r="JH52" s="82">
        <v>475.9</v>
      </c>
      <c r="JI52" s="82"/>
      <c r="JJ52" s="82">
        <v>144</v>
      </c>
      <c r="JK52" s="82">
        <v>104.67</v>
      </c>
      <c r="JL52" s="82">
        <v>97.7</v>
      </c>
      <c r="JM52" s="82"/>
      <c r="JN52" s="82">
        <v>115.23</v>
      </c>
      <c r="JO52" s="82">
        <v>68.97</v>
      </c>
      <c r="JP52" s="82">
        <v>112.4</v>
      </c>
      <c r="JQ52" s="82">
        <v>14.15</v>
      </c>
      <c r="JR52" s="82"/>
      <c r="JS52" s="82">
        <v>109.03</v>
      </c>
      <c r="JT52" s="82">
        <v>63.2</v>
      </c>
      <c r="JU52" s="82"/>
      <c r="JV52" s="82">
        <v>249.22</v>
      </c>
      <c r="JW52" s="82">
        <v>97.9</v>
      </c>
      <c r="JX52" s="82">
        <v>101.03</v>
      </c>
      <c r="JY52" s="82">
        <v>119.2</v>
      </c>
      <c r="JZ52" s="82"/>
      <c r="KA52" s="82">
        <v>182.35</v>
      </c>
      <c r="KB52" s="82"/>
      <c r="KC52" s="82">
        <v>5.33</v>
      </c>
      <c r="KD52" s="82">
        <v>68.150000000000006</v>
      </c>
      <c r="KE52" s="82">
        <v>175</v>
      </c>
      <c r="KF52" s="82">
        <v>135.66999999999999</v>
      </c>
      <c r="KG52" s="82">
        <v>59</v>
      </c>
      <c r="KH52" s="82">
        <v>84</v>
      </c>
      <c r="KI52" s="82">
        <v>172.1</v>
      </c>
      <c r="KJ52" s="82"/>
      <c r="KK52" s="82">
        <v>87.8</v>
      </c>
      <c r="KL52" s="82">
        <v>76.819999999999993</v>
      </c>
      <c r="KM52" s="82"/>
      <c r="KN52" s="82">
        <v>102.9</v>
      </c>
      <c r="KO52" s="82">
        <v>61.67</v>
      </c>
      <c r="KP52" s="82">
        <v>122</v>
      </c>
      <c r="KQ52" s="82">
        <v>175</v>
      </c>
      <c r="KR52" s="82">
        <v>75.2</v>
      </c>
      <c r="KS52" s="82">
        <v>22.43</v>
      </c>
      <c r="KT52" s="82">
        <v>70.63</v>
      </c>
      <c r="KU52" s="82">
        <v>18.5</v>
      </c>
      <c r="KV52" s="82">
        <v>137.22</v>
      </c>
      <c r="KW52" s="82">
        <v>187</v>
      </c>
      <c r="KX52" s="82">
        <v>40.299999999999997</v>
      </c>
      <c r="KY52" s="82">
        <v>565.57000000000005</v>
      </c>
      <c r="KZ52" s="82">
        <v>111.9</v>
      </c>
      <c r="LA52" s="82">
        <v>75.3</v>
      </c>
      <c r="LB52" s="82">
        <v>229</v>
      </c>
      <c r="LC52" s="82"/>
      <c r="LD52" s="82">
        <v>71.349999999999994</v>
      </c>
      <c r="LE52" s="82">
        <v>73.63</v>
      </c>
      <c r="LF52" s="82"/>
      <c r="LG52" s="82"/>
      <c r="LH52" s="82"/>
      <c r="LI52" s="82">
        <v>133.44999999999999</v>
      </c>
      <c r="LJ52" s="82">
        <v>215.46</v>
      </c>
      <c r="LK52" s="82">
        <v>102.87</v>
      </c>
      <c r="LL52" s="82">
        <v>57.06</v>
      </c>
      <c r="LM52" s="82">
        <v>21.95</v>
      </c>
      <c r="LN52" s="82">
        <v>28.6</v>
      </c>
      <c r="LO52" s="82">
        <v>7</v>
      </c>
      <c r="LP52" s="82">
        <v>126.74</v>
      </c>
      <c r="LQ52" s="82">
        <v>117.35</v>
      </c>
      <c r="LR52" s="82">
        <v>37</v>
      </c>
      <c r="LS52" s="82">
        <v>27.8</v>
      </c>
      <c r="LT52" s="82">
        <v>46.67</v>
      </c>
      <c r="LU52" s="82">
        <v>71.650000000000006</v>
      </c>
      <c r="LV52" s="82">
        <v>52.1</v>
      </c>
      <c r="LW52" s="82">
        <v>146.03</v>
      </c>
      <c r="LX52" s="82"/>
      <c r="LY52" s="82">
        <v>59</v>
      </c>
      <c r="LZ52" s="82">
        <v>57.63</v>
      </c>
      <c r="MA52" s="82">
        <v>63.6</v>
      </c>
      <c r="MB52" s="82">
        <v>51.95</v>
      </c>
      <c r="MC52" s="82">
        <v>48.15</v>
      </c>
      <c r="MD52" s="82"/>
      <c r="ME52" s="82"/>
      <c r="MF52" s="82">
        <v>45.4</v>
      </c>
      <c r="MG52" s="82"/>
      <c r="MH52" s="82">
        <v>36.5</v>
      </c>
      <c r="MI52" s="82">
        <v>29.1</v>
      </c>
      <c r="MJ52" s="82">
        <v>134.44999999999999</v>
      </c>
      <c r="MK52" s="82">
        <v>118.25</v>
      </c>
      <c r="ML52" s="82"/>
      <c r="MM52" s="82">
        <v>124.31</v>
      </c>
      <c r="MN52" s="82">
        <v>90</v>
      </c>
      <c r="MO52" s="82">
        <v>115</v>
      </c>
      <c r="MP52" s="82">
        <v>68</v>
      </c>
      <c r="MQ52" s="82">
        <v>85</v>
      </c>
      <c r="MR52" s="82">
        <v>114.5</v>
      </c>
      <c r="MS52" s="82">
        <v>34.4</v>
      </c>
      <c r="MT52" s="82">
        <v>43.66</v>
      </c>
      <c r="MU52" s="82">
        <v>34.200000000000003</v>
      </c>
      <c r="MV52" s="82">
        <v>81.8</v>
      </c>
      <c r="MW52" s="82">
        <v>34</v>
      </c>
      <c r="MX52" s="82">
        <v>39.17</v>
      </c>
      <c r="MY52" s="82">
        <v>96.3</v>
      </c>
      <c r="MZ52" s="82">
        <v>25.5</v>
      </c>
      <c r="NA52" s="82">
        <v>45.38</v>
      </c>
      <c r="NB52" s="82">
        <v>44.8</v>
      </c>
      <c r="NC52" s="82">
        <v>46.83</v>
      </c>
    </row>
    <row r="53" spans="1:367" x14ac:dyDescent="0.4">
      <c r="A53" s="22">
        <v>46108</v>
      </c>
      <c r="B53" s="23">
        <v>225808.82</v>
      </c>
      <c r="C53" s="23">
        <v>184941.31</v>
      </c>
      <c r="D53" s="23">
        <v>4160.2</v>
      </c>
      <c r="E53" s="23">
        <v>2786.33</v>
      </c>
      <c r="F53" s="23">
        <v>14009.73</v>
      </c>
      <c r="G53" s="23">
        <v>1551.82</v>
      </c>
      <c r="H53" s="23">
        <v>11172.09</v>
      </c>
      <c r="I53" s="23">
        <v>8980.7099999999991</v>
      </c>
      <c r="J53" s="23">
        <v>5338.93</v>
      </c>
      <c r="K53" s="23">
        <v>4239.07</v>
      </c>
      <c r="L53" s="23">
        <v>2016.85</v>
      </c>
      <c r="M53" s="23">
        <v>4362.72</v>
      </c>
      <c r="N53" s="23">
        <v>28804.17</v>
      </c>
      <c r="O53" s="23">
        <v>2868.28</v>
      </c>
      <c r="P53" s="23">
        <v>7908.4</v>
      </c>
      <c r="Q53" s="23">
        <v>2151.61</v>
      </c>
      <c r="R53" s="23">
        <v>18581.52</v>
      </c>
      <c r="S53" s="23">
        <v>4275.76</v>
      </c>
      <c r="T53" s="23">
        <v>3128.54</v>
      </c>
      <c r="U53" s="23">
        <v>6507.26</v>
      </c>
      <c r="V53" s="23">
        <v>1567.7</v>
      </c>
      <c r="W53" s="23">
        <v>1103.81</v>
      </c>
      <c r="X53" s="23">
        <v>1976</v>
      </c>
      <c r="Y53" s="23">
        <v>3988.77</v>
      </c>
      <c r="Z53" s="23">
        <v>6053.59</v>
      </c>
      <c r="AA53" s="23">
        <v>3882.71</v>
      </c>
      <c r="AB53" s="23">
        <v>1070.01</v>
      </c>
      <c r="AC53" s="23">
        <v>543</v>
      </c>
      <c r="AD53" s="23">
        <v>3108.08</v>
      </c>
      <c r="AE53" s="23">
        <v>2010.04</v>
      </c>
      <c r="AF53" s="23">
        <v>1718.19</v>
      </c>
      <c r="AG53" s="23">
        <v>4870.4399999999996</v>
      </c>
      <c r="AH53" s="23">
        <v>2914.33</v>
      </c>
      <c r="AI53" s="23">
        <v>202.59</v>
      </c>
      <c r="AJ53" s="23">
        <v>1826.15</v>
      </c>
      <c r="AK53" s="23">
        <v>6101.81</v>
      </c>
      <c r="AL53" s="23">
        <v>3436.3</v>
      </c>
      <c r="AM53" s="23">
        <v>877.26</v>
      </c>
      <c r="AN53" s="23">
        <v>1458.94</v>
      </c>
      <c r="AO53" s="23">
        <v>209.43</v>
      </c>
      <c r="AP53" s="23">
        <v>4020.54</v>
      </c>
      <c r="AQ53" s="23">
        <v>1596.25</v>
      </c>
      <c r="AR53" s="23">
        <v>9908.33</v>
      </c>
      <c r="AS53" s="23">
        <v>3894.71</v>
      </c>
      <c r="AT53" s="23">
        <v>829.88</v>
      </c>
      <c r="AU53" s="23">
        <v>2161.91</v>
      </c>
      <c r="AV53" s="23">
        <v>2348.77</v>
      </c>
      <c r="AW53" s="23">
        <v>1111.27</v>
      </c>
      <c r="AX53" s="23">
        <v>2352.16</v>
      </c>
      <c r="AY53" s="23">
        <v>2215.21</v>
      </c>
      <c r="AZ53" s="23">
        <v>538</v>
      </c>
      <c r="BA53" s="23">
        <v>2306.35</v>
      </c>
      <c r="BB53" s="81">
        <v>559.70000000000005</v>
      </c>
      <c r="BC53" s="81">
        <v>1509.09</v>
      </c>
      <c r="BD53" s="81">
        <v>1977.72</v>
      </c>
      <c r="BE53" s="81">
        <v>669.99</v>
      </c>
      <c r="BF53" s="81">
        <v>470.33</v>
      </c>
      <c r="BG53" s="81">
        <v>398.23</v>
      </c>
      <c r="BH53" s="81">
        <v>-3.93</v>
      </c>
      <c r="BI53" s="81">
        <v>730.25</v>
      </c>
      <c r="BJ53" s="81">
        <v>843.84</v>
      </c>
      <c r="BK53" s="81">
        <v>1471.32</v>
      </c>
      <c r="BL53" s="81">
        <v>246.12</v>
      </c>
      <c r="BM53" s="81">
        <v>492.27</v>
      </c>
      <c r="BN53" s="81">
        <v>2650.08</v>
      </c>
      <c r="BO53" s="81">
        <v>1865.88</v>
      </c>
      <c r="BP53" s="81"/>
      <c r="BQ53" s="81">
        <v>558.41</v>
      </c>
      <c r="BR53" s="81">
        <v>2417.14</v>
      </c>
      <c r="BS53" s="81">
        <v>583.44000000000005</v>
      </c>
      <c r="BT53" s="81">
        <v>380.19</v>
      </c>
      <c r="BU53" s="81">
        <v>1151.68</v>
      </c>
      <c r="BV53" s="81">
        <v>1986.9</v>
      </c>
      <c r="BW53" s="81">
        <v>1825.56</v>
      </c>
      <c r="BX53" s="81">
        <v>1594.29</v>
      </c>
      <c r="BY53" s="81">
        <v>2411.7600000000002</v>
      </c>
      <c r="BZ53" s="81">
        <v>1660.96</v>
      </c>
      <c r="CA53" s="81">
        <v>529.46</v>
      </c>
      <c r="CB53" s="81">
        <v>989.04</v>
      </c>
      <c r="CC53" s="81">
        <v>39</v>
      </c>
      <c r="CD53" s="81">
        <v>147.12</v>
      </c>
      <c r="CE53" s="81">
        <v>1212.29</v>
      </c>
      <c r="CF53" s="81">
        <v>1473.5</v>
      </c>
      <c r="CG53" s="81">
        <v>-44</v>
      </c>
      <c r="CH53" s="81">
        <v>1095.8499999999999</v>
      </c>
      <c r="CI53" s="81">
        <v>6966.1</v>
      </c>
      <c r="CJ53" s="81">
        <v>678.44</v>
      </c>
      <c r="CK53" s="81">
        <v>1617.97</v>
      </c>
      <c r="CL53" s="81">
        <v>873.25</v>
      </c>
      <c r="CM53" s="81">
        <v>3133.79</v>
      </c>
      <c r="CN53" s="81">
        <v>321.98</v>
      </c>
      <c r="CO53" s="81">
        <v>3097.67</v>
      </c>
      <c r="CP53" s="81">
        <v>189.03</v>
      </c>
      <c r="CQ53" s="81">
        <v>939.72</v>
      </c>
      <c r="CR53" s="81">
        <v>254.87</v>
      </c>
      <c r="CS53" s="81">
        <v>1206.08</v>
      </c>
      <c r="CT53" s="81">
        <v>1101.6300000000001</v>
      </c>
      <c r="CU53" s="81">
        <v>1288.82</v>
      </c>
      <c r="CV53" s="81">
        <v>317.93</v>
      </c>
      <c r="CW53" s="81">
        <v>478.34</v>
      </c>
      <c r="CX53" s="81">
        <v>198.4</v>
      </c>
      <c r="CY53" s="81">
        <v>480.76</v>
      </c>
      <c r="CZ53" s="81">
        <v>16</v>
      </c>
      <c r="DA53" s="81">
        <v>62</v>
      </c>
      <c r="DB53" s="81">
        <v>838.73</v>
      </c>
      <c r="DC53" s="81"/>
      <c r="DD53" s="81">
        <v>379.96</v>
      </c>
      <c r="DE53" s="81"/>
      <c r="DF53" s="81">
        <v>685.49</v>
      </c>
      <c r="DG53" s="81">
        <v>335.37</v>
      </c>
      <c r="DH53" s="81">
        <v>682.73</v>
      </c>
      <c r="DI53" s="81">
        <v>2177.66</v>
      </c>
      <c r="DJ53" s="81">
        <v>521.36</v>
      </c>
      <c r="DK53" s="81">
        <v>257.85000000000002</v>
      </c>
      <c r="DL53" s="81">
        <v>90.84</v>
      </c>
      <c r="DM53" s="81">
        <v>306.56</v>
      </c>
      <c r="DN53" s="81"/>
      <c r="DO53" s="81">
        <v>307.63</v>
      </c>
      <c r="DP53" s="81">
        <v>161.30000000000001</v>
      </c>
      <c r="DQ53" s="81">
        <v>1477.74</v>
      </c>
      <c r="DR53" s="81">
        <v>465.65</v>
      </c>
      <c r="DS53" s="81">
        <v>195.88</v>
      </c>
      <c r="DT53" s="81">
        <v>269</v>
      </c>
      <c r="DU53" s="81">
        <v>532</v>
      </c>
      <c r="DV53" s="81">
        <v>376.79</v>
      </c>
      <c r="DW53" s="81">
        <v>428</v>
      </c>
      <c r="DX53" s="81">
        <v>165.77</v>
      </c>
      <c r="DY53" s="81">
        <v>194.41</v>
      </c>
      <c r="DZ53" s="81">
        <v>362.43</v>
      </c>
      <c r="EA53" s="81">
        <v>539.74</v>
      </c>
      <c r="EB53" s="81">
        <v>501.01</v>
      </c>
      <c r="EC53" s="81">
        <v>276.62</v>
      </c>
      <c r="ED53" s="81">
        <v>614</v>
      </c>
      <c r="EE53" s="81">
        <v>662.2</v>
      </c>
      <c r="EF53" s="81">
        <v>265.04000000000002</v>
      </c>
      <c r="EG53" s="81">
        <v>383.01</v>
      </c>
      <c r="EH53" s="81">
        <v>826.78</v>
      </c>
      <c r="EI53" s="81">
        <v>226.22</v>
      </c>
      <c r="EJ53" s="81">
        <v>1219.99</v>
      </c>
      <c r="EK53" s="81">
        <v>249.8</v>
      </c>
      <c r="EL53" s="81">
        <v>99.32</v>
      </c>
      <c r="EM53" s="81">
        <v>344.77</v>
      </c>
      <c r="EN53" s="81">
        <v>163.5</v>
      </c>
      <c r="EO53" s="81">
        <v>493.23</v>
      </c>
      <c r="EP53" s="81">
        <v>9.94</v>
      </c>
      <c r="EQ53" s="81">
        <v>-69.08</v>
      </c>
      <c r="ER53" s="81">
        <v>195.49</v>
      </c>
      <c r="ES53" s="81">
        <v>126.48</v>
      </c>
      <c r="ET53" s="81">
        <v>235.25</v>
      </c>
      <c r="EU53" s="81">
        <v>190.73</v>
      </c>
      <c r="EV53" s="81">
        <v>-30</v>
      </c>
      <c r="EW53" s="81">
        <v>666.41</v>
      </c>
      <c r="EX53" s="81">
        <v>725.08</v>
      </c>
      <c r="EY53" s="81">
        <v>230.59</v>
      </c>
      <c r="EZ53" s="81">
        <v>117.08</v>
      </c>
      <c r="FA53" s="81">
        <v>455.5</v>
      </c>
      <c r="FB53" s="81">
        <v>156.5</v>
      </c>
      <c r="FC53" s="81">
        <v>662.35</v>
      </c>
      <c r="FD53" s="81">
        <v>491.98</v>
      </c>
      <c r="FE53" s="81">
        <v>564.37</v>
      </c>
      <c r="FF53" s="81"/>
      <c r="FG53" s="81">
        <v>614.75</v>
      </c>
      <c r="FH53" s="81">
        <v>478.8</v>
      </c>
      <c r="FI53" s="81">
        <v>248.9</v>
      </c>
      <c r="FJ53" s="81">
        <v>17.149999999999999</v>
      </c>
      <c r="FK53" s="81">
        <v>264.64999999999998</v>
      </c>
      <c r="FL53" s="81">
        <v>199.53</v>
      </c>
      <c r="FM53" s="81">
        <v>724.59</v>
      </c>
      <c r="FN53" s="81">
        <v>138</v>
      </c>
      <c r="FO53" s="81">
        <v>468.04</v>
      </c>
      <c r="FP53" s="81"/>
      <c r="FQ53" s="81">
        <v>52.47</v>
      </c>
      <c r="FR53" s="81">
        <v>295.97000000000003</v>
      </c>
      <c r="FS53" s="81">
        <v>341.39</v>
      </c>
      <c r="FT53" s="81">
        <v>274.06</v>
      </c>
      <c r="FU53" s="81">
        <v>521.39</v>
      </c>
      <c r="FV53" s="81">
        <v>368.8</v>
      </c>
      <c r="FW53" s="81">
        <v>295.33</v>
      </c>
      <c r="FX53" s="81">
        <v>591.83000000000004</v>
      </c>
      <c r="FY53" s="81">
        <v>241.05</v>
      </c>
      <c r="FZ53" s="81">
        <v>59.9</v>
      </c>
      <c r="GA53" s="81">
        <v>176.43</v>
      </c>
      <c r="GB53" s="81"/>
      <c r="GC53" s="81">
        <v>94.75</v>
      </c>
      <c r="GD53" s="81">
        <v>676.51</v>
      </c>
      <c r="GE53" s="81">
        <v>160.30000000000001</v>
      </c>
      <c r="GF53" s="81">
        <v>152.13</v>
      </c>
      <c r="GG53" s="81"/>
      <c r="GH53" s="81">
        <v>597.35</v>
      </c>
      <c r="GI53" s="81">
        <v>204.26</v>
      </c>
      <c r="GJ53" s="81">
        <v>737.06</v>
      </c>
      <c r="GK53" s="81">
        <v>314.10000000000002</v>
      </c>
      <c r="GL53" s="81">
        <v>64.45</v>
      </c>
      <c r="GM53" s="81"/>
      <c r="GN53" s="81">
        <v>252.2</v>
      </c>
      <c r="GO53" s="81">
        <v>134.55000000000001</v>
      </c>
      <c r="GP53" s="81">
        <v>517.80999999999995</v>
      </c>
      <c r="GQ53" s="81">
        <v>78.900000000000006</v>
      </c>
      <c r="GR53" s="81">
        <v>118.95</v>
      </c>
      <c r="GS53" s="81">
        <v>319.89</v>
      </c>
      <c r="GT53" s="81">
        <v>624.82000000000005</v>
      </c>
      <c r="GU53" s="81">
        <v>184.03</v>
      </c>
      <c r="GV53" s="81">
        <v>334.6</v>
      </c>
      <c r="GW53" s="81">
        <v>68.739999999999995</v>
      </c>
      <c r="GX53" s="81">
        <v>72.05</v>
      </c>
      <c r="GY53" s="81">
        <v>146.26</v>
      </c>
      <c r="GZ53" s="81">
        <v>157.69999999999999</v>
      </c>
      <c r="HA53" s="81">
        <v>146.9</v>
      </c>
      <c r="HB53" s="81">
        <v>253.62</v>
      </c>
      <c r="HC53" s="81">
        <v>211.02</v>
      </c>
      <c r="HD53" s="81">
        <v>638.91999999999996</v>
      </c>
      <c r="HE53" s="81">
        <v>80.900000000000006</v>
      </c>
      <c r="HF53" s="81">
        <v>373.9</v>
      </c>
      <c r="HG53" s="81">
        <v>113.6</v>
      </c>
      <c r="HH53" s="81">
        <v>330.57</v>
      </c>
      <c r="HI53" s="81">
        <v>390.43</v>
      </c>
      <c r="HJ53" s="81">
        <v>160.80000000000001</v>
      </c>
      <c r="HK53" s="81">
        <v>158.03</v>
      </c>
      <c r="HL53" s="81"/>
      <c r="HM53" s="81">
        <v>235.25</v>
      </c>
      <c r="HN53" s="81">
        <v>89.8</v>
      </c>
      <c r="HO53" s="81">
        <v>44.13</v>
      </c>
      <c r="HP53" s="81">
        <v>260.5</v>
      </c>
      <c r="HQ53" s="81">
        <v>380.16</v>
      </c>
      <c r="HR53" s="81">
        <v>68.88</v>
      </c>
      <c r="HS53" s="81">
        <v>77.84</v>
      </c>
      <c r="HT53" s="81">
        <v>287.7</v>
      </c>
      <c r="HU53" s="81">
        <v>115.66</v>
      </c>
      <c r="HV53" s="81">
        <v>210.37</v>
      </c>
      <c r="HW53" s="81">
        <v>205.78</v>
      </c>
      <c r="HX53" s="81">
        <v>79.38</v>
      </c>
      <c r="HY53" s="81"/>
      <c r="HZ53" s="81">
        <v>49.28</v>
      </c>
      <c r="IA53" s="81">
        <v>998</v>
      </c>
      <c r="IB53" s="81"/>
      <c r="IC53" s="81">
        <v>105.9</v>
      </c>
      <c r="ID53" s="81">
        <v>127.75</v>
      </c>
      <c r="IE53" s="81">
        <v>218.67</v>
      </c>
      <c r="IF53" s="81"/>
      <c r="IG53" s="81"/>
      <c r="IH53" s="81">
        <v>126.2</v>
      </c>
      <c r="II53" s="81">
        <v>129.33000000000001</v>
      </c>
      <c r="IJ53" s="81">
        <v>395.28</v>
      </c>
      <c r="IK53" s="81">
        <v>142.13</v>
      </c>
      <c r="IL53" s="81">
        <v>105.95</v>
      </c>
      <c r="IM53" s="81"/>
      <c r="IN53" s="81">
        <v>14</v>
      </c>
      <c r="IO53" s="81">
        <v>162.69999999999999</v>
      </c>
      <c r="IP53" s="81"/>
      <c r="IQ53" s="81">
        <v>102</v>
      </c>
      <c r="IR53" s="81">
        <v>183.36</v>
      </c>
      <c r="IS53" s="81">
        <v>166</v>
      </c>
      <c r="IT53" s="81">
        <v>269</v>
      </c>
      <c r="IU53" s="81">
        <v>155.08000000000001</v>
      </c>
      <c r="IV53" s="81">
        <v>127.93</v>
      </c>
      <c r="IW53" s="81"/>
      <c r="IX53" s="81">
        <v>73.41</v>
      </c>
      <c r="IY53" s="81">
        <v>39.299999999999997</v>
      </c>
      <c r="IZ53" s="81">
        <v>87.58</v>
      </c>
      <c r="JA53" s="81">
        <v>256.60000000000002</v>
      </c>
      <c r="JB53" s="81"/>
      <c r="JC53" s="81">
        <v>179</v>
      </c>
      <c r="JD53" s="81">
        <v>201.6</v>
      </c>
      <c r="JE53" s="81">
        <v>76.650000000000006</v>
      </c>
      <c r="JF53" s="81">
        <v>125</v>
      </c>
      <c r="JG53" s="81">
        <v>134.24</v>
      </c>
      <c r="JH53" s="81">
        <v>475.9</v>
      </c>
      <c r="JI53" s="81"/>
      <c r="JJ53" s="81">
        <v>144</v>
      </c>
      <c r="JK53" s="81">
        <v>104.67</v>
      </c>
      <c r="JL53" s="81">
        <v>97.7</v>
      </c>
      <c r="JM53" s="81"/>
      <c r="JN53" s="81">
        <v>115.23</v>
      </c>
      <c r="JO53" s="81">
        <v>69.099999999999994</v>
      </c>
      <c r="JP53" s="81">
        <v>119.7</v>
      </c>
      <c r="JQ53" s="81">
        <v>14.15</v>
      </c>
      <c r="JR53" s="81"/>
      <c r="JS53" s="81">
        <v>109.03</v>
      </c>
      <c r="JT53" s="81">
        <v>61.42</v>
      </c>
      <c r="JU53" s="81"/>
      <c r="JV53" s="81">
        <v>249.22</v>
      </c>
      <c r="JW53" s="81">
        <v>97.9</v>
      </c>
      <c r="JX53" s="81">
        <v>101.03</v>
      </c>
      <c r="JY53" s="81">
        <v>119.1</v>
      </c>
      <c r="JZ53" s="81"/>
      <c r="KA53" s="81">
        <v>182.35</v>
      </c>
      <c r="KB53" s="81"/>
      <c r="KC53" s="81">
        <v>5.33</v>
      </c>
      <c r="KD53" s="81">
        <v>68.150000000000006</v>
      </c>
      <c r="KE53" s="81">
        <v>175</v>
      </c>
      <c r="KF53" s="81">
        <v>134.66999999999999</v>
      </c>
      <c r="KG53" s="81">
        <v>59</v>
      </c>
      <c r="KH53" s="81">
        <v>84</v>
      </c>
      <c r="KI53" s="81">
        <v>172.1</v>
      </c>
      <c r="KJ53" s="81"/>
      <c r="KK53" s="81">
        <v>87.8</v>
      </c>
      <c r="KL53" s="81">
        <v>76.819999999999993</v>
      </c>
      <c r="KM53" s="81"/>
      <c r="KN53" s="81">
        <v>102.9</v>
      </c>
      <c r="KO53" s="81">
        <v>63.8</v>
      </c>
      <c r="KP53" s="81">
        <v>122</v>
      </c>
      <c r="KQ53" s="81">
        <v>175</v>
      </c>
      <c r="KR53" s="81">
        <v>75.2</v>
      </c>
      <c r="KS53" s="81">
        <v>22.43</v>
      </c>
      <c r="KT53" s="81">
        <v>70.63</v>
      </c>
      <c r="KU53" s="81">
        <v>18.5</v>
      </c>
      <c r="KV53" s="81">
        <v>137.22</v>
      </c>
      <c r="KW53" s="81">
        <v>187</v>
      </c>
      <c r="KX53" s="81">
        <v>40.299999999999997</v>
      </c>
      <c r="KY53" s="81">
        <v>565.57000000000005</v>
      </c>
      <c r="KZ53" s="81">
        <v>111.9</v>
      </c>
      <c r="LA53" s="81">
        <v>75.3</v>
      </c>
      <c r="LB53" s="81">
        <v>229</v>
      </c>
      <c r="LC53" s="81"/>
      <c r="LD53" s="81">
        <v>71.349999999999994</v>
      </c>
      <c r="LE53" s="81">
        <v>73.63</v>
      </c>
      <c r="LF53" s="81">
        <v>380.2</v>
      </c>
      <c r="LG53" s="81"/>
      <c r="LH53" s="81"/>
      <c r="LI53" s="81">
        <v>133.44999999999999</v>
      </c>
      <c r="LJ53" s="81">
        <v>215.46</v>
      </c>
      <c r="LK53" s="81">
        <v>102.87</v>
      </c>
      <c r="LL53" s="81">
        <v>57.06</v>
      </c>
      <c r="LM53" s="81">
        <v>21.95</v>
      </c>
      <c r="LN53" s="81">
        <v>28.6</v>
      </c>
      <c r="LO53" s="81">
        <v>7</v>
      </c>
      <c r="LP53" s="81">
        <v>126.74</v>
      </c>
      <c r="LQ53" s="81">
        <v>117.35</v>
      </c>
      <c r="LR53" s="81">
        <v>37</v>
      </c>
      <c r="LS53" s="81">
        <v>27.8</v>
      </c>
      <c r="LT53" s="81">
        <v>46.67</v>
      </c>
      <c r="LU53" s="81">
        <v>71.650000000000006</v>
      </c>
      <c r="LV53" s="81">
        <v>52.1</v>
      </c>
      <c r="LW53" s="81">
        <v>142.53</v>
      </c>
      <c r="LX53" s="81"/>
      <c r="LY53" s="81">
        <v>59</v>
      </c>
      <c r="LZ53" s="81">
        <v>57.62</v>
      </c>
      <c r="MA53" s="81">
        <v>63.6</v>
      </c>
      <c r="MB53" s="81">
        <v>51.95</v>
      </c>
      <c r="MC53" s="81">
        <v>48.15</v>
      </c>
      <c r="MD53" s="81"/>
      <c r="ME53" s="81"/>
      <c r="MF53" s="81">
        <v>45.4</v>
      </c>
      <c r="MG53" s="81"/>
      <c r="MH53" s="81">
        <v>36.5</v>
      </c>
      <c r="MI53" s="81">
        <v>29.1</v>
      </c>
      <c r="MJ53" s="81">
        <v>134.44999999999999</v>
      </c>
      <c r="MK53" s="81">
        <v>118.25</v>
      </c>
      <c r="ML53" s="81"/>
      <c r="MM53" s="81">
        <v>124.31</v>
      </c>
      <c r="MN53" s="81">
        <v>66</v>
      </c>
      <c r="MO53" s="81">
        <v>96.95</v>
      </c>
      <c r="MP53" s="81">
        <v>68</v>
      </c>
      <c r="MQ53" s="81">
        <v>75</v>
      </c>
      <c r="MR53" s="81">
        <v>114.5</v>
      </c>
      <c r="MS53" s="81">
        <v>34.4</v>
      </c>
      <c r="MT53" s="81">
        <v>43.66</v>
      </c>
      <c r="MU53" s="81">
        <v>34.200000000000003</v>
      </c>
      <c r="MV53" s="81">
        <v>81.8</v>
      </c>
      <c r="MW53" s="81">
        <v>34</v>
      </c>
      <c r="MX53" s="81">
        <v>39.17</v>
      </c>
      <c r="MY53" s="81">
        <v>96.3</v>
      </c>
      <c r="MZ53" s="81">
        <v>25.5</v>
      </c>
      <c r="NA53" s="81">
        <v>45.38</v>
      </c>
      <c r="NB53" s="81">
        <v>44.8</v>
      </c>
      <c r="NC53" s="81">
        <v>46.83</v>
      </c>
    </row>
    <row r="54" spans="1:367" x14ac:dyDescent="0.4">
      <c r="A54" s="22">
        <v>46115</v>
      </c>
      <c r="B54" s="23">
        <v>244631.83</v>
      </c>
      <c r="C54" s="23">
        <v>192479.14</v>
      </c>
      <c r="D54" s="23">
        <v>4043.05</v>
      </c>
      <c r="E54" s="23">
        <v>2786.33</v>
      </c>
      <c r="F54" s="23">
        <v>14003.4</v>
      </c>
      <c r="G54" s="23">
        <v>1556.02</v>
      </c>
      <c r="H54" s="23">
        <v>11180.17</v>
      </c>
      <c r="I54" s="23">
        <v>9018.2999999999993</v>
      </c>
      <c r="J54" s="23">
        <v>5338.93</v>
      </c>
      <c r="K54" s="23">
        <v>4239.07</v>
      </c>
      <c r="L54" s="23">
        <v>2042.64</v>
      </c>
      <c r="M54" s="23">
        <v>4367.79</v>
      </c>
      <c r="N54" s="23">
        <v>28804.17</v>
      </c>
      <c r="O54" s="23">
        <v>2859.58</v>
      </c>
      <c r="P54" s="23">
        <v>7934.4</v>
      </c>
      <c r="Q54" s="23">
        <v>2151.61</v>
      </c>
      <c r="R54" s="23">
        <v>17482.96</v>
      </c>
      <c r="S54" s="23">
        <v>4285.03</v>
      </c>
      <c r="T54" s="23">
        <v>3128.54</v>
      </c>
      <c r="U54" s="23">
        <v>6470.03</v>
      </c>
      <c r="V54" s="23">
        <v>1561.01</v>
      </c>
      <c r="W54" s="23">
        <v>1105.68</v>
      </c>
      <c r="X54" s="23">
        <v>1976</v>
      </c>
      <c r="Y54" s="23">
        <v>3988.77</v>
      </c>
      <c r="Z54" s="23">
        <v>6089.86</v>
      </c>
      <c r="AA54" s="23">
        <v>3892.94</v>
      </c>
      <c r="AB54" s="23">
        <v>1100.07</v>
      </c>
      <c r="AC54" s="23">
        <v>543</v>
      </c>
      <c r="AD54" s="23">
        <v>3109.23</v>
      </c>
      <c r="AE54" s="23">
        <v>2010.81</v>
      </c>
      <c r="AF54" s="23">
        <v>1718.19</v>
      </c>
      <c r="AG54" s="23">
        <v>4896.75</v>
      </c>
      <c r="AH54" s="23">
        <v>2891.55</v>
      </c>
      <c r="AI54" s="23">
        <v>194.79</v>
      </c>
      <c r="AJ54" s="23">
        <v>1900.71</v>
      </c>
      <c r="AK54" s="23">
        <v>6056.7</v>
      </c>
      <c r="AL54" s="23">
        <v>3436.3</v>
      </c>
      <c r="AM54" s="23">
        <v>867.19</v>
      </c>
      <c r="AN54" s="23">
        <v>1458.54</v>
      </c>
      <c r="AO54" s="23">
        <v>204.32</v>
      </c>
      <c r="AP54" s="23">
        <v>3997</v>
      </c>
      <c r="AQ54" s="23">
        <v>1596.25</v>
      </c>
      <c r="AR54" s="23">
        <v>9536.75</v>
      </c>
      <c r="AS54" s="23">
        <v>3912.65</v>
      </c>
      <c r="AT54" s="23">
        <v>832.26</v>
      </c>
      <c r="AU54" s="23">
        <v>2161.8000000000002</v>
      </c>
      <c r="AV54" s="23">
        <v>2351.77</v>
      </c>
      <c r="AW54" s="23">
        <v>1111.27</v>
      </c>
      <c r="AX54" s="23">
        <v>2352.16</v>
      </c>
      <c r="AY54" s="23">
        <v>2176.27</v>
      </c>
      <c r="AZ54" s="23">
        <v>538</v>
      </c>
      <c r="BA54" s="23">
        <v>2322.79</v>
      </c>
      <c r="BB54" s="81">
        <v>559.70000000000005</v>
      </c>
      <c r="BC54" s="81">
        <v>1484.38</v>
      </c>
      <c r="BD54" s="81">
        <v>1977.3</v>
      </c>
      <c r="BE54" s="81">
        <v>669.99</v>
      </c>
      <c r="BF54" s="81">
        <v>470.33</v>
      </c>
      <c r="BG54" s="81">
        <v>409.34</v>
      </c>
      <c r="BH54" s="81">
        <v>-3.93</v>
      </c>
      <c r="BI54" s="81">
        <v>730.25</v>
      </c>
      <c r="BJ54" s="81">
        <v>847.99</v>
      </c>
      <c r="BK54" s="81">
        <v>1471.32</v>
      </c>
      <c r="BL54" s="81">
        <v>246.12</v>
      </c>
      <c r="BM54" s="81">
        <v>498.45</v>
      </c>
      <c r="BN54" s="81">
        <v>2680.96</v>
      </c>
      <c r="BO54" s="81">
        <v>1865.88</v>
      </c>
      <c r="BP54" s="81"/>
      <c r="BQ54" s="81">
        <v>558.41</v>
      </c>
      <c r="BR54" s="81">
        <v>2415.58</v>
      </c>
      <c r="BS54" s="81">
        <v>583.44000000000005</v>
      </c>
      <c r="BT54" s="81">
        <v>380.19</v>
      </c>
      <c r="BU54" s="81">
        <v>1152.22</v>
      </c>
      <c r="BV54" s="81">
        <v>2003.7</v>
      </c>
      <c r="BW54" s="81">
        <v>1844.07</v>
      </c>
      <c r="BX54" s="81">
        <v>1676.1</v>
      </c>
      <c r="BY54" s="81">
        <v>2411.7600000000002</v>
      </c>
      <c r="BZ54" s="81">
        <v>1653.88</v>
      </c>
      <c r="CA54" s="81">
        <v>529.41999999999996</v>
      </c>
      <c r="CB54" s="81">
        <v>1011.92</v>
      </c>
      <c r="CC54" s="81">
        <v>28</v>
      </c>
      <c r="CD54" s="81">
        <v>147.12</v>
      </c>
      <c r="CE54" s="81">
        <v>1212.29</v>
      </c>
      <c r="CF54" s="81">
        <v>1473.5</v>
      </c>
      <c r="CG54" s="81">
        <v>-44</v>
      </c>
      <c r="CH54" s="81">
        <v>1095.8499999999999</v>
      </c>
      <c r="CI54" s="81">
        <v>6965.27</v>
      </c>
      <c r="CJ54" s="81">
        <v>678.44</v>
      </c>
      <c r="CK54" s="81">
        <v>1660.13</v>
      </c>
      <c r="CL54" s="81">
        <v>873.25</v>
      </c>
      <c r="CM54" s="81">
        <v>3078.94</v>
      </c>
      <c r="CN54" s="81">
        <v>321.98</v>
      </c>
      <c r="CO54" s="81">
        <v>3097.67</v>
      </c>
      <c r="CP54" s="81">
        <v>188.71</v>
      </c>
      <c r="CQ54" s="81">
        <v>946.35</v>
      </c>
      <c r="CR54" s="81">
        <v>254.87</v>
      </c>
      <c r="CS54" s="81">
        <v>1207.08</v>
      </c>
      <c r="CT54" s="81">
        <v>1101.8800000000001</v>
      </c>
      <c r="CU54" s="81">
        <v>1288.82</v>
      </c>
      <c r="CV54" s="81">
        <v>316.19</v>
      </c>
      <c r="CW54" s="81">
        <v>478.34</v>
      </c>
      <c r="CX54" s="81">
        <v>201.16</v>
      </c>
      <c r="CY54" s="81">
        <v>481.83</v>
      </c>
      <c r="CZ54" s="81">
        <v>16</v>
      </c>
      <c r="DA54" s="81">
        <v>62</v>
      </c>
      <c r="DB54" s="81">
        <v>838.73</v>
      </c>
      <c r="DC54" s="81"/>
      <c r="DD54" s="81">
        <v>380.34</v>
      </c>
      <c r="DE54" s="81"/>
      <c r="DF54" s="81">
        <v>685.69</v>
      </c>
      <c r="DG54" s="81">
        <v>335.37</v>
      </c>
      <c r="DH54" s="81">
        <v>682.73</v>
      </c>
      <c r="DI54" s="81">
        <v>2177.66</v>
      </c>
      <c r="DJ54" s="81">
        <v>521.36</v>
      </c>
      <c r="DK54" s="81">
        <v>255.57</v>
      </c>
      <c r="DL54" s="81">
        <v>91.03</v>
      </c>
      <c r="DM54" s="81">
        <v>306.75</v>
      </c>
      <c r="DN54" s="81"/>
      <c r="DO54" s="81">
        <v>307.63</v>
      </c>
      <c r="DP54" s="81">
        <v>160.69999999999999</v>
      </c>
      <c r="DQ54" s="81">
        <v>1485.55</v>
      </c>
      <c r="DR54" s="81">
        <v>465.65</v>
      </c>
      <c r="DS54" s="81">
        <v>195.88</v>
      </c>
      <c r="DT54" s="81">
        <v>269.89999999999998</v>
      </c>
      <c r="DU54" s="81">
        <v>532</v>
      </c>
      <c r="DV54" s="81">
        <v>376.79</v>
      </c>
      <c r="DW54" s="81">
        <v>428</v>
      </c>
      <c r="DX54" s="81">
        <v>165.77</v>
      </c>
      <c r="DY54" s="81">
        <v>194.41</v>
      </c>
      <c r="DZ54" s="81">
        <v>370.06</v>
      </c>
      <c r="EA54" s="81">
        <v>539.54</v>
      </c>
      <c r="EB54" s="81">
        <v>500.53</v>
      </c>
      <c r="EC54" s="81">
        <v>273.77999999999997</v>
      </c>
      <c r="ED54" s="81">
        <v>601.16999999999996</v>
      </c>
      <c r="EE54" s="81">
        <v>662.2</v>
      </c>
      <c r="EF54" s="81">
        <v>263.89</v>
      </c>
      <c r="EG54" s="81">
        <v>379.63</v>
      </c>
      <c r="EH54" s="81">
        <v>826.78</v>
      </c>
      <c r="EI54" s="81">
        <v>226.22</v>
      </c>
      <c r="EJ54" s="81">
        <v>1248</v>
      </c>
      <c r="EK54" s="81">
        <v>251.28</v>
      </c>
      <c r="EL54" s="81">
        <v>99.18</v>
      </c>
      <c r="EM54" s="81">
        <v>345.58</v>
      </c>
      <c r="EN54" s="81">
        <v>158.03</v>
      </c>
      <c r="EO54" s="81">
        <v>493.23</v>
      </c>
      <c r="EP54" s="81">
        <v>9.94</v>
      </c>
      <c r="EQ54" s="81">
        <v>-69.52</v>
      </c>
      <c r="ER54" s="81">
        <v>197.41</v>
      </c>
      <c r="ES54" s="81">
        <v>155.86000000000001</v>
      </c>
      <c r="ET54" s="81">
        <v>235.72</v>
      </c>
      <c r="EU54" s="81">
        <v>191.35</v>
      </c>
      <c r="EV54" s="81">
        <v>-30</v>
      </c>
      <c r="EW54" s="81">
        <v>670.96</v>
      </c>
      <c r="EX54" s="81">
        <v>723.83</v>
      </c>
      <c r="EY54" s="81">
        <v>230.59</v>
      </c>
      <c r="EZ54" s="81">
        <v>118.93</v>
      </c>
      <c r="FA54" s="81">
        <v>399.33</v>
      </c>
      <c r="FB54" s="81">
        <v>156.5</v>
      </c>
      <c r="FC54" s="81">
        <v>671.8</v>
      </c>
      <c r="FD54" s="81">
        <v>488.88</v>
      </c>
      <c r="FE54" s="81">
        <v>561.51</v>
      </c>
      <c r="FF54" s="81"/>
      <c r="FG54" s="81">
        <v>615.5</v>
      </c>
      <c r="FH54" s="81">
        <v>483.33</v>
      </c>
      <c r="FI54" s="81">
        <v>249.2</v>
      </c>
      <c r="FJ54" s="81">
        <v>14.54</v>
      </c>
      <c r="FK54" s="81">
        <v>264.64999999999998</v>
      </c>
      <c r="FL54" s="81">
        <v>202.24</v>
      </c>
      <c r="FM54" s="81">
        <v>729.52</v>
      </c>
      <c r="FN54" s="81">
        <v>138</v>
      </c>
      <c r="FO54" s="81">
        <v>465.67</v>
      </c>
      <c r="FP54" s="81"/>
      <c r="FQ54" s="81">
        <v>52.47</v>
      </c>
      <c r="FR54" s="81">
        <v>295.54000000000002</v>
      </c>
      <c r="FS54" s="81">
        <v>342.39</v>
      </c>
      <c r="FT54" s="81">
        <v>274.10000000000002</v>
      </c>
      <c r="FU54" s="81">
        <v>515.09</v>
      </c>
      <c r="FV54" s="81">
        <v>368.8</v>
      </c>
      <c r="FW54" s="81">
        <v>297.20999999999998</v>
      </c>
      <c r="FX54" s="81">
        <v>591.83000000000004</v>
      </c>
      <c r="FY54" s="81">
        <v>241.53</v>
      </c>
      <c r="FZ54" s="81">
        <v>59.9</v>
      </c>
      <c r="GA54" s="81">
        <v>176.36</v>
      </c>
      <c r="GB54" s="81"/>
      <c r="GC54" s="81">
        <v>94.75</v>
      </c>
      <c r="GD54" s="81">
        <v>676.51</v>
      </c>
      <c r="GE54" s="81">
        <v>160.30000000000001</v>
      </c>
      <c r="GF54" s="81">
        <v>152.13</v>
      </c>
      <c r="GG54" s="81"/>
      <c r="GH54" s="81">
        <v>600.12</v>
      </c>
      <c r="GI54" s="81">
        <v>204.26</v>
      </c>
      <c r="GJ54" s="81">
        <v>737.06</v>
      </c>
      <c r="GK54" s="81">
        <v>301.89999999999998</v>
      </c>
      <c r="GL54" s="81">
        <v>64.45</v>
      </c>
      <c r="GM54" s="81"/>
      <c r="GN54" s="81">
        <v>251.7</v>
      </c>
      <c r="GO54" s="81">
        <v>135.80000000000001</v>
      </c>
      <c r="GP54" s="81">
        <v>512.80999999999995</v>
      </c>
      <c r="GQ54" s="81">
        <v>76.94</v>
      </c>
      <c r="GR54" s="81">
        <v>118.95</v>
      </c>
      <c r="GS54" s="81">
        <v>323.45999999999998</v>
      </c>
      <c r="GT54" s="81">
        <v>624.82000000000005</v>
      </c>
      <c r="GU54" s="81">
        <v>183.5</v>
      </c>
      <c r="GV54" s="81">
        <v>334.6</v>
      </c>
      <c r="GW54" s="81">
        <v>68.739999999999995</v>
      </c>
      <c r="GX54" s="81">
        <v>72.05</v>
      </c>
      <c r="GY54" s="81">
        <v>146.26</v>
      </c>
      <c r="GZ54" s="81">
        <v>157.69999999999999</v>
      </c>
      <c r="HA54" s="81">
        <v>146.9</v>
      </c>
      <c r="HB54" s="81">
        <v>251.68</v>
      </c>
      <c r="HC54" s="81">
        <v>212.73</v>
      </c>
      <c r="HD54" s="81">
        <v>638.91999999999996</v>
      </c>
      <c r="HE54" s="81">
        <v>80.099999999999994</v>
      </c>
      <c r="HF54" s="81">
        <v>373.9</v>
      </c>
      <c r="HG54" s="81">
        <v>113.6</v>
      </c>
      <c r="HH54" s="81">
        <v>330.57</v>
      </c>
      <c r="HI54" s="81">
        <v>401.43</v>
      </c>
      <c r="HJ54" s="81">
        <v>160.80000000000001</v>
      </c>
      <c r="HK54" s="81">
        <v>158.03</v>
      </c>
      <c r="HL54" s="81"/>
      <c r="HM54" s="81">
        <v>235.25</v>
      </c>
      <c r="HN54" s="81">
        <v>90.8</v>
      </c>
      <c r="HO54" s="81">
        <v>44.13</v>
      </c>
      <c r="HP54" s="81">
        <v>260.5</v>
      </c>
      <c r="HQ54" s="81">
        <v>380.16</v>
      </c>
      <c r="HR54" s="81">
        <v>68.61</v>
      </c>
      <c r="HS54" s="81">
        <v>77.84</v>
      </c>
      <c r="HT54" s="81">
        <v>287.7</v>
      </c>
      <c r="HU54" s="81">
        <v>115.66</v>
      </c>
      <c r="HV54" s="81">
        <v>210.37</v>
      </c>
      <c r="HW54" s="81">
        <v>205.25</v>
      </c>
      <c r="HX54" s="81">
        <v>79.25</v>
      </c>
      <c r="HY54" s="81"/>
      <c r="HZ54" s="81">
        <v>45.62</v>
      </c>
      <c r="IA54" s="81">
        <v>998</v>
      </c>
      <c r="IB54" s="81"/>
      <c r="IC54" s="81">
        <v>105.9</v>
      </c>
      <c r="ID54" s="81">
        <v>127.75</v>
      </c>
      <c r="IE54" s="81">
        <v>221.09</v>
      </c>
      <c r="IF54" s="81">
        <v>111</v>
      </c>
      <c r="IG54" s="81"/>
      <c r="IH54" s="81">
        <v>126.2</v>
      </c>
      <c r="II54" s="81">
        <v>129.33000000000001</v>
      </c>
      <c r="IJ54" s="81">
        <v>395.28</v>
      </c>
      <c r="IK54" s="81">
        <v>142.13</v>
      </c>
      <c r="IL54" s="81">
        <v>105.95</v>
      </c>
      <c r="IM54" s="81"/>
      <c r="IN54" s="81">
        <v>14</v>
      </c>
      <c r="IO54" s="81">
        <v>159.19999999999999</v>
      </c>
      <c r="IP54" s="81"/>
      <c r="IQ54" s="81">
        <v>102</v>
      </c>
      <c r="IR54" s="81">
        <v>182.76</v>
      </c>
      <c r="IS54" s="81">
        <v>166</v>
      </c>
      <c r="IT54" s="81">
        <v>269</v>
      </c>
      <c r="IU54" s="81">
        <v>163.26</v>
      </c>
      <c r="IV54" s="81">
        <v>127.93</v>
      </c>
      <c r="IW54" s="81"/>
      <c r="IX54" s="81">
        <v>73.489999999999995</v>
      </c>
      <c r="IY54" s="81">
        <v>39.299999999999997</v>
      </c>
      <c r="IZ54" s="81">
        <v>102.33</v>
      </c>
      <c r="JA54" s="81">
        <v>256.60000000000002</v>
      </c>
      <c r="JB54" s="81"/>
      <c r="JC54" s="81">
        <v>179</v>
      </c>
      <c r="JD54" s="81">
        <v>201.6</v>
      </c>
      <c r="JE54" s="81">
        <v>77.64</v>
      </c>
      <c r="JF54" s="81">
        <v>126.07</v>
      </c>
      <c r="JG54" s="81">
        <v>134.24</v>
      </c>
      <c r="JH54" s="81">
        <v>475.9</v>
      </c>
      <c r="JI54" s="81"/>
      <c r="JJ54" s="81">
        <v>132.43</v>
      </c>
      <c r="JK54" s="81">
        <v>104.75</v>
      </c>
      <c r="JL54" s="81">
        <v>97.7</v>
      </c>
      <c r="JM54" s="81"/>
      <c r="JN54" s="81">
        <v>115.23</v>
      </c>
      <c r="JO54" s="81">
        <v>72.73</v>
      </c>
      <c r="JP54" s="81">
        <v>119.7</v>
      </c>
      <c r="JQ54" s="81">
        <v>14.15</v>
      </c>
      <c r="JR54" s="81"/>
      <c r="JS54" s="81">
        <v>109.53</v>
      </c>
      <c r="JT54" s="81">
        <v>61.42</v>
      </c>
      <c r="JU54" s="81"/>
      <c r="JV54" s="81">
        <v>249.22</v>
      </c>
      <c r="JW54" s="81">
        <v>114.33</v>
      </c>
      <c r="JX54" s="81">
        <v>101.03</v>
      </c>
      <c r="JY54" s="81">
        <v>119.1</v>
      </c>
      <c r="JZ54" s="81"/>
      <c r="KA54" s="81">
        <v>182.35</v>
      </c>
      <c r="KB54" s="81"/>
      <c r="KC54" s="81">
        <v>4.3</v>
      </c>
      <c r="KD54" s="81">
        <v>61.2</v>
      </c>
      <c r="KE54" s="81">
        <v>175</v>
      </c>
      <c r="KF54" s="81">
        <v>134.66999999999999</v>
      </c>
      <c r="KG54" s="81">
        <v>55.6</v>
      </c>
      <c r="KH54" s="81">
        <v>90.37</v>
      </c>
      <c r="KI54" s="81">
        <v>171.4</v>
      </c>
      <c r="KJ54" s="81">
        <v>82.8</v>
      </c>
      <c r="KK54" s="81">
        <v>81.400000000000006</v>
      </c>
      <c r="KL54" s="81">
        <v>76.819999999999993</v>
      </c>
      <c r="KM54" s="81"/>
      <c r="KN54" s="81">
        <v>102.9</v>
      </c>
      <c r="KO54" s="81">
        <v>62.98</v>
      </c>
      <c r="KP54" s="81">
        <v>119.4</v>
      </c>
      <c r="KQ54" s="81">
        <v>175</v>
      </c>
      <c r="KR54" s="81">
        <v>75.2</v>
      </c>
      <c r="KS54" s="81">
        <v>20.85</v>
      </c>
      <c r="KT54" s="81">
        <v>70.63</v>
      </c>
      <c r="KU54" s="81">
        <v>18.5</v>
      </c>
      <c r="KV54" s="81">
        <v>138.6</v>
      </c>
      <c r="KW54" s="81">
        <v>187</v>
      </c>
      <c r="KX54" s="81">
        <v>40.299999999999997</v>
      </c>
      <c r="KY54" s="81">
        <v>562.66999999999996</v>
      </c>
      <c r="KZ54" s="81">
        <v>111.9</v>
      </c>
      <c r="LA54" s="81">
        <v>74.48</v>
      </c>
      <c r="LB54" s="81">
        <v>230</v>
      </c>
      <c r="LC54" s="81"/>
      <c r="LD54" s="81">
        <v>71.349999999999994</v>
      </c>
      <c r="LE54" s="81">
        <v>73.63</v>
      </c>
      <c r="LF54" s="81">
        <v>380.2</v>
      </c>
      <c r="LG54" s="81"/>
      <c r="LH54" s="81"/>
      <c r="LI54" s="81">
        <v>133.44999999999999</v>
      </c>
      <c r="LJ54" s="81">
        <v>215.46</v>
      </c>
      <c r="LK54" s="81">
        <v>102.24</v>
      </c>
      <c r="LL54" s="81">
        <v>57.06</v>
      </c>
      <c r="LM54" s="81">
        <v>24.22</v>
      </c>
      <c r="LN54" s="81">
        <v>33.4</v>
      </c>
      <c r="LO54" s="81">
        <v>9.5</v>
      </c>
      <c r="LP54" s="81">
        <v>126.74</v>
      </c>
      <c r="LQ54" s="81">
        <v>117.35</v>
      </c>
      <c r="LR54" s="81">
        <v>37</v>
      </c>
      <c r="LS54" s="81">
        <v>25.75</v>
      </c>
      <c r="LT54" s="81">
        <v>46.67</v>
      </c>
      <c r="LU54" s="81">
        <v>71.650000000000006</v>
      </c>
      <c r="LV54" s="81">
        <v>52.1</v>
      </c>
      <c r="LW54" s="81">
        <v>142.53</v>
      </c>
      <c r="LX54" s="81"/>
      <c r="LY54" s="81">
        <v>60.9</v>
      </c>
      <c r="LZ54" s="81">
        <v>57.62</v>
      </c>
      <c r="MA54" s="81">
        <v>63.6</v>
      </c>
      <c r="MB54" s="81">
        <v>51.95</v>
      </c>
      <c r="MC54" s="81">
        <v>48.15</v>
      </c>
      <c r="MD54" s="81"/>
      <c r="ME54" s="81"/>
      <c r="MF54" s="81">
        <v>45.4</v>
      </c>
      <c r="MG54" s="81"/>
      <c r="MH54" s="81">
        <v>40</v>
      </c>
      <c r="MI54" s="81">
        <v>29.1</v>
      </c>
      <c r="MJ54" s="81">
        <v>134.94999999999999</v>
      </c>
      <c r="MK54" s="81">
        <v>118.25</v>
      </c>
      <c r="ML54" s="81"/>
      <c r="MM54" s="81">
        <v>124.31</v>
      </c>
      <c r="MN54" s="81">
        <v>66</v>
      </c>
      <c r="MO54" s="81">
        <v>96.95</v>
      </c>
      <c r="MP54" s="81">
        <v>68</v>
      </c>
      <c r="MQ54" s="81">
        <v>75</v>
      </c>
      <c r="MR54" s="81">
        <v>114.5</v>
      </c>
      <c r="MS54" s="81">
        <v>34.4</v>
      </c>
      <c r="MT54" s="81">
        <v>46.09</v>
      </c>
      <c r="MU54" s="81">
        <v>34.5</v>
      </c>
      <c r="MV54" s="81">
        <v>87.6</v>
      </c>
      <c r="MW54" s="81">
        <v>34</v>
      </c>
      <c r="MX54" s="81">
        <v>39.17</v>
      </c>
      <c r="MY54" s="81">
        <v>96.3</v>
      </c>
      <c r="MZ54" s="81">
        <v>25.5</v>
      </c>
      <c r="NA54" s="81">
        <v>42.86</v>
      </c>
      <c r="NB54" s="81">
        <v>44.8</v>
      </c>
      <c r="NC54" s="81">
        <v>47.42</v>
      </c>
    </row>
    <row r="55" spans="1:367" x14ac:dyDescent="0.4">
      <c r="A55" s="22">
        <v>46122</v>
      </c>
      <c r="B55" s="23">
        <v>360681.19</v>
      </c>
      <c r="C55" s="23">
        <v>235556.23</v>
      </c>
      <c r="D55" s="23">
        <v>4222.3999999999996</v>
      </c>
      <c r="E55" s="23">
        <v>2786.33</v>
      </c>
      <c r="F55" s="23">
        <v>13779.19</v>
      </c>
      <c r="G55" s="23">
        <v>1564.61</v>
      </c>
      <c r="H55" s="23">
        <v>10967.01</v>
      </c>
      <c r="I55" s="23">
        <v>9029.7099999999991</v>
      </c>
      <c r="J55" s="23">
        <v>5365.51</v>
      </c>
      <c r="K55" s="23">
        <v>4258.18</v>
      </c>
      <c r="L55" s="23">
        <v>2083.54</v>
      </c>
      <c r="M55" s="23">
        <v>4407.03</v>
      </c>
      <c r="N55" s="23">
        <v>28804.17</v>
      </c>
      <c r="O55" s="23">
        <v>2824.86</v>
      </c>
      <c r="P55" s="23">
        <v>7954.33</v>
      </c>
      <c r="Q55" s="23">
        <v>2151.61</v>
      </c>
      <c r="R55" s="23">
        <v>17436.740000000002</v>
      </c>
      <c r="S55" s="23">
        <v>4258.51</v>
      </c>
      <c r="T55" s="23">
        <v>3112.39</v>
      </c>
      <c r="U55" s="23">
        <v>6471.29</v>
      </c>
      <c r="V55" s="23">
        <v>1558.34</v>
      </c>
      <c r="W55" s="23">
        <v>1097.9000000000001</v>
      </c>
      <c r="X55" s="23">
        <v>1997.8</v>
      </c>
      <c r="Y55" s="23">
        <v>3929.53</v>
      </c>
      <c r="Z55" s="23">
        <v>6109.86</v>
      </c>
      <c r="AA55" s="23">
        <v>3789.85</v>
      </c>
      <c r="AB55" s="23">
        <v>1052.25</v>
      </c>
      <c r="AC55" s="23">
        <v>543</v>
      </c>
      <c r="AD55" s="23">
        <v>3105.36</v>
      </c>
      <c r="AE55" s="23">
        <v>2007.31</v>
      </c>
      <c r="AF55" s="23">
        <v>1720.23</v>
      </c>
      <c r="AG55" s="23">
        <v>4909.38</v>
      </c>
      <c r="AH55" s="23">
        <v>3061.02</v>
      </c>
      <c r="AI55" s="23">
        <v>197.54</v>
      </c>
      <c r="AJ55" s="23">
        <v>1972.24</v>
      </c>
      <c r="AK55" s="23">
        <v>6052.14</v>
      </c>
      <c r="AL55" s="23">
        <v>3436.3</v>
      </c>
      <c r="AM55" s="23">
        <v>860.35</v>
      </c>
      <c r="AN55" s="23">
        <v>1485.45</v>
      </c>
      <c r="AO55" s="23">
        <v>207.34</v>
      </c>
      <c r="AP55" s="23">
        <v>4007.46</v>
      </c>
      <c r="AQ55" s="23">
        <v>1603.34</v>
      </c>
      <c r="AR55" s="23">
        <v>9510.25</v>
      </c>
      <c r="AS55" s="23">
        <v>4014</v>
      </c>
      <c r="AT55" s="23">
        <v>833.76</v>
      </c>
      <c r="AU55" s="23">
        <v>2150.81</v>
      </c>
      <c r="AV55" s="23">
        <v>2351.5700000000002</v>
      </c>
      <c r="AW55" s="23">
        <v>1107.93</v>
      </c>
      <c r="AX55" s="23">
        <v>2341.5300000000002</v>
      </c>
      <c r="AY55" s="23">
        <v>2174.83</v>
      </c>
      <c r="AZ55" s="23">
        <v>538</v>
      </c>
      <c r="BA55" s="23">
        <v>2411.35</v>
      </c>
      <c r="BB55" s="81">
        <v>538.16999999999996</v>
      </c>
      <c r="BC55" s="81">
        <v>1481.9</v>
      </c>
      <c r="BD55" s="81">
        <v>1980.07</v>
      </c>
      <c r="BE55" s="81">
        <v>671.08</v>
      </c>
      <c r="BF55" s="81">
        <v>468.58</v>
      </c>
      <c r="BG55" s="81">
        <v>419.38</v>
      </c>
      <c r="BH55" s="81">
        <v>-3.93</v>
      </c>
      <c r="BI55" s="81">
        <v>805.19</v>
      </c>
      <c r="BJ55" s="81">
        <v>837.85</v>
      </c>
      <c r="BK55" s="81">
        <v>1471.32</v>
      </c>
      <c r="BL55" s="81">
        <v>239.47</v>
      </c>
      <c r="BM55" s="81">
        <v>498.04</v>
      </c>
      <c r="BN55" s="81">
        <v>2675.5</v>
      </c>
      <c r="BO55" s="81">
        <v>1855.77</v>
      </c>
      <c r="BP55" s="81"/>
      <c r="BQ55" s="81">
        <v>555.33000000000004</v>
      </c>
      <c r="BR55" s="81">
        <v>2381.8000000000002</v>
      </c>
      <c r="BS55" s="81">
        <v>590.14</v>
      </c>
      <c r="BT55" s="81">
        <v>378.2</v>
      </c>
      <c r="BU55" s="81">
        <v>1143.6300000000001</v>
      </c>
      <c r="BV55" s="81">
        <v>1992.12</v>
      </c>
      <c r="BW55" s="81">
        <v>1861.33</v>
      </c>
      <c r="BX55" s="81">
        <v>1741.81</v>
      </c>
      <c r="BY55" s="81">
        <v>2388.64</v>
      </c>
      <c r="BZ55" s="81">
        <v>1693.24</v>
      </c>
      <c r="CA55" s="81">
        <v>525.70000000000005</v>
      </c>
      <c r="CB55" s="81">
        <v>1046.71</v>
      </c>
      <c r="CC55" s="81">
        <v>28</v>
      </c>
      <c r="CD55" s="81">
        <v>147.12</v>
      </c>
      <c r="CE55" s="81">
        <v>1206.8599999999999</v>
      </c>
      <c r="CF55" s="81">
        <v>1473.5</v>
      </c>
      <c r="CG55" s="81">
        <v>-44</v>
      </c>
      <c r="CH55" s="81">
        <v>1096.1300000000001</v>
      </c>
      <c r="CI55" s="81">
        <v>6991.27</v>
      </c>
      <c r="CJ55" s="81">
        <v>678.44</v>
      </c>
      <c r="CK55" s="81">
        <v>1654.07</v>
      </c>
      <c r="CL55" s="81">
        <v>873.25</v>
      </c>
      <c r="CM55" s="81">
        <v>3078.94</v>
      </c>
      <c r="CN55" s="81">
        <v>321.98</v>
      </c>
      <c r="CO55" s="81">
        <v>3053</v>
      </c>
      <c r="CP55" s="81">
        <v>193.85</v>
      </c>
      <c r="CQ55" s="81">
        <v>959.02</v>
      </c>
      <c r="CR55" s="81">
        <v>256.02999999999997</v>
      </c>
      <c r="CS55" s="81">
        <v>1204.75</v>
      </c>
      <c r="CT55" s="81">
        <v>1103.05</v>
      </c>
      <c r="CU55" s="81">
        <v>1291.1099999999999</v>
      </c>
      <c r="CV55" s="81">
        <v>310.7</v>
      </c>
      <c r="CW55" s="81">
        <v>487.4</v>
      </c>
      <c r="CX55" s="81">
        <v>201.16</v>
      </c>
      <c r="CY55" s="81">
        <v>482.15</v>
      </c>
      <c r="CZ55" s="81">
        <v>16</v>
      </c>
      <c r="DA55" s="81">
        <v>62</v>
      </c>
      <c r="DB55" s="81">
        <v>835.19</v>
      </c>
      <c r="DC55" s="81"/>
      <c r="DD55" s="81">
        <v>378.53</v>
      </c>
      <c r="DE55" s="81"/>
      <c r="DF55" s="81">
        <v>683.63</v>
      </c>
      <c r="DG55" s="81">
        <v>334.27</v>
      </c>
      <c r="DH55" s="81">
        <v>691.98</v>
      </c>
      <c r="DI55" s="81">
        <v>2177.66</v>
      </c>
      <c r="DJ55" s="81">
        <v>521.36</v>
      </c>
      <c r="DK55" s="81">
        <v>255.57</v>
      </c>
      <c r="DL55" s="81">
        <v>91.03</v>
      </c>
      <c r="DM55" s="81">
        <v>306.63</v>
      </c>
      <c r="DN55" s="81">
        <v>267.39999999999998</v>
      </c>
      <c r="DO55" s="81">
        <v>305.27999999999997</v>
      </c>
      <c r="DP55" s="81">
        <v>160.69999999999999</v>
      </c>
      <c r="DQ55" s="81">
        <v>1490.97</v>
      </c>
      <c r="DR55" s="81">
        <v>441.68</v>
      </c>
      <c r="DS55" s="81">
        <v>230.37</v>
      </c>
      <c r="DT55" s="81">
        <v>269.89999999999998</v>
      </c>
      <c r="DU55" s="81">
        <v>532</v>
      </c>
      <c r="DV55" s="81">
        <v>379.83</v>
      </c>
      <c r="DW55" s="81">
        <v>428</v>
      </c>
      <c r="DX55" s="81">
        <v>165.77</v>
      </c>
      <c r="DY55" s="81">
        <v>197.57</v>
      </c>
      <c r="DZ55" s="81">
        <v>370.06</v>
      </c>
      <c r="EA55" s="81">
        <v>537.41999999999996</v>
      </c>
      <c r="EB55" s="81">
        <v>499.9</v>
      </c>
      <c r="EC55" s="81">
        <v>271.5</v>
      </c>
      <c r="ED55" s="81">
        <v>595.13</v>
      </c>
      <c r="EE55" s="81">
        <v>662.2</v>
      </c>
      <c r="EF55" s="81">
        <v>263.52999999999997</v>
      </c>
      <c r="EG55" s="81">
        <v>378.38</v>
      </c>
      <c r="EH55" s="81">
        <v>824.78</v>
      </c>
      <c r="EI55" s="81">
        <v>226.22</v>
      </c>
      <c r="EJ55" s="81">
        <v>1241.01</v>
      </c>
      <c r="EK55" s="81">
        <v>251.28</v>
      </c>
      <c r="EL55" s="81">
        <v>100.44</v>
      </c>
      <c r="EM55" s="81">
        <v>343.25</v>
      </c>
      <c r="EN55" s="81">
        <v>158.03</v>
      </c>
      <c r="EO55" s="81">
        <v>493.78</v>
      </c>
      <c r="EP55" s="81">
        <v>9.94</v>
      </c>
      <c r="EQ55" s="81">
        <v>-69.52</v>
      </c>
      <c r="ER55" s="81">
        <v>197.79</v>
      </c>
      <c r="ES55" s="81">
        <v>155.1</v>
      </c>
      <c r="ET55" s="81">
        <v>244.72</v>
      </c>
      <c r="EU55" s="81">
        <v>190.14</v>
      </c>
      <c r="EV55" s="81">
        <v>-30</v>
      </c>
      <c r="EW55" s="81">
        <v>675.11</v>
      </c>
      <c r="EX55" s="81">
        <v>721.49</v>
      </c>
      <c r="EY55" s="81">
        <v>229.26</v>
      </c>
      <c r="EZ55" s="81">
        <v>121.66</v>
      </c>
      <c r="FA55" s="81">
        <v>399.33</v>
      </c>
      <c r="FB55" s="81">
        <v>145.77000000000001</v>
      </c>
      <c r="FC55" s="81">
        <v>666</v>
      </c>
      <c r="FD55" s="81">
        <v>488.88</v>
      </c>
      <c r="FE55" s="81">
        <v>574.17999999999995</v>
      </c>
      <c r="FF55" s="81"/>
      <c r="FG55" s="81">
        <v>613.41999999999996</v>
      </c>
      <c r="FH55" s="81">
        <v>480.17</v>
      </c>
      <c r="FI55" s="81">
        <v>251.8</v>
      </c>
      <c r="FJ55" s="81">
        <v>14.54</v>
      </c>
      <c r="FK55" s="81">
        <v>259.02</v>
      </c>
      <c r="FL55" s="81">
        <v>216.53</v>
      </c>
      <c r="FM55" s="81">
        <v>736.41</v>
      </c>
      <c r="FN55" s="81">
        <v>138</v>
      </c>
      <c r="FO55" s="81">
        <v>462.59</v>
      </c>
      <c r="FP55" s="81"/>
      <c r="FQ55" s="81">
        <v>51.68</v>
      </c>
      <c r="FR55" s="81">
        <v>296.18</v>
      </c>
      <c r="FS55" s="81">
        <v>345.61</v>
      </c>
      <c r="FT55" s="81">
        <v>272.39</v>
      </c>
      <c r="FU55" s="81">
        <v>534.20000000000005</v>
      </c>
      <c r="FV55" s="81">
        <v>364.11</v>
      </c>
      <c r="FW55" s="81">
        <v>297.20999999999998</v>
      </c>
      <c r="FX55" s="81">
        <v>591.83000000000004</v>
      </c>
      <c r="FY55" s="81">
        <v>240.89</v>
      </c>
      <c r="FZ55" s="81">
        <v>59.9</v>
      </c>
      <c r="GA55" s="81">
        <v>180.94</v>
      </c>
      <c r="GB55" s="81"/>
      <c r="GC55" s="81">
        <v>94.75</v>
      </c>
      <c r="GD55" s="81">
        <v>689.29</v>
      </c>
      <c r="GE55" s="81">
        <v>160.30000000000001</v>
      </c>
      <c r="GF55" s="81">
        <v>156.32</v>
      </c>
      <c r="GG55" s="81"/>
      <c r="GH55" s="81">
        <v>592.69000000000005</v>
      </c>
      <c r="GI55" s="81">
        <v>203.2</v>
      </c>
      <c r="GJ55" s="81">
        <v>737.06</v>
      </c>
      <c r="GK55" s="81">
        <v>301.89999999999998</v>
      </c>
      <c r="GL55" s="81">
        <v>64.45</v>
      </c>
      <c r="GM55" s="81"/>
      <c r="GN55" s="81">
        <v>242.89</v>
      </c>
      <c r="GO55" s="81">
        <v>135.80000000000001</v>
      </c>
      <c r="GP55" s="81">
        <v>518.26</v>
      </c>
      <c r="GQ55" s="81">
        <v>77.44</v>
      </c>
      <c r="GR55" s="81">
        <v>118.95</v>
      </c>
      <c r="GS55" s="81">
        <v>325.20999999999998</v>
      </c>
      <c r="GT55" s="81">
        <v>623.26</v>
      </c>
      <c r="GU55" s="81">
        <v>183.5</v>
      </c>
      <c r="GV55" s="81">
        <v>334.6</v>
      </c>
      <c r="GW55" s="81">
        <v>76.42</v>
      </c>
      <c r="GX55" s="81">
        <v>72.05</v>
      </c>
      <c r="GY55" s="81">
        <v>143.68</v>
      </c>
      <c r="GZ55" s="81">
        <v>157.69999999999999</v>
      </c>
      <c r="HA55" s="81">
        <v>146.9</v>
      </c>
      <c r="HB55" s="81">
        <v>246.24</v>
      </c>
      <c r="HC55" s="81">
        <v>212.73</v>
      </c>
      <c r="HD55" s="81">
        <v>638.91999999999996</v>
      </c>
      <c r="HE55" s="81">
        <v>80.099999999999994</v>
      </c>
      <c r="HF55" s="81">
        <v>373.9</v>
      </c>
      <c r="HG55" s="81">
        <v>113.6</v>
      </c>
      <c r="HH55" s="81">
        <v>330.57</v>
      </c>
      <c r="HI55" s="81">
        <v>418.19</v>
      </c>
      <c r="HJ55" s="81">
        <v>160.80000000000001</v>
      </c>
      <c r="HK55" s="81">
        <v>158.03</v>
      </c>
      <c r="HL55" s="81"/>
      <c r="HM55" s="81">
        <v>234.71</v>
      </c>
      <c r="HN55" s="81">
        <v>90.8</v>
      </c>
      <c r="HO55" s="81">
        <v>44.97</v>
      </c>
      <c r="HP55" s="81">
        <v>261</v>
      </c>
      <c r="HQ55" s="81">
        <v>384.02</v>
      </c>
      <c r="HR55" s="81">
        <v>68.34</v>
      </c>
      <c r="HS55" s="81">
        <v>77.400000000000006</v>
      </c>
      <c r="HT55" s="81">
        <v>287.77</v>
      </c>
      <c r="HU55" s="81">
        <v>115.66</v>
      </c>
      <c r="HV55" s="81">
        <v>206.27</v>
      </c>
      <c r="HW55" s="81">
        <v>202.45</v>
      </c>
      <c r="HX55" s="81">
        <v>79.349999999999994</v>
      </c>
      <c r="HY55" s="81">
        <v>173.9</v>
      </c>
      <c r="HZ55" s="81">
        <v>45.62</v>
      </c>
      <c r="IA55" s="81">
        <v>998</v>
      </c>
      <c r="IB55" s="81"/>
      <c r="IC55" s="81">
        <v>105.9</v>
      </c>
      <c r="ID55" s="81">
        <v>127.75</v>
      </c>
      <c r="IE55" s="81">
        <v>224.27</v>
      </c>
      <c r="IF55" s="81">
        <v>101</v>
      </c>
      <c r="IG55" s="81"/>
      <c r="IH55" s="81">
        <v>126.2</v>
      </c>
      <c r="II55" s="81">
        <v>129.33000000000001</v>
      </c>
      <c r="IJ55" s="81">
        <v>411.37</v>
      </c>
      <c r="IK55" s="81">
        <v>142.37</v>
      </c>
      <c r="IL55" s="81">
        <v>105.95</v>
      </c>
      <c r="IM55" s="81"/>
      <c r="IN55" s="81">
        <v>14</v>
      </c>
      <c r="IO55" s="81">
        <v>159.19999999999999</v>
      </c>
      <c r="IP55" s="81"/>
      <c r="IQ55" s="81">
        <v>102</v>
      </c>
      <c r="IR55" s="81">
        <v>183.06</v>
      </c>
      <c r="IS55" s="81">
        <v>153.68</v>
      </c>
      <c r="IT55" s="81">
        <v>242.75</v>
      </c>
      <c r="IU55" s="81">
        <v>163.26</v>
      </c>
      <c r="IV55" s="81">
        <v>126.3</v>
      </c>
      <c r="IW55" s="81"/>
      <c r="IX55" s="81">
        <v>70.86</v>
      </c>
      <c r="IY55" s="81">
        <v>39.299999999999997</v>
      </c>
      <c r="IZ55" s="81">
        <v>102.33</v>
      </c>
      <c r="JA55" s="81">
        <v>256.60000000000002</v>
      </c>
      <c r="JB55" s="81"/>
      <c r="JC55" s="81">
        <v>179</v>
      </c>
      <c r="JD55" s="81">
        <v>201.6</v>
      </c>
      <c r="JE55" s="81">
        <v>77.64</v>
      </c>
      <c r="JF55" s="81">
        <v>126.07</v>
      </c>
      <c r="JG55" s="81">
        <v>134.24</v>
      </c>
      <c r="JH55" s="81">
        <v>475.9</v>
      </c>
      <c r="JI55" s="81"/>
      <c r="JJ55" s="81">
        <v>132.43</v>
      </c>
      <c r="JK55" s="81">
        <v>106.38</v>
      </c>
      <c r="JL55" s="81">
        <v>97.7</v>
      </c>
      <c r="JM55" s="81"/>
      <c r="JN55" s="81">
        <v>112.18</v>
      </c>
      <c r="JO55" s="81">
        <v>72.73</v>
      </c>
      <c r="JP55" s="81">
        <v>117.5</v>
      </c>
      <c r="JQ55" s="81">
        <v>14.15</v>
      </c>
      <c r="JR55" s="81"/>
      <c r="JS55" s="81">
        <v>109.53</v>
      </c>
      <c r="JT55" s="81">
        <v>61.42</v>
      </c>
      <c r="JU55" s="81"/>
      <c r="JV55" s="81">
        <v>248.42</v>
      </c>
      <c r="JW55" s="81">
        <v>114.33</v>
      </c>
      <c r="JX55" s="81">
        <v>101.03</v>
      </c>
      <c r="JY55" s="81">
        <v>118.46</v>
      </c>
      <c r="JZ55" s="81"/>
      <c r="KA55" s="81">
        <v>182.35</v>
      </c>
      <c r="KB55" s="81"/>
      <c r="KC55" s="81">
        <v>5.26</v>
      </c>
      <c r="KD55" s="81">
        <v>61</v>
      </c>
      <c r="KE55" s="81">
        <v>175</v>
      </c>
      <c r="KF55" s="81">
        <v>134.66999999999999</v>
      </c>
      <c r="KG55" s="81">
        <v>55.6</v>
      </c>
      <c r="KH55" s="81">
        <v>90.37</v>
      </c>
      <c r="KI55" s="81">
        <v>171.4</v>
      </c>
      <c r="KJ55" s="81">
        <v>82.8</v>
      </c>
      <c r="KK55" s="81">
        <v>79.05</v>
      </c>
      <c r="KL55" s="81">
        <v>76.819999999999993</v>
      </c>
      <c r="KM55" s="81">
        <v>40.799999999999997</v>
      </c>
      <c r="KN55" s="81">
        <v>102.9</v>
      </c>
      <c r="KO55" s="81">
        <v>63.16</v>
      </c>
      <c r="KP55" s="81">
        <v>125.35</v>
      </c>
      <c r="KQ55" s="81">
        <v>175</v>
      </c>
      <c r="KR55" s="81">
        <v>79.67</v>
      </c>
      <c r="KS55" s="81">
        <v>19.899999999999999</v>
      </c>
      <c r="KT55" s="81">
        <v>70.63</v>
      </c>
      <c r="KU55" s="81">
        <v>18.5</v>
      </c>
      <c r="KV55" s="81">
        <v>137.31</v>
      </c>
      <c r="KW55" s="81"/>
      <c r="KX55" s="81">
        <v>40.299999999999997</v>
      </c>
      <c r="KY55" s="81">
        <v>550.45000000000005</v>
      </c>
      <c r="KZ55" s="81">
        <v>111.9</v>
      </c>
      <c r="LA55" s="81">
        <v>74.48</v>
      </c>
      <c r="LB55" s="81">
        <v>232.93</v>
      </c>
      <c r="LC55" s="81"/>
      <c r="LD55" s="81">
        <v>71.349999999999994</v>
      </c>
      <c r="LE55" s="81">
        <v>73.63</v>
      </c>
      <c r="LF55" s="81">
        <v>380.2</v>
      </c>
      <c r="LG55" s="81"/>
      <c r="LH55" s="81"/>
      <c r="LI55" s="81">
        <v>133.44999999999999</v>
      </c>
      <c r="LJ55" s="81">
        <v>215.46</v>
      </c>
      <c r="LK55" s="81">
        <v>102.24</v>
      </c>
      <c r="LL55" s="81">
        <v>58.97</v>
      </c>
      <c r="LM55" s="81">
        <v>25.95</v>
      </c>
      <c r="LN55" s="81">
        <v>27.27</v>
      </c>
      <c r="LO55" s="81">
        <v>9.5</v>
      </c>
      <c r="LP55" s="81">
        <v>126.74</v>
      </c>
      <c r="LQ55" s="81">
        <v>116.28</v>
      </c>
      <c r="LR55" s="81">
        <v>37</v>
      </c>
      <c r="LS55" s="81">
        <v>25.83</v>
      </c>
      <c r="LT55" s="81">
        <v>46.67</v>
      </c>
      <c r="LU55" s="81">
        <v>71.650000000000006</v>
      </c>
      <c r="LV55" s="81">
        <v>52.1</v>
      </c>
      <c r="LW55" s="81">
        <v>142.53</v>
      </c>
      <c r="LX55" s="81"/>
      <c r="LY55" s="81">
        <v>61.27</v>
      </c>
      <c r="LZ55" s="81">
        <v>57.62</v>
      </c>
      <c r="MA55" s="81">
        <v>63.6</v>
      </c>
      <c r="MB55" s="81">
        <v>51.95</v>
      </c>
      <c r="MC55" s="81">
        <v>48.15</v>
      </c>
      <c r="MD55" s="81"/>
      <c r="ME55" s="81"/>
      <c r="MF55" s="81">
        <v>45.4</v>
      </c>
      <c r="MG55" s="81"/>
      <c r="MH55" s="81">
        <v>40</v>
      </c>
      <c r="MI55" s="81">
        <v>29.1</v>
      </c>
      <c r="MJ55" s="81">
        <v>134.94999999999999</v>
      </c>
      <c r="MK55" s="81">
        <v>118.25</v>
      </c>
      <c r="ML55" s="81"/>
      <c r="MM55" s="81">
        <v>124.79</v>
      </c>
      <c r="MN55" s="81">
        <v>66</v>
      </c>
      <c r="MO55" s="81">
        <v>96.95</v>
      </c>
      <c r="MP55" s="81">
        <v>68</v>
      </c>
      <c r="MQ55" s="81">
        <v>75</v>
      </c>
      <c r="MR55" s="81">
        <v>114.5</v>
      </c>
      <c r="MS55" s="81">
        <v>34.4</v>
      </c>
      <c r="MT55" s="81">
        <v>46.09</v>
      </c>
      <c r="MU55" s="81">
        <v>34.5</v>
      </c>
      <c r="MV55" s="81">
        <v>87.6</v>
      </c>
      <c r="MW55" s="81">
        <v>34</v>
      </c>
      <c r="MX55" s="81">
        <v>39.17</v>
      </c>
      <c r="MY55" s="81">
        <v>96.3</v>
      </c>
      <c r="MZ55" s="81">
        <v>25.5</v>
      </c>
      <c r="NA55" s="81">
        <v>43.4</v>
      </c>
      <c r="NB55" s="81">
        <v>44.8</v>
      </c>
      <c r="NC55" s="81">
        <v>47.42</v>
      </c>
    </row>
    <row r="56" spans="1:367" x14ac:dyDescent="0.4">
      <c r="A56" s="22">
        <v>46129</v>
      </c>
      <c r="B56" s="23">
        <v>367607.95</v>
      </c>
      <c r="C56" s="23">
        <v>245526.11</v>
      </c>
      <c r="D56" s="23">
        <v>4222.3999999999996</v>
      </c>
      <c r="E56" s="23">
        <v>2786.33</v>
      </c>
      <c r="F56" s="23">
        <v>13707.68</v>
      </c>
      <c r="G56" s="23">
        <v>1547.44</v>
      </c>
      <c r="H56" s="23">
        <v>11112.83</v>
      </c>
      <c r="I56" s="23">
        <v>9126.14</v>
      </c>
      <c r="J56" s="23">
        <v>5303.17</v>
      </c>
      <c r="K56" s="23">
        <v>4192.01</v>
      </c>
      <c r="L56" s="23">
        <v>2088.92</v>
      </c>
      <c r="M56" s="23">
        <v>4407.03</v>
      </c>
      <c r="N56" s="23">
        <v>28804.17</v>
      </c>
      <c r="O56" s="23">
        <v>2800.39</v>
      </c>
      <c r="P56" s="23">
        <v>7961.4</v>
      </c>
      <c r="Q56" s="23">
        <v>2108.42</v>
      </c>
      <c r="R56" s="23">
        <v>16604.72</v>
      </c>
      <c r="S56" s="23">
        <v>4254.01</v>
      </c>
      <c r="T56" s="23">
        <v>3208.99</v>
      </c>
      <c r="U56" s="23">
        <v>6426.24</v>
      </c>
      <c r="V56" s="23">
        <v>1553.57</v>
      </c>
      <c r="W56" s="23">
        <v>1103.6600000000001</v>
      </c>
      <c r="X56" s="23">
        <v>2005</v>
      </c>
      <c r="Y56" s="23">
        <v>3875.99</v>
      </c>
      <c r="Z56" s="23">
        <v>6119.99</v>
      </c>
      <c r="AA56" s="23">
        <v>3793.55</v>
      </c>
      <c r="AB56" s="23">
        <v>1055.46</v>
      </c>
      <c r="AC56" s="23">
        <v>543</v>
      </c>
      <c r="AD56" s="23">
        <v>3131.64</v>
      </c>
      <c r="AE56" s="23">
        <v>1987.03</v>
      </c>
      <c r="AF56" s="23">
        <v>1657.12</v>
      </c>
      <c r="AG56" s="23">
        <v>4915</v>
      </c>
      <c r="AH56" s="23">
        <v>3045.27</v>
      </c>
      <c r="AI56" s="23">
        <v>197.54</v>
      </c>
      <c r="AJ56" s="23">
        <v>2004.26</v>
      </c>
      <c r="AK56" s="23">
        <v>6052.14</v>
      </c>
      <c r="AL56" s="23">
        <v>3436.3</v>
      </c>
      <c r="AM56" s="23">
        <v>853.65</v>
      </c>
      <c r="AN56" s="23">
        <v>1487.35</v>
      </c>
      <c r="AO56" s="23">
        <v>210.02</v>
      </c>
      <c r="AP56" s="23">
        <v>3987.38</v>
      </c>
      <c r="AQ56" s="23">
        <v>1607.95</v>
      </c>
      <c r="AR56" s="23">
        <v>9510.25</v>
      </c>
      <c r="AS56" s="23">
        <v>4014</v>
      </c>
      <c r="AT56" s="23">
        <v>849.95</v>
      </c>
      <c r="AU56" s="23">
        <v>2148.48</v>
      </c>
      <c r="AV56" s="23">
        <v>2346.3200000000002</v>
      </c>
      <c r="AW56" s="23">
        <v>1109.31</v>
      </c>
      <c r="AX56" s="23">
        <v>2301.14</v>
      </c>
      <c r="AY56" s="23">
        <v>2185.92</v>
      </c>
      <c r="AZ56" s="23">
        <v>538</v>
      </c>
      <c r="BA56" s="23">
        <v>2496.12</v>
      </c>
      <c r="BB56" s="81">
        <v>535.58000000000004</v>
      </c>
      <c r="BC56" s="81">
        <v>1483.96</v>
      </c>
      <c r="BD56" s="81">
        <v>2013.72</v>
      </c>
      <c r="BE56" s="81">
        <v>673.25</v>
      </c>
      <c r="BF56" s="81">
        <v>456.62</v>
      </c>
      <c r="BG56" s="81">
        <v>418.5</v>
      </c>
      <c r="BH56" s="81">
        <v>-3.93</v>
      </c>
      <c r="BI56" s="81">
        <v>828.99</v>
      </c>
      <c r="BJ56" s="81">
        <v>842.88</v>
      </c>
      <c r="BK56" s="81">
        <v>1472.49</v>
      </c>
      <c r="BL56" s="81">
        <v>237.54</v>
      </c>
      <c r="BM56" s="81">
        <v>473.2</v>
      </c>
      <c r="BN56" s="81">
        <v>2729.04</v>
      </c>
      <c r="BO56" s="81">
        <v>1893.05</v>
      </c>
      <c r="BP56" s="81"/>
      <c r="BQ56" s="81">
        <v>544.66</v>
      </c>
      <c r="BR56" s="81">
        <v>2400.8200000000002</v>
      </c>
      <c r="BS56" s="81">
        <v>604.77</v>
      </c>
      <c r="BT56" s="81">
        <v>378.97</v>
      </c>
      <c r="BU56" s="81">
        <v>1141.54</v>
      </c>
      <c r="BV56" s="81">
        <v>2035.95</v>
      </c>
      <c r="BW56" s="81">
        <v>1892.8</v>
      </c>
      <c r="BX56" s="81">
        <v>1765.45</v>
      </c>
      <c r="BY56" s="81">
        <v>2388.64</v>
      </c>
      <c r="BZ56" s="81">
        <v>1734.39</v>
      </c>
      <c r="CA56" s="81">
        <v>512.15</v>
      </c>
      <c r="CB56" s="81">
        <v>1046.71</v>
      </c>
      <c r="CC56" s="81">
        <v>28</v>
      </c>
      <c r="CD56" s="81">
        <v>151.28</v>
      </c>
      <c r="CE56" s="81">
        <v>1208.43</v>
      </c>
      <c r="CF56" s="81">
        <v>1470.24</v>
      </c>
      <c r="CG56" s="81">
        <v>-44</v>
      </c>
      <c r="CH56" s="81">
        <v>1124.8</v>
      </c>
      <c r="CI56" s="81">
        <v>6941.25</v>
      </c>
      <c r="CJ56" s="81">
        <v>696.73</v>
      </c>
      <c r="CK56" s="81">
        <v>1654.07</v>
      </c>
      <c r="CL56" s="81">
        <v>878.39</v>
      </c>
      <c r="CM56" s="81">
        <v>3078.94</v>
      </c>
      <c r="CN56" s="81">
        <v>324.73</v>
      </c>
      <c r="CO56" s="81">
        <v>3053</v>
      </c>
      <c r="CP56" s="81">
        <v>195.66</v>
      </c>
      <c r="CQ56" s="81">
        <v>965.81</v>
      </c>
      <c r="CR56" s="81">
        <v>256.23</v>
      </c>
      <c r="CS56" s="81">
        <v>1201.8499999999999</v>
      </c>
      <c r="CT56" s="81">
        <v>1100.05</v>
      </c>
      <c r="CU56" s="81">
        <v>1290.03</v>
      </c>
      <c r="CV56" s="81">
        <v>317</v>
      </c>
      <c r="CW56" s="81">
        <v>505.16</v>
      </c>
      <c r="CX56" s="81">
        <v>201.81</v>
      </c>
      <c r="CY56" s="81">
        <v>476.4</v>
      </c>
      <c r="CZ56" s="81">
        <v>20.9</v>
      </c>
      <c r="DA56" s="81">
        <v>62</v>
      </c>
      <c r="DB56" s="81">
        <v>841.89</v>
      </c>
      <c r="DC56" s="81"/>
      <c r="DD56" s="81">
        <v>372.46</v>
      </c>
      <c r="DE56" s="81"/>
      <c r="DF56" s="81">
        <v>687.86</v>
      </c>
      <c r="DG56" s="81">
        <v>331.73</v>
      </c>
      <c r="DH56" s="81">
        <v>689.96</v>
      </c>
      <c r="DI56" s="81">
        <v>2177.66</v>
      </c>
      <c r="DJ56" s="81">
        <v>516.41999999999996</v>
      </c>
      <c r="DK56" s="81">
        <v>246.79</v>
      </c>
      <c r="DL56" s="81">
        <v>93.1</v>
      </c>
      <c r="DM56" s="81">
        <v>302.87</v>
      </c>
      <c r="DN56" s="81">
        <v>267.39999999999998</v>
      </c>
      <c r="DO56" s="81">
        <v>302.05</v>
      </c>
      <c r="DP56" s="81">
        <v>166.4</v>
      </c>
      <c r="DQ56" s="81">
        <v>1482.52</v>
      </c>
      <c r="DR56" s="81">
        <v>438.04</v>
      </c>
      <c r="DS56" s="81">
        <v>224.33</v>
      </c>
      <c r="DT56" s="81">
        <v>269.89999999999998</v>
      </c>
      <c r="DU56" s="81">
        <v>532</v>
      </c>
      <c r="DV56" s="81">
        <v>360.99</v>
      </c>
      <c r="DW56" s="81">
        <v>385</v>
      </c>
      <c r="DX56" s="81">
        <v>165.77</v>
      </c>
      <c r="DY56" s="81">
        <v>198.4</v>
      </c>
      <c r="DZ56" s="81">
        <v>370.06</v>
      </c>
      <c r="EA56" s="81">
        <v>535.20000000000005</v>
      </c>
      <c r="EB56" s="81">
        <v>497.81</v>
      </c>
      <c r="EC56" s="81">
        <v>275.8</v>
      </c>
      <c r="ED56" s="81">
        <v>594.13</v>
      </c>
      <c r="EE56" s="81">
        <v>662.2</v>
      </c>
      <c r="EF56" s="81">
        <v>252.96</v>
      </c>
      <c r="EG56" s="81">
        <v>377.85</v>
      </c>
      <c r="EH56" s="81">
        <v>823.5</v>
      </c>
      <c r="EI56" s="81">
        <v>223.85</v>
      </c>
      <c r="EJ56" s="81">
        <v>1239.47</v>
      </c>
      <c r="EK56" s="81">
        <v>241.2</v>
      </c>
      <c r="EL56" s="81">
        <v>100.52</v>
      </c>
      <c r="EM56" s="81">
        <v>339.63</v>
      </c>
      <c r="EN56" s="81">
        <v>163.4</v>
      </c>
      <c r="EO56" s="81">
        <v>491.88</v>
      </c>
      <c r="EP56" s="81">
        <v>9.94</v>
      </c>
      <c r="EQ56" s="81">
        <v>-74.760000000000005</v>
      </c>
      <c r="ER56" s="81">
        <v>197.79</v>
      </c>
      <c r="ES56" s="81">
        <v>155.1</v>
      </c>
      <c r="ET56" s="81">
        <v>245.17</v>
      </c>
      <c r="EU56" s="81">
        <v>190.17</v>
      </c>
      <c r="EV56" s="81">
        <v>-30</v>
      </c>
      <c r="EW56" s="81">
        <v>687.95</v>
      </c>
      <c r="EX56" s="81">
        <v>729.74</v>
      </c>
      <c r="EY56" s="81">
        <v>228.47</v>
      </c>
      <c r="EZ56" s="81">
        <v>125.53</v>
      </c>
      <c r="FA56" s="81">
        <v>399.33</v>
      </c>
      <c r="FB56" s="81">
        <v>152.69999999999999</v>
      </c>
      <c r="FC56" s="81">
        <v>647.67999999999995</v>
      </c>
      <c r="FD56" s="81">
        <v>488.88</v>
      </c>
      <c r="FE56" s="81">
        <v>575.95000000000005</v>
      </c>
      <c r="FF56" s="81"/>
      <c r="FG56" s="81">
        <v>611.41999999999996</v>
      </c>
      <c r="FH56" s="81">
        <v>480.17</v>
      </c>
      <c r="FI56" s="81">
        <v>251.8</v>
      </c>
      <c r="FJ56" s="81">
        <v>15.9</v>
      </c>
      <c r="FK56" s="81">
        <v>259.02</v>
      </c>
      <c r="FL56" s="81">
        <v>209.84</v>
      </c>
      <c r="FM56" s="81">
        <v>739.76</v>
      </c>
      <c r="FN56" s="81">
        <v>138</v>
      </c>
      <c r="FO56" s="81">
        <v>462.5</v>
      </c>
      <c r="FP56" s="81"/>
      <c r="FQ56" s="81">
        <v>50.41</v>
      </c>
      <c r="FR56" s="81">
        <v>301.14</v>
      </c>
      <c r="FS56" s="81">
        <v>349.83</v>
      </c>
      <c r="FT56" s="81">
        <v>272.08</v>
      </c>
      <c r="FU56" s="81">
        <v>533.73</v>
      </c>
      <c r="FV56" s="81">
        <v>364.11</v>
      </c>
      <c r="FW56" s="81">
        <v>295.76</v>
      </c>
      <c r="FX56" s="81">
        <v>593.1</v>
      </c>
      <c r="FY56" s="81">
        <v>240.89</v>
      </c>
      <c r="FZ56" s="81">
        <v>54.7</v>
      </c>
      <c r="GA56" s="81">
        <v>180.36</v>
      </c>
      <c r="GB56" s="81"/>
      <c r="GC56" s="81">
        <v>46.25</v>
      </c>
      <c r="GD56" s="81">
        <v>689.29</v>
      </c>
      <c r="GE56" s="81">
        <v>160.30000000000001</v>
      </c>
      <c r="GF56" s="81">
        <v>156.32</v>
      </c>
      <c r="GG56" s="81"/>
      <c r="GH56" s="81">
        <v>590.69000000000005</v>
      </c>
      <c r="GI56" s="81">
        <v>204.97</v>
      </c>
      <c r="GJ56" s="81">
        <v>757.04</v>
      </c>
      <c r="GK56" s="81">
        <v>301.89999999999998</v>
      </c>
      <c r="GL56" s="81">
        <v>64.45</v>
      </c>
      <c r="GM56" s="81"/>
      <c r="GN56" s="81">
        <v>242.11</v>
      </c>
      <c r="GO56" s="81">
        <v>138.15</v>
      </c>
      <c r="GP56" s="81">
        <v>518.86</v>
      </c>
      <c r="GQ56" s="81">
        <v>77.44</v>
      </c>
      <c r="GR56" s="81">
        <v>114.28</v>
      </c>
      <c r="GS56" s="81">
        <v>326.39999999999998</v>
      </c>
      <c r="GT56" s="81">
        <v>623.32000000000005</v>
      </c>
      <c r="GU56" s="81">
        <v>183.5</v>
      </c>
      <c r="GV56" s="81">
        <v>334.6</v>
      </c>
      <c r="GW56" s="81">
        <v>76.42</v>
      </c>
      <c r="GX56" s="81">
        <v>68.97</v>
      </c>
      <c r="GY56" s="81">
        <v>144.05000000000001</v>
      </c>
      <c r="GZ56" s="81">
        <v>158.12</v>
      </c>
      <c r="HA56" s="81">
        <v>146.9</v>
      </c>
      <c r="HB56" s="81">
        <v>244.38</v>
      </c>
      <c r="HC56" s="81">
        <v>204.98</v>
      </c>
      <c r="HD56" s="81">
        <v>637.98</v>
      </c>
      <c r="HE56" s="81">
        <v>80.099999999999994</v>
      </c>
      <c r="HF56" s="81">
        <v>375.65</v>
      </c>
      <c r="HG56" s="81">
        <v>113.6</v>
      </c>
      <c r="HH56" s="81">
        <v>330.57</v>
      </c>
      <c r="HI56" s="81">
        <v>418.19</v>
      </c>
      <c r="HJ56" s="81">
        <v>160.80000000000001</v>
      </c>
      <c r="HK56" s="81">
        <v>161.27000000000001</v>
      </c>
      <c r="HL56" s="81"/>
      <c r="HM56" s="81">
        <v>234.95</v>
      </c>
      <c r="HN56" s="81">
        <v>90.18</v>
      </c>
      <c r="HO56" s="81">
        <v>44.97</v>
      </c>
      <c r="HP56" s="81">
        <v>255.76</v>
      </c>
      <c r="HQ56" s="81">
        <v>384.07</v>
      </c>
      <c r="HR56" s="81">
        <v>68.260000000000005</v>
      </c>
      <c r="HS56" s="81">
        <v>76.78</v>
      </c>
      <c r="HT56" s="81">
        <v>290.13</v>
      </c>
      <c r="HU56" s="81">
        <v>115.66</v>
      </c>
      <c r="HV56" s="81">
        <v>194.35</v>
      </c>
      <c r="HW56" s="81">
        <v>200.77</v>
      </c>
      <c r="HX56" s="81">
        <v>82.5</v>
      </c>
      <c r="HY56" s="81">
        <v>173.9</v>
      </c>
      <c r="HZ56" s="81">
        <v>45.62</v>
      </c>
      <c r="IA56" s="81">
        <v>998</v>
      </c>
      <c r="IB56" s="81"/>
      <c r="IC56" s="81">
        <v>105.83</v>
      </c>
      <c r="ID56" s="81">
        <v>127.75</v>
      </c>
      <c r="IE56" s="81">
        <v>222.16</v>
      </c>
      <c r="IF56" s="81">
        <v>101</v>
      </c>
      <c r="IG56" s="81"/>
      <c r="IH56" s="81">
        <v>126.2</v>
      </c>
      <c r="II56" s="81">
        <v>129.33000000000001</v>
      </c>
      <c r="IJ56" s="81">
        <v>469.02</v>
      </c>
      <c r="IK56" s="81">
        <v>142.57</v>
      </c>
      <c r="IL56" s="81">
        <v>115.4</v>
      </c>
      <c r="IM56" s="81"/>
      <c r="IN56" s="81">
        <v>14</v>
      </c>
      <c r="IO56" s="81">
        <v>159.19999999999999</v>
      </c>
      <c r="IP56" s="81"/>
      <c r="IQ56" s="81">
        <v>102</v>
      </c>
      <c r="IR56" s="81">
        <v>183.06</v>
      </c>
      <c r="IS56" s="81">
        <v>153.68</v>
      </c>
      <c r="IT56" s="81">
        <v>238.95</v>
      </c>
      <c r="IU56" s="81">
        <v>165.7</v>
      </c>
      <c r="IV56" s="81">
        <v>126.48</v>
      </c>
      <c r="IW56" s="81"/>
      <c r="IX56" s="81">
        <v>70.14</v>
      </c>
      <c r="IY56" s="81">
        <v>39.299999999999997</v>
      </c>
      <c r="IZ56" s="81">
        <v>109.67</v>
      </c>
      <c r="JA56" s="81">
        <v>254.09</v>
      </c>
      <c r="JB56" s="81"/>
      <c r="JC56" s="81">
        <v>179</v>
      </c>
      <c r="JD56" s="81">
        <v>207.5</v>
      </c>
      <c r="JE56" s="81">
        <v>77.64</v>
      </c>
      <c r="JF56" s="81">
        <v>126.07</v>
      </c>
      <c r="JG56" s="81">
        <v>128.76</v>
      </c>
      <c r="JH56" s="81">
        <v>475.9</v>
      </c>
      <c r="JI56" s="81"/>
      <c r="JJ56" s="81">
        <v>132.43</v>
      </c>
      <c r="JK56" s="81">
        <v>107.15</v>
      </c>
      <c r="JL56" s="81">
        <v>97.58</v>
      </c>
      <c r="JM56" s="81"/>
      <c r="JN56" s="81">
        <v>112.18</v>
      </c>
      <c r="JO56" s="81">
        <v>72.73</v>
      </c>
      <c r="JP56" s="81">
        <v>117.5</v>
      </c>
      <c r="JQ56" s="81">
        <v>14.15</v>
      </c>
      <c r="JR56" s="81"/>
      <c r="JS56" s="81">
        <v>108.04</v>
      </c>
      <c r="JT56" s="81">
        <v>61.31</v>
      </c>
      <c r="JU56" s="81"/>
      <c r="JV56" s="81">
        <v>249.44</v>
      </c>
      <c r="JW56" s="81">
        <v>117.03</v>
      </c>
      <c r="JX56" s="81">
        <v>100.56</v>
      </c>
      <c r="JY56" s="81">
        <v>118.55</v>
      </c>
      <c r="JZ56" s="81"/>
      <c r="KA56" s="81">
        <v>182.89</v>
      </c>
      <c r="KB56" s="81"/>
      <c r="KC56" s="81">
        <v>5.24</v>
      </c>
      <c r="KD56" s="81">
        <v>61</v>
      </c>
      <c r="KE56" s="81"/>
      <c r="KF56" s="81">
        <v>125.5</v>
      </c>
      <c r="KG56" s="81">
        <v>55.6</v>
      </c>
      <c r="KH56" s="81">
        <v>113.6</v>
      </c>
      <c r="KI56" s="81">
        <v>171.4</v>
      </c>
      <c r="KJ56" s="81">
        <v>82.8</v>
      </c>
      <c r="KK56" s="81">
        <v>78.2</v>
      </c>
      <c r="KL56" s="81">
        <v>77.38</v>
      </c>
      <c r="KM56" s="81">
        <v>40.799999999999997</v>
      </c>
      <c r="KN56" s="81">
        <v>102.9</v>
      </c>
      <c r="KO56" s="81">
        <v>62.26</v>
      </c>
      <c r="KP56" s="81">
        <v>125.35</v>
      </c>
      <c r="KQ56" s="81">
        <v>175</v>
      </c>
      <c r="KR56" s="81">
        <v>79.67</v>
      </c>
      <c r="KS56" s="81">
        <v>19.899999999999999</v>
      </c>
      <c r="KT56" s="81">
        <v>70.8</v>
      </c>
      <c r="KU56" s="81">
        <v>18.5</v>
      </c>
      <c r="KV56" s="81">
        <v>137.81</v>
      </c>
      <c r="KW56" s="81"/>
      <c r="KX56" s="81"/>
      <c r="KY56" s="81">
        <v>550.45000000000005</v>
      </c>
      <c r="KZ56" s="81">
        <v>111.9</v>
      </c>
      <c r="LA56" s="81">
        <v>74.73</v>
      </c>
      <c r="LB56" s="81">
        <v>232.93</v>
      </c>
      <c r="LC56" s="81"/>
      <c r="LD56" s="81">
        <v>71.349999999999994</v>
      </c>
      <c r="LE56" s="81">
        <v>73.63</v>
      </c>
      <c r="LF56" s="81">
        <v>380.2</v>
      </c>
      <c r="LG56" s="81"/>
      <c r="LH56" s="81"/>
      <c r="LI56" s="81">
        <v>133.44999999999999</v>
      </c>
      <c r="LJ56" s="81">
        <v>215.46</v>
      </c>
      <c r="LK56" s="81">
        <v>107.13</v>
      </c>
      <c r="LL56" s="81">
        <v>58.97</v>
      </c>
      <c r="LM56" s="81">
        <v>26.6</v>
      </c>
      <c r="LN56" s="81">
        <v>27.4</v>
      </c>
      <c r="LO56" s="81">
        <v>9.5</v>
      </c>
      <c r="LP56" s="81">
        <v>126.82</v>
      </c>
      <c r="LQ56" s="81">
        <v>116.18</v>
      </c>
      <c r="LR56" s="81">
        <v>40</v>
      </c>
      <c r="LS56" s="81">
        <v>25.83</v>
      </c>
      <c r="LT56" s="81">
        <v>46.67</v>
      </c>
      <c r="LU56" s="81">
        <v>71.650000000000006</v>
      </c>
      <c r="LV56" s="81">
        <v>49.15</v>
      </c>
      <c r="LW56" s="81">
        <v>144.13</v>
      </c>
      <c r="LX56" s="81"/>
      <c r="LY56" s="81">
        <v>61.27</v>
      </c>
      <c r="LZ56" s="81">
        <v>57.62</v>
      </c>
      <c r="MA56" s="81">
        <v>65.83</v>
      </c>
      <c r="MB56" s="81">
        <v>51.95</v>
      </c>
      <c r="MC56" s="81">
        <v>48.15</v>
      </c>
      <c r="MD56" s="81"/>
      <c r="ME56" s="81">
        <v>145</v>
      </c>
      <c r="MF56" s="81">
        <v>45.4</v>
      </c>
      <c r="MG56" s="81"/>
      <c r="MH56" s="81">
        <v>40</v>
      </c>
      <c r="MI56" s="81">
        <v>29.1</v>
      </c>
      <c r="MJ56" s="81">
        <v>134.94999999999999</v>
      </c>
      <c r="MK56" s="81">
        <v>118.25</v>
      </c>
      <c r="ML56" s="81"/>
      <c r="MM56" s="81">
        <v>128.19999999999999</v>
      </c>
      <c r="MN56" s="81">
        <v>66</v>
      </c>
      <c r="MO56" s="81">
        <v>96.95</v>
      </c>
      <c r="MP56" s="81">
        <v>78.900000000000006</v>
      </c>
      <c r="MQ56" s="81">
        <v>75</v>
      </c>
      <c r="MR56" s="81">
        <v>114.5</v>
      </c>
      <c r="MS56" s="81">
        <v>34.4</v>
      </c>
      <c r="MT56" s="81">
        <v>46.09</v>
      </c>
      <c r="MU56" s="81">
        <v>34.5</v>
      </c>
      <c r="MV56" s="81">
        <v>87.6</v>
      </c>
      <c r="MW56" s="81">
        <v>34</v>
      </c>
      <c r="MX56" s="81">
        <v>39.17</v>
      </c>
      <c r="MY56" s="81">
        <v>96.3</v>
      </c>
      <c r="MZ56" s="81">
        <v>25.33</v>
      </c>
      <c r="NA56" s="81">
        <v>42.84</v>
      </c>
      <c r="NB56" s="81">
        <v>44.8</v>
      </c>
      <c r="NC56" s="81">
        <v>48.92</v>
      </c>
    </row>
    <row r="57" spans="1:367" x14ac:dyDescent="0.4">
      <c r="A57" s="22">
        <v>46136</v>
      </c>
      <c r="B57" s="23">
        <v>372761.46</v>
      </c>
      <c r="C57" s="23">
        <v>321355.23</v>
      </c>
      <c r="D57" s="23">
        <v>4222.3999999999996</v>
      </c>
      <c r="E57" s="23">
        <v>2918.95</v>
      </c>
      <c r="F57" s="23">
        <v>13482.63</v>
      </c>
      <c r="G57" s="23">
        <v>1547.94</v>
      </c>
      <c r="H57" s="23">
        <v>11147.48</v>
      </c>
      <c r="I57" s="23">
        <v>9220.91</v>
      </c>
      <c r="J57" s="23">
        <v>5305.68</v>
      </c>
      <c r="K57" s="23">
        <v>4184.7700000000004</v>
      </c>
      <c r="L57" s="23">
        <v>2088.92</v>
      </c>
      <c r="M57" s="23">
        <v>4422.57</v>
      </c>
      <c r="N57" s="23">
        <v>28804.17</v>
      </c>
      <c r="O57" s="23">
        <v>2800.39</v>
      </c>
      <c r="P57" s="23">
        <v>7969.84</v>
      </c>
      <c r="Q57" s="23">
        <v>2108.42</v>
      </c>
      <c r="R57" s="23">
        <v>16152.65</v>
      </c>
      <c r="S57" s="23">
        <v>4259.37</v>
      </c>
      <c r="T57" s="23">
        <v>3208.99</v>
      </c>
      <c r="U57" s="23">
        <v>6482.78</v>
      </c>
      <c r="V57" s="23">
        <v>1553.57</v>
      </c>
      <c r="W57" s="23">
        <v>1103.6600000000001</v>
      </c>
      <c r="X57" s="23">
        <v>2057.36</v>
      </c>
      <c r="Y57" s="23">
        <v>3885.43</v>
      </c>
      <c r="Z57" s="23">
        <v>6148.53</v>
      </c>
      <c r="AA57" s="23">
        <v>3811.02</v>
      </c>
      <c r="AB57" s="23">
        <v>1067.8699999999999</v>
      </c>
      <c r="AC57" s="23">
        <v>543</v>
      </c>
      <c r="AD57" s="23">
        <v>3131.64</v>
      </c>
      <c r="AE57" s="23">
        <v>2011.04</v>
      </c>
      <c r="AF57" s="23">
        <v>1646.73</v>
      </c>
      <c r="AG57" s="23">
        <v>4907.13</v>
      </c>
      <c r="AH57" s="23">
        <v>2948.46</v>
      </c>
      <c r="AI57" s="23">
        <v>197.54</v>
      </c>
      <c r="AJ57" s="23">
        <v>2034.59</v>
      </c>
      <c r="AK57" s="23">
        <v>6052.14</v>
      </c>
      <c r="AL57" s="23">
        <v>3457.23</v>
      </c>
      <c r="AM57" s="23">
        <v>842.98</v>
      </c>
      <c r="AN57" s="23">
        <v>1487.35</v>
      </c>
      <c r="AO57" s="23">
        <v>210.02</v>
      </c>
      <c r="AP57" s="23">
        <v>3987.17</v>
      </c>
      <c r="AQ57" s="23">
        <v>1607.55</v>
      </c>
      <c r="AR57" s="23">
        <v>9510.25</v>
      </c>
      <c r="AS57" s="23">
        <v>4017.42</v>
      </c>
      <c r="AT57" s="23">
        <v>875.44</v>
      </c>
      <c r="AU57" s="23">
        <v>2148.48</v>
      </c>
      <c r="AV57" s="23">
        <v>2334.85</v>
      </c>
      <c r="AW57" s="23">
        <v>1059</v>
      </c>
      <c r="AX57" s="23">
        <v>2283.3200000000002</v>
      </c>
      <c r="AY57" s="23">
        <v>2147.79</v>
      </c>
      <c r="AZ57" s="23">
        <v>501.7</v>
      </c>
      <c r="BA57" s="23">
        <v>2516.96</v>
      </c>
      <c r="BB57" s="81">
        <v>527.13</v>
      </c>
      <c r="BC57" s="81">
        <v>1480.08</v>
      </c>
      <c r="BD57" s="81">
        <v>2018.66</v>
      </c>
      <c r="BE57" s="81">
        <v>671.17</v>
      </c>
      <c r="BF57" s="81">
        <v>460.65</v>
      </c>
      <c r="BG57" s="81">
        <v>418.5</v>
      </c>
      <c r="BH57" s="81">
        <v>14.28</v>
      </c>
      <c r="BI57" s="81">
        <v>828.71</v>
      </c>
      <c r="BJ57" s="81">
        <v>846.19</v>
      </c>
      <c r="BK57" s="81">
        <v>1472.49</v>
      </c>
      <c r="BL57" s="81">
        <v>236.97</v>
      </c>
      <c r="BM57" s="81">
        <v>473.6</v>
      </c>
      <c r="BN57" s="81">
        <v>2778.75</v>
      </c>
      <c r="BO57" s="81">
        <v>1905.2</v>
      </c>
      <c r="BP57" s="81"/>
      <c r="BQ57" s="81">
        <v>545.79999999999995</v>
      </c>
      <c r="BR57" s="81">
        <v>2366.83</v>
      </c>
      <c r="BS57" s="81">
        <v>607.4</v>
      </c>
      <c r="BT57" s="81">
        <v>379.89</v>
      </c>
      <c r="BU57" s="81">
        <v>1132.97</v>
      </c>
      <c r="BV57" s="81">
        <v>2035.95</v>
      </c>
      <c r="BW57" s="81">
        <v>1887.25</v>
      </c>
      <c r="BX57" s="81">
        <v>1861.73</v>
      </c>
      <c r="BY57" s="81">
        <v>2376.62</v>
      </c>
      <c r="BZ57" s="81">
        <v>1750.49</v>
      </c>
      <c r="CA57" s="81">
        <v>512.15</v>
      </c>
      <c r="CB57" s="81">
        <v>1058.2</v>
      </c>
      <c r="CC57" s="81">
        <v>28</v>
      </c>
      <c r="CD57" s="81">
        <v>152.55000000000001</v>
      </c>
      <c r="CE57" s="81">
        <v>1206.29</v>
      </c>
      <c r="CF57" s="81">
        <v>1505.03</v>
      </c>
      <c r="CG57" s="81">
        <v>-28</v>
      </c>
      <c r="CH57" s="81">
        <v>1124.8</v>
      </c>
      <c r="CI57" s="81">
        <v>7041.29</v>
      </c>
      <c r="CJ57" s="81">
        <v>695.25</v>
      </c>
      <c r="CK57" s="81">
        <v>1663.07</v>
      </c>
      <c r="CL57" s="81">
        <v>878.39</v>
      </c>
      <c r="CM57" s="81">
        <v>3078.94</v>
      </c>
      <c r="CN57" s="81">
        <v>326.19</v>
      </c>
      <c r="CO57" s="81">
        <v>3101</v>
      </c>
      <c r="CP57" s="81">
        <v>197.4</v>
      </c>
      <c r="CQ57" s="81">
        <v>1011.37</v>
      </c>
      <c r="CR57" s="81">
        <v>258.02999999999997</v>
      </c>
      <c r="CS57" s="81">
        <v>1201.8499999999999</v>
      </c>
      <c r="CT57" s="81">
        <v>1104.1600000000001</v>
      </c>
      <c r="CU57" s="81">
        <v>1326.33</v>
      </c>
      <c r="CV57" s="81">
        <v>320.43</v>
      </c>
      <c r="CW57" s="81">
        <v>502.87</v>
      </c>
      <c r="CX57" s="81">
        <v>204.37</v>
      </c>
      <c r="CY57" s="81">
        <v>476.4</v>
      </c>
      <c r="CZ57" s="81">
        <v>20.27</v>
      </c>
      <c r="DA57" s="81">
        <v>62</v>
      </c>
      <c r="DB57" s="81">
        <v>799.49</v>
      </c>
      <c r="DC57" s="81"/>
      <c r="DD57" s="81">
        <v>372.46</v>
      </c>
      <c r="DE57" s="81">
        <v>-37</v>
      </c>
      <c r="DF57" s="81">
        <v>701.19</v>
      </c>
      <c r="DG57" s="81">
        <v>327.99</v>
      </c>
      <c r="DH57" s="81">
        <v>681.56</v>
      </c>
      <c r="DI57" s="81">
        <v>2164.66</v>
      </c>
      <c r="DJ57" s="81">
        <v>497.02</v>
      </c>
      <c r="DK57" s="81">
        <v>246.79</v>
      </c>
      <c r="DL57" s="81">
        <v>93.1</v>
      </c>
      <c r="DM57" s="81">
        <v>301.02</v>
      </c>
      <c r="DN57" s="81">
        <v>267.39999999999998</v>
      </c>
      <c r="DO57" s="81">
        <v>302.33999999999997</v>
      </c>
      <c r="DP57" s="81">
        <v>167.32</v>
      </c>
      <c r="DQ57" s="81">
        <v>1482.52</v>
      </c>
      <c r="DR57" s="81">
        <v>402.13</v>
      </c>
      <c r="DS57" s="81">
        <v>224.33</v>
      </c>
      <c r="DT57" s="81">
        <v>273.97000000000003</v>
      </c>
      <c r="DU57" s="81">
        <v>532</v>
      </c>
      <c r="DV57" s="81">
        <v>358.02</v>
      </c>
      <c r="DW57" s="81">
        <v>342</v>
      </c>
      <c r="DX57" s="81">
        <v>165.77</v>
      </c>
      <c r="DY57" s="81">
        <v>198.4</v>
      </c>
      <c r="DZ57" s="81">
        <v>369.36</v>
      </c>
      <c r="EA57" s="81">
        <v>535.20000000000005</v>
      </c>
      <c r="EB57" s="81">
        <v>486.47</v>
      </c>
      <c r="EC57" s="81">
        <v>275.8</v>
      </c>
      <c r="ED57" s="81">
        <v>594.13</v>
      </c>
      <c r="EE57" s="81">
        <v>453.6</v>
      </c>
      <c r="EF57" s="81">
        <v>244.18</v>
      </c>
      <c r="EG57" s="81">
        <v>377.11</v>
      </c>
      <c r="EH57" s="81">
        <v>802</v>
      </c>
      <c r="EI57" s="81">
        <v>224.55</v>
      </c>
      <c r="EJ57" s="81">
        <v>1212.55</v>
      </c>
      <c r="EK57" s="81">
        <v>241.18</v>
      </c>
      <c r="EL57" s="81">
        <v>100</v>
      </c>
      <c r="EM57" s="81">
        <v>340.36</v>
      </c>
      <c r="EN57" s="81">
        <v>164.7</v>
      </c>
      <c r="EO57" s="81">
        <v>496.33</v>
      </c>
      <c r="EP57" s="81">
        <v>11.08</v>
      </c>
      <c r="EQ57" s="81">
        <v>-74.760000000000005</v>
      </c>
      <c r="ER57" s="81">
        <v>197.79</v>
      </c>
      <c r="ES57" s="81">
        <v>155.1</v>
      </c>
      <c r="ET57" s="81">
        <v>249.82</v>
      </c>
      <c r="EU57" s="81">
        <v>188.8</v>
      </c>
      <c r="EV57" s="81">
        <v>-30</v>
      </c>
      <c r="EW57" s="81">
        <v>691.62</v>
      </c>
      <c r="EX57" s="81">
        <v>729.74</v>
      </c>
      <c r="EY57" s="81">
        <v>228.42</v>
      </c>
      <c r="EZ57" s="81">
        <v>133.43</v>
      </c>
      <c r="FA57" s="81">
        <v>369</v>
      </c>
      <c r="FB57" s="81">
        <v>155.26</v>
      </c>
      <c r="FC57" s="81">
        <v>641.37</v>
      </c>
      <c r="FD57" s="81">
        <v>488.88</v>
      </c>
      <c r="FE57" s="81">
        <v>577.58000000000004</v>
      </c>
      <c r="FF57" s="81"/>
      <c r="FG57" s="81">
        <v>600.87</v>
      </c>
      <c r="FH57" s="81">
        <v>475.2</v>
      </c>
      <c r="FI57" s="81">
        <v>256.89999999999998</v>
      </c>
      <c r="FJ57" s="81">
        <v>15.9</v>
      </c>
      <c r="FK57" s="81">
        <v>259.02</v>
      </c>
      <c r="FL57" s="81">
        <v>212.09</v>
      </c>
      <c r="FM57" s="81">
        <v>743.03</v>
      </c>
      <c r="FN57" s="81">
        <v>138</v>
      </c>
      <c r="FO57" s="81">
        <v>465.57</v>
      </c>
      <c r="FP57" s="81"/>
      <c r="FQ57" s="81">
        <v>51.4</v>
      </c>
      <c r="FR57" s="81">
        <v>302.44</v>
      </c>
      <c r="FS57" s="81">
        <v>352.25</v>
      </c>
      <c r="FT57" s="81">
        <v>271.86</v>
      </c>
      <c r="FU57" s="81">
        <v>525.36</v>
      </c>
      <c r="FV57" s="81">
        <v>368.56</v>
      </c>
      <c r="FW57" s="81">
        <v>295.76</v>
      </c>
      <c r="FX57" s="81">
        <v>577.87</v>
      </c>
      <c r="FY57" s="81">
        <v>240.11</v>
      </c>
      <c r="FZ57" s="81">
        <v>60.86</v>
      </c>
      <c r="GA57" s="81">
        <v>181.82</v>
      </c>
      <c r="GB57" s="81">
        <v>154.30000000000001</v>
      </c>
      <c r="GC57" s="81">
        <v>46.25</v>
      </c>
      <c r="GD57" s="81">
        <v>683.24</v>
      </c>
      <c r="GE57" s="81">
        <v>160.30000000000001</v>
      </c>
      <c r="GF57" s="81">
        <v>156.32</v>
      </c>
      <c r="GG57" s="81"/>
      <c r="GH57" s="81">
        <v>593.52</v>
      </c>
      <c r="GI57" s="81">
        <v>206.25</v>
      </c>
      <c r="GJ57" s="81">
        <v>759.3</v>
      </c>
      <c r="GK57" s="81">
        <v>320.85000000000002</v>
      </c>
      <c r="GL57" s="81">
        <v>64.45</v>
      </c>
      <c r="GM57" s="81">
        <v>665.1</v>
      </c>
      <c r="GN57" s="81">
        <v>242.36</v>
      </c>
      <c r="GO57" s="81">
        <v>138.15</v>
      </c>
      <c r="GP57" s="81">
        <v>526.41999999999996</v>
      </c>
      <c r="GQ57" s="81">
        <v>77.19</v>
      </c>
      <c r="GR57" s="81">
        <v>102.72</v>
      </c>
      <c r="GS57" s="81">
        <v>328.95</v>
      </c>
      <c r="GT57" s="81">
        <v>623.64</v>
      </c>
      <c r="GU57" s="81">
        <v>183.5</v>
      </c>
      <c r="GV57" s="81">
        <v>327.9</v>
      </c>
      <c r="GW57" s="81">
        <v>76.42</v>
      </c>
      <c r="GX57" s="81">
        <v>69</v>
      </c>
      <c r="GY57" s="81">
        <v>143.43</v>
      </c>
      <c r="GZ57" s="81">
        <v>158.12</v>
      </c>
      <c r="HA57" s="81">
        <v>146.9</v>
      </c>
      <c r="HB57" s="81">
        <v>236.19</v>
      </c>
      <c r="HC57" s="81">
        <v>204.65</v>
      </c>
      <c r="HD57" s="81">
        <v>637.5</v>
      </c>
      <c r="HE57" s="81">
        <v>80.099999999999994</v>
      </c>
      <c r="HF57" s="81">
        <v>375.65</v>
      </c>
      <c r="HG57" s="81">
        <v>113.6</v>
      </c>
      <c r="HH57" s="81">
        <v>330.57</v>
      </c>
      <c r="HI57" s="81">
        <v>418.19</v>
      </c>
      <c r="HJ57" s="81">
        <v>160.80000000000001</v>
      </c>
      <c r="HK57" s="81">
        <v>162.16</v>
      </c>
      <c r="HL57" s="81">
        <v>25</v>
      </c>
      <c r="HM57" s="81">
        <v>232.32</v>
      </c>
      <c r="HN57" s="81">
        <v>90.18</v>
      </c>
      <c r="HO57" s="81">
        <v>44.97</v>
      </c>
      <c r="HP57" s="81">
        <v>253.3</v>
      </c>
      <c r="HQ57" s="81">
        <v>384.07</v>
      </c>
      <c r="HR57" s="81">
        <v>67.8</v>
      </c>
      <c r="HS57" s="81">
        <v>78</v>
      </c>
      <c r="HT57" s="81">
        <v>296.44</v>
      </c>
      <c r="HU57" s="81">
        <v>115.66</v>
      </c>
      <c r="HV57" s="81">
        <v>195.76</v>
      </c>
      <c r="HW57" s="81">
        <v>201.36</v>
      </c>
      <c r="HX57" s="81">
        <v>89.5</v>
      </c>
      <c r="HY57" s="81">
        <v>173.9</v>
      </c>
      <c r="HZ57" s="81">
        <v>45.62</v>
      </c>
      <c r="IA57" s="81">
        <v>998</v>
      </c>
      <c r="IB57" s="81"/>
      <c r="IC57" s="81">
        <v>105.83</v>
      </c>
      <c r="ID57" s="81">
        <v>130.56</v>
      </c>
      <c r="IE57" s="81">
        <v>222.16</v>
      </c>
      <c r="IF57" s="81">
        <v>101</v>
      </c>
      <c r="IG57" s="81"/>
      <c r="IH57" s="81">
        <v>126.2</v>
      </c>
      <c r="II57" s="81">
        <v>126.05</v>
      </c>
      <c r="IJ57" s="81">
        <v>469.52</v>
      </c>
      <c r="IK57" s="81">
        <v>142.66999999999999</v>
      </c>
      <c r="IL57" s="81">
        <v>115.4</v>
      </c>
      <c r="IM57" s="81"/>
      <c r="IN57" s="81">
        <v>14</v>
      </c>
      <c r="IO57" s="81">
        <v>170</v>
      </c>
      <c r="IP57" s="81"/>
      <c r="IQ57" s="81">
        <v>102</v>
      </c>
      <c r="IR57" s="81">
        <v>183.06</v>
      </c>
      <c r="IS57" s="81">
        <v>153.68</v>
      </c>
      <c r="IT57" s="81">
        <v>243.4</v>
      </c>
      <c r="IU57" s="81">
        <v>165.7</v>
      </c>
      <c r="IV57" s="81">
        <v>126.48</v>
      </c>
      <c r="IW57" s="81">
        <v>70.2</v>
      </c>
      <c r="IX57" s="81">
        <v>70.14</v>
      </c>
      <c r="IY57" s="81">
        <v>39.299999999999997</v>
      </c>
      <c r="IZ57" s="81">
        <v>115.7</v>
      </c>
      <c r="JA57" s="81">
        <v>254.09</v>
      </c>
      <c r="JB57" s="81"/>
      <c r="JC57" s="81">
        <v>179</v>
      </c>
      <c r="JD57" s="81">
        <v>207.5</v>
      </c>
      <c r="JE57" s="81">
        <v>92.88</v>
      </c>
      <c r="JF57" s="81">
        <v>126.07</v>
      </c>
      <c r="JG57" s="81">
        <v>128.76</v>
      </c>
      <c r="JH57" s="81">
        <v>498.95</v>
      </c>
      <c r="JI57" s="81"/>
      <c r="JJ57" s="81">
        <v>132.43</v>
      </c>
      <c r="JK57" s="81">
        <v>107.15</v>
      </c>
      <c r="JL57" s="81">
        <v>97.58</v>
      </c>
      <c r="JM57" s="81"/>
      <c r="JN57" s="81">
        <v>112.18</v>
      </c>
      <c r="JO57" s="81">
        <v>72.73</v>
      </c>
      <c r="JP57" s="81">
        <v>117.5</v>
      </c>
      <c r="JQ57" s="81">
        <v>14.15</v>
      </c>
      <c r="JR57" s="81"/>
      <c r="JS57" s="81">
        <v>114.72</v>
      </c>
      <c r="JT57" s="81">
        <v>60.93</v>
      </c>
      <c r="JU57" s="81"/>
      <c r="JV57" s="81">
        <v>248.53</v>
      </c>
      <c r="JW57" s="81">
        <v>117.03</v>
      </c>
      <c r="JX57" s="81">
        <v>103.03</v>
      </c>
      <c r="JY57" s="81">
        <v>118.69</v>
      </c>
      <c r="JZ57" s="81"/>
      <c r="KA57" s="81">
        <v>183.17</v>
      </c>
      <c r="KB57" s="81"/>
      <c r="KC57" s="81">
        <v>6.05</v>
      </c>
      <c r="KD57" s="81">
        <v>57.1</v>
      </c>
      <c r="KE57" s="81"/>
      <c r="KF57" s="81">
        <v>125.5</v>
      </c>
      <c r="KG57" s="81">
        <v>55.6</v>
      </c>
      <c r="KH57" s="81">
        <v>113.6</v>
      </c>
      <c r="KI57" s="81">
        <v>171.4</v>
      </c>
      <c r="KJ57" s="81">
        <v>86.35</v>
      </c>
      <c r="KK57" s="81">
        <v>78.2</v>
      </c>
      <c r="KL57" s="81">
        <v>77.38</v>
      </c>
      <c r="KM57" s="81">
        <v>40.799999999999997</v>
      </c>
      <c r="KN57" s="81">
        <v>107.8</v>
      </c>
      <c r="KO57" s="81">
        <v>61.96</v>
      </c>
      <c r="KP57" s="81">
        <v>125.35</v>
      </c>
      <c r="KQ57" s="81">
        <v>175</v>
      </c>
      <c r="KR57" s="81">
        <v>79.67</v>
      </c>
      <c r="KS57" s="81">
        <v>19.899999999999999</v>
      </c>
      <c r="KT57" s="81">
        <v>70.8</v>
      </c>
      <c r="KU57" s="81">
        <v>18.5</v>
      </c>
      <c r="KV57" s="81">
        <v>138.68</v>
      </c>
      <c r="KW57" s="81"/>
      <c r="KX57" s="81"/>
      <c r="KY57" s="81">
        <v>513.95000000000005</v>
      </c>
      <c r="KZ57" s="81">
        <v>111.9</v>
      </c>
      <c r="LA57" s="81">
        <v>74.48</v>
      </c>
      <c r="LB57" s="81">
        <v>232.63</v>
      </c>
      <c r="LC57" s="81"/>
      <c r="LD57" s="81">
        <v>71.349999999999994</v>
      </c>
      <c r="LE57" s="81">
        <v>86.3</v>
      </c>
      <c r="LF57" s="81">
        <v>380.2</v>
      </c>
      <c r="LG57" s="81"/>
      <c r="LH57" s="81"/>
      <c r="LI57" s="81">
        <v>133.44999999999999</v>
      </c>
      <c r="LJ57" s="81">
        <v>215.46</v>
      </c>
      <c r="LK57" s="81">
        <v>107.13</v>
      </c>
      <c r="LL57" s="81">
        <v>56.01</v>
      </c>
      <c r="LM57" s="81">
        <v>26.6</v>
      </c>
      <c r="LN57" s="81">
        <v>27.4</v>
      </c>
      <c r="LO57" s="81">
        <v>12</v>
      </c>
      <c r="LP57" s="81">
        <v>133.16</v>
      </c>
      <c r="LQ57" s="81">
        <v>109.18</v>
      </c>
      <c r="LR57" s="81">
        <v>44.5</v>
      </c>
      <c r="LS57" s="81">
        <v>25.83</v>
      </c>
      <c r="LT57" s="81">
        <v>45.33</v>
      </c>
      <c r="LU57" s="81">
        <v>71.650000000000006</v>
      </c>
      <c r="LV57" s="81">
        <v>47.53</v>
      </c>
      <c r="LW57" s="81">
        <v>144.13</v>
      </c>
      <c r="LX57" s="81"/>
      <c r="LY57" s="81">
        <v>61.27</v>
      </c>
      <c r="LZ57" s="81">
        <v>57.86</v>
      </c>
      <c r="MA57" s="81">
        <v>65.83</v>
      </c>
      <c r="MB57" s="81">
        <v>51.95</v>
      </c>
      <c r="MC57" s="81">
        <v>48.15</v>
      </c>
      <c r="MD57" s="81"/>
      <c r="ME57" s="81">
        <v>141.85</v>
      </c>
      <c r="MF57" s="81">
        <v>45.4</v>
      </c>
      <c r="MG57" s="81"/>
      <c r="MH57" s="81">
        <v>40</v>
      </c>
      <c r="MI57" s="81">
        <v>29.1</v>
      </c>
      <c r="MJ57" s="81">
        <v>134.94999999999999</v>
      </c>
      <c r="MK57" s="81">
        <v>118.25</v>
      </c>
      <c r="ML57" s="81"/>
      <c r="MM57" s="81">
        <v>129.88</v>
      </c>
      <c r="MN57" s="81">
        <v>61.67</v>
      </c>
      <c r="MO57" s="81">
        <v>96.95</v>
      </c>
      <c r="MP57" s="81">
        <v>78.900000000000006</v>
      </c>
      <c r="MQ57" s="81">
        <v>75</v>
      </c>
      <c r="MR57" s="81">
        <v>114.5</v>
      </c>
      <c r="MS57" s="81">
        <v>35.049999999999997</v>
      </c>
      <c r="MT57" s="81">
        <v>42.35</v>
      </c>
      <c r="MU57" s="81">
        <v>34.5</v>
      </c>
      <c r="MV57" s="81">
        <v>100.4</v>
      </c>
      <c r="MW57" s="81">
        <v>34</v>
      </c>
      <c r="MX57" s="81">
        <v>39.17</v>
      </c>
      <c r="MY57" s="81">
        <v>96.3</v>
      </c>
      <c r="MZ57" s="81">
        <v>25.33</v>
      </c>
      <c r="NA57" s="81">
        <v>46.64</v>
      </c>
      <c r="NB57" s="81">
        <v>44.8</v>
      </c>
      <c r="NC57" s="81">
        <v>48.92</v>
      </c>
    </row>
    <row r="58" spans="1:367" x14ac:dyDescent="0.4">
      <c r="A58" s="22">
        <v>46142</v>
      </c>
      <c r="B58" s="23">
        <v>392194.33</v>
      </c>
      <c r="C58" s="23">
        <v>335289.37</v>
      </c>
      <c r="D58" s="23">
        <v>4234.22</v>
      </c>
      <c r="E58" s="23">
        <v>2858.97</v>
      </c>
      <c r="F58" s="23">
        <v>13394.45</v>
      </c>
      <c r="G58" s="23">
        <v>1574.71</v>
      </c>
      <c r="H58" s="23">
        <v>11141.28</v>
      </c>
      <c r="I58" s="23">
        <v>9307.44</v>
      </c>
      <c r="J58" s="23">
        <v>5315.76</v>
      </c>
      <c r="K58" s="23">
        <v>4184.7700000000004</v>
      </c>
      <c r="L58" s="23">
        <v>2088.92</v>
      </c>
      <c r="M58" s="23">
        <v>4177.4399999999996</v>
      </c>
      <c r="N58" s="23">
        <v>36038.5</v>
      </c>
      <c r="O58" s="23">
        <v>2811.25</v>
      </c>
      <c r="P58" s="23">
        <v>8004.66</v>
      </c>
      <c r="Q58" s="23">
        <v>2246.7399999999998</v>
      </c>
      <c r="R58" s="23">
        <v>15765.65</v>
      </c>
      <c r="S58" s="23">
        <v>4221.04</v>
      </c>
      <c r="T58" s="23">
        <v>3199.89</v>
      </c>
      <c r="U58" s="23">
        <v>6482.78</v>
      </c>
      <c r="V58" s="23">
        <v>1552.31</v>
      </c>
      <c r="W58" s="23">
        <v>1103.6600000000001</v>
      </c>
      <c r="X58" s="23">
        <v>2057.36</v>
      </c>
      <c r="Y58" s="23">
        <v>3764.39</v>
      </c>
      <c r="Z58" s="23">
        <v>6281.6</v>
      </c>
      <c r="AA58" s="23">
        <v>3855.79</v>
      </c>
      <c r="AB58" s="23">
        <v>1376.7</v>
      </c>
      <c r="AC58" s="23">
        <v>543</v>
      </c>
      <c r="AD58" s="23">
        <v>3138.16</v>
      </c>
      <c r="AE58" s="23">
        <v>1995.78</v>
      </c>
      <c r="AF58" s="23">
        <v>1618.44</v>
      </c>
      <c r="AG58" s="23">
        <v>4794.43</v>
      </c>
      <c r="AH58" s="23">
        <v>3083.64</v>
      </c>
      <c r="AI58" s="23">
        <v>192.88</v>
      </c>
      <c r="AJ58" s="23">
        <v>2107.64</v>
      </c>
      <c r="AK58" s="23">
        <v>6052.14</v>
      </c>
      <c r="AL58" s="23">
        <v>3457.23</v>
      </c>
      <c r="AM58" s="23">
        <v>842.98</v>
      </c>
      <c r="AN58" s="23">
        <v>1533.87</v>
      </c>
      <c r="AO58" s="23">
        <v>214.91</v>
      </c>
      <c r="AP58" s="23">
        <v>3975.24</v>
      </c>
      <c r="AQ58" s="23">
        <v>1607.05</v>
      </c>
      <c r="AR58" s="23">
        <v>9510.25</v>
      </c>
      <c r="AS58" s="23">
        <v>4239.72</v>
      </c>
      <c r="AT58" s="23">
        <v>899.01</v>
      </c>
      <c r="AU58" s="23">
        <v>2289.9299999999998</v>
      </c>
      <c r="AV58" s="23">
        <v>2336.1799999999998</v>
      </c>
      <c r="AW58" s="23">
        <v>1058.33</v>
      </c>
      <c r="AX58" s="23">
        <v>2283.3200000000002</v>
      </c>
      <c r="AY58" s="23">
        <v>2147.79</v>
      </c>
      <c r="AZ58" s="23">
        <v>501.7</v>
      </c>
      <c r="BA58" s="23">
        <v>2516.96</v>
      </c>
      <c r="BB58" s="81">
        <v>507.45</v>
      </c>
      <c r="BC58" s="81">
        <v>1466.49</v>
      </c>
      <c r="BD58" s="81">
        <v>2018.66</v>
      </c>
      <c r="BE58" s="81">
        <v>671.49</v>
      </c>
      <c r="BF58" s="81">
        <v>460.65</v>
      </c>
      <c r="BG58" s="81">
        <v>427.08</v>
      </c>
      <c r="BH58" s="81">
        <v>-25.05</v>
      </c>
      <c r="BI58" s="81">
        <v>836.28</v>
      </c>
      <c r="BJ58" s="81">
        <v>832.41</v>
      </c>
      <c r="BK58" s="81">
        <v>1487.12</v>
      </c>
      <c r="BL58" s="81">
        <v>233.43</v>
      </c>
      <c r="BM58" s="81">
        <v>484.52</v>
      </c>
      <c r="BN58" s="81">
        <v>2778.75</v>
      </c>
      <c r="BO58" s="81">
        <v>2158.7800000000002</v>
      </c>
      <c r="BP58" s="81"/>
      <c r="BQ58" s="81">
        <v>548.11</v>
      </c>
      <c r="BR58" s="81">
        <v>2366.83</v>
      </c>
      <c r="BS58" s="81">
        <v>606.51</v>
      </c>
      <c r="BT58" s="81">
        <v>379.89</v>
      </c>
      <c r="BU58" s="81">
        <v>1111.2</v>
      </c>
      <c r="BV58" s="81">
        <v>2069.1799999999998</v>
      </c>
      <c r="BW58" s="81">
        <v>1909.06</v>
      </c>
      <c r="BX58" s="81">
        <v>1888.54</v>
      </c>
      <c r="BY58" s="81">
        <v>2368.9299999999998</v>
      </c>
      <c r="BZ58" s="81">
        <v>1750.49</v>
      </c>
      <c r="CA58" s="81">
        <v>523.26</v>
      </c>
      <c r="CB58" s="81">
        <v>1179.19</v>
      </c>
      <c r="CC58" s="81">
        <v>-12.67</v>
      </c>
      <c r="CD58" s="81">
        <v>179.7</v>
      </c>
      <c r="CE58" s="81">
        <v>1206.29</v>
      </c>
      <c r="CF58" s="81">
        <v>1557.53</v>
      </c>
      <c r="CG58" s="81">
        <v>-28</v>
      </c>
      <c r="CH58" s="81">
        <v>1127.75</v>
      </c>
      <c r="CI58" s="81">
        <v>6941.9</v>
      </c>
      <c r="CJ58" s="81">
        <v>727.84</v>
      </c>
      <c r="CK58" s="81">
        <v>1669.39</v>
      </c>
      <c r="CL58" s="81">
        <v>924.83</v>
      </c>
      <c r="CM58" s="81">
        <v>3078.94</v>
      </c>
      <c r="CN58" s="81">
        <v>325.44</v>
      </c>
      <c r="CO58" s="81">
        <v>3224.43</v>
      </c>
      <c r="CP58" s="81">
        <v>197.4</v>
      </c>
      <c r="CQ58" s="81">
        <v>1023.54</v>
      </c>
      <c r="CR58" s="81">
        <v>262.02999999999997</v>
      </c>
      <c r="CS58" s="81">
        <v>1196.92</v>
      </c>
      <c r="CT58" s="81">
        <v>1098.5899999999999</v>
      </c>
      <c r="CU58" s="81">
        <v>1321.96</v>
      </c>
      <c r="CV58" s="81">
        <v>320.43</v>
      </c>
      <c r="CW58" s="81">
        <v>513.75</v>
      </c>
      <c r="CX58" s="81">
        <v>226.85</v>
      </c>
      <c r="CY58" s="81">
        <v>473.98</v>
      </c>
      <c r="CZ58" s="81">
        <v>21.06</v>
      </c>
      <c r="DA58" s="81">
        <v>84.77</v>
      </c>
      <c r="DB58" s="81">
        <v>778.47</v>
      </c>
      <c r="DC58" s="81"/>
      <c r="DD58" s="81">
        <v>378.04</v>
      </c>
      <c r="DE58" s="81">
        <v>-37</v>
      </c>
      <c r="DF58" s="81">
        <v>700.01</v>
      </c>
      <c r="DG58" s="81">
        <v>327.99</v>
      </c>
      <c r="DH58" s="81">
        <v>681.56</v>
      </c>
      <c r="DI58" s="81">
        <v>2164.66</v>
      </c>
      <c r="DJ58" s="81">
        <v>497.02</v>
      </c>
      <c r="DK58" s="81">
        <v>256.04000000000002</v>
      </c>
      <c r="DL58" s="81">
        <v>93.1</v>
      </c>
      <c r="DM58" s="81">
        <v>327.68</v>
      </c>
      <c r="DN58" s="81">
        <v>267.39999999999998</v>
      </c>
      <c r="DO58" s="81">
        <v>302.33999999999997</v>
      </c>
      <c r="DP58" s="81">
        <v>167.32</v>
      </c>
      <c r="DQ58" s="81">
        <v>1482.71</v>
      </c>
      <c r="DR58" s="81">
        <v>395.84</v>
      </c>
      <c r="DS58" s="81">
        <v>224.33</v>
      </c>
      <c r="DT58" s="81">
        <v>281.13</v>
      </c>
      <c r="DU58" s="81">
        <v>532</v>
      </c>
      <c r="DV58" s="81">
        <v>361.06</v>
      </c>
      <c r="DW58" s="81">
        <v>342</v>
      </c>
      <c r="DX58" s="81">
        <v>165.77</v>
      </c>
      <c r="DY58" s="81">
        <v>198.4</v>
      </c>
      <c r="DZ58" s="81">
        <v>383.9</v>
      </c>
      <c r="EA58" s="81">
        <v>535.87</v>
      </c>
      <c r="EB58" s="81">
        <v>481.18</v>
      </c>
      <c r="EC58" s="81">
        <v>275.8</v>
      </c>
      <c r="ED58" s="81">
        <v>594.13</v>
      </c>
      <c r="EE58" s="81">
        <v>453.6</v>
      </c>
      <c r="EF58" s="81">
        <v>241.46</v>
      </c>
      <c r="EG58" s="81">
        <v>368.74</v>
      </c>
      <c r="EH58" s="81">
        <v>806</v>
      </c>
      <c r="EI58" s="81">
        <v>225.09</v>
      </c>
      <c r="EJ58" s="81">
        <v>1214.58</v>
      </c>
      <c r="EK58" s="81">
        <v>241.18</v>
      </c>
      <c r="EL58" s="81">
        <v>97.87</v>
      </c>
      <c r="EM58" s="81">
        <v>340.36</v>
      </c>
      <c r="EN58" s="81">
        <v>166.8</v>
      </c>
      <c r="EO58" s="81">
        <v>497.85</v>
      </c>
      <c r="EP58" s="81">
        <v>11.08</v>
      </c>
      <c r="EQ58" s="81">
        <v>1.1299999999999999</v>
      </c>
      <c r="ER58" s="81">
        <v>197.79</v>
      </c>
      <c r="ES58" s="81">
        <v>148.75</v>
      </c>
      <c r="ET58" s="81">
        <v>311.04000000000002</v>
      </c>
      <c r="EU58" s="81">
        <v>188.8</v>
      </c>
      <c r="EV58" s="81">
        <v>-30</v>
      </c>
      <c r="EW58" s="81">
        <v>694.92</v>
      </c>
      <c r="EX58" s="81">
        <v>720.39</v>
      </c>
      <c r="EY58" s="81">
        <v>229.22</v>
      </c>
      <c r="EZ58" s="81">
        <v>139.05000000000001</v>
      </c>
      <c r="FA58" s="81">
        <v>503</v>
      </c>
      <c r="FB58" s="81">
        <v>145.81</v>
      </c>
      <c r="FC58" s="81">
        <v>641.37</v>
      </c>
      <c r="FD58" s="81">
        <v>488.88</v>
      </c>
      <c r="FE58" s="81">
        <v>577.58000000000004</v>
      </c>
      <c r="FF58" s="81"/>
      <c r="FG58" s="81">
        <v>598.70000000000005</v>
      </c>
      <c r="FH58" s="81">
        <v>475.2</v>
      </c>
      <c r="FI58" s="81">
        <v>254.89</v>
      </c>
      <c r="FJ58" s="81">
        <v>25.19</v>
      </c>
      <c r="FK58" s="81">
        <v>259.02</v>
      </c>
      <c r="FL58" s="81">
        <v>228.03</v>
      </c>
      <c r="FM58" s="81">
        <v>749.78</v>
      </c>
      <c r="FN58" s="81">
        <v>138</v>
      </c>
      <c r="FO58" s="81">
        <v>459.57</v>
      </c>
      <c r="FP58" s="81"/>
      <c r="FQ58" s="81">
        <v>51.4</v>
      </c>
      <c r="FR58" s="81">
        <v>302.44</v>
      </c>
      <c r="FS58" s="81">
        <v>352.25</v>
      </c>
      <c r="FT58" s="81">
        <v>272.38</v>
      </c>
      <c r="FU58" s="81">
        <v>525.36</v>
      </c>
      <c r="FV58" s="81">
        <v>368.56</v>
      </c>
      <c r="FW58" s="81">
        <v>296.79000000000002</v>
      </c>
      <c r="FX58" s="81">
        <v>577.65</v>
      </c>
      <c r="FY58" s="81">
        <v>240.11</v>
      </c>
      <c r="FZ58" s="81">
        <v>61.58</v>
      </c>
      <c r="GA58" s="81">
        <v>210.78</v>
      </c>
      <c r="GB58" s="81">
        <v>154.30000000000001</v>
      </c>
      <c r="GC58" s="81">
        <v>46.25</v>
      </c>
      <c r="GD58" s="81">
        <v>628.86</v>
      </c>
      <c r="GE58" s="81">
        <v>172.9</v>
      </c>
      <c r="GF58" s="81">
        <v>159.38</v>
      </c>
      <c r="GG58" s="81"/>
      <c r="GH58" s="81">
        <v>591.55999999999995</v>
      </c>
      <c r="GI58" s="81">
        <v>206.25</v>
      </c>
      <c r="GJ58" s="81">
        <v>852.6</v>
      </c>
      <c r="GK58" s="81">
        <v>320.85000000000002</v>
      </c>
      <c r="GL58" s="81">
        <v>64.45</v>
      </c>
      <c r="GM58" s="81">
        <v>665.1</v>
      </c>
      <c r="GN58" s="81">
        <v>242.36</v>
      </c>
      <c r="GO58" s="81">
        <v>138.15</v>
      </c>
      <c r="GP58" s="81">
        <v>525.78</v>
      </c>
      <c r="GQ58" s="81">
        <v>77.930000000000007</v>
      </c>
      <c r="GR58" s="81">
        <v>94.13</v>
      </c>
      <c r="GS58" s="81">
        <v>328.95</v>
      </c>
      <c r="GT58" s="81">
        <v>661.02</v>
      </c>
      <c r="GU58" s="81">
        <v>183.5</v>
      </c>
      <c r="GV58" s="81">
        <v>327.9</v>
      </c>
      <c r="GW58" s="81">
        <v>76.42</v>
      </c>
      <c r="GX58" s="81">
        <v>69</v>
      </c>
      <c r="GY58" s="81">
        <v>148.21</v>
      </c>
      <c r="GZ58" s="81">
        <v>159.55000000000001</v>
      </c>
      <c r="HA58" s="81">
        <v>146.9</v>
      </c>
      <c r="HB58" s="81">
        <v>236.19</v>
      </c>
      <c r="HC58" s="81">
        <v>208.43</v>
      </c>
      <c r="HD58" s="81">
        <v>672.78</v>
      </c>
      <c r="HE58" s="81">
        <v>80.099999999999994</v>
      </c>
      <c r="HF58" s="81">
        <v>375.65</v>
      </c>
      <c r="HG58" s="81">
        <v>113.6</v>
      </c>
      <c r="HH58" s="81">
        <v>330.57</v>
      </c>
      <c r="HI58" s="81">
        <v>452.4</v>
      </c>
      <c r="HJ58" s="81">
        <v>173.85</v>
      </c>
      <c r="HK58" s="81">
        <v>164.81</v>
      </c>
      <c r="HL58" s="81">
        <v>25</v>
      </c>
      <c r="HM58" s="81">
        <v>231.46</v>
      </c>
      <c r="HN58" s="81">
        <v>91.22</v>
      </c>
      <c r="HO58" s="81">
        <v>44.97</v>
      </c>
      <c r="HP58" s="81">
        <v>253.3</v>
      </c>
      <c r="HQ58" s="81">
        <v>382.26</v>
      </c>
      <c r="HR58" s="81">
        <v>69.53</v>
      </c>
      <c r="HS58" s="81">
        <v>78</v>
      </c>
      <c r="HT58" s="81">
        <v>299.08</v>
      </c>
      <c r="HU58" s="81">
        <v>115.66</v>
      </c>
      <c r="HV58" s="81">
        <v>188.03</v>
      </c>
      <c r="HW58" s="81">
        <v>201.7</v>
      </c>
      <c r="HX58" s="81">
        <v>91</v>
      </c>
      <c r="HY58" s="81">
        <v>173.9</v>
      </c>
      <c r="HZ58" s="81">
        <v>45.62</v>
      </c>
      <c r="IA58" s="81">
        <v>998</v>
      </c>
      <c r="IB58" s="81"/>
      <c r="IC58" s="81">
        <v>105.83</v>
      </c>
      <c r="ID58" s="81">
        <v>130.56</v>
      </c>
      <c r="IE58" s="81">
        <v>222.16</v>
      </c>
      <c r="IF58" s="81">
        <v>101</v>
      </c>
      <c r="IG58" s="81"/>
      <c r="IH58" s="81">
        <v>126.2</v>
      </c>
      <c r="II58" s="81">
        <v>126.05</v>
      </c>
      <c r="IJ58" s="81">
        <v>580.05999999999995</v>
      </c>
      <c r="IK58" s="81">
        <v>142.66999999999999</v>
      </c>
      <c r="IL58" s="81">
        <v>115.8</v>
      </c>
      <c r="IM58" s="81"/>
      <c r="IN58" s="81">
        <v>14</v>
      </c>
      <c r="IO58" s="81">
        <v>170</v>
      </c>
      <c r="IP58" s="81"/>
      <c r="IQ58" s="81">
        <v>102</v>
      </c>
      <c r="IR58" s="81">
        <v>183.06</v>
      </c>
      <c r="IS58" s="81">
        <v>149.9</v>
      </c>
      <c r="IT58" s="81">
        <v>250.42</v>
      </c>
      <c r="IU58" s="81">
        <v>168.72</v>
      </c>
      <c r="IV58" s="81">
        <v>128.69999999999999</v>
      </c>
      <c r="IW58" s="81">
        <v>70.2</v>
      </c>
      <c r="IX58" s="81">
        <v>70.14</v>
      </c>
      <c r="IY58" s="81">
        <v>39.299999999999997</v>
      </c>
      <c r="IZ58" s="81">
        <v>133.85</v>
      </c>
      <c r="JA58" s="81">
        <v>262.23</v>
      </c>
      <c r="JB58" s="81"/>
      <c r="JC58" s="81">
        <v>179</v>
      </c>
      <c r="JD58" s="81">
        <v>207.5</v>
      </c>
      <c r="JE58" s="81">
        <v>101.54</v>
      </c>
      <c r="JF58" s="81">
        <v>126.07</v>
      </c>
      <c r="JG58" s="81">
        <v>127.38</v>
      </c>
      <c r="JH58" s="81">
        <v>498.95</v>
      </c>
      <c r="JI58" s="81"/>
      <c r="JJ58" s="81">
        <v>130.15</v>
      </c>
      <c r="JK58" s="81">
        <v>107.15</v>
      </c>
      <c r="JL58" s="81">
        <v>95.33</v>
      </c>
      <c r="JM58" s="81"/>
      <c r="JN58" s="81">
        <v>112.18</v>
      </c>
      <c r="JO58" s="81">
        <v>73.400000000000006</v>
      </c>
      <c r="JP58" s="81">
        <v>117.5</v>
      </c>
      <c r="JQ58" s="81">
        <v>14.15</v>
      </c>
      <c r="JR58" s="81"/>
      <c r="JS58" s="81">
        <v>112.38</v>
      </c>
      <c r="JT58" s="81">
        <v>60.09</v>
      </c>
      <c r="JU58" s="81"/>
      <c r="JV58" s="81">
        <v>229.09</v>
      </c>
      <c r="JW58" s="81">
        <v>117.03</v>
      </c>
      <c r="JX58" s="81">
        <v>103.03</v>
      </c>
      <c r="JY58" s="81">
        <v>118.69</v>
      </c>
      <c r="JZ58" s="81"/>
      <c r="KA58" s="81">
        <v>183.17</v>
      </c>
      <c r="KB58" s="81"/>
      <c r="KC58" s="81">
        <v>6.05</v>
      </c>
      <c r="KD58" s="81">
        <v>57.1</v>
      </c>
      <c r="KE58" s="81"/>
      <c r="KF58" s="81">
        <v>125.33</v>
      </c>
      <c r="KG58" s="81">
        <v>52.95</v>
      </c>
      <c r="KH58" s="81">
        <v>113.6</v>
      </c>
      <c r="KI58" s="81">
        <v>171.4</v>
      </c>
      <c r="KJ58" s="81">
        <v>86.35</v>
      </c>
      <c r="KK58" s="81">
        <v>75.069999999999993</v>
      </c>
      <c r="KL58" s="81">
        <v>77.38</v>
      </c>
      <c r="KM58" s="81">
        <v>40.799999999999997</v>
      </c>
      <c r="KN58" s="81">
        <v>108.65</v>
      </c>
      <c r="KO58" s="81">
        <v>61.96</v>
      </c>
      <c r="KP58" s="81">
        <v>125.35</v>
      </c>
      <c r="KQ58" s="81"/>
      <c r="KR58" s="81">
        <v>79.67</v>
      </c>
      <c r="KS58" s="81">
        <v>19.899999999999999</v>
      </c>
      <c r="KT58" s="81">
        <v>71.930000000000007</v>
      </c>
      <c r="KU58" s="81">
        <v>18.5</v>
      </c>
      <c r="KV58" s="81">
        <v>138.68</v>
      </c>
      <c r="KW58" s="81"/>
      <c r="KX58" s="81"/>
      <c r="KY58" s="81">
        <v>513.95000000000005</v>
      </c>
      <c r="KZ58" s="81">
        <v>111.9</v>
      </c>
      <c r="LA58" s="81">
        <v>74.48</v>
      </c>
      <c r="LB58" s="81">
        <v>232.63</v>
      </c>
      <c r="LC58" s="81"/>
      <c r="LD58" s="81">
        <v>71.349999999999994</v>
      </c>
      <c r="LE58" s="81">
        <v>48.07</v>
      </c>
      <c r="LF58" s="81">
        <v>380.2</v>
      </c>
      <c r="LG58" s="81"/>
      <c r="LH58" s="81"/>
      <c r="LI58" s="81">
        <v>136.94999999999999</v>
      </c>
      <c r="LJ58" s="81">
        <v>215.46</v>
      </c>
      <c r="LK58" s="81">
        <v>107.13</v>
      </c>
      <c r="LL58" s="81">
        <v>55.11</v>
      </c>
      <c r="LM58" s="81">
        <v>27.25</v>
      </c>
      <c r="LN58" s="81">
        <v>27.4</v>
      </c>
      <c r="LO58" s="81">
        <v>12</v>
      </c>
      <c r="LP58" s="81">
        <v>133.16</v>
      </c>
      <c r="LQ58" s="81">
        <v>109.18</v>
      </c>
      <c r="LR58" s="81">
        <v>44.5</v>
      </c>
      <c r="LS58" s="81">
        <v>25.83</v>
      </c>
      <c r="LT58" s="81">
        <v>41.28</v>
      </c>
      <c r="LU58" s="81">
        <v>71.650000000000006</v>
      </c>
      <c r="LV58" s="81">
        <v>47.53</v>
      </c>
      <c r="LW58" s="81">
        <v>144.13</v>
      </c>
      <c r="LX58" s="81"/>
      <c r="LY58" s="81">
        <v>61.27</v>
      </c>
      <c r="LZ58" s="81">
        <v>57.86</v>
      </c>
      <c r="MA58" s="81">
        <v>73.17</v>
      </c>
      <c r="MB58" s="81">
        <v>51.95</v>
      </c>
      <c r="MC58" s="81">
        <v>48.15</v>
      </c>
      <c r="MD58" s="81"/>
      <c r="ME58" s="81">
        <v>141.85</v>
      </c>
      <c r="MF58" s="81">
        <v>45.4</v>
      </c>
      <c r="MG58" s="81"/>
      <c r="MH58" s="81">
        <v>40</v>
      </c>
      <c r="MI58" s="81">
        <v>29.1</v>
      </c>
      <c r="MJ58" s="81">
        <v>130.30000000000001</v>
      </c>
      <c r="MK58" s="81">
        <v>118.25</v>
      </c>
      <c r="ML58" s="81"/>
      <c r="MM58" s="81">
        <v>130.69999999999999</v>
      </c>
      <c r="MN58" s="81">
        <v>63.5</v>
      </c>
      <c r="MO58" s="81">
        <v>96.95</v>
      </c>
      <c r="MP58" s="81">
        <v>78.900000000000006</v>
      </c>
      <c r="MQ58" s="81">
        <v>75</v>
      </c>
      <c r="MR58" s="81">
        <v>114.5</v>
      </c>
      <c r="MS58" s="81">
        <v>35.049999999999997</v>
      </c>
      <c r="MT58" s="81">
        <v>43.25</v>
      </c>
      <c r="MU58" s="81">
        <v>39.35</v>
      </c>
      <c r="MV58" s="81">
        <v>100.4</v>
      </c>
      <c r="MW58" s="81">
        <v>34</v>
      </c>
      <c r="MX58" s="81">
        <v>39.17</v>
      </c>
      <c r="MY58" s="81">
        <v>96.3</v>
      </c>
      <c r="MZ58" s="81">
        <v>25.33</v>
      </c>
      <c r="NA58" s="81">
        <v>42.42</v>
      </c>
      <c r="NB58" s="81">
        <v>44.8</v>
      </c>
      <c r="NC58" s="81">
        <v>48.92</v>
      </c>
    </row>
    <row r="59" spans="1:367" x14ac:dyDescent="0.4">
      <c r="A59" s="22">
        <v>46150</v>
      </c>
      <c r="B59" s="23">
        <v>430864.67</v>
      </c>
      <c r="C59" s="23">
        <v>337714.27</v>
      </c>
      <c r="D59" s="23">
        <v>4050.58</v>
      </c>
      <c r="E59" s="23">
        <v>2847.23</v>
      </c>
      <c r="F59" s="23">
        <v>13394.45</v>
      </c>
      <c r="G59" s="23">
        <v>1574.71</v>
      </c>
      <c r="H59" s="23">
        <v>11141.28</v>
      </c>
      <c r="I59" s="23">
        <v>9307.44</v>
      </c>
      <c r="J59" s="23">
        <v>5373.5</v>
      </c>
      <c r="K59" s="23">
        <v>4457.74</v>
      </c>
      <c r="L59" s="23">
        <v>2064.91</v>
      </c>
      <c r="M59" s="23">
        <v>4177.4399999999996</v>
      </c>
      <c r="N59" s="23">
        <v>36038.5</v>
      </c>
      <c r="O59" s="23">
        <v>2800.83</v>
      </c>
      <c r="P59" s="23">
        <v>8035.45</v>
      </c>
      <c r="Q59" s="23">
        <v>2302.5100000000002</v>
      </c>
      <c r="R59" s="23">
        <v>15765.65</v>
      </c>
      <c r="S59" s="23">
        <v>4221</v>
      </c>
      <c r="T59" s="23">
        <v>3199.89</v>
      </c>
      <c r="U59" s="23">
        <v>6689.05</v>
      </c>
      <c r="V59" s="23">
        <v>1552.31</v>
      </c>
      <c r="W59" s="23">
        <v>1104.19</v>
      </c>
      <c r="X59" s="23">
        <v>2034.62</v>
      </c>
      <c r="Y59" s="23">
        <v>4057.61</v>
      </c>
      <c r="Z59" s="23">
        <v>6281.6</v>
      </c>
      <c r="AA59" s="23">
        <v>4045.33</v>
      </c>
      <c r="AB59" s="23">
        <v>1474.41</v>
      </c>
      <c r="AC59" s="23">
        <v>543</v>
      </c>
      <c r="AD59" s="23">
        <v>3138.16</v>
      </c>
      <c r="AE59" s="23">
        <v>2021.92</v>
      </c>
      <c r="AF59" s="23">
        <v>1568.41</v>
      </c>
      <c r="AG59" s="23">
        <v>4794.43</v>
      </c>
      <c r="AH59" s="23">
        <v>3165.37</v>
      </c>
      <c r="AI59" s="23">
        <v>182.49</v>
      </c>
      <c r="AJ59" s="23">
        <v>2319.25</v>
      </c>
      <c r="AK59" s="23">
        <v>5442.98</v>
      </c>
      <c r="AL59" s="23">
        <v>3457.23</v>
      </c>
      <c r="AM59" s="23">
        <v>842.98</v>
      </c>
      <c r="AN59" s="23">
        <v>1533.87</v>
      </c>
      <c r="AO59" s="23">
        <v>214.1</v>
      </c>
      <c r="AP59" s="23">
        <v>3963.78</v>
      </c>
      <c r="AQ59" s="23">
        <v>1617.79</v>
      </c>
      <c r="AR59" s="23">
        <v>9510.25</v>
      </c>
      <c r="AS59" s="23">
        <v>4269.87</v>
      </c>
      <c r="AT59" s="23">
        <v>899.01</v>
      </c>
      <c r="AU59" s="23">
        <v>2351.5500000000002</v>
      </c>
      <c r="AV59" s="23">
        <v>2336.1799999999998</v>
      </c>
      <c r="AW59" s="23">
        <v>1058.33</v>
      </c>
      <c r="AX59" s="23">
        <v>2283.3200000000002</v>
      </c>
      <c r="AY59" s="23">
        <v>2217.73</v>
      </c>
      <c r="AZ59" s="23">
        <v>501.7</v>
      </c>
      <c r="BA59" s="23">
        <v>2516.96</v>
      </c>
      <c r="BB59" s="81">
        <v>507.45</v>
      </c>
      <c r="BC59" s="81">
        <v>1554.74</v>
      </c>
      <c r="BD59" s="81">
        <v>2030.58</v>
      </c>
      <c r="BE59" s="81">
        <v>661.47</v>
      </c>
      <c r="BF59" s="81">
        <v>458.61</v>
      </c>
      <c r="BG59" s="81">
        <v>427.59</v>
      </c>
      <c r="BH59" s="81">
        <v>-26.07</v>
      </c>
      <c r="BI59" s="81">
        <v>906.48</v>
      </c>
      <c r="BJ59" s="81">
        <v>832.41</v>
      </c>
      <c r="BK59" s="81">
        <v>1500.94</v>
      </c>
      <c r="BL59" s="81">
        <v>223.18</v>
      </c>
      <c r="BM59" s="81">
        <v>491.41</v>
      </c>
      <c r="BN59" s="81">
        <v>2778.75</v>
      </c>
      <c r="BO59" s="81">
        <v>2158.7800000000002</v>
      </c>
      <c r="BP59" s="81"/>
      <c r="BQ59" s="81">
        <v>548.11</v>
      </c>
      <c r="BR59" s="81">
        <v>2366.83</v>
      </c>
      <c r="BS59" s="81">
        <v>619.51</v>
      </c>
      <c r="BT59" s="81">
        <v>372.32</v>
      </c>
      <c r="BU59" s="81">
        <v>1119.77</v>
      </c>
      <c r="BV59" s="81">
        <v>2069.1799999999998</v>
      </c>
      <c r="BW59" s="81">
        <v>1931.84</v>
      </c>
      <c r="BX59" s="81">
        <v>1859.99</v>
      </c>
      <c r="BY59" s="81">
        <v>2360.7399999999998</v>
      </c>
      <c r="BZ59" s="81">
        <v>1760.29</v>
      </c>
      <c r="CA59" s="81">
        <v>523.26</v>
      </c>
      <c r="CB59" s="81">
        <v>1184.27</v>
      </c>
      <c r="CC59" s="81">
        <v>-12.67</v>
      </c>
      <c r="CD59" s="81">
        <v>192.55</v>
      </c>
      <c r="CE59" s="81">
        <v>1219.83</v>
      </c>
      <c r="CF59" s="81">
        <v>1557.53</v>
      </c>
      <c r="CG59" s="81">
        <v>-45</v>
      </c>
      <c r="CH59" s="81">
        <v>1127.75</v>
      </c>
      <c r="CI59" s="81">
        <v>6541.23</v>
      </c>
      <c r="CJ59" s="81">
        <v>702.06</v>
      </c>
      <c r="CK59" s="81">
        <v>1677.97</v>
      </c>
      <c r="CL59" s="81">
        <v>924.83</v>
      </c>
      <c r="CM59" s="81">
        <v>3039.37</v>
      </c>
      <c r="CN59" s="81">
        <v>309.16000000000003</v>
      </c>
      <c r="CO59" s="81">
        <v>3224.43</v>
      </c>
      <c r="CP59" s="81">
        <v>217.43</v>
      </c>
      <c r="CQ59" s="81">
        <v>1026.48</v>
      </c>
      <c r="CR59" s="81">
        <v>264.16000000000003</v>
      </c>
      <c r="CS59" s="81">
        <v>1193.95</v>
      </c>
      <c r="CT59" s="81">
        <v>1098.5899999999999</v>
      </c>
      <c r="CU59" s="81">
        <v>1308.95</v>
      </c>
      <c r="CV59" s="81">
        <v>324.16000000000003</v>
      </c>
      <c r="CW59" s="81">
        <v>524.17999999999995</v>
      </c>
      <c r="CX59" s="81">
        <v>226.85</v>
      </c>
      <c r="CY59" s="81">
        <v>459.31</v>
      </c>
      <c r="CZ59" s="81">
        <v>21.7</v>
      </c>
      <c r="DA59" s="81">
        <v>84.77</v>
      </c>
      <c r="DB59" s="81">
        <v>771.78</v>
      </c>
      <c r="DC59" s="81">
        <v>-90.05</v>
      </c>
      <c r="DD59" s="81">
        <v>398.79</v>
      </c>
      <c r="DE59" s="81">
        <v>-37</v>
      </c>
      <c r="DF59" s="81">
        <v>700.01</v>
      </c>
      <c r="DG59" s="81">
        <v>326.99</v>
      </c>
      <c r="DH59" s="81">
        <v>681.56</v>
      </c>
      <c r="DI59" s="81">
        <v>2172.37</v>
      </c>
      <c r="DJ59" s="81">
        <v>490.66</v>
      </c>
      <c r="DK59" s="81">
        <v>240.82</v>
      </c>
      <c r="DL59" s="81">
        <v>93.68</v>
      </c>
      <c r="DM59" s="81">
        <v>335.68</v>
      </c>
      <c r="DN59" s="81">
        <v>267.39999999999998</v>
      </c>
      <c r="DO59" s="81">
        <v>302.33999999999997</v>
      </c>
      <c r="DP59" s="81">
        <v>167.32</v>
      </c>
      <c r="DQ59" s="81">
        <v>1482.71</v>
      </c>
      <c r="DR59" s="81">
        <v>436.59</v>
      </c>
      <c r="DS59" s="81">
        <v>424.74</v>
      </c>
      <c r="DT59" s="81">
        <v>281.13</v>
      </c>
      <c r="DU59" s="81">
        <v>532</v>
      </c>
      <c r="DV59" s="81">
        <v>367.09</v>
      </c>
      <c r="DW59" s="81">
        <v>342</v>
      </c>
      <c r="DX59" s="81"/>
      <c r="DY59" s="81">
        <v>202.06</v>
      </c>
      <c r="DZ59" s="81">
        <v>384.76</v>
      </c>
      <c r="EA59" s="81">
        <v>555.73</v>
      </c>
      <c r="EB59" s="81">
        <v>481.1</v>
      </c>
      <c r="EC59" s="81">
        <v>273</v>
      </c>
      <c r="ED59" s="81">
        <v>594.13</v>
      </c>
      <c r="EE59" s="81">
        <v>453.6</v>
      </c>
      <c r="EF59" s="81">
        <v>240.83</v>
      </c>
      <c r="EG59" s="81">
        <v>366.85</v>
      </c>
      <c r="EH59" s="81">
        <v>806</v>
      </c>
      <c r="EI59" s="81">
        <v>225.09</v>
      </c>
      <c r="EJ59" s="81">
        <v>1214.58</v>
      </c>
      <c r="EK59" s="81">
        <v>241.18</v>
      </c>
      <c r="EL59" s="81">
        <v>98.68</v>
      </c>
      <c r="EM59" s="81">
        <v>336.48</v>
      </c>
      <c r="EN59" s="81">
        <v>167.34</v>
      </c>
      <c r="EO59" s="81">
        <v>501.14</v>
      </c>
      <c r="EP59" s="81">
        <v>11.08</v>
      </c>
      <c r="EQ59" s="81">
        <v>-13.48</v>
      </c>
      <c r="ER59" s="81">
        <v>197.79</v>
      </c>
      <c r="ES59" s="81">
        <v>148.75</v>
      </c>
      <c r="ET59" s="81">
        <v>311.04000000000002</v>
      </c>
      <c r="EU59" s="81">
        <v>188.8</v>
      </c>
      <c r="EV59" s="81">
        <v>-30</v>
      </c>
      <c r="EW59" s="81">
        <v>694.92</v>
      </c>
      <c r="EX59" s="81">
        <v>720.39</v>
      </c>
      <c r="EY59" s="81">
        <v>224.58</v>
      </c>
      <c r="EZ59" s="81">
        <v>141.04</v>
      </c>
      <c r="FA59" s="81">
        <v>503</v>
      </c>
      <c r="FB59" s="81">
        <v>145.81</v>
      </c>
      <c r="FC59" s="81">
        <v>641.37</v>
      </c>
      <c r="FD59" s="81">
        <v>488.88</v>
      </c>
      <c r="FE59" s="81">
        <v>593.85</v>
      </c>
      <c r="FF59" s="81"/>
      <c r="FG59" s="81">
        <v>598.70000000000005</v>
      </c>
      <c r="FH59" s="81">
        <v>475.2</v>
      </c>
      <c r="FI59" s="81">
        <v>249.13</v>
      </c>
      <c r="FJ59" s="81">
        <v>27.19</v>
      </c>
      <c r="FK59" s="81">
        <v>259.02</v>
      </c>
      <c r="FL59" s="81">
        <v>252.01</v>
      </c>
      <c r="FM59" s="81">
        <v>749.78</v>
      </c>
      <c r="FN59" s="81">
        <v>138</v>
      </c>
      <c r="FO59" s="81">
        <v>481.9</v>
      </c>
      <c r="FP59" s="81"/>
      <c r="FQ59" s="81">
        <v>56.2</v>
      </c>
      <c r="FR59" s="81">
        <v>312.91000000000003</v>
      </c>
      <c r="FS59" s="81">
        <v>367.11</v>
      </c>
      <c r="FT59" s="81">
        <v>272.54000000000002</v>
      </c>
      <c r="FU59" s="81">
        <v>525.36</v>
      </c>
      <c r="FV59" s="81">
        <v>350.29</v>
      </c>
      <c r="FW59" s="81">
        <v>290.70999999999998</v>
      </c>
      <c r="FX59" s="81">
        <v>578.20000000000005</v>
      </c>
      <c r="FY59" s="81">
        <v>240.48</v>
      </c>
      <c r="FZ59" s="81">
        <v>60.95</v>
      </c>
      <c r="GA59" s="81">
        <v>210.78</v>
      </c>
      <c r="GB59" s="81">
        <v>154.30000000000001</v>
      </c>
      <c r="GC59" s="81">
        <v>46.25</v>
      </c>
      <c r="GD59" s="81">
        <v>628.86</v>
      </c>
      <c r="GE59" s="81">
        <v>172.9</v>
      </c>
      <c r="GF59" s="81">
        <v>159.38</v>
      </c>
      <c r="GG59" s="81"/>
      <c r="GH59" s="81">
        <v>596.16</v>
      </c>
      <c r="GI59" s="81">
        <v>206.25</v>
      </c>
      <c r="GJ59" s="81">
        <v>852.6</v>
      </c>
      <c r="GK59" s="81">
        <v>320.85000000000002</v>
      </c>
      <c r="GL59" s="81">
        <v>64.45</v>
      </c>
      <c r="GM59" s="81">
        <v>665.1</v>
      </c>
      <c r="GN59" s="81">
        <v>238.56</v>
      </c>
      <c r="GO59" s="81">
        <v>136.07</v>
      </c>
      <c r="GP59" s="81">
        <v>558.57000000000005</v>
      </c>
      <c r="GQ59" s="81">
        <v>77.930000000000007</v>
      </c>
      <c r="GR59" s="81">
        <v>94.13</v>
      </c>
      <c r="GS59" s="81">
        <v>327.73</v>
      </c>
      <c r="GT59" s="81">
        <v>661.02</v>
      </c>
      <c r="GU59" s="81">
        <v>183.5</v>
      </c>
      <c r="GV59" s="81">
        <v>327.9</v>
      </c>
      <c r="GW59" s="81">
        <v>70.13</v>
      </c>
      <c r="GX59" s="81">
        <v>69</v>
      </c>
      <c r="GY59" s="81">
        <v>148.21</v>
      </c>
      <c r="GZ59" s="81">
        <v>156.63</v>
      </c>
      <c r="HA59" s="81">
        <v>146.9</v>
      </c>
      <c r="HB59" s="81">
        <v>221.25</v>
      </c>
      <c r="HC59" s="81">
        <v>208.43</v>
      </c>
      <c r="HD59" s="81">
        <v>674.97</v>
      </c>
      <c r="HE59" s="81">
        <v>80.099999999999994</v>
      </c>
      <c r="HF59" s="81">
        <v>375.65</v>
      </c>
      <c r="HG59" s="81">
        <v>113.6</v>
      </c>
      <c r="HH59" s="81">
        <v>330.57</v>
      </c>
      <c r="HI59" s="81">
        <v>452.4</v>
      </c>
      <c r="HJ59" s="81">
        <v>173.85</v>
      </c>
      <c r="HK59" s="81">
        <v>169.95</v>
      </c>
      <c r="HL59" s="81">
        <v>25</v>
      </c>
      <c r="HM59" s="81">
        <v>236.16</v>
      </c>
      <c r="HN59" s="81">
        <v>91.22</v>
      </c>
      <c r="HO59" s="81">
        <v>44.97</v>
      </c>
      <c r="HP59" s="81">
        <v>253.3</v>
      </c>
      <c r="HQ59" s="81">
        <v>382.26</v>
      </c>
      <c r="HR59" s="81">
        <v>64.73</v>
      </c>
      <c r="HS59" s="81">
        <v>78</v>
      </c>
      <c r="HT59" s="81">
        <v>299.08</v>
      </c>
      <c r="HU59" s="81">
        <v>115.66</v>
      </c>
      <c r="HV59" s="81">
        <v>192.03</v>
      </c>
      <c r="HW59" s="81">
        <v>204.34</v>
      </c>
      <c r="HX59" s="81">
        <v>91</v>
      </c>
      <c r="HY59" s="81">
        <v>173.9</v>
      </c>
      <c r="HZ59" s="81">
        <v>45.62</v>
      </c>
      <c r="IA59" s="81">
        <v>998</v>
      </c>
      <c r="IB59" s="81"/>
      <c r="IC59" s="81">
        <v>105.83</v>
      </c>
      <c r="ID59" s="81">
        <v>128.44999999999999</v>
      </c>
      <c r="IE59" s="81">
        <v>222.16</v>
      </c>
      <c r="IF59" s="81">
        <v>101</v>
      </c>
      <c r="IG59" s="81"/>
      <c r="IH59" s="81">
        <v>126.2</v>
      </c>
      <c r="II59" s="81">
        <v>123.4</v>
      </c>
      <c r="IJ59" s="81">
        <v>580.05999999999995</v>
      </c>
      <c r="IK59" s="81">
        <v>141.72999999999999</v>
      </c>
      <c r="IL59" s="81">
        <v>115.8</v>
      </c>
      <c r="IM59" s="81"/>
      <c r="IN59" s="81">
        <v>15.5</v>
      </c>
      <c r="IO59" s="81">
        <v>169</v>
      </c>
      <c r="IP59" s="81"/>
      <c r="IQ59" s="81">
        <v>102</v>
      </c>
      <c r="IR59" s="81">
        <v>185.08</v>
      </c>
      <c r="IS59" s="81">
        <v>147.35</v>
      </c>
      <c r="IT59" s="81">
        <v>250.42</v>
      </c>
      <c r="IU59" s="81">
        <v>168.72</v>
      </c>
      <c r="IV59" s="81">
        <v>126.83</v>
      </c>
      <c r="IW59" s="81">
        <v>70.2</v>
      </c>
      <c r="IX59" s="81">
        <v>70.14</v>
      </c>
      <c r="IY59" s="81">
        <v>39.299999999999997</v>
      </c>
      <c r="IZ59" s="81">
        <v>133.85</v>
      </c>
      <c r="JA59" s="81">
        <v>264.93</v>
      </c>
      <c r="JB59" s="81"/>
      <c r="JC59" s="81">
        <v>179</v>
      </c>
      <c r="JD59" s="81">
        <v>207.5</v>
      </c>
      <c r="JE59" s="81">
        <v>101.54</v>
      </c>
      <c r="JF59" s="81">
        <v>126.07</v>
      </c>
      <c r="JG59" s="81">
        <v>124.33</v>
      </c>
      <c r="JH59" s="81">
        <v>505.15</v>
      </c>
      <c r="JI59" s="81"/>
      <c r="JJ59" s="81">
        <v>130.15</v>
      </c>
      <c r="JK59" s="81">
        <v>107.15</v>
      </c>
      <c r="JL59" s="81">
        <v>95.33</v>
      </c>
      <c r="JM59" s="81"/>
      <c r="JN59" s="81">
        <v>112.18</v>
      </c>
      <c r="JO59" s="81">
        <v>75.75</v>
      </c>
      <c r="JP59" s="81">
        <v>117.5</v>
      </c>
      <c r="JQ59" s="81">
        <v>14.15</v>
      </c>
      <c r="JR59" s="81"/>
      <c r="JS59" s="81">
        <v>112.38</v>
      </c>
      <c r="JT59" s="81">
        <v>55.44</v>
      </c>
      <c r="JU59" s="81">
        <v>75.7</v>
      </c>
      <c r="JV59" s="81">
        <v>227.71</v>
      </c>
      <c r="JW59" s="81">
        <v>117.03</v>
      </c>
      <c r="JX59" s="81">
        <v>102.36</v>
      </c>
      <c r="JY59" s="81">
        <v>119.26</v>
      </c>
      <c r="JZ59" s="81"/>
      <c r="KA59" s="81">
        <v>184.52</v>
      </c>
      <c r="KB59" s="81"/>
      <c r="KC59" s="81">
        <v>6.05</v>
      </c>
      <c r="KD59" s="81">
        <v>57.1</v>
      </c>
      <c r="KE59" s="81"/>
      <c r="KF59" s="81">
        <v>125.33</v>
      </c>
      <c r="KG59" s="81">
        <v>52.95</v>
      </c>
      <c r="KH59" s="81">
        <v>116.35</v>
      </c>
      <c r="KI59" s="81">
        <v>171.4</v>
      </c>
      <c r="KJ59" s="81">
        <v>86.35</v>
      </c>
      <c r="KK59" s="81">
        <v>75.069999999999993</v>
      </c>
      <c r="KL59" s="81">
        <v>77.099999999999994</v>
      </c>
      <c r="KM59" s="81">
        <v>40.799999999999997</v>
      </c>
      <c r="KN59" s="81">
        <v>108.65</v>
      </c>
      <c r="KO59" s="81">
        <v>61.96</v>
      </c>
      <c r="KP59" s="81">
        <v>125.35</v>
      </c>
      <c r="KQ59" s="81"/>
      <c r="KR59" s="81">
        <v>79.67</v>
      </c>
      <c r="KS59" s="81">
        <v>19.899999999999999</v>
      </c>
      <c r="KT59" s="81">
        <v>72.959999999999994</v>
      </c>
      <c r="KU59" s="81">
        <v>18.5</v>
      </c>
      <c r="KV59" s="81">
        <v>140.91999999999999</v>
      </c>
      <c r="KW59" s="81"/>
      <c r="KX59" s="81"/>
      <c r="KY59" s="81">
        <v>513.95000000000005</v>
      </c>
      <c r="KZ59" s="81">
        <v>111.9</v>
      </c>
      <c r="LA59" s="81">
        <v>74.48</v>
      </c>
      <c r="LB59" s="81">
        <v>233.5</v>
      </c>
      <c r="LC59" s="81"/>
      <c r="LD59" s="81">
        <v>71.349999999999994</v>
      </c>
      <c r="LE59" s="81">
        <v>48.07</v>
      </c>
      <c r="LF59" s="81">
        <v>380.2</v>
      </c>
      <c r="LG59" s="81"/>
      <c r="LH59" s="81"/>
      <c r="LI59" s="81">
        <v>132.4</v>
      </c>
      <c r="LJ59" s="81">
        <v>215.46</v>
      </c>
      <c r="LK59" s="81">
        <v>107.13</v>
      </c>
      <c r="LL59" s="81">
        <v>55.11</v>
      </c>
      <c r="LM59" s="81">
        <v>27.25</v>
      </c>
      <c r="LN59" s="81">
        <v>27.4</v>
      </c>
      <c r="LO59" s="81">
        <v>12</v>
      </c>
      <c r="LP59" s="81">
        <v>135.28</v>
      </c>
      <c r="LQ59" s="81">
        <v>109.18</v>
      </c>
      <c r="LR59" s="81">
        <v>44.5</v>
      </c>
      <c r="LS59" s="81">
        <v>25.83</v>
      </c>
      <c r="LT59" s="81">
        <v>41.28</v>
      </c>
      <c r="LU59" s="81">
        <v>71.650000000000006</v>
      </c>
      <c r="LV59" s="81">
        <v>47.53</v>
      </c>
      <c r="LW59" s="81">
        <v>144.13</v>
      </c>
      <c r="LX59" s="81"/>
      <c r="LY59" s="81">
        <v>61.27</v>
      </c>
      <c r="LZ59" s="81">
        <v>58.19</v>
      </c>
      <c r="MA59" s="81">
        <v>73.38</v>
      </c>
      <c r="MB59" s="81">
        <v>51.95</v>
      </c>
      <c r="MC59" s="81">
        <v>48.15</v>
      </c>
      <c r="MD59" s="81"/>
      <c r="ME59" s="81">
        <v>141.85</v>
      </c>
      <c r="MF59" s="81">
        <v>47.2</v>
      </c>
      <c r="MG59" s="81"/>
      <c r="MH59" s="81">
        <v>40</v>
      </c>
      <c r="MI59" s="81">
        <v>29.1</v>
      </c>
      <c r="MJ59" s="81">
        <v>130.30000000000001</v>
      </c>
      <c r="MK59" s="81">
        <v>118.25</v>
      </c>
      <c r="ML59" s="81"/>
      <c r="MM59" s="81">
        <v>130.69999999999999</v>
      </c>
      <c r="MN59" s="81">
        <v>63.5</v>
      </c>
      <c r="MO59" s="81">
        <v>96.95</v>
      </c>
      <c r="MP59" s="81">
        <v>78.900000000000006</v>
      </c>
      <c r="MQ59" s="81">
        <v>75</v>
      </c>
      <c r="MR59" s="81"/>
      <c r="MS59" s="81">
        <v>35.049999999999997</v>
      </c>
      <c r="MT59" s="81">
        <v>50</v>
      </c>
      <c r="MU59" s="81">
        <v>41.13</v>
      </c>
      <c r="MV59" s="81">
        <v>100.4</v>
      </c>
      <c r="MW59" s="81">
        <v>34</v>
      </c>
      <c r="MX59" s="81">
        <v>39.17</v>
      </c>
      <c r="MY59" s="81">
        <v>96.3</v>
      </c>
      <c r="MZ59" s="81">
        <v>25.33</v>
      </c>
      <c r="NA59" s="81">
        <v>42.42</v>
      </c>
      <c r="NB59" s="81">
        <v>44.8</v>
      </c>
      <c r="NC59" s="81">
        <v>48.92</v>
      </c>
    </row>
    <row r="60" spans="1:367" x14ac:dyDescent="0.4">
      <c r="A60" s="22">
        <v>46157</v>
      </c>
      <c r="B60" s="23">
        <v>437288.21</v>
      </c>
      <c r="C60" s="23">
        <v>344477.94</v>
      </c>
      <c r="D60" s="23">
        <v>4055.76</v>
      </c>
      <c r="E60" s="23">
        <v>2847.23</v>
      </c>
      <c r="F60" s="23">
        <v>13446.65</v>
      </c>
      <c r="G60" s="23">
        <v>1576.58</v>
      </c>
      <c r="H60" s="23">
        <v>11141.28</v>
      </c>
      <c r="I60" s="23">
        <v>9307.44</v>
      </c>
      <c r="J60" s="23">
        <v>5412.69</v>
      </c>
      <c r="K60" s="23">
        <v>4516.07</v>
      </c>
      <c r="L60" s="23">
        <v>2068.7600000000002</v>
      </c>
      <c r="M60" s="23">
        <v>4177.4399999999996</v>
      </c>
      <c r="N60" s="23">
        <v>36038.5</v>
      </c>
      <c r="O60" s="23">
        <v>2778.56</v>
      </c>
      <c r="P60" s="23">
        <v>8035.45</v>
      </c>
      <c r="Q60" s="23">
        <v>2302.5100000000002</v>
      </c>
      <c r="R60" s="23">
        <v>14307.39</v>
      </c>
      <c r="S60" s="23">
        <v>4221</v>
      </c>
      <c r="T60" s="23">
        <v>4526.53</v>
      </c>
      <c r="U60" s="23">
        <v>6689.05</v>
      </c>
      <c r="V60" s="23">
        <v>1545.86</v>
      </c>
      <c r="W60" s="23">
        <v>1102.6199999999999</v>
      </c>
      <c r="X60" s="23">
        <v>2034.62</v>
      </c>
      <c r="Y60" s="23">
        <v>4057.61</v>
      </c>
      <c r="Z60" s="23">
        <v>6281.6</v>
      </c>
      <c r="AA60" s="23">
        <v>4045.33</v>
      </c>
      <c r="AB60" s="23">
        <v>1474.41</v>
      </c>
      <c r="AC60" s="23">
        <v>587</v>
      </c>
      <c r="AD60" s="23">
        <v>3261.55</v>
      </c>
      <c r="AE60" s="23">
        <v>2021.92</v>
      </c>
      <c r="AF60" s="23">
        <v>1568.41</v>
      </c>
      <c r="AG60" s="23">
        <v>4794.43</v>
      </c>
      <c r="AH60" s="23">
        <v>3019.01</v>
      </c>
      <c r="AI60" s="23">
        <v>178.27</v>
      </c>
      <c r="AJ60" s="23">
        <v>2356.6999999999998</v>
      </c>
      <c r="AK60" s="23">
        <v>5336.35</v>
      </c>
      <c r="AL60" s="23">
        <v>3577.05</v>
      </c>
      <c r="AM60" s="23">
        <v>839.98</v>
      </c>
      <c r="AN60" s="23">
        <v>1533.87</v>
      </c>
      <c r="AO60" s="23">
        <v>214.1</v>
      </c>
      <c r="AP60" s="23">
        <v>3969.12</v>
      </c>
      <c r="AQ60" s="23">
        <v>1617.79</v>
      </c>
      <c r="AR60" s="23">
        <v>10342.040000000001</v>
      </c>
      <c r="AS60" s="23">
        <v>4318.17</v>
      </c>
      <c r="AT60" s="23">
        <v>899.01</v>
      </c>
      <c r="AU60" s="23">
        <v>2372.0500000000002</v>
      </c>
      <c r="AV60" s="23">
        <v>2336.1799999999998</v>
      </c>
      <c r="AW60" s="23">
        <v>1058.33</v>
      </c>
      <c r="AX60" s="23">
        <v>2247.64</v>
      </c>
      <c r="AY60" s="23">
        <v>2211.35</v>
      </c>
      <c r="AZ60" s="23">
        <v>501.7</v>
      </c>
      <c r="BA60" s="23">
        <v>2684.47</v>
      </c>
      <c r="BB60" s="81">
        <v>507.45</v>
      </c>
      <c r="BC60" s="81">
        <v>1606.64</v>
      </c>
      <c r="BD60" s="81">
        <v>2030.83</v>
      </c>
      <c r="BE60" s="81">
        <v>669.07</v>
      </c>
      <c r="BF60" s="81">
        <v>448.75</v>
      </c>
      <c r="BG60" s="81">
        <v>427.59</v>
      </c>
      <c r="BH60" s="81">
        <v>-41.2</v>
      </c>
      <c r="BI60" s="81">
        <v>906.48</v>
      </c>
      <c r="BJ60" s="81">
        <v>867.81</v>
      </c>
      <c r="BK60" s="81">
        <v>1500.94</v>
      </c>
      <c r="BL60" s="81">
        <v>219.03</v>
      </c>
      <c r="BM60" s="81">
        <v>494.3</v>
      </c>
      <c r="BN60" s="81">
        <v>3088.38</v>
      </c>
      <c r="BO60" s="81">
        <v>2276.0100000000002</v>
      </c>
      <c r="BP60" s="81"/>
      <c r="BQ60" s="81">
        <v>548.11</v>
      </c>
      <c r="BR60" s="81">
        <v>2358.4</v>
      </c>
      <c r="BS60" s="81">
        <v>619.04</v>
      </c>
      <c r="BT60" s="81">
        <v>377.41</v>
      </c>
      <c r="BU60" s="81">
        <v>1119.77</v>
      </c>
      <c r="BV60" s="81">
        <v>2067.5300000000002</v>
      </c>
      <c r="BW60" s="81">
        <v>1931.84</v>
      </c>
      <c r="BX60" s="81">
        <v>1860.93</v>
      </c>
      <c r="BY60" s="81">
        <v>2368.87</v>
      </c>
      <c r="BZ60" s="81">
        <v>1992.57</v>
      </c>
      <c r="CA60" s="81">
        <v>525.42999999999995</v>
      </c>
      <c r="CB60" s="81">
        <v>1197.8699999999999</v>
      </c>
      <c r="CC60" s="81">
        <v>-3.1</v>
      </c>
      <c r="CD60" s="81">
        <v>192.55</v>
      </c>
      <c r="CE60" s="81">
        <v>1203.32</v>
      </c>
      <c r="CF60" s="81">
        <v>1557.53</v>
      </c>
      <c r="CG60" s="81">
        <v>-45</v>
      </c>
      <c r="CH60" s="81">
        <v>1141.28</v>
      </c>
      <c r="CI60" s="81">
        <v>6690.51</v>
      </c>
      <c r="CJ60" s="81">
        <v>704.94</v>
      </c>
      <c r="CK60" s="81">
        <v>1711.6</v>
      </c>
      <c r="CL60" s="81">
        <v>925.4</v>
      </c>
      <c r="CM60" s="81">
        <v>3077.6</v>
      </c>
      <c r="CN60" s="81">
        <v>309.16000000000003</v>
      </c>
      <c r="CO60" s="81">
        <v>3235.92</v>
      </c>
      <c r="CP60" s="81">
        <v>217.41</v>
      </c>
      <c r="CQ60" s="81">
        <v>1026.48</v>
      </c>
      <c r="CR60" s="81">
        <v>270.5</v>
      </c>
      <c r="CS60" s="81">
        <v>1195.3699999999999</v>
      </c>
      <c r="CT60" s="81">
        <v>1098.5899999999999</v>
      </c>
      <c r="CU60" s="81">
        <v>1308.95</v>
      </c>
      <c r="CV60" s="81">
        <v>324.16000000000003</v>
      </c>
      <c r="CW60" s="81">
        <v>594.98</v>
      </c>
      <c r="CX60" s="81">
        <v>220.62</v>
      </c>
      <c r="CY60" s="81">
        <v>450.04</v>
      </c>
      <c r="CZ60" s="81">
        <v>21.7</v>
      </c>
      <c r="DA60" s="81">
        <v>84.77</v>
      </c>
      <c r="DB60" s="81">
        <v>771.78</v>
      </c>
      <c r="DC60" s="81">
        <v>-95.37</v>
      </c>
      <c r="DD60" s="81">
        <v>398.79</v>
      </c>
      <c r="DE60" s="81">
        <v>-37</v>
      </c>
      <c r="DF60" s="81">
        <v>697.81</v>
      </c>
      <c r="DG60" s="81">
        <v>329.85</v>
      </c>
      <c r="DH60" s="81">
        <v>694.68</v>
      </c>
      <c r="DI60" s="81">
        <v>2161.65</v>
      </c>
      <c r="DJ60" s="81">
        <v>490.66</v>
      </c>
      <c r="DK60" s="81">
        <v>240.82</v>
      </c>
      <c r="DL60" s="81">
        <v>96.26</v>
      </c>
      <c r="DM60" s="81">
        <v>375.08</v>
      </c>
      <c r="DN60" s="81">
        <v>267.39999999999998</v>
      </c>
      <c r="DO60" s="81">
        <v>292.92</v>
      </c>
      <c r="DP60" s="81">
        <v>167.32</v>
      </c>
      <c r="DQ60" s="81">
        <v>1468.42</v>
      </c>
      <c r="DR60" s="81">
        <v>425.54</v>
      </c>
      <c r="DS60" s="81">
        <v>248.77</v>
      </c>
      <c r="DT60" s="81">
        <v>296.87</v>
      </c>
      <c r="DU60" s="81">
        <v>532</v>
      </c>
      <c r="DV60" s="81">
        <v>365.6</v>
      </c>
      <c r="DW60" s="81">
        <v>443</v>
      </c>
      <c r="DX60" s="81"/>
      <c r="DY60" s="81">
        <v>202.94</v>
      </c>
      <c r="DZ60" s="81">
        <v>384.76</v>
      </c>
      <c r="EA60" s="81">
        <v>559.63</v>
      </c>
      <c r="EB60" s="81">
        <v>481.1</v>
      </c>
      <c r="EC60" s="81">
        <v>277.61</v>
      </c>
      <c r="ED60" s="81">
        <v>601.63</v>
      </c>
      <c r="EE60" s="81">
        <v>453.6</v>
      </c>
      <c r="EF60" s="81">
        <v>240.95</v>
      </c>
      <c r="EG60" s="81">
        <v>366.85</v>
      </c>
      <c r="EH60" s="81">
        <v>898.25</v>
      </c>
      <c r="EI60" s="81">
        <v>226.18</v>
      </c>
      <c r="EJ60" s="81">
        <v>1218.8599999999999</v>
      </c>
      <c r="EK60" s="81">
        <v>241.18</v>
      </c>
      <c r="EL60" s="81">
        <v>98.84</v>
      </c>
      <c r="EM60" s="81">
        <v>342.36</v>
      </c>
      <c r="EN60" s="81">
        <v>168.24</v>
      </c>
      <c r="EO60" s="81">
        <v>501.14</v>
      </c>
      <c r="EP60" s="81">
        <v>11.08</v>
      </c>
      <c r="EQ60" s="81">
        <v>-87.51</v>
      </c>
      <c r="ER60" s="81">
        <v>205.03</v>
      </c>
      <c r="ES60" s="81">
        <v>191.84</v>
      </c>
      <c r="ET60" s="81">
        <v>313.64999999999998</v>
      </c>
      <c r="EU60" s="81">
        <v>196.35</v>
      </c>
      <c r="EV60" s="81">
        <v>-30</v>
      </c>
      <c r="EW60" s="81">
        <v>774.9</v>
      </c>
      <c r="EX60" s="81">
        <v>720.39</v>
      </c>
      <c r="EY60" s="81">
        <v>223.93</v>
      </c>
      <c r="EZ60" s="81">
        <v>141.04</v>
      </c>
      <c r="FA60" s="81">
        <v>503</v>
      </c>
      <c r="FB60" s="81">
        <v>131.33000000000001</v>
      </c>
      <c r="FC60" s="81">
        <v>676.9</v>
      </c>
      <c r="FD60" s="81">
        <v>506.5</v>
      </c>
      <c r="FE60" s="81">
        <v>593.85</v>
      </c>
      <c r="FF60" s="81"/>
      <c r="FG60" s="81">
        <v>574.58000000000004</v>
      </c>
      <c r="FH60" s="81">
        <v>475.2</v>
      </c>
      <c r="FI60" s="81">
        <v>249.13</v>
      </c>
      <c r="FJ60" s="81">
        <v>39.24</v>
      </c>
      <c r="FK60" s="81">
        <v>252.5</v>
      </c>
      <c r="FL60" s="81">
        <v>252.01</v>
      </c>
      <c r="FM60" s="81">
        <v>835.41</v>
      </c>
      <c r="FN60" s="81">
        <v>138</v>
      </c>
      <c r="FO60" s="81">
        <v>486.07</v>
      </c>
      <c r="FP60" s="81"/>
      <c r="FQ60" s="81">
        <v>52.26</v>
      </c>
      <c r="FR60" s="81">
        <v>312.91000000000003</v>
      </c>
      <c r="FS60" s="81">
        <v>367.11</v>
      </c>
      <c r="FT60" s="81">
        <v>271.33999999999997</v>
      </c>
      <c r="FU60" s="81">
        <v>535.36</v>
      </c>
      <c r="FV60" s="81">
        <v>352.4</v>
      </c>
      <c r="FW60" s="81">
        <v>290.70999999999998</v>
      </c>
      <c r="FX60" s="81">
        <v>583.25</v>
      </c>
      <c r="FY60" s="81">
        <v>239.68</v>
      </c>
      <c r="FZ60" s="81">
        <v>60.95</v>
      </c>
      <c r="GA60" s="81">
        <v>210.78</v>
      </c>
      <c r="GB60" s="81">
        <v>136.80000000000001</v>
      </c>
      <c r="GC60" s="81">
        <v>46.25</v>
      </c>
      <c r="GD60" s="81">
        <v>609.41</v>
      </c>
      <c r="GE60" s="81">
        <v>172.9</v>
      </c>
      <c r="GF60" s="81">
        <v>159.38</v>
      </c>
      <c r="GG60" s="81">
        <v>116</v>
      </c>
      <c r="GH60" s="81">
        <v>604.14</v>
      </c>
      <c r="GI60" s="81">
        <v>221.52</v>
      </c>
      <c r="GJ60" s="81">
        <v>840.99</v>
      </c>
      <c r="GK60" s="81">
        <v>364</v>
      </c>
      <c r="GL60" s="81">
        <v>64.45</v>
      </c>
      <c r="GM60" s="81">
        <v>665.1</v>
      </c>
      <c r="GN60" s="81">
        <v>233.95</v>
      </c>
      <c r="GO60" s="81">
        <v>136.07</v>
      </c>
      <c r="GP60" s="81">
        <v>575.17999999999995</v>
      </c>
      <c r="GQ60" s="81">
        <v>80.53</v>
      </c>
      <c r="GR60" s="81">
        <v>97.07</v>
      </c>
      <c r="GS60" s="81">
        <v>349.45</v>
      </c>
      <c r="GT60" s="81">
        <v>712.89</v>
      </c>
      <c r="GU60" s="81">
        <v>185.1</v>
      </c>
      <c r="GV60" s="81">
        <v>326.47000000000003</v>
      </c>
      <c r="GW60" s="81">
        <v>46.45</v>
      </c>
      <c r="GX60" s="81">
        <v>86.45</v>
      </c>
      <c r="GY60" s="81">
        <v>148.21</v>
      </c>
      <c r="GZ60" s="81">
        <v>153.69999999999999</v>
      </c>
      <c r="HA60" s="81">
        <v>146.9</v>
      </c>
      <c r="HB60" s="81">
        <v>220.71</v>
      </c>
      <c r="HC60" s="81">
        <v>208.43</v>
      </c>
      <c r="HD60" s="81">
        <v>699.63</v>
      </c>
      <c r="HE60" s="81">
        <v>100.9</v>
      </c>
      <c r="HF60" s="81">
        <v>407</v>
      </c>
      <c r="HG60" s="81">
        <v>113.6</v>
      </c>
      <c r="HH60" s="81">
        <v>393.4</v>
      </c>
      <c r="HI60" s="81">
        <v>452.4</v>
      </c>
      <c r="HJ60" s="81">
        <v>119.6</v>
      </c>
      <c r="HK60" s="81">
        <v>169.95</v>
      </c>
      <c r="HL60" s="81">
        <v>25</v>
      </c>
      <c r="HM60" s="81">
        <v>236.16</v>
      </c>
      <c r="HN60" s="81">
        <v>91.22</v>
      </c>
      <c r="HO60" s="81">
        <v>49.67</v>
      </c>
      <c r="HP60" s="81">
        <v>265.08</v>
      </c>
      <c r="HQ60" s="81">
        <v>387.03</v>
      </c>
      <c r="HR60" s="81">
        <v>63.83</v>
      </c>
      <c r="HS60" s="81">
        <v>76.42</v>
      </c>
      <c r="HT60" s="81">
        <v>308.38</v>
      </c>
      <c r="HU60" s="81">
        <v>110.52</v>
      </c>
      <c r="HV60" s="81">
        <v>206.14</v>
      </c>
      <c r="HW60" s="81">
        <v>212.41</v>
      </c>
      <c r="HX60" s="81">
        <v>91</v>
      </c>
      <c r="HY60" s="81">
        <v>173.9</v>
      </c>
      <c r="HZ60" s="81">
        <v>42.29</v>
      </c>
      <c r="IA60" s="81">
        <v>910.85</v>
      </c>
      <c r="IB60" s="81"/>
      <c r="IC60" s="81">
        <v>105.8</v>
      </c>
      <c r="ID60" s="81">
        <v>134.19999999999999</v>
      </c>
      <c r="IE60" s="81">
        <v>216.54</v>
      </c>
      <c r="IF60" s="81">
        <v>101</v>
      </c>
      <c r="IG60" s="81"/>
      <c r="IH60" s="81">
        <v>127.9</v>
      </c>
      <c r="II60" s="81">
        <v>123.4</v>
      </c>
      <c r="IJ60" s="81">
        <v>580.05999999999995</v>
      </c>
      <c r="IK60" s="81">
        <v>142.44999999999999</v>
      </c>
      <c r="IL60" s="81">
        <v>124.63</v>
      </c>
      <c r="IM60" s="81"/>
      <c r="IN60" s="81">
        <v>15.5</v>
      </c>
      <c r="IO60" s="81">
        <v>169</v>
      </c>
      <c r="IP60" s="81"/>
      <c r="IQ60" s="81">
        <v>93</v>
      </c>
      <c r="IR60" s="81">
        <v>185.08</v>
      </c>
      <c r="IS60" s="81">
        <v>135.16999999999999</v>
      </c>
      <c r="IT60" s="81">
        <v>250.42</v>
      </c>
      <c r="IU60" s="81">
        <v>168.72</v>
      </c>
      <c r="IV60" s="81">
        <v>126.83</v>
      </c>
      <c r="IW60" s="81">
        <v>70.2</v>
      </c>
      <c r="IX60" s="81">
        <v>72.8</v>
      </c>
      <c r="IY60" s="81">
        <v>37.15</v>
      </c>
      <c r="IZ60" s="81">
        <v>133.44999999999999</v>
      </c>
      <c r="JA60" s="81">
        <v>264.93</v>
      </c>
      <c r="JB60" s="81">
        <v>51.3</v>
      </c>
      <c r="JC60" s="81"/>
      <c r="JD60" s="81">
        <v>207.5</v>
      </c>
      <c r="JE60" s="81">
        <v>116.34</v>
      </c>
      <c r="JF60" s="81">
        <v>126.07</v>
      </c>
      <c r="JG60" s="81">
        <v>124.22</v>
      </c>
      <c r="JH60" s="81">
        <v>505.15</v>
      </c>
      <c r="JI60" s="81"/>
      <c r="JJ60" s="81">
        <v>130.15</v>
      </c>
      <c r="JK60" s="81">
        <v>108.18</v>
      </c>
      <c r="JL60" s="81">
        <v>89.67</v>
      </c>
      <c r="JM60" s="81"/>
      <c r="JN60" s="81">
        <v>111.77</v>
      </c>
      <c r="JO60" s="81">
        <v>75.75</v>
      </c>
      <c r="JP60" s="81">
        <v>117.5</v>
      </c>
      <c r="JQ60" s="81"/>
      <c r="JR60" s="81"/>
      <c r="JS60" s="81">
        <v>123.13</v>
      </c>
      <c r="JT60" s="81">
        <v>55.03</v>
      </c>
      <c r="JU60" s="81">
        <v>75.7</v>
      </c>
      <c r="JV60" s="81">
        <v>224.76</v>
      </c>
      <c r="JW60" s="81">
        <v>117.03</v>
      </c>
      <c r="JX60" s="81">
        <v>102.36</v>
      </c>
      <c r="JY60" s="81">
        <v>124.08</v>
      </c>
      <c r="JZ60" s="81">
        <v>42.6</v>
      </c>
      <c r="KA60" s="81">
        <v>190.31</v>
      </c>
      <c r="KB60" s="81">
        <v>22.4</v>
      </c>
      <c r="KC60" s="81">
        <v>6.05</v>
      </c>
      <c r="KD60" s="81">
        <v>57.1</v>
      </c>
      <c r="KE60" s="81"/>
      <c r="KF60" s="81">
        <v>125.33</v>
      </c>
      <c r="KG60" s="81">
        <v>52.95</v>
      </c>
      <c r="KH60" s="81">
        <v>123.13</v>
      </c>
      <c r="KI60" s="81">
        <v>171.4</v>
      </c>
      <c r="KJ60" s="81">
        <v>86.35</v>
      </c>
      <c r="KK60" s="81">
        <v>73.069999999999993</v>
      </c>
      <c r="KL60" s="81">
        <v>76.430000000000007</v>
      </c>
      <c r="KM60" s="81">
        <v>40.799999999999997</v>
      </c>
      <c r="KN60" s="81">
        <v>108.65</v>
      </c>
      <c r="KO60" s="81">
        <v>71.05</v>
      </c>
      <c r="KP60" s="81">
        <v>118.05</v>
      </c>
      <c r="KQ60" s="81"/>
      <c r="KR60" s="81">
        <v>75.75</v>
      </c>
      <c r="KS60" s="81">
        <v>17.8</v>
      </c>
      <c r="KT60" s="81">
        <v>73.63</v>
      </c>
      <c r="KU60" s="81">
        <v>18.5</v>
      </c>
      <c r="KV60" s="81">
        <v>141.15</v>
      </c>
      <c r="KW60" s="81"/>
      <c r="KX60" s="81"/>
      <c r="KY60" s="81">
        <v>514.4</v>
      </c>
      <c r="KZ60" s="81">
        <v>111.9</v>
      </c>
      <c r="LA60" s="81">
        <v>73.98</v>
      </c>
      <c r="LB60" s="81">
        <v>233.5</v>
      </c>
      <c r="LC60" s="81"/>
      <c r="LD60" s="81">
        <v>59.05</v>
      </c>
      <c r="LE60" s="81">
        <v>48.07</v>
      </c>
      <c r="LF60" s="81">
        <v>380.2</v>
      </c>
      <c r="LG60" s="81"/>
      <c r="LH60" s="81"/>
      <c r="LI60" s="81">
        <v>141.13</v>
      </c>
      <c r="LJ60" s="81">
        <v>229.64</v>
      </c>
      <c r="LK60" s="81">
        <v>105.1</v>
      </c>
      <c r="LL60" s="81">
        <v>49.08</v>
      </c>
      <c r="LM60" s="81">
        <v>27.25</v>
      </c>
      <c r="LN60" s="81">
        <v>28.18</v>
      </c>
      <c r="LO60" s="81">
        <v>12</v>
      </c>
      <c r="LP60" s="81">
        <v>135.28</v>
      </c>
      <c r="LQ60" s="81">
        <v>109.18</v>
      </c>
      <c r="LR60" s="81">
        <v>44.5</v>
      </c>
      <c r="LS60" s="81">
        <v>25.83</v>
      </c>
      <c r="LT60" s="81">
        <v>42.74</v>
      </c>
      <c r="LU60" s="81">
        <v>71.650000000000006</v>
      </c>
      <c r="LV60" s="81">
        <v>42.03</v>
      </c>
      <c r="LW60" s="81">
        <v>144.13</v>
      </c>
      <c r="LX60" s="81"/>
      <c r="LY60" s="81">
        <v>58.03</v>
      </c>
      <c r="LZ60" s="81">
        <v>60.02</v>
      </c>
      <c r="MA60" s="81">
        <v>73.38</v>
      </c>
      <c r="MB60" s="81">
        <v>51.95</v>
      </c>
      <c r="MC60" s="81">
        <v>48.15</v>
      </c>
      <c r="MD60" s="81"/>
      <c r="ME60" s="81">
        <v>141.85</v>
      </c>
      <c r="MF60" s="81">
        <v>47.2</v>
      </c>
      <c r="MG60" s="81"/>
      <c r="MH60" s="81">
        <v>40</v>
      </c>
      <c r="MI60" s="81">
        <v>40</v>
      </c>
      <c r="MJ60" s="81">
        <v>118.8</v>
      </c>
      <c r="MK60" s="81">
        <v>118.25</v>
      </c>
      <c r="ML60" s="81"/>
      <c r="MM60" s="81">
        <v>130.69999999999999</v>
      </c>
      <c r="MN60" s="81">
        <v>70.5</v>
      </c>
      <c r="MO60" s="81">
        <v>96.95</v>
      </c>
      <c r="MP60" s="81">
        <v>78.900000000000006</v>
      </c>
      <c r="MQ60" s="81">
        <v>10</v>
      </c>
      <c r="MR60" s="81"/>
      <c r="MS60" s="81">
        <v>31.2</v>
      </c>
      <c r="MT60" s="81">
        <v>50</v>
      </c>
      <c r="MU60" s="81">
        <v>41.13</v>
      </c>
      <c r="MV60" s="81">
        <v>100.4</v>
      </c>
      <c r="MW60" s="81"/>
      <c r="MX60" s="81">
        <v>39.17</v>
      </c>
      <c r="MY60" s="81">
        <v>96.3</v>
      </c>
      <c r="MZ60" s="81">
        <v>25.33</v>
      </c>
      <c r="NA60" s="81">
        <v>46.25</v>
      </c>
      <c r="NB60" s="81">
        <v>44.8</v>
      </c>
      <c r="NC60" s="81">
        <v>65.739999999999995</v>
      </c>
    </row>
    <row r="61" spans="1:367" x14ac:dyDescent="0.4">
      <c r="A61" s="22">
        <v>46164</v>
      </c>
      <c r="B61" s="23">
        <v>444021.55</v>
      </c>
      <c r="C61" s="23">
        <v>351040.39</v>
      </c>
      <c r="D61" s="23">
        <v>4055.77</v>
      </c>
      <c r="E61" s="23">
        <v>2893.18</v>
      </c>
      <c r="F61" s="23">
        <v>13480.1</v>
      </c>
      <c r="G61" s="23">
        <v>1588.5</v>
      </c>
      <c r="H61" s="23">
        <v>11151.03</v>
      </c>
      <c r="I61" s="23">
        <v>9307.44</v>
      </c>
      <c r="J61" s="23">
        <v>5426.61</v>
      </c>
      <c r="K61" s="23">
        <v>4517.3500000000004</v>
      </c>
      <c r="L61" s="23">
        <v>2093.7800000000002</v>
      </c>
      <c r="M61" s="23">
        <v>4151.76</v>
      </c>
      <c r="N61" s="23">
        <v>47050.06</v>
      </c>
      <c r="O61" s="23">
        <v>2767.15</v>
      </c>
      <c r="P61" s="23">
        <v>8035.45</v>
      </c>
      <c r="Q61" s="23">
        <v>2302.5100000000002</v>
      </c>
      <c r="R61" s="23">
        <v>14098.19</v>
      </c>
      <c r="S61" s="23">
        <v>4240.88</v>
      </c>
      <c r="T61" s="23">
        <v>4641.41</v>
      </c>
      <c r="U61" s="23">
        <v>6741.82</v>
      </c>
      <c r="V61" s="23">
        <v>1551.29</v>
      </c>
      <c r="W61" s="23">
        <v>1117.8499999999999</v>
      </c>
      <c r="X61" s="23">
        <v>2081.8200000000002</v>
      </c>
      <c r="Y61" s="23">
        <v>4057.61</v>
      </c>
      <c r="Z61" s="23">
        <v>6277.6</v>
      </c>
      <c r="AA61" s="23">
        <v>4045.33</v>
      </c>
      <c r="AB61" s="23">
        <v>1474.41</v>
      </c>
      <c r="AC61" s="23">
        <v>506</v>
      </c>
      <c r="AD61" s="23">
        <v>3284.41</v>
      </c>
      <c r="AE61" s="23">
        <v>2021.92</v>
      </c>
      <c r="AF61" s="23">
        <v>1568.41</v>
      </c>
      <c r="AG61" s="23">
        <v>4794.43</v>
      </c>
      <c r="AH61" s="23">
        <v>3043.95</v>
      </c>
      <c r="AI61" s="23">
        <v>164.15</v>
      </c>
      <c r="AJ61" s="23">
        <v>2487.15</v>
      </c>
      <c r="AK61" s="23">
        <v>9112.15</v>
      </c>
      <c r="AL61" s="23">
        <v>3481.87</v>
      </c>
      <c r="AM61" s="23">
        <v>861.29</v>
      </c>
      <c r="AN61" s="23">
        <v>1534.41</v>
      </c>
      <c r="AO61" s="23">
        <v>210.74</v>
      </c>
      <c r="AP61" s="23">
        <v>3958.69</v>
      </c>
      <c r="AQ61" s="23">
        <v>1620.23</v>
      </c>
      <c r="AR61" s="23">
        <v>10039.24</v>
      </c>
      <c r="AS61" s="23">
        <v>4318.37</v>
      </c>
      <c r="AT61" s="23">
        <v>902.55</v>
      </c>
      <c r="AU61" s="23">
        <v>2372.27</v>
      </c>
      <c r="AV61" s="23">
        <v>2333.8200000000002</v>
      </c>
      <c r="AW61" s="23">
        <v>1062.0999999999999</v>
      </c>
      <c r="AX61" s="23">
        <v>2247.64</v>
      </c>
      <c r="AY61" s="23">
        <v>2163.38</v>
      </c>
      <c r="AZ61" s="23">
        <v>501.7</v>
      </c>
      <c r="BA61" s="23">
        <v>2636.97</v>
      </c>
      <c r="BB61" s="81">
        <v>507.45</v>
      </c>
      <c r="BC61" s="81">
        <v>1588.07</v>
      </c>
      <c r="BD61" s="81">
        <v>2030.83</v>
      </c>
      <c r="BE61" s="81">
        <v>669.07</v>
      </c>
      <c r="BF61" s="81">
        <v>445.77</v>
      </c>
      <c r="BG61" s="81">
        <v>443.01</v>
      </c>
      <c r="BH61" s="81">
        <v>-41.2</v>
      </c>
      <c r="BI61" s="81">
        <v>906.48</v>
      </c>
      <c r="BJ61" s="81">
        <v>868.88</v>
      </c>
      <c r="BK61" s="81">
        <v>1500.94</v>
      </c>
      <c r="BL61" s="81">
        <v>215.83</v>
      </c>
      <c r="BM61" s="81">
        <v>497.07</v>
      </c>
      <c r="BN61" s="81">
        <v>3032.02</v>
      </c>
      <c r="BO61" s="81">
        <v>2289.17</v>
      </c>
      <c r="BP61" s="81"/>
      <c r="BQ61" s="81">
        <v>548.11</v>
      </c>
      <c r="BR61" s="81">
        <v>2379.48</v>
      </c>
      <c r="BS61" s="81">
        <v>624.71</v>
      </c>
      <c r="BT61" s="81">
        <v>372.28</v>
      </c>
      <c r="BU61" s="81">
        <v>1118.72</v>
      </c>
      <c r="BV61" s="81">
        <v>2075.31</v>
      </c>
      <c r="BW61" s="81">
        <v>1945.36</v>
      </c>
      <c r="BX61" s="81">
        <v>1873.29</v>
      </c>
      <c r="BY61" s="81">
        <v>2357.4899999999998</v>
      </c>
      <c r="BZ61" s="81">
        <v>1976.88</v>
      </c>
      <c r="CA61" s="81">
        <v>525.42999999999995</v>
      </c>
      <c r="CB61" s="81">
        <v>1223.22</v>
      </c>
      <c r="CC61" s="81">
        <v>7.33</v>
      </c>
      <c r="CD61" s="81">
        <v>192.55</v>
      </c>
      <c r="CE61" s="81">
        <v>1203.32</v>
      </c>
      <c r="CF61" s="81">
        <v>1556.87</v>
      </c>
      <c r="CG61" s="81">
        <v>-45</v>
      </c>
      <c r="CH61" s="81">
        <v>1141.28</v>
      </c>
      <c r="CI61" s="81">
        <v>6733.03</v>
      </c>
      <c r="CJ61" s="81">
        <v>705.5</v>
      </c>
      <c r="CK61" s="81">
        <v>1842.75</v>
      </c>
      <c r="CL61" s="81">
        <v>925.4</v>
      </c>
      <c r="CM61" s="81">
        <v>3033.68</v>
      </c>
      <c r="CN61" s="81">
        <v>309.16000000000003</v>
      </c>
      <c r="CO61" s="81">
        <v>3235.92</v>
      </c>
      <c r="CP61" s="81">
        <v>219.26</v>
      </c>
      <c r="CQ61" s="81">
        <v>1023.27</v>
      </c>
      <c r="CR61" s="81">
        <v>266.69</v>
      </c>
      <c r="CS61" s="81">
        <v>1200.68</v>
      </c>
      <c r="CT61" s="81">
        <v>1096.48</v>
      </c>
      <c r="CU61" s="81">
        <v>1308.95</v>
      </c>
      <c r="CV61" s="81">
        <v>327.91</v>
      </c>
      <c r="CW61" s="81">
        <v>589.79999999999995</v>
      </c>
      <c r="CX61" s="81">
        <v>225.18</v>
      </c>
      <c r="CY61" s="81">
        <v>442.7</v>
      </c>
      <c r="CZ61" s="81">
        <v>21.57</v>
      </c>
      <c r="DA61" s="81">
        <v>84.77</v>
      </c>
      <c r="DB61" s="81">
        <v>771.78</v>
      </c>
      <c r="DC61" s="81">
        <v>-95.37</v>
      </c>
      <c r="DD61" s="81">
        <v>398.79</v>
      </c>
      <c r="DE61" s="81">
        <v>-37</v>
      </c>
      <c r="DF61" s="81">
        <v>700.87</v>
      </c>
      <c r="DG61" s="81">
        <v>329.01</v>
      </c>
      <c r="DH61" s="81">
        <v>700.94</v>
      </c>
      <c r="DI61" s="81">
        <v>2161.65</v>
      </c>
      <c r="DJ61" s="81">
        <v>490.66</v>
      </c>
      <c r="DK61" s="81">
        <v>240.82</v>
      </c>
      <c r="DL61" s="81">
        <v>97.46</v>
      </c>
      <c r="DM61" s="81">
        <v>375.08</v>
      </c>
      <c r="DN61" s="81">
        <v>267.39999999999998</v>
      </c>
      <c r="DO61" s="81">
        <v>289.83</v>
      </c>
      <c r="DP61" s="81">
        <v>176.24</v>
      </c>
      <c r="DQ61" s="81">
        <v>1467.51</v>
      </c>
      <c r="DR61" s="81">
        <v>425.54</v>
      </c>
      <c r="DS61" s="81">
        <v>248.77</v>
      </c>
      <c r="DT61" s="81">
        <v>296.87</v>
      </c>
      <c r="DU61" s="81">
        <v>535</v>
      </c>
      <c r="DV61" s="81">
        <v>365.6</v>
      </c>
      <c r="DW61" s="81">
        <v>451.05</v>
      </c>
      <c r="DX61" s="81"/>
      <c r="DY61" s="81">
        <v>202.94</v>
      </c>
      <c r="DZ61" s="81">
        <v>384.76</v>
      </c>
      <c r="EA61" s="81">
        <v>558.98</v>
      </c>
      <c r="EB61" s="81">
        <v>482.19</v>
      </c>
      <c r="EC61" s="81">
        <v>276.79000000000002</v>
      </c>
      <c r="ED61" s="81">
        <v>591.97</v>
      </c>
      <c r="EE61" s="81">
        <v>453.6</v>
      </c>
      <c r="EF61" s="81">
        <v>238.3</v>
      </c>
      <c r="EG61" s="81">
        <v>366.85</v>
      </c>
      <c r="EH61" s="81">
        <v>903.36</v>
      </c>
      <c r="EI61" s="81">
        <v>229.34</v>
      </c>
      <c r="EJ61" s="81">
        <v>1219.0999999999999</v>
      </c>
      <c r="EK61" s="81">
        <v>240.65</v>
      </c>
      <c r="EL61" s="81">
        <v>99.11</v>
      </c>
      <c r="EM61" s="81">
        <v>342.36</v>
      </c>
      <c r="EN61" s="81">
        <v>169.15</v>
      </c>
      <c r="EO61" s="81">
        <v>501.14</v>
      </c>
      <c r="EP61" s="81">
        <v>9.75</v>
      </c>
      <c r="EQ61" s="81">
        <v>-87.51</v>
      </c>
      <c r="ER61" s="81">
        <v>205.03</v>
      </c>
      <c r="ES61" s="81">
        <v>191.84</v>
      </c>
      <c r="ET61" s="81">
        <v>313.64999999999998</v>
      </c>
      <c r="EU61" s="81">
        <v>198.64</v>
      </c>
      <c r="EV61" s="81">
        <v>-30</v>
      </c>
      <c r="EW61" s="81">
        <v>775.73</v>
      </c>
      <c r="EX61" s="81">
        <v>716.7</v>
      </c>
      <c r="EY61" s="81">
        <v>223.93</v>
      </c>
      <c r="EZ61" s="81">
        <v>141.04</v>
      </c>
      <c r="FA61" s="81">
        <v>503</v>
      </c>
      <c r="FB61" s="81">
        <v>131.33000000000001</v>
      </c>
      <c r="FC61" s="81">
        <v>676.9</v>
      </c>
      <c r="FD61" s="81">
        <v>515.72</v>
      </c>
      <c r="FE61" s="81">
        <v>596.62</v>
      </c>
      <c r="FF61" s="81"/>
      <c r="FG61" s="81">
        <v>574.58000000000004</v>
      </c>
      <c r="FH61" s="81">
        <v>500.03</v>
      </c>
      <c r="FI61" s="81">
        <v>252.62</v>
      </c>
      <c r="FJ61" s="81">
        <v>41.12</v>
      </c>
      <c r="FK61" s="81">
        <v>251.8</v>
      </c>
      <c r="FL61" s="81">
        <v>252.01</v>
      </c>
      <c r="FM61" s="81">
        <v>836.92</v>
      </c>
      <c r="FN61" s="81">
        <v>138</v>
      </c>
      <c r="FO61" s="81">
        <v>486.41</v>
      </c>
      <c r="FP61" s="81"/>
      <c r="FQ61" s="81">
        <v>52.26</v>
      </c>
      <c r="FR61" s="81">
        <v>312.95999999999998</v>
      </c>
      <c r="FS61" s="81">
        <v>367.3</v>
      </c>
      <c r="FT61" s="81">
        <v>270.37</v>
      </c>
      <c r="FU61" s="81">
        <v>535.36</v>
      </c>
      <c r="FV61" s="81">
        <v>352.4</v>
      </c>
      <c r="FW61" s="81">
        <v>290.93</v>
      </c>
      <c r="FX61" s="81">
        <v>584.78</v>
      </c>
      <c r="FY61" s="81">
        <v>239.65</v>
      </c>
      <c r="FZ61" s="81">
        <v>60.95</v>
      </c>
      <c r="GA61" s="81">
        <v>210.78</v>
      </c>
      <c r="GB61" s="81">
        <v>131.9</v>
      </c>
      <c r="GC61" s="81">
        <v>45.53</v>
      </c>
      <c r="GD61" s="81">
        <v>609.41</v>
      </c>
      <c r="GE61" s="81">
        <v>172.9</v>
      </c>
      <c r="GF61" s="81">
        <v>160.4</v>
      </c>
      <c r="GG61" s="81">
        <v>116</v>
      </c>
      <c r="GH61" s="81">
        <v>601.96</v>
      </c>
      <c r="GI61" s="81">
        <v>221.52</v>
      </c>
      <c r="GJ61" s="81">
        <v>850.82</v>
      </c>
      <c r="GK61" s="81">
        <v>375.03</v>
      </c>
      <c r="GL61" s="81">
        <v>64.45</v>
      </c>
      <c r="GM61" s="81">
        <v>665.1</v>
      </c>
      <c r="GN61" s="81">
        <v>234</v>
      </c>
      <c r="GO61" s="81">
        <v>140.4</v>
      </c>
      <c r="GP61" s="81">
        <v>575.26</v>
      </c>
      <c r="GQ61" s="81">
        <v>80.53</v>
      </c>
      <c r="GR61" s="81">
        <v>97.07</v>
      </c>
      <c r="GS61" s="81">
        <v>349.45</v>
      </c>
      <c r="GT61" s="81">
        <v>712.89</v>
      </c>
      <c r="GU61" s="81">
        <v>188.02</v>
      </c>
      <c r="GV61" s="81">
        <v>343.3</v>
      </c>
      <c r="GW61" s="81">
        <v>32.4</v>
      </c>
      <c r="GX61" s="81">
        <v>90.51</v>
      </c>
      <c r="GY61" s="81">
        <v>148.21</v>
      </c>
      <c r="GZ61" s="81">
        <v>153.69999999999999</v>
      </c>
      <c r="HA61" s="81">
        <v>146.9</v>
      </c>
      <c r="HB61" s="81">
        <v>220.72</v>
      </c>
      <c r="HC61" s="81">
        <v>205.63</v>
      </c>
      <c r="HD61" s="81">
        <v>699.63</v>
      </c>
      <c r="HE61" s="81">
        <v>100.9</v>
      </c>
      <c r="HF61" s="81">
        <v>390.75</v>
      </c>
      <c r="HG61" s="81">
        <v>113.6</v>
      </c>
      <c r="HH61" s="81">
        <v>393.4</v>
      </c>
      <c r="HI61" s="81">
        <v>452.4</v>
      </c>
      <c r="HJ61" s="81">
        <v>119.6</v>
      </c>
      <c r="HK61" s="81">
        <v>170.56</v>
      </c>
      <c r="HL61" s="81">
        <v>25</v>
      </c>
      <c r="HM61" s="81">
        <v>235.8</v>
      </c>
      <c r="HN61" s="81">
        <v>91.22</v>
      </c>
      <c r="HO61" s="81">
        <v>49.67</v>
      </c>
      <c r="HP61" s="81">
        <v>265.08</v>
      </c>
      <c r="HQ61" s="81">
        <v>387.03</v>
      </c>
      <c r="HR61" s="81">
        <v>63.84</v>
      </c>
      <c r="HS61" s="81">
        <v>76.42</v>
      </c>
      <c r="HT61" s="81">
        <v>311.58</v>
      </c>
      <c r="HU61" s="81">
        <v>110.52</v>
      </c>
      <c r="HV61" s="81">
        <v>206.14</v>
      </c>
      <c r="HW61" s="81">
        <v>213.31</v>
      </c>
      <c r="HX61" s="81">
        <v>91.84</v>
      </c>
      <c r="HY61" s="81">
        <v>173.9</v>
      </c>
      <c r="HZ61" s="81">
        <v>41.25</v>
      </c>
      <c r="IA61" s="81">
        <v>910.85</v>
      </c>
      <c r="IB61" s="81"/>
      <c r="IC61" s="81">
        <v>104.3</v>
      </c>
      <c r="ID61" s="81">
        <v>135.4</v>
      </c>
      <c r="IE61" s="81">
        <v>215.94</v>
      </c>
      <c r="IF61" s="81">
        <v>101</v>
      </c>
      <c r="IG61" s="81"/>
      <c r="IH61" s="81">
        <v>127.9</v>
      </c>
      <c r="II61" s="81">
        <v>123.4</v>
      </c>
      <c r="IJ61" s="81">
        <v>580.05999999999995</v>
      </c>
      <c r="IK61" s="81">
        <v>142.41999999999999</v>
      </c>
      <c r="IL61" s="81">
        <v>129.53</v>
      </c>
      <c r="IM61" s="81"/>
      <c r="IN61" s="81">
        <v>15.5</v>
      </c>
      <c r="IO61" s="81">
        <v>169</v>
      </c>
      <c r="IP61" s="81"/>
      <c r="IQ61" s="81">
        <v>93</v>
      </c>
      <c r="IR61" s="81">
        <v>188.95</v>
      </c>
      <c r="IS61" s="81">
        <v>135.16999999999999</v>
      </c>
      <c r="IT61" s="81">
        <v>243.5</v>
      </c>
      <c r="IU61" s="81">
        <v>182.52</v>
      </c>
      <c r="IV61" s="81">
        <v>126.83</v>
      </c>
      <c r="IW61" s="81">
        <v>70.2</v>
      </c>
      <c r="IX61" s="81">
        <v>76.349999999999994</v>
      </c>
      <c r="IY61" s="81">
        <v>37.15</v>
      </c>
      <c r="IZ61" s="81">
        <v>133.44999999999999</v>
      </c>
      <c r="JA61" s="81">
        <v>258.39999999999998</v>
      </c>
      <c r="JB61" s="81">
        <v>51.3</v>
      </c>
      <c r="JC61" s="81">
        <v>175.3</v>
      </c>
      <c r="JD61" s="81">
        <v>269.3</v>
      </c>
      <c r="JE61" s="81">
        <v>114.33</v>
      </c>
      <c r="JF61" s="81">
        <v>128.22999999999999</v>
      </c>
      <c r="JG61" s="81">
        <v>124.22</v>
      </c>
      <c r="JH61" s="81">
        <v>505.15</v>
      </c>
      <c r="JI61" s="81">
        <v>52.5</v>
      </c>
      <c r="JJ61" s="81">
        <v>130.15</v>
      </c>
      <c r="JK61" s="81">
        <v>108.18</v>
      </c>
      <c r="JL61" s="81">
        <v>89.25</v>
      </c>
      <c r="JM61" s="81"/>
      <c r="JN61" s="81">
        <v>111.08</v>
      </c>
      <c r="JO61" s="81">
        <v>81.12</v>
      </c>
      <c r="JP61" s="81">
        <v>117.5</v>
      </c>
      <c r="JQ61" s="81">
        <v>11.1</v>
      </c>
      <c r="JR61" s="81">
        <v>83</v>
      </c>
      <c r="JS61" s="81">
        <v>126.87</v>
      </c>
      <c r="JT61" s="81">
        <v>54.76</v>
      </c>
      <c r="JU61" s="81">
        <v>75.7</v>
      </c>
      <c r="JV61" s="81">
        <v>224.76</v>
      </c>
      <c r="JW61" s="81">
        <v>122</v>
      </c>
      <c r="JX61" s="81">
        <v>99.96</v>
      </c>
      <c r="JY61" s="81">
        <v>124.08</v>
      </c>
      <c r="JZ61" s="81">
        <v>42.6</v>
      </c>
      <c r="KA61" s="81">
        <v>190.31</v>
      </c>
      <c r="KB61" s="81">
        <v>22.4</v>
      </c>
      <c r="KC61" s="81">
        <v>6.05</v>
      </c>
      <c r="KD61" s="81">
        <v>47.84</v>
      </c>
      <c r="KE61" s="81">
        <v>203.5</v>
      </c>
      <c r="KF61" s="81">
        <v>125.33</v>
      </c>
      <c r="KG61" s="81">
        <v>52.95</v>
      </c>
      <c r="KH61" s="81">
        <v>128.35</v>
      </c>
      <c r="KI61" s="81">
        <v>171.4</v>
      </c>
      <c r="KJ61" s="81">
        <v>86.35</v>
      </c>
      <c r="KK61" s="81">
        <v>73.069999999999993</v>
      </c>
      <c r="KL61" s="81">
        <v>74.239999999999995</v>
      </c>
      <c r="KM61" s="81">
        <v>36.75</v>
      </c>
      <c r="KN61" s="81">
        <v>192.1</v>
      </c>
      <c r="KO61" s="81">
        <v>71.05</v>
      </c>
      <c r="KP61" s="81">
        <v>118.05</v>
      </c>
      <c r="KQ61" s="81"/>
      <c r="KR61" s="81">
        <v>75.75</v>
      </c>
      <c r="KS61" s="81">
        <v>16.95</v>
      </c>
      <c r="KT61" s="81">
        <v>73.63</v>
      </c>
      <c r="KU61" s="81">
        <v>18.5</v>
      </c>
      <c r="KV61" s="81">
        <v>141.15</v>
      </c>
      <c r="KW61" s="81">
        <v>178</v>
      </c>
      <c r="KX61" s="81"/>
      <c r="KY61" s="81">
        <v>558.73</v>
      </c>
      <c r="KZ61" s="81">
        <v>111.9</v>
      </c>
      <c r="LA61" s="81">
        <v>73.180000000000007</v>
      </c>
      <c r="LB61" s="81">
        <v>243.13</v>
      </c>
      <c r="LC61" s="81"/>
      <c r="LD61" s="81">
        <v>57.87</v>
      </c>
      <c r="LE61" s="81">
        <v>48.07</v>
      </c>
      <c r="LF61" s="81">
        <v>380.2</v>
      </c>
      <c r="LG61" s="81"/>
      <c r="LH61" s="81"/>
      <c r="LI61" s="81">
        <v>141.13</v>
      </c>
      <c r="LJ61" s="81">
        <v>229.64</v>
      </c>
      <c r="LK61" s="81">
        <v>105.1</v>
      </c>
      <c r="LL61" s="81">
        <v>48.3</v>
      </c>
      <c r="LM61" s="81">
        <v>27.25</v>
      </c>
      <c r="LN61" s="81">
        <v>28.18</v>
      </c>
      <c r="LO61" s="81">
        <v>12</v>
      </c>
      <c r="LP61" s="81">
        <v>135</v>
      </c>
      <c r="LQ61" s="81">
        <v>112.31</v>
      </c>
      <c r="LR61" s="81">
        <v>44.5</v>
      </c>
      <c r="LS61" s="81">
        <v>23.5</v>
      </c>
      <c r="LT61" s="81">
        <v>42.74</v>
      </c>
      <c r="LU61" s="81">
        <v>62.95</v>
      </c>
      <c r="LV61" s="81">
        <v>42.03</v>
      </c>
      <c r="LW61" s="81">
        <v>137.08000000000001</v>
      </c>
      <c r="LX61" s="81">
        <v>75.7</v>
      </c>
      <c r="LY61" s="81">
        <v>56.42</v>
      </c>
      <c r="LZ61" s="81">
        <v>61.26</v>
      </c>
      <c r="MA61" s="81">
        <v>73.38</v>
      </c>
      <c r="MB61" s="81">
        <v>55.6</v>
      </c>
      <c r="MC61" s="81">
        <v>44.9</v>
      </c>
      <c r="MD61" s="81"/>
      <c r="ME61" s="81">
        <v>141.85</v>
      </c>
      <c r="MF61" s="81">
        <v>50.73</v>
      </c>
      <c r="MG61" s="81"/>
      <c r="MH61" s="81">
        <v>38.200000000000003</v>
      </c>
      <c r="MI61" s="81">
        <v>40</v>
      </c>
      <c r="MJ61" s="81">
        <v>118.8</v>
      </c>
      <c r="MK61" s="81">
        <v>110.75</v>
      </c>
      <c r="ML61" s="81"/>
      <c r="MM61" s="81">
        <v>130.69999999999999</v>
      </c>
      <c r="MN61" s="81">
        <v>74</v>
      </c>
      <c r="MO61" s="81">
        <v>96.95</v>
      </c>
      <c r="MP61" s="81">
        <v>79</v>
      </c>
      <c r="MQ61" s="81">
        <v>10</v>
      </c>
      <c r="MR61" s="81">
        <v>130.6</v>
      </c>
      <c r="MS61" s="81">
        <v>23.9</v>
      </c>
      <c r="MT61" s="81">
        <v>50</v>
      </c>
      <c r="MU61" s="81">
        <v>41.87</v>
      </c>
      <c r="MV61" s="81">
        <v>100.4</v>
      </c>
      <c r="MW61" s="81"/>
      <c r="MX61" s="81">
        <v>41.7</v>
      </c>
      <c r="MY61" s="81">
        <v>96.3</v>
      </c>
      <c r="MZ61" s="81">
        <v>25.33</v>
      </c>
      <c r="NA61" s="81">
        <v>42.6</v>
      </c>
      <c r="NB61" s="81">
        <v>44.8</v>
      </c>
      <c r="NC61" s="81">
        <v>66.22</v>
      </c>
    </row>
    <row r="62" spans="1:367" x14ac:dyDescent="0.4">
      <c r="A62" s="22">
        <v>46171</v>
      </c>
      <c r="B62" s="23">
        <v>446096.87</v>
      </c>
      <c r="C62" s="23">
        <v>352141.17</v>
      </c>
      <c r="D62" s="23">
        <v>3944.15</v>
      </c>
      <c r="E62" s="23">
        <v>2893.18</v>
      </c>
      <c r="F62" s="23">
        <v>13470.24</v>
      </c>
      <c r="G62" s="23">
        <v>1602.98</v>
      </c>
      <c r="H62" s="23">
        <v>11151.18</v>
      </c>
      <c r="I62" s="23">
        <v>9320.02</v>
      </c>
      <c r="J62" s="23">
        <v>5445.39</v>
      </c>
      <c r="K62" s="23">
        <v>4539.03</v>
      </c>
      <c r="L62" s="23">
        <v>2097.54</v>
      </c>
      <c r="M62" s="23">
        <v>4150.53</v>
      </c>
      <c r="N62" s="23">
        <v>47702.34</v>
      </c>
      <c r="O62" s="23">
        <v>2755</v>
      </c>
      <c r="P62" s="23">
        <v>8057.61</v>
      </c>
      <c r="Q62" s="23">
        <v>2316.77</v>
      </c>
      <c r="R62" s="23">
        <v>13057.39</v>
      </c>
      <c r="S62" s="23">
        <v>4240.8999999999996</v>
      </c>
      <c r="T62" s="23">
        <v>4959.55</v>
      </c>
      <c r="U62" s="23">
        <v>6733.98</v>
      </c>
      <c r="V62" s="23">
        <v>1551.29</v>
      </c>
      <c r="W62" s="23">
        <v>1114.03</v>
      </c>
      <c r="X62" s="23">
        <v>2081.8200000000002</v>
      </c>
      <c r="Y62" s="23">
        <v>4057.61</v>
      </c>
      <c r="Z62" s="23">
        <v>6311.63</v>
      </c>
      <c r="AA62" s="23">
        <v>4045.33</v>
      </c>
      <c r="AB62" s="23">
        <v>1476.02</v>
      </c>
      <c r="AC62" s="23">
        <v>506</v>
      </c>
      <c r="AD62" s="23">
        <v>3287.44</v>
      </c>
      <c r="AE62" s="23">
        <v>2037.2</v>
      </c>
      <c r="AF62" s="23">
        <v>1567.36</v>
      </c>
      <c r="AG62" s="23">
        <v>4778.43</v>
      </c>
      <c r="AH62" s="23">
        <v>3043.95</v>
      </c>
      <c r="AI62" s="23">
        <v>160.63999999999999</v>
      </c>
      <c r="AJ62" s="23">
        <v>2594.11</v>
      </c>
      <c r="AK62" s="23">
        <v>9286.4500000000007</v>
      </c>
      <c r="AL62" s="23">
        <v>3409.15</v>
      </c>
      <c r="AM62" s="23">
        <v>828.39</v>
      </c>
      <c r="AN62" s="23">
        <v>1534.41</v>
      </c>
      <c r="AO62" s="23">
        <v>210.74</v>
      </c>
      <c r="AP62" s="23">
        <v>3958.57</v>
      </c>
      <c r="AQ62" s="23">
        <v>1623.79</v>
      </c>
      <c r="AR62" s="23">
        <v>10039.24</v>
      </c>
      <c r="AS62" s="23">
        <v>4318.37</v>
      </c>
      <c r="AT62" s="23">
        <v>902.55</v>
      </c>
      <c r="AU62" s="23">
        <v>2372.27</v>
      </c>
      <c r="AV62" s="23">
        <v>2337.59</v>
      </c>
      <c r="AW62" s="23">
        <v>1062.0999999999999</v>
      </c>
      <c r="AX62" s="23">
        <v>2247.64</v>
      </c>
      <c r="AY62" s="23">
        <v>2125.5500000000002</v>
      </c>
      <c r="AZ62" s="23">
        <v>501.7</v>
      </c>
      <c r="BA62" s="23">
        <v>2664.41</v>
      </c>
      <c r="BB62" s="81">
        <v>508.22</v>
      </c>
      <c r="BC62" s="81">
        <v>1597.62</v>
      </c>
      <c r="BD62" s="81">
        <v>2030.83</v>
      </c>
      <c r="BE62" s="81">
        <v>672.76</v>
      </c>
      <c r="BF62" s="81">
        <v>444.22</v>
      </c>
      <c r="BG62" s="81">
        <v>444.44</v>
      </c>
      <c r="BH62" s="81">
        <v>-58.53</v>
      </c>
      <c r="BI62" s="81">
        <v>912.02</v>
      </c>
      <c r="BJ62" s="81">
        <v>869.17</v>
      </c>
      <c r="BK62" s="81">
        <v>1500.94</v>
      </c>
      <c r="BL62" s="81">
        <v>218.17</v>
      </c>
      <c r="BM62" s="81">
        <v>494.6</v>
      </c>
      <c r="BN62" s="81">
        <v>3053.35</v>
      </c>
      <c r="BO62" s="81">
        <v>2289.17</v>
      </c>
      <c r="BP62" s="81"/>
      <c r="BQ62" s="81">
        <v>548.11</v>
      </c>
      <c r="BR62" s="81">
        <v>2361.89</v>
      </c>
      <c r="BS62" s="81">
        <v>616.46</v>
      </c>
      <c r="BT62" s="81">
        <v>372.39</v>
      </c>
      <c r="BU62" s="81">
        <v>1118.72</v>
      </c>
      <c r="BV62" s="81">
        <v>2046.39</v>
      </c>
      <c r="BW62" s="81">
        <v>1949.07</v>
      </c>
      <c r="BX62" s="81">
        <v>1886.35</v>
      </c>
      <c r="BY62" s="81">
        <v>2354.6999999999998</v>
      </c>
      <c r="BZ62" s="81">
        <v>1978.35</v>
      </c>
      <c r="CA62" s="81">
        <v>524.27</v>
      </c>
      <c r="CB62" s="81">
        <v>1265.17</v>
      </c>
      <c r="CC62" s="81">
        <v>-5.14</v>
      </c>
      <c r="CD62" s="81">
        <v>192.55</v>
      </c>
      <c r="CE62" s="81">
        <v>1203.32</v>
      </c>
      <c r="CF62" s="81">
        <v>1556.87</v>
      </c>
      <c r="CG62" s="81">
        <v>-45</v>
      </c>
      <c r="CH62" s="81">
        <v>1141.28</v>
      </c>
      <c r="CI62" s="81">
        <v>6733.03</v>
      </c>
      <c r="CJ62" s="81">
        <v>706.84</v>
      </c>
      <c r="CK62" s="81">
        <v>1842.75</v>
      </c>
      <c r="CL62" s="81">
        <v>925.4</v>
      </c>
      <c r="CM62" s="81">
        <v>3033.68</v>
      </c>
      <c r="CN62" s="81">
        <v>307.77999999999997</v>
      </c>
      <c r="CO62" s="81">
        <v>3235.92</v>
      </c>
      <c r="CP62" s="81">
        <v>218.99</v>
      </c>
      <c r="CQ62" s="81">
        <v>1023.27</v>
      </c>
      <c r="CR62" s="81">
        <v>266.69</v>
      </c>
      <c r="CS62" s="81">
        <v>1200.68</v>
      </c>
      <c r="CT62" s="81">
        <v>1094.81</v>
      </c>
      <c r="CU62" s="81">
        <v>1296.3599999999999</v>
      </c>
      <c r="CV62" s="81">
        <v>327.86</v>
      </c>
      <c r="CW62" s="81">
        <v>592.28</v>
      </c>
      <c r="CX62" s="81">
        <v>225.18</v>
      </c>
      <c r="CY62" s="81">
        <v>442.7</v>
      </c>
      <c r="CZ62" s="81">
        <v>21.57</v>
      </c>
      <c r="DA62" s="81">
        <v>84.45</v>
      </c>
      <c r="DB62" s="81">
        <v>771.78</v>
      </c>
      <c r="DC62" s="81">
        <v>-95.37</v>
      </c>
      <c r="DD62" s="81">
        <v>393.71</v>
      </c>
      <c r="DE62" s="81">
        <v>-37</v>
      </c>
      <c r="DF62" s="81">
        <v>699.36</v>
      </c>
      <c r="DG62" s="81">
        <v>328.95</v>
      </c>
      <c r="DH62" s="81">
        <v>697.44</v>
      </c>
      <c r="DI62" s="81">
        <v>2180.31</v>
      </c>
      <c r="DJ62" s="81">
        <v>490.66</v>
      </c>
      <c r="DK62" s="81">
        <v>239.27</v>
      </c>
      <c r="DL62" s="81">
        <v>97.46</v>
      </c>
      <c r="DM62" s="81">
        <v>375.08</v>
      </c>
      <c r="DN62" s="81">
        <v>267.39999999999998</v>
      </c>
      <c r="DO62" s="81">
        <v>289.83</v>
      </c>
      <c r="DP62" s="81">
        <v>176.24</v>
      </c>
      <c r="DQ62" s="81">
        <v>1467.51</v>
      </c>
      <c r="DR62" s="81">
        <v>425.54</v>
      </c>
      <c r="DS62" s="81">
        <v>243.68</v>
      </c>
      <c r="DT62" s="81">
        <v>296.87</v>
      </c>
      <c r="DU62" s="81">
        <v>484</v>
      </c>
      <c r="DV62" s="81">
        <v>363.15</v>
      </c>
      <c r="DW62" s="81">
        <v>451.05</v>
      </c>
      <c r="DX62" s="81"/>
      <c r="DY62" s="81">
        <v>202.94</v>
      </c>
      <c r="DZ62" s="81">
        <v>390.62</v>
      </c>
      <c r="EA62" s="81">
        <v>558.98</v>
      </c>
      <c r="EB62" s="81">
        <v>480.29</v>
      </c>
      <c r="EC62" s="81">
        <v>276.8</v>
      </c>
      <c r="ED62" s="81">
        <v>592.39</v>
      </c>
      <c r="EE62" s="81">
        <v>453.6</v>
      </c>
      <c r="EF62" s="81">
        <v>238.3</v>
      </c>
      <c r="EG62" s="81">
        <v>366.8</v>
      </c>
      <c r="EH62" s="81">
        <v>903.36</v>
      </c>
      <c r="EI62" s="81">
        <v>229.34</v>
      </c>
      <c r="EJ62" s="81">
        <v>1224.1099999999999</v>
      </c>
      <c r="EK62" s="81">
        <v>245.02</v>
      </c>
      <c r="EL62" s="81">
        <v>100.95</v>
      </c>
      <c r="EM62" s="81">
        <v>348.7</v>
      </c>
      <c r="EN62" s="81">
        <v>169.15</v>
      </c>
      <c r="EO62" s="81">
        <v>504.35</v>
      </c>
      <c r="EP62" s="81">
        <v>8.77</v>
      </c>
      <c r="EQ62" s="81">
        <v>-87.51</v>
      </c>
      <c r="ER62" s="81">
        <v>204.62</v>
      </c>
      <c r="ES62" s="81">
        <v>176.48</v>
      </c>
      <c r="ET62" s="81">
        <v>321.42</v>
      </c>
      <c r="EU62" s="81">
        <v>198.66</v>
      </c>
      <c r="EV62" s="81">
        <v>-30</v>
      </c>
      <c r="EW62" s="81">
        <v>781.56</v>
      </c>
      <c r="EX62" s="81">
        <v>715.43</v>
      </c>
      <c r="EY62" s="81">
        <v>223.93</v>
      </c>
      <c r="EZ62" s="81">
        <v>141.06</v>
      </c>
      <c r="FA62" s="81">
        <v>503</v>
      </c>
      <c r="FB62" s="81">
        <v>131.33000000000001</v>
      </c>
      <c r="FC62" s="81">
        <v>673.4</v>
      </c>
      <c r="FD62" s="81">
        <v>515.72</v>
      </c>
      <c r="FE62" s="81">
        <v>598.58000000000004</v>
      </c>
      <c r="FF62" s="81"/>
      <c r="FG62" s="81">
        <v>574.58000000000004</v>
      </c>
      <c r="FH62" s="81">
        <v>507.37</v>
      </c>
      <c r="FI62" s="81">
        <v>253.99</v>
      </c>
      <c r="FJ62" s="81">
        <v>41.12</v>
      </c>
      <c r="FK62" s="81">
        <v>251.8</v>
      </c>
      <c r="FL62" s="81">
        <v>255.16</v>
      </c>
      <c r="FM62" s="81">
        <v>838.97</v>
      </c>
      <c r="FN62" s="81">
        <v>138</v>
      </c>
      <c r="FO62" s="81">
        <v>486.41</v>
      </c>
      <c r="FP62" s="81"/>
      <c r="FQ62" s="81">
        <v>52.26</v>
      </c>
      <c r="FR62" s="81">
        <v>312.95999999999998</v>
      </c>
      <c r="FS62" s="81">
        <v>367.3</v>
      </c>
      <c r="FT62" s="81">
        <v>272.87</v>
      </c>
      <c r="FU62" s="81">
        <v>538.37</v>
      </c>
      <c r="FV62" s="81">
        <v>352.4</v>
      </c>
      <c r="FW62" s="81">
        <v>290.95999999999998</v>
      </c>
      <c r="FX62" s="81">
        <v>584.78</v>
      </c>
      <c r="FY62" s="81">
        <v>244.32</v>
      </c>
      <c r="FZ62" s="81">
        <v>60.95</v>
      </c>
      <c r="GA62" s="81">
        <v>210.78</v>
      </c>
      <c r="GB62" s="81">
        <v>131.9</v>
      </c>
      <c r="GC62" s="81">
        <v>45.53</v>
      </c>
      <c r="GD62" s="81">
        <v>609.41</v>
      </c>
      <c r="GE62" s="81">
        <v>172.9</v>
      </c>
      <c r="GF62" s="81">
        <v>165.08</v>
      </c>
      <c r="GG62" s="81">
        <v>116</v>
      </c>
      <c r="GH62" s="81">
        <v>601.96</v>
      </c>
      <c r="GI62" s="81">
        <v>219.99</v>
      </c>
      <c r="GJ62" s="81">
        <v>850.82</v>
      </c>
      <c r="GK62" s="81">
        <v>377.4</v>
      </c>
      <c r="GL62" s="81">
        <v>59.97</v>
      </c>
      <c r="GM62" s="81">
        <v>665.1</v>
      </c>
      <c r="GN62" s="81">
        <v>228.7</v>
      </c>
      <c r="GO62" s="81">
        <v>152.18</v>
      </c>
      <c r="GP62" s="81">
        <v>575.26</v>
      </c>
      <c r="GQ62" s="81">
        <v>79.180000000000007</v>
      </c>
      <c r="GR62" s="81">
        <v>97.23</v>
      </c>
      <c r="GS62" s="81">
        <v>350.68</v>
      </c>
      <c r="GT62" s="81">
        <v>708.75</v>
      </c>
      <c r="GU62" s="81">
        <v>187.37</v>
      </c>
      <c r="GV62" s="81">
        <v>343.3</v>
      </c>
      <c r="GW62" s="81">
        <v>24.3</v>
      </c>
      <c r="GX62" s="81">
        <v>90.51</v>
      </c>
      <c r="GY62" s="81">
        <v>149.41999999999999</v>
      </c>
      <c r="GZ62" s="81">
        <v>153.69999999999999</v>
      </c>
      <c r="HA62" s="81">
        <v>146.9</v>
      </c>
      <c r="HB62" s="81">
        <v>220.72</v>
      </c>
      <c r="HC62" s="81">
        <v>205.63</v>
      </c>
      <c r="HD62" s="81">
        <v>699.63</v>
      </c>
      <c r="HE62" s="81">
        <v>105.55</v>
      </c>
      <c r="HF62" s="81">
        <v>390.75</v>
      </c>
      <c r="HG62" s="81">
        <v>113.6</v>
      </c>
      <c r="HH62" s="81">
        <v>393.4</v>
      </c>
      <c r="HI62" s="81">
        <v>452.4</v>
      </c>
      <c r="HJ62" s="81">
        <v>119.6</v>
      </c>
      <c r="HK62" s="81">
        <v>170.56</v>
      </c>
      <c r="HL62" s="81">
        <v>25</v>
      </c>
      <c r="HM62" s="81">
        <v>235.8</v>
      </c>
      <c r="HN62" s="81">
        <v>91.03</v>
      </c>
      <c r="HO62" s="81">
        <v>49.57</v>
      </c>
      <c r="HP62" s="81">
        <v>265.08</v>
      </c>
      <c r="HQ62" s="81">
        <v>388.88</v>
      </c>
      <c r="HR62" s="81">
        <v>63.84</v>
      </c>
      <c r="HS62" s="81">
        <v>76.13</v>
      </c>
      <c r="HT62" s="81">
        <v>311.58</v>
      </c>
      <c r="HU62" s="81">
        <v>110.52</v>
      </c>
      <c r="HV62" s="81">
        <v>206.14</v>
      </c>
      <c r="HW62" s="81">
        <v>213.31</v>
      </c>
      <c r="HX62" s="81">
        <v>91.84</v>
      </c>
      <c r="HY62" s="81">
        <v>163.69999999999999</v>
      </c>
      <c r="HZ62" s="81">
        <v>41.25</v>
      </c>
      <c r="IA62" s="81">
        <v>910.85</v>
      </c>
      <c r="IB62" s="81"/>
      <c r="IC62" s="81">
        <v>104.3</v>
      </c>
      <c r="ID62" s="81">
        <v>135.4</v>
      </c>
      <c r="IE62" s="81">
        <v>214.45</v>
      </c>
      <c r="IF62" s="81">
        <v>101</v>
      </c>
      <c r="IG62" s="81"/>
      <c r="IH62" s="81">
        <v>127.9</v>
      </c>
      <c r="II62" s="81">
        <v>124.3</v>
      </c>
      <c r="IJ62" s="81">
        <v>580.05999999999995</v>
      </c>
      <c r="IK62" s="81">
        <v>142.4</v>
      </c>
      <c r="IL62" s="81">
        <v>139.37</v>
      </c>
      <c r="IM62" s="81"/>
      <c r="IN62" s="81">
        <v>15.5</v>
      </c>
      <c r="IO62" s="81">
        <v>170.65</v>
      </c>
      <c r="IP62" s="81"/>
      <c r="IQ62" s="81">
        <v>93</v>
      </c>
      <c r="IR62" s="81">
        <v>199.05</v>
      </c>
      <c r="IS62" s="81">
        <v>135.16999999999999</v>
      </c>
      <c r="IT62" s="81">
        <v>243.5</v>
      </c>
      <c r="IU62" s="81">
        <v>195.28</v>
      </c>
      <c r="IV62" s="81">
        <v>128.46</v>
      </c>
      <c r="IW62" s="81">
        <v>70.2</v>
      </c>
      <c r="IX62" s="81">
        <v>76.790000000000006</v>
      </c>
      <c r="IY62" s="81">
        <v>39.47</v>
      </c>
      <c r="IZ62" s="81">
        <v>133.44999999999999</v>
      </c>
      <c r="JA62" s="81">
        <v>262.5</v>
      </c>
      <c r="JB62" s="81">
        <v>49.4</v>
      </c>
      <c r="JC62" s="81">
        <v>175.3</v>
      </c>
      <c r="JD62" s="81">
        <v>269.3</v>
      </c>
      <c r="JE62" s="81">
        <v>114.4</v>
      </c>
      <c r="JF62" s="81">
        <v>136.85</v>
      </c>
      <c r="JG62" s="81">
        <v>124.22</v>
      </c>
      <c r="JH62" s="81">
        <v>505.15</v>
      </c>
      <c r="JI62" s="81">
        <v>52.5</v>
      </c>
      <c r="JJ62" s="81">
        <v>133.77000000000001</v>
      </c>
      <c r="JK62" s="81">
        <v>108.18</v>
      </c>
      <c r="JL62" s="81">
        <v>86.93</v>
      </c>
      <c r="JM62" s="81"/>
      <c r="JN62" s="81">
        <v>117.06</v>
      </c>
      <c r="JO62" s="81">
        <v>81.12</v>
      </c>
      <c r="JP62" s="81">
        <v>118.4</v>
      </c>
      <c r="JQ62" s="81">
        <v>11.1</v>
      </c>
      <c r="JR62" s="81">
        <v>83</v>
      </c>
      <c r="JS62" s="81">
        <v>126.84</v>
      </c>
      <c r="JT62" s="81">
        <v>54.76</v>
      </c>
      <c r="JU62" s="81">
        <v>75.7</v>
      </c>
      <c r="JV62" s="81">
        <v>224.76</v>
      </c>
      <c r="JW62" s="81">
        <v>122</v>
      </c>
      <c r="JX62" s="81">
        <v>99.96</v>
      </c>
      <c r="JY62" s="81">
        <v>123.04</v>
      </c>
      <c r="JZ62" s="81">
        <v>42.6</v>
      </c>
      <c r="KA62" s="81">
        <v>190.49</v>
      </c>
      <c r="KB62" s="81">
        <v>22.4</v>
      </c>
      <c r="KC62" s="81">
        <v>6.05</v>
      </c>
      <c r="KD62" s="81">
        <v>41.23</v>
      </c>
      <c r="KE62" s="81">
        <v>203.5</v>
      </c>
      <c r="KF62" s="81">
        <v>125.33</v>
      </c>
      <c r="KG62" s="81">
        <v>52.95</v>
      </c>
      <c r="KH62" s="81">
        <v>128.35</v>
      </c>
      <c r="KI62" s="81">
        <v>171.4</v>
      </c>
      <c r="KJ62" s="81">
        <v>86.35</v>
      </c>
      <c r="KK62" s="81">
        <v>73.069999999999993</v>
      </c>
      <c r="KL62" s="81">
        <v>73.98</v>
      </c>
      <c r="KM62" s="81">
        <v>35.15</v>
      </c>
      <c r="KN62" s="81">
        <v>192.1</v>
      </c>
      <c r="KO62" s="81">
        <v>71.05</v>
      </c>
      <c r="KP62" s="81">
        <v>118.05</v>
      </c>
      <c r="KQ62" s="81"/>
      <c r="KR62" s="81">
        <v>75.75</v>
      </c>
      <c r="KS62" s="81">
        <v>16.95</v>
      </c>
      <c r="KT62" s="81">
        <v>73.63</v>
      </c>
      <c r="KU62" s="81"/>
      <c r="KV62" s="81">
        <v>142.44</v>
      </c>
      <c r="KW62" s="81">
        <v>178</v>
      </c>
      <c r="KX62" s="81">
        <v>11.1</v>
      </c>
      <c r="KY62" s="81">
        <v>558.73</v>
      </c>
      <c r="KZ62" s="81">
        <v>111.9</v>
      </c>
      <c r="LA62" s="81">
        <v>73.180000000000007</v>
      </c>
      <c r="LB62" s="81">
        <v>243.13</v>
      </c>
      <c r="LC62" s="81"/>
      <c r="LD62" s="81">
        <v>55.95</v>
      </c>
      <c r="LE62" s="81">
        <v>48.07</v>
      </c>
      <c r="LF62" s="81">
        <v>433.5</v>
      </c>
      <c r="LG62" s="81"/>
      <c r="LH62" s="81"/>
      <c r="LI62" s="81">
        <v>141.13</v>
      </c>
      <c r="LJ62" s="81">
        <v>217.18</v>
      </c>
      <c r="LK62" s="81">
        <v>105.1</v>
      </c>
      <c r="LL62" s="81">
        <v>48.28</v>
      </c>
      <c r="LM62" s="81">
        <v>27.25</v>
      </c>
      <c r="LN62" s="81">
        <v>28.2</v>
      </c>
      <c r="LO62" s="81">
        <v>12</v>
      </c>
      <c r="LP62" s="81">
        <v>135</v>
      </c>
      <c r="LQ62" s="81">
        <v>110.74</v>
      </c>
      <c r="LR62" s="81">
        <v>44.5</v>
      </c>
      <c r="LS62" s="81">
        <v>23.5</v>
      </c>
      <c r="LT62" s="81">
        <v>42.74</v>
      </c>
      <c r="LU62" s="81">
        <v>62.95</v>
      </c>
      <c r="LV62" s="81">
        <v>45.9</v>
      </c>
      <c r="LW62" s="81">
        <v>137.08000000000001</v>
      </c>
      <c r="LX62" s="81">
        <v>75.7</v>
      </c>
      <c r="LY62" s="81">
        <v>56.42</v>
      </c>
      <c r="LZ62" s="81">
        <v>61.26</v>
      </c>
      <c r="MA62" s="81">
        <v>73.38</v>
      </c>
      <c r="MB62" s="81"/>
      <c r="MC62" s="81">
        <v>44.9</v>
      </c>
      <c r="MD62" s="81"/>
      <c r="ME62" s="81">
        <v>142</v>
      </c>
      <c r="MF62" s="81">
        <v>50.73</v>
      </c>
      <c r="MG62" s="81">
        <v>10.3</v>
      </c>
      <c r="MH62" s="81">
        <v>38.200000000000003</v>
      </c>
      <c r="MI62" s="81">
        <v>40</v>
      </c>
      <c r="MJ62" s="81">
        <v>118.8</v>
      </c>
      <c r="MK62" s="81">
        <v>114.6</v>
      </c>
      <c r="ML62" s="81"/>
      <c r="MM62" s="81">
        <v>130.69999999999999</v>
      </c>
      <c r="MN62" s="81">
        <v>47.25</v>
      </c>
      <c r="MO62" s="81">
        <v>96.95</v>
      </c>
      <c r="MP62" s="81">
        <v>79</v>
      </c>
      <c r="MQ62" s="81">
        <v>41</v>
      </c>
      <c r="MR62" s="81">
        <v>130.6</v>
      </c>
      <c r="MS62" s="81">
        <v>23.9</v>
      </c>
      <c r="MT62" s="81">
        <v>50</v>
      </c>
      <c r="MU62" s="81">
        <v>41.87</v>
      </c>
      <c r="MV62" s="81">
        <v>100.4</v>
      </c>
      <c r="MW62" s="81"/>
      <c r="MX62" s="81">
        <v>41.7</v>
      </c>
      <c r="MY62" s="81"/>
      <c r="MZ62" s="81">
        <v>28</v>
      </c>
      <c r="NA62" s="81">
        <v>42.6</v>
      </c>
      <c r="NB62" s="81">
        <v>38.200000000000003</v>
      </c>
      <c r="NC62" s="81">
        <v>66.22</v>
      </c>
    </row>
    <row r="63" spans="1:367" x14ac:dyDescent="0.4">
      <c r="A63" s="22">
        <v>46178</v>
      </c>
      <c r="B63" s="23">
        <v>457556.03</v>
      </c>
      <c r="C63" s="23">
        <v>360642.17</v>
      </c>
      <c r="D63" s="23">
        <v>3989.9</v>
      </c>
      <c r="E63" s="23">
        <v>2893.18</v>
      </c>
      <c r="F63" s="23">
        <v>13468.64</v>
      </c>
      <c r="G63" s="23">
        <v>1602.98</v>
      </c>
      <c r="H63" s="23">
        <v>11150.72</v>
      </c>
      <c r="I63" s="23">
        <v>9320.02</v>
      </c>
      <c r="J63" s="23">
        <v>5455.88</v>
      </c>
      <c r="K63" s="23">
        <v>4539.03</v>
      </c>
      <c r="L63" s="23">
        <v>2097.54</v>
      </c>
      <c r="M63" s="23">
        <v>4134.53</v>
      </c>
      <c r="N63" s="23">
        <v>47702.34</v>
      </c>
      <c r="O63" s="23">
        <v>2758.76</v>
      </c>
      <c r="P63" s="23">
        <v>8057.61</v>
      </c>
      <c r="Q63" s="23">
        <v>2316.77</v>
      </c>
      <c r="R63" s="23">
        <v>13014.29</v>
      </c>
      <c r="S63" s="23">
        <v>4258.46</v>
      </c>
      <c r="T63" s="23">
        <v>4959.55</v>
      </c>
      <c r="U63" s="23">
        <v>6733.98</v>
      </c>
      <c r="V63" s="23">
        <v>1551.29</v>
      </c>
      <c r="W63" s="23">
        <v>1113.45</v>
      </c>
      <c r="X63" s="23">
        <v>2081.8200000000002</v>
      </c>
      <c r="Y63" s="23">
        <v>4126.3500000000004</v>
      </c>
      <c r="Z63" s="23">
        <v>6311.63</v>
      </c>
      <c r="AA63" s="23">
        <v>4045.33</v>
      </c>
      <c r="AB63" s="23">
        <v>1450.37</v>
      </c>
      <c r="AC63" s="23">
        <v>506</v>
      </c>
      <c r="AD63" s="23">
        <v>3287.44</v>
      </c>
      <c r="AE63" s="23">
        <v>2041.48</v>
      </c>
      <c r="AF63" s="23">
        <v>1570.57</v>
      </c>
      <c r="AG63" s="23">
        <v>4778.43</v>
      </c>
      <c r="AH63" s="23">
        <v>3043.95</v>
      </c>
      <c r="AI63" s="23">
        <v>160.63999999999999</v>
      </c>
      <c r="AJ63" s="23">
        <v>2662.37</v>
      </c>
      <c r="AK63" s="23">
        <v>9286.4500000000007</v>
      </c>
      <c r="AL63" s="23">
        <v>3409.15</v>
      </c>
      <c r="AM63" s="23">
        <v>828.39</v>
      </c>
      <c r="AN63" s="23">
        <v>1534.41</v>
      </c>
      <c r="AO63" s="23">
        <v>210.74</v>
      </c>
      <c r="AP63" s="23">
        <v>3958.57</v>
      </c>
      <c r="AQ63" s="23">
        <v>1623.79</v>
      </c>
      <c r="AR63" s="23">
        <v>10039.24</v>
      </c>
      <c r="AS63" s="23">
        <v>4318.37</v>
      </c>
      <c r="AT63" s="23">
        <v>911.23</v>
      </c>
      <c r="AU63" s="23">
        <v>2317.54</v>
      </c>
      <c r="AV63" s="23">
        <v>2337.59</v>
      </c>
      <c r="AW63" s="23">
        <v>1062.0999999999999</v>
      </c>
      <c r="AX63" s="23">
        <v>2247.64</v>
      </c>
      <c r="AY63" s="23">
        <v>2101.23</v>
      </c>
      <c r="AZ63" s="23">
        <v>501.7</v>
      </c>
      <c r="BA63" s="23">
        <v>2670.72</v>
      </c>
      <c r="BB63" s="81">
        <v>503.2</v>
      </c>
      <c r="BC63" s="81">
        <v>1595.53</v>
      </c>
      <c r="BD63" s="81">
        <v>2030.83</v>
      </c>
      <c r="BE63" s="81">
        <v>672.76</v>
      </c>
      <c r="BF63" s="81">
        <v>449.73</v>
      </c>
      <c r="BG63" s="81">
        <v>444.44</v>
      </c>
      <c r="BH63" s="81">
        <v>-46.08</v>
      </c>
      <c r="BI63" s="81">
        <v>909.59</v>
      </c>
      <c r="BJ63" s="81">
        <v>869.17</v>
      </c>
      <c r="BK63" s="81">
        <v>1500.94</v>
      </c>
      <c r="BL63" s="81">
        <v>218.17</v>
      </c>
      <c r="BM63" s="81">
        <v>490.48</v>
      </c>
      <c r="BN63" s="81">
        <v>3123.15</v>
      </c>
      <c r="BO63" s="81">
        <v>2357.25</v>
      </c>
      <c r="BP63" s="81"/>
      <c r="BQ63" s="81">
        <v>548.11</v>
      </c>
      <c r="BR63" s="81">
        <v>2361.89</v>
      </c>
      <c r="BS63" s="81">
        <v>616.48</v>
      </c>
      <c r="BT63" s="81">
        <v>372.39</v>
      </c>
      <c r="BU63" s="81">
        <v>1118.72</v>
      </c>
      <c r="BV63" s="81">
        <v>2046.39</v>
      </c>
      <c r="BW63" s="81">
        <v>1973.36</v>
      </c>
      <c r="BX63" s="81">
        <v>1915.35</v>
      </c>
      <c r="BY63" s="81">
        <v>2354.6999999999998</v>
      </c>
      <c r="BZ63" s="81">
        <v>2023.24</v>
      </c>
      <c r="CA63" s="81">
        <v>528.04999999999995</v>
      </c>
      <c r="CB63" s="81">
        <v>1284.03</v>
      </c>
      <c r="CC63" s="81">
        <v>-11.44</v>
      </c>
      <c r="CD63" s="81">
        <v>192.55</v>
      </c>
      <c r="CE63" s="81">
        <v>1203.32</v>
      </c>
      <c r="CF63" s="81">
        <v>1557.53</v>
      </c>
      <c r="CG63" s="81">
        <v>-45</v>
      </c>
      <c r="CH63" s="81">
        <v>1141.28</v>
      </c>
      <c r="CI63" s="81">
        <v>6733.03</v>
      </c>
      <c r="CJ63" s="81">
        <v>706.84</v>
      </c>
      <c r="CK63" s="81">
        <v>1846.51</v>
      </c>
      <c r="CL63" s="81">
        <v>920.01</v>
      </c>
      <c r="CM63" s="81">
        <v>3033.68</v>
      </c>
      <c r="CN63" s="81">
        <v>310.42</v>
      </c>
      <c r="CO63" s="81">
        <v>3235.92</v>
      </c>
      <c r="CP63" s="81">
        <v>218.99</v>
      </c>
      <c r="CQ63" s="81">
        <v>1023.27</v>
      </c>
      <c r="CR63" s="81">
        <v>267.99</v>
      </c>
      <c r="CS63" s="81">
        <v>1200.68</v>
      </c>
      <c r="CT63" s="81">
        <v>1094.81</v>
      </c>
      <c r="CU63" s="81">
        <v>1227.43</v>
      </c>
      <c r="CV63" s="81">
        <v>334.14</v>
      </c>
      <c r="CW63" s="81">
        <v>591.15</v>
      </c>
      <c r="CX63" s="81">
        <v>225.18</v>
      </c>
      <c r="CY63" s="81">
        <v>442.7</v>
      </c>
      <c r="CZ63" s="81">
        <v>22.76</v>
      </c>
      <c r="DA63" s="81">
        <v>84.45</v>
      </c>
      <c r="DB63" s="81">
        <v>771.78</v>
      </c>
      <c r="DC63" s="81">
        <v>-95.37</v>
      </c>
      <c r="DD63" s="81">
        <v>399.23</v>
      </c>
      <c r="DE63" s="81">
        <v>-37</v>
      </c>
      <c r="DF63" s="81">
        <v>699.36</v>
      </c>
      <c r="DG63" s="81">
        <v>328.95</v>
      </c>
      <c r="DH63" s="81">
        <v>697.44</v>
      </c>
      <c r="DI63" s="81">
        <v>2178.79</v>
      </c>
      <c r="DJ63" s="81">
        <v>490.66</v>
      </c>
      <c r="DK63" s="81">
        <v>236.94</v>
      </c>
      <c r="DL63" s="81">
        <v>97.46</v>
      </c>
      <c r="DM63" s="81">
        <v>375.08</v>
      </c>
      <c r="DN63" s="81">
        <v>267.39999999999998</v>
      </c>
      <c r="DO63" s="81">
        <v>289.83</v>
      </c>
      <c r="DP63" s="81">
        <v>176.24</v>
      </c>
      <c r="DQ63" s="81">
        <v>1467.51</v>
      </c>
      <c r="DR63" s="81">
        <v>425.91</v>
      </c>
      <c r="DS63" s="81">
        <v>243.68</v>
      </c>
      <c r="DT63" s="81">
        <v>296.87</v>
      </c>
      <c r="DU63" s="81">
        <v>484</v>
      </c>
      <c r="DV63" s="81">
        <v>363.15</v>
      </c>
      <c r="DW63" s="81">
        <v>451.05</v>
      </c>
      <c r="DX63" s="81"/>
      <c r="DY63" s="81">
        <v>202.94</v>
      </c>
      <c r="DZ63" s="81">
        <v>386.54</v>
      </c>
      <c r="EA63" s="81">
        <v>558.98</v>
      </c>
      <c r="EB63" s="81">
        <v>473.78</v>
      </c>
      <c r="EC63" s="81">
        <v>276.8</v>
      </c>
      <c r="ED63" s="81">
        <v>592.39</v>
      </c>
      <c r="EE63" s="81">
        <v>453.6</v>
      </c>
      <c r="EF63" s="81">
        <v>238.3</v>
      </c>
      <c r="EG63" s="81">
        <v>366.8</v>
      </c>
      <c r="EH63" s="81">
        <v>903.36</v>
      </c>
      <c r="EI63" s="81">
        <v>229.34</v>
      </c>
      <c r="EJ63" s="81">
        <v>1226.6099999999999</v>
      </c>
      <c r="EK63" s="81">
        <v>245.02</v>
      </c>
      <c r="EL63" s="81">
        <v>100.95</v>
      </c>
      <c r="EM63" s="81">
        <v>348.7</v>
      </c>
      <c r="EN63" s="81">
        <v>169.15</v>
      </c>
      <c r="EO63" s="81">
        <v>501.89</v>
      </c>
      <c r="EP63" s="81">
        <v>8.77</v>
      </c>
      <c r="EQ63" s="81">
        <v>-87.51</v>
      </c>
      <c r="ER63" s="81">
        <v>204.62</v>
      </c>
      <c r="ES63" s="81">
        <v>176.48</v>
      </c>
      <c r="ET63" s="81">
        <v>325.27</v>
      </c>
      <c r="EU63" s="81">
        <v>198.66</v>
      </c>
      <c r="EV63" s="81"/>
      <c r="EW63" s="81">
        <v>781.56</v>
      </c>
      <c r="EX63" s="81">
        <v>715.43</v>
      </c>
      <c r="EY63" s="81">
        <v>223.93</v>
      </c>
      <c r="EZ63" s="81">
        <v>141.06</v>
      </c>
      <c r="FA63" s="81">
        <v>503</v>
      </c>
      <c r="FB63" s="81">
        <v>131.33000000000001</v>
      </c>
      <c r="FC63" s="81">
        <v>673.4</v>
      </c>
      <c r="FD63" s="81">
        <v>515.72</v>
      </c>
      <c r="FE63" s="81">
        <v>598.58000000000004</v>
      </c>
      <c r="FF63" s="81"/>
      <c r="FG63" s="81">
        <v>574.58000000000004</v>
      </c>
      <c r="FH63" s="81">
        <v>507.37</v>
      </c>
      <c r="FI63" s="81">
        <v>253.99</v>
      </c>
      <c r="FJ63" s="81">
        <v>41.12</v>
      </c>
      <c r="FK63" s="81">
        <v>251.8</v>
      </c>
      <c r="FL63" s="81">
        <v>259.44</v>
      </c>
      <c r="FM63" s="81">
        <v>838.97</v>
      </c>
      <c r="FN63" s="81">
        <v>138</v>
      </c>
      <c r="FO63" s="81">
        <v>486.48</v>
      </c>
      <c r="FP63" s="81"/>
      <c r="FQ63" s="81">
        <v>52.26</v>
      </c>
      <c r="FR63" s="81">
        <v>312.95999999999998</v>
      </c>
      <c r="FS63" s="81">
        <v>367.3</v>
      </c>
      <c r="FT63" s="81">
        <v>271.11</v>
      </c>
      <c r="FU63" s="81">
        <v>538.37</v>
      </c>
      <c r="FV63" s="81">
        <v>352.4</v>
      </c>
      <c r="FW63" s="81">
        <v>290.95999999999998</v>
      </c>
      <c r="FX63" s="81">
        <v>584.78</v>
      </c>
      <c r="FY63" s="81">
        <v>243.88</v>
      </c>
      <c r="FZ63" s="81">
        <v>60.95</v>
      </c>
      <c r="GA63" s="81">
        <v>210.78</v>
      </c>
      <c r="GB63" s="81">
        <v>131.9</v>
      </c>
      <c r="GC63" s="81">
        <v>45.53</v>
      </c>
      <c r="GD63" s="81">
        <v>613.26</v>
      </c>
      <c r="GE63" s="81">
        <v>172.9</v>
      </c>
      <c r="GF63" s="81">
        <v>161.43</v>
      </c>
      <c r="GG63" s="81">
        <v>116</v>
      </c>
      <c r="GH63" s="81">
        <v>601.96</v>
      </c>
      <c r="GI63" s="81">
        <v>219.99</v>
      </c>
      <c r="GJ63" s="81">
        <v>850.82</v>
      </c>
      <c r="GK63" s="81">
        <v>377.4</v>
      </c>
      <c r="GL63" s="81">
        <v>59.97</v>
      </c>
      <c r="GM63" s="81">
        <v>665.1</v>
      </c>
      <c r="GN63" s="81">
        <v>228.54</v>
      </c>
      <c r="GO63" s="81">
        <v>152.18</v>
      </c>
      <c r="GP63" s="81">
        <v>575.26</v>
      </c>
      <c r="GQ63" s="81">
        <v>77.099999999999994</v>
      </c>
      <c r="GR63" s="81">
        <v>97.23</v>
      </c>
      <c r="GS63" s="81">
        <v>352.39</v>
      </c>
      <c r="GT63" s="81">
        <v>708.75</v>
      </c>
      <c r="GU63" s="81">
        <v>190.85</v>
      </c>
      <c r="GV63" s="81">
        <v>343.3</v>
      </c>
      <c r="GW63" s="81">
        <v>24.3</v>
      </c>
      <c r="GX63" s="81">
        <v>90.56</v>
      </c>
      <c r="GY63" s="81">
        <v>149.41999999999999</v>
      </c>
      <c r="GZ63" s="81">
        <v>153.69999999999999</v>
      </c>
      <c r="HA63" s="81">
        <v>146.9</v>
      </c>
      <c r="HB63" s="81">
        <v>220.72</v>
      </c>
      <c r="HC63" s="81">
        <v>205.63</v>
      </c>
      <c r="HD63" s="81">
        <v>699.63</v>
      </c>
      <c r="HE63" s="81">
        <v>105.55</v>
      </c>
      <c r="HF63" s="81">
        <v>390.75</v>
      </c>
      <c r="HG63" s="81">
        <v>113.6</v>
      </c>
      <c r="HH63" s="81">
        <v>393.4</v>
      </c>
      <c r="HI63" s="81">
        <v>452.4</v>
      </c>
      <c r="HJ63" s="81">
        <v>119.6</v>
      </c>
      <c r="HK63" s="81">
        <v>170.56</v>
      </c>
      <c r="HL63" s="81">
        <v>25</v>
      </c>
      <c r="HM63" s="81">
        <v>235.8</v>
      </c>
      <c r="HN63" s="81">
        <v>91.03</v>
      </c>
      <c r="HO63" s="81">
        <v>49.57</v>
      </c>
      <c r="HP63" s="81">
        <v>265.08</v>
      </c>
      <c r="HQ63" s="81">
        <v>388.88</v>
      </c>
      <c r="HR63" s="81">
        <v>63.84</v>
      </c>
      <c r="HS63" s="81">
        <v>75.53</v>
      </c>
      <c r="HT63" s="81">
        <v>312.08999999999997</v>
      </c>
      <c r="HU63" s="81">
        <v>110.52</v>
      </c>
      <c r="HV63" s="81">
        <v>206.14</v>
      </c>
      <c r="HW63" s="81">
        <v>213.31</v>
      </c>
      <c r="HX63" s="81">
        <v>91.84</v>
      </c>
      <c r="HY63" s="81">
        <v>163.69999999999999</v>
      </c>
      <c r="HZ63" s="81">
        <v>42.14</v>
      </c>
      <c r="IA63" s="81">
        <v>910.85</v>
      </c>
      <c r="IB63" s="81"/>
      <c r="IC63" s="81">
        <v>104.3</v>
      </c>
      <c r="ID63" s="81">
        <v>135.4</v>
      </c>
      <c r="IE63" s="81">
        <v>218.12</v>
      </c>
      <c r="IF63" s="81">
        <v>101</v>
      </c>
      <c r="IG63" s="81"/>
      <c r="IH63" s="81">
        <v>127.9</v>
      </c>
      <c r="II63" s="81">
        <v>124.3</v>
      </c>
      <c r="IJ63" s="81">
        <v>536.72</v>
      </c>
      <c r="IK63" s="81">
        <v>142.47999999999999</v>
      </c>
      <c r="IL63" s="81">
        <v>139.37</v>
      </c>
      <c r="IM63" s="81"/>
      <c r="IN63" s="81">
        <v>15</v>
      </c>
      <c r="IO63" s="81">
        <v>170.65</v>
      </c>
      <c r="IP63" s="81"/>
      <c r="IQ63" s="81">
        <v>93</v>
      </c>
      <c r="IR63" s="81">
        <v>199.05</v>
      </c>
      <c r="IS63" s="81">
        <v>135.16999999999999</v>
      </c>
      <c r="IT63" s="81">
        <v>243.5</v>
      </c>
      <c r="IU63" s="81">
        <v>204.6</v>
      </c>
      <c r="IV63" s="81">
        <v>128.34</v>
      </c>
      <c r="IW63" s="81">
        <v>70.2</v>
      </c>
      <c r="IX63" s="81">
        <v>75.58</v>
      </c>
      <c r="IY63" s="81">
        <v>39.47</v>
      </c>
      <c r="IZ63" s="81">
        <v>133.44999999999999</v>
      </c>
      <c r="JA63" s="81">
        <v>262.5</v>
      </c>
      <c r="JB63" s="81">
        <v>49.4</v>
      </c>
      <c r="JC63" s="81">
        <v>175.3</v>
      </c>
      <c r="JD63" s="81">
        <v>269.3</v>
      </c>
      <c r="JE63" s="81">
        <v>114.4</v>
      </c>
      <c r="JF63" s="81">
        <v>136.85</v>
      </c>
      <c r="JG63" s="81">
        <v>124.22</v>
      </c>
      <c r="JH63" s="81">
        <v>505.15</v>
      </c>
      <c r="JI63" s="81">
        <v>52.5</v>
      </c>
      <c r="JJ63" s="81">
        <v>133.77000000000001</v>
      </c>
      <c r="JK63" s="81">
        <v>108.18</v>
      </c>
      <c r="JL63" s="81">
        <v>86.93</v>
      </c>
      <c r="JM63" s="81"/>
      <c r="JN63" s="81">
        <v>117.06</v>
      </c>
      <c r="JO63" s="81">
        <v>81.12</v>
      </c>
      <c r="JP63" s="81">
        <v>118.4</v>
      </c>
      <c r="JQ63" s="81">
        <v>11.1</v>
      </c>
      <c r="JR63" s="81">
        <v>83</v>
      </c>
      <c r="JS63" s="81">
        <v>126.84</v>
      </c>
      <c r="JT63" s="81">
        <v>54.76</v>
      </c>
      <c r="JU63" s="81">
        <v>80.349999999999994</v>
      </c>
      <c r="JV63" s="81">
        <v>226.78</v>
      </c>
      <c r="JW63" s="81">
        <v>122</v>
      </c>
      <c r="JX63" s="81">
        <v>99.96</v>
      </c>
      <c r="JY63" s="81">
        <v>123.04</v>
      </c>
      <c r="JZ63" s="81">
        <v>42.6</v>
      </c>
      <c r="KA63" s="81">
        <v>190.49</v>
      </c>
      <c r="KB63" s="81">
        <v>22.4</v>
      </c>
      <c r="KC63" s="81">
        <v>5.9</v>
      </c>
      <c r="KD63" s="81">
        <v>41.23</v>
      </c>
      <c r="KE63" s="81">
        <v>204.4</v>
      </c>
      <c r="KF63" s="81">
        <v>125.33</v>
      </c>
      <c r="KG63" s="81">
        <v>52.95</v>
      </c>
      <c r="KH63" s="81">
        <v>128.35</v>
      </c>
      <c r="KI63" s="81">
        <v>171.4</v>
      </c>
      <c r="KJ63" s="81">
        <v>86.35</v>
      </c>
      <c r="KK63" s="81">
        <v>73.069999999999993</v>
      </c>
      <c r="KL63" s="81">
        <v>73.98</v>
      </c>
      <c r="KM63" s="81">
        <v>35.15</v>
      </c>
      <c r="KN63" s="81">
        <v>192.1</v>
      </c>
      <c r="KO63" s="81">
        <v>72.44</v>
      </c>
      <c r="KP63" s="81">
        <v>118.05</v>
      </c>
      <c r="KQ63" s="81"/>
      <c r="KR63" s="81">
        <v>75.75</v>
      </c>
      <c r="KS63" s="81">
        <v>16.95</v>
      </c>
      <c r="KT63" s="81">
        <v>73.63</v>
      </c>
      <c r="KU63" s="81"/>
      <c r="KV63" s="81">
        <v>142.44</v>
      </c>
      <c r="KW63" s="81">
        <v>178</v>
      </c>
      <c r="KX63" s="81">
        <v>11.1</v>
      </c>
      <c r="KY63" s="81">
        <v>558.73</v>
      </c>
      <c r="KZ63" s="81">
        <v>111.9</v>
      </c>
      <c r="LA63" s="81">
        <v>73.180000000000007</v>
      </c>
      <c r="LB63" s="81">
        <v>243.13</v>
      </c>
      <c r="LC63" s="81"/>
      <c r="LD63" s="81">
        <v>58.2</v>
      </c>
      <c r="LE63" s="81">
        <v>48.07</v>
      </c>
      <c r="LF63" s="81">
        <v>433.5</v>
      </c>
      <c r="LG63" s="81"/>
      <c r="LH63" s="81"/>
      <c r="LI63" s="81">
        <v>141.13</v>
      </c>
      <c r="LJ63" s="81">
        <v>217.18</v>
      </c>
      <c r="LK63" s="81">
        <v>105.1</v>
      </c>
      <c r="LL63" s="81">
        <v>48.28</v>
      </c>
      <c r="LM63" s="81">
        <v>27.25</v>
      </c>
      <c r="LN63" s="81">
        <v>28.2</v>
      </c>
      <c r="LO63" s="81">
        <v>12</v>
      </c>
      <c r="LP63" s="81">
        <v>135</v>
      </c>
      <c r="LQ63" s="81">
        <v>110.74</v>
      </c>
      <c r="LR63" s="81">
        <v>44.5</v>
      </c>
      <c r="LS63" s="81">
        <v>18.97</v>
      </c>
      <c r="LT63" s="81">
        <v>42.74</v>
      </c>
      <c r="LU63" s="81">
        <v>62.95</v>
      </c>
      <c r="LV63" s="81">
        <v>45.9</v>
      </c>
      <c r="LW63" s="81">
        <v>127.3</v>
      </c>
      <c r="LX63" s="81">
        <v>66.099999999999994</v>
      </c>
      <c r="LY63" s="81">
        <v>56.42</v>
      </c>
      <c r="LZ63" s="81">
        <v>61.26</v>
      </c>
      <c r="MA63" s="81">
        <v>73.38</v>
      </c>
      <c r="MB63" s="81"/>
      <c r="MC63" s="81">
        <v>44.9</v>
      </c>
      <c r="MD63" s="81"/>
      <c r="ME63" s="81">
        <v>142</v>
      </c>
      <c r="MF63" s="81">
        <v>50.73</v>
      </c>
      <c r="MG63" s="81">
        <v>10.3</v>
      </c>
      <c r="MH63" s="81">
        <v>38.200000000000003</v>
      </c>
      <c r="MI63" s="81">
        <v>40</v>
      </c>
      <c r="MJ63" s="81">
        <v>118.8</v>
      </c>
      <c r="MK63" s="81">
        <v>114.6</v>
      </c>
      <c r="ML63" s="81"/>
      <c r="MM63" s="81">
        <v>130.69999999999999</v>
      </c>
      <c r="MN63" s="81">
        <v>47.25</v>
      </c>
      <c r="MO63" s="81">
        <v>96.95</v>
      </c>
      <c r="MP63" s="81">
        <v>79</v>
      </c>
      <c r="MQ63" s="81">
        <v>41</v>
      </c>
      <c r="MR63" s="81">
        <v>130.6</v>
      </c>
      <c r="MS63" s="81">
        <v>23.9</v>
      </c>
      <c r="MT63" s="81">
        <v>50</v>
      </c>
      <c r="MU63" s="81">
        <v>42.67</v>
      </c>
      <c r="MV63" s="81">
        <v>100.4</v>
      </c>
      <c r="MW63" s="81"/>
      <c r="MX63" s="81">
        <v>41.7</v>
      </c>
      <c r="MY63" s="81"/>
      <c r="MZ63" s="81">
        <v>27.5</v>
      </c>
      <c r="NA63" s="81">
        <v>42.6</v>
      </c>
      <c r="NB63" s="81">
        <v>38.200000000000003</v>
      </c>
      <c r="NC63" s="81">
        <v>66.22</v>
      </c>
    </row>
    <row r="64" spans="1:367" x14ac:dyDescent="0.4">
      <c r="A64" s="22">
        <v>46185</v>
      </c>
      <c r="B64" s="23">
        <v>469333.7</v>
      </c>
      <c r="C64" s="23">
        <v>365858.95</v>
      </c>
      <c r="D64" s="23">
        <v>3989.91</v>
      </c>
      <c r="E64" s="23">
        <v>2893.18</v>
      </c>
      <c r="F64" s="23">
        <v>13494.8</v>
      </c>
      <c r="G64" s="23">
        <v>1607.16</v>
      </c>
      <c r="H64" s="23">
        <v>11156.09</v>
      </c>
      <c r="I64" s="23">
        <v>9339.91</v>
      </c>
      <c r="J64" s="23">
        <v>5455.88</v>
      </c>
      <c r="K64" s="23">
        <v>4543.33</v>
      </c>
      <c r="L64" s="23">
        <v>2097.54</v>
      </c>
      <c r="M64" s="23">
        <v>4140.7</v>
      </c>
      <c r="N64" s="23">
        <v>47702.34</v>
      </c>
      <c r="O64" s="23">
        <v>2790.97</v>
      </c>
      <c r="P64" s="23">
        <v>8066.01</v>
      </c>
      <c r="Q64" s="23">
        <v>2326.56</v>
      </c>
      <c r="R64" s="23">
        <v>13014.29</v>
      </c>
      <c r="S64" s="23">
        <v>4261.09</v>
      </c>
      <c r="T64" s="23">
        <v>5220.28</v>
      </c>
      <c r="U64" s="23">
        <v>6733.98</v>
      </c>
      <c r="V64" s="23">
        <v>1551.2</v>
      </c>
      <c r="W64" s="23">
        <v>1113.45</v>
      </c>
      <c r="X64" s="23">
        <v>2081.8200000000002</v>
      </c>
      <c r="Y64" s="23">
        <v>4126.3500000000004</v>
      </c>
      <c r="Z64" s="23">
        <v>6311.63</v>
      </c>
      <c r="AA64" s="23">
        <v>4045.33</v>
      </c>
      <c r="AB64" s="23">
        <v>1452.17</v>
      </c>
      <c r="AC64" s="23">
        <v>506</v>
      </c>
      <c r="AD64" s="23">
        <v>3287.44</v>
      </c>
      <c r="AE64" s="23">
        <v>2031.19</v>
      </c>
      <c r="AF64" s="23">
        <v>1570.57</v>
      </c>
      <c r="AG64" s="23">
        <v>4778.43</v>
      </c>
      <c r="AH64" s="23">
        <v>3043.95</v>
      </c>
      <c r="AI64" s="23">
        <v>160.63999999999999</v>
      </c>
      <c r="AJ64" s="23">
        <v>2721.95</v>
      </c>
      <c r="AK64" s="23">
        <v>9286.4500000000007</v>
      </c>
      <c r="AL64" s="23">
        <v>3409.15</v>
      </c>
      <c r="AM64" s="23">
        <v>827.64</v>
      </c>
      <c r="AN64" s="23">
        <v>1534.45</v>
      </c>
      <c r="AO64" s="23">
        <v>210.74</v>
      </c>
      <c r="AP64" s="23">
        <v>3958.57</v>
      </c>
      <c r="AQ64" s="23">
        <v>1624.68</v>
      </c>
      <c r="AR64" s="23">
        <v>10039.24</v>
      </c>
      <c r="AS64" s="23">
        <v>4318.37</v>
      </c>
      <c r="AT64" s="23">
        <v>918.79</v>
      </c>
      <c r="AU64" s="23">
        <v>2317.54</v>
      </c>
      <c r="AV64" s="23">
        <v>2337.59</v>
      </c>
      <c r="AW64" s="23">
        <v>1061.4000000000001</v>
      </c>
      <c r="AX64" s="23">
        <v>2247.64</v>
      </c>
      <c r="AY64" s="23">
        <v>2101.23</v>
      </c>
      <c r="AZ64" s="23">
        <v>501.7</v>
      </c>
      <c r="BA64" s="23">
        <v>2684.03</v>
      </c>
      <c r="BB64" s="82">
        <v>499.56</v>
      </c>
      <c r="BC64" s="82">
        <v>1595.53</v>
      </c>
      <c r="BD64" s="82">
        <v>2030.12</v>
      </c>
      <c r="BE64" s="82">
        <v>674.38</v>
      </c>
      <c r="BF64" s="82">
        <v>449.73</v>
      </c>
      <c r="BG64" s="82">
        <v>444.44</v>
      </c>
      <c r="BH64" s="82">
        <v>-46.08</v>
      </c>
      <c r="BI64" s="82">
        <v>920.64</v>
      </c>
      <c r="BJ64" s="82">
        <v>871.09</v>
      </c>
      <c r="BK64" s="82">
        <v>1501.2</v>
      </c>
      <c r="BL64" s="82">
        <v>218.17</v>
      </c>
      <c r="BM64" s="82">
        <v>491.1</v>
      </c>
      <c r="BN64" s="82">
        <v>3123.15</v>
      </c>
      <c r="BO64" s="82">
        <v>2358.06</v>
      </c>
      <c r="BP64" s="82"/>
      <c r="BQ64" s="82">
        <v>548.11</v>
      </c>
      <c r="BR64" s="82">
        <v>2351.59</v>
      </c>
      <c r="BS64" s="82">
        <v>616.48</v>
      </c>
      <c r="BT64" s="82">
        <v>370.04</v>
      </c>
      <c r="BU64" s="82">
        <v>1119.67</v>
      </c>
      <c r="BV64" s="82">
        <v>2047.89</v>
      </c>
      <c r="BW64" s="82">
        <v>1973.36</v>
      </c>
      <c r="BX64" s="82">
        <v>1915.35</v>
      </c>
      <c r="BY64" s="82">
        <v>2350.5500000000002</v>
      </c>
      <c r="BZ64" s="82">
        <v>2023.24</v>
      </c>
      <c r="CA64" s="82">
        <v>526.51</v>
      </c>
      <c r="CB64" s="82">
        <v>1308.03</v>
      </c>
      <c r="CC64" s="82">
        <v>-11.44</v>
      </c>
      <c r="CD64" s="82">
        <v>192.55</v>
      </c>
      <c r="CE64" s="82">
        <v>1203.32</v>
      </c>
      <c r="CF64" s="82">
        <v>1500.49</v>
      </c>
      <c r="CG64" s="82">
        <v>-45</v>
      </c>
      <c r="CH64" s="82">
        <v>1141.28</v>
      </c>
      <c r="CI64" s="82">
        <v>6733.03</v>
      </c>
      <c r="CJ64" s="82">
        <v>706.84</v>
      </c>
      <c r="CK64" s="82">
        <v>1890.23</v>
      </c>
      <c r="CL64" s="82">
        <v>920.01</v>
      </c>
      <c r="CM64" s="82">
        <v>3033.68</v>
      </c>
      <c r="CN64" s="82">
        <v>310.42</v>
      </c>
      <c r="CO64" s="82">
        <v>3337.65</v>
      </c>
      <c r="CP64" s="82">
        <v>218.99</v>
      </c>
      <c r="CQ64" s="82">
        <v>1020.52</v>
      </c>
      <c r="CR64" s="82">
        <v>267.99</v>
      </c>
      <c r="CS64" s="82">
        <v>1203.75</v>
      </c>
      <c r="CT64" s="82">
        <v>1094.81</v>
      </c>
      <c r="CU64" s="82">
        <v>1230.6400000000001</v>
      </c>
      <c r="CV64" s="82">
        <v>333.73</v>
      </c>
      <c r="CW64" s="82">
        <v>591.15</v>
      </c>
      <c r="CX64" s="82">
        <v>225.18</v>
      </c>
      <c r="CY64" s="82">
        <v>442.7</v>
      </c>
      <c r="CZ64" s="82">
        <v>24.68</v>
      </c>
      <c r="DA64" s="82">
        <v>84.45</v>
      </c>
      <c r="DB64" s="82">
        <v>768.49</v>
      </c>
      <c r="DC64" s="82">
        <v>-95.37</v>
      </c>
      <c r="DD64" s="82">
        <v>400.16</v>
      </c>
      <c r="DE64" s="82">
        <v>-37</v>
      </c>
      <c r="DF64" s="82">
        <v>699.45</v>
      </c>
      <c r="DG64" s="82">
        <v>328.95</v>
      </c>
      <c r="DH64" s="82">
        <v>697.44</v>
      </c>
      <c r="DI64" s="82">
        <v>2191.5100000000002</v>
      </c>
      <c r="DJ64" s="82">
        <v>434.5</v>
      </c>
      <c r="DK64" s="82">
        <v>234.24</v>
      </c>
      <c r="DL64" s="82">
        <v>99.19</v>
      </c>
      <c r="DM64" s="82">
        <v>375.08</v>
      </c>
      <c r="DN64" s="82">
        <v>267.39999999999998</v>
      </c>
      <c r="DO64" s="82">
        <v>289.83</v>
      </c>
      <c r="DP64" s="82">
        <v>176.24</v>
      </c>
      <c r="DQ64" s="82">
        <v>1467.58</v>
      </c>
      <c r="DR64" s="82">
        <v>427.12</v>
      </c>
      <c r="DS64" s="82">
        <v>272.04000000000002</v>
      </c>
      <c r="DT64" s="82">
        <v>261.10000000000002</v>
      </c>
      <c r="DU64" s="82">
        <v>484</v>
      </c>
      <c r="DV64" s="82">
        <v>363.15</v>
      </c>
      <c r="DW64" s="82">
        <v>451.05</v>
      </c>
      <c r="DX64" s="82"/>
      <c r="DY64" s="82">
        <v>202.94</v>
      </c>
      <c r="DZ64" s="82">
        <v>386.54</v>
      </c>
      <c r="EA64" s="82">
        <v>558.98</v>
      </c>
      <c r="EB64" s="82">
        <v>473.78</v>
      </c>
      <c r="EC64" s="82">
        <v>276.8</v>
      </c>
      <c r="ED64" s="82">
        <v>592.39</v>
      </c>
      <c r="EE64" s="82">
        <v>453.6</v>
      </c>
      <c r="EF64" s="82">
        <v>238.3</v>
      </c>
      <c r="EG64" s="82">
        <v>366.8</v>
      </c>
      <c r="EH64" s="82">
        <v>903.36</v>
      </c>
      <c r="EI64" s="82">
        <v>230.36</v>
      </c>
      <c r="EJ64" s="82">
        <v>1226.6099999999999</v>
      </c>
      <c r="EK64" s="82">
        <v>245.02</v>
      </c>
      <c r="EL64" s="82">
        <v>100.95</v>
      </c>
      <c r="EM64" s="82">
        <v>348.7</v>
      </c>
      <c r="EN64" s="82">
        <v>169.15</v>
      </c>
      <c r="EO64" s="82">
        <v>496.38</v>
      </c>
      <c r="EP64" s="82">
        <v>8.77</v>
      </c>
      <c r="EQ64" s="82">
        <v>-87.51</v>
      </c>
      <c r="ER64" s="82">
        <v>201.27</v>
      </c>
      <c r="ES64" s="82">
        <v>176.48</v>
      </c>
      <c r="ET64" s="82">
        <v>332.26</v>
      </c>
      <c r="EU64" s="82">
        <v>198.91</v>
      </c>
      <c r="EV64" s="82"/>
      <c r="EW64" s="82">
        <v>813.82</v>
      </c>
      <c r="EX64" s="82">
        <v>715.43</v>
      </c>
      <c r="EY64" s="82">
        <v>223.5</v>
      </c>
      <c r="EZ64" s="82">
        <v>141.31</v>
      </c>
      <c r="FA64" s="82">
        <v>503</v>
      </c>
      <c r="FB64" s="82">
        <v>131.33000000000001</v>
      </c>
      <c r="FC64" s="82">
        <v>668.56</v>
      </c>
      <c r="FD64" s="82">
        <v>510.66</v>
      </c>
      <c r="FE64" s="82">
        <v>600.20000000000005</v>
      </c>
      <c r="FF64" s="82"/>
      <c r="FG64" s="82">
        <v>574.58000000000004</v>
      </c>
      <c r="FH64" s="82">
        <v>507.37</v>
      </c>
      <c r="FI64" s="82">
        <v>253.99</v>
      </c>
      <c r="FJ64" s="82">
        <v>41.12</v>
      </c>
      <c r="FK64" s="82">
        <v>251.8</v>
      </c>
      <c r="FL64" s="82">
        <v>270.69</v>
      </c>
      <c r="FM64" s="82">
        <v>850.37</v>
      </c>
      <c r="FN64" s="82">
        <v>138</v>
      </c>
      <c r="FO64" s="82">
        <v>497.37</v>
      </c>
      <c r="FP64" s="82"/>
      <c r="FQ64" s="82">
        <v>53.67</v>
      </c>
      <c r="FR64" s="82">
        <v>314.55</v>
      </c>
      <c r="FS64" s="82">
        <v>367.3</v>
      </c>
      <c r="FT64" s="82">
        <v>273.45999999999998</v>
      </c>
      <c r="FU64" s="82">
        <v>538.9</v>
      </c>
      <c r="FV64" s="82">
        <v>352.4</v>
      </c>
      <c r="FW64" s="82">
        <v>290.95999999999998</v>
      </c>
      <c r="FX64" s="82">
        <v>584.78</v>
      </c>
      <c r="FY64" s="82">
        <v>242.4</v>
      </c>
      <c r="FZ64" s="82">
        <v>61.37</v>
      </c>
      <c r="GA64" s="82">
        <v>210.78</v>
      </c>
      <c r="GB64" s="82">
        <v>131.9</v>
      </c>
      <c r="GC64" s="82">
        <v>45.53</v>
      </c>
      <c r="GD64" s="82">
        <v>613.26</v>
      </c>
      <c r="GE64" s="82">
        <v>172.9</v>
      </c>
      <c r="GF64" s="82">
        <v>161.43</v>
      </c>
      <c r="GG64" s="82">
        <v>116</v>
      </c>
      <c r="GH64" s="82">
        <v>601.96</v>
      </c>
      <c r="GI64" s="82">
        <v>219.99</v>
      </c>
      <c r="GJ64" s="82">
        <v>850.82</v>
      </c>
      <c r="GK64" s="82">
        <v>378.53</v>
      </c>
      <c r="GL64" s="82">
        <v>59.23</v>
      </c>
      <c r="GM64" s="82">
        <v>665.1</v>
      </c>
      <c r="GN64" s="82">
        <v>226.14</v>
      </c>
      <c r="GO64" s="82">
        <v>152.18</v>
      </c>
      <c r="GP64" s="82">
        <v>570.69000000000005</v>
      </c>
      <c r="GQ64" s="82">
        <v>74.09</v>
      </c>
      <c r="GR64" s="82">
        <v>97.23</v>
      </c>
      <c r="GS64" s="82">
        <v>352.2</v>
      </c>
      <c r="GT64" s="82">
        <v>708.75</v>
      </c>
      <c r="GU64" s="82">
        <v>190.85</v>
      </c>
      <c r="GV64" s="82">
        <v>372.4</v>
      </c>
      <c r="GW64" s="82">
        <v>24.3</v>
      </c>
      <c r="GX64" s="82">
        <v>90.56</v>
      </c>
      <c r="GY64" s="82">
        <v>149.41999999999999</v>
      </c>
      <c r="GZ64" s="82">
        <v>153.69999999999999</v>
      </c>
      <c r="HA64" s="82">
        <v>146.9</v>
      </c>
      <c r="HB64" s="82">
        <v>220.72</v>
      </c>
      <c r="HC64" s="82">
        <v>201.97</v>
      </c>
      <c r="HD64" s="82">
        <v>705.05</v>
      </c>
      <c r="HE64" s="82">
        <v>105.55</v>
      </c>
      <c r="HF64" s="82">
        <v>390.75</v>
      </c>
      <c r="HG64" s="82">
        <v>113.6</v>
      </c>
      <c r="HH64" s="82">
        <v>393.4</v>
      </c>
      <c r="HI64" s="82">
        <v>452.4</v>
      </c>
      <c r="HJ64" s="82">
        <v>105.05</v>
      </c>
      <c r="HK64" s="82">
        <v>161.93</v>
      </c>
      <c r="HL64" s="82">
        <v>25</v>
      </c>
      <c r="HM64" s="82">
        <v>235.85</v>
      </c>
      <c r="HN64" s="82">
        <v>91.03</v>
      </c>
      <c r="HO64" s="82">
        <v>51.65</v>
      </c>
      <c r="HP64" s="82">
        <v>261.36</v>
      </c>
      <c r="HQ64" s="82">
        <v>388.88</v>
      </c>
      <c r="HR64" s="82">
        <v>63.84</v>
      </c>
      <c r="HS64" s="82">
        <v>75.069999999999993</v>
      </c>
      <c r="HT64" s="82">
        <v>312.08999999999997</v>
      </c>
      <c r="HU64" s="82">
        <v>110.52</v>
      </c>
      <c r="HV64" s="82">
        <v>206.14</v>
      </c>
      <c r="HW64" s="82">
        <v>213.5</v>
      </c>
      <c r="HX64" s="82">
        <v>91.84</v>
      </c>
      <c r="HY64" s="82">
        <v>163.69999999999999</v>
      </c>
      <c r="HZ64" s="82">
        <v>42.14</v>
      </c>
      <c r="IA64" s="82">
        <v>910.85</v>
      </c>
      <c r="IB64" s="82"/>
      <c r="IC64" s="82">
        <v>104.9</v>
      </c>
      <c r="ID64" s="82">
        <v>135.4</v>
      </c>
      <c r="IE64" s="82">
        <v>214.45</v>
      </c>
      <c r="IF64" s="82">
        <v>101</v>
      </c>
      <c r="IG64" s="82"/>
      <c r="IH64" s="82">
        <v>127.9</v>
      </c>
      <c r="II64" s="82">
        <v>122.92</v>
      </c>
      <c r="IJ64" s="82">
        <v>536.72</v>
      </c>
      <c r="IK64" s="82">
        <v>142.47999999999999</v>
      </c>
      <c r="IL64" s="82">
        <v>139.37</v>
      </c>
      <c r="IM64" s="82"/>
      <c r="IN64" s="82">
        <v>15</v>
      </c>
      <c r="IO64" s="82">
        <v>170.65</v>
      </c>
      <c r="IP64" s="82"/>
      <c r="IQ64" s="82">
        <v>93</v>
      </c>
      <c r="IR64" s="82">
        <v>212.06</v>
      </c>
      <c r="IS64" s="82">
        <v>135.16999999999999</v>
      </c>
      <c r="IT64" s="82">
        <v>243.5</v>
      </c>
      <c r="IU64" s="82">
        <v>211.57</v>
      </c>
      <c r="IV64" s="82">
        <v>128.34</v>
      </c>
      <c r="IW64" s="82">
        <v>70.2</v>
      </c>
      <c r="IX64" s="82">
        <v>77.5</v>
      </c>
      <c r="IY64" s="82">
        <v>39.47</v>
      </c>
      <c r="IZ64" s="82">
        <v>133.44999999999999</v>
      </c>
      <c r="JA64" s="82">
        <v>262.5</v>
      </c>
      <c r="JB64" s="82">
        <v>49.4</v>
      </c>
      <c r="JC64" s="82">
        <v>178.23</v>
      </c>
      <c r="JD64" s="82">
        <v>269.3</v>
      </c>
      <c r="JE64" s="82">
        <v>113.83</v>
      </c>
      <c r="JF64" s="82">
        <v>136.85</v>
      </c>
      <c r="JG64" s="82">
        <v>124.22</v>
      </c>
      <c r="JH64" s="82">
        <v>505.75</v>
      </c>
      <c r="JI64" s="82">
        <v>52.5</v>
      </c>
      <c r="JJ64" s="82">
        <v>133.77000000000001</v>
      </c>
      <c r="JK64" s="82">
        <v>109.53</v>
      </c>
      <c r="JL64" s="82">
        <v>86.93</v>
      </c>
      <c r="JM64" s="82"/>
      <c r="JN64" s="82">
        <v>117.06</v>
      </c>
      <c r="JO64" s="82">
        <v>81.12</v>
      </c>
      <c r="JP64" s="82">
        <v>118.4</v>
      </c>
      <c r="JQ64" s="82">
        <v>11.1</v>
      </c>
      <c r="JR64" s="82">
        <v>83</v>
      </c>
      <c r="JS64" s="82">
        <v>127.43</v>
      </c>
      <c r="JT64" s="82">
        <v>54.76</v>
      </c>
      <c r="JU64" s="82">
        <v>80.349999999999994</v>
      </c>
      <c r="JV64" s="82">
        <v>226.78</v>
      </c>
      <c r="JW64" s="82">
        <v>122</v>
      </c>
      <c r="JX64" s="82">
        <v>101.75</v>
      </c>
      <c r="JY64" s="82">
        <v>123.04</v>
      </c>
      <c r="JZ64" s="82">
        <v>42.6</v>
      </c>
      <c r="KA64" s="82">
        <v>190.49</v>
      </c>
      <c r="KB64" s="82">
        <v>22.4</v>
      </c>
      <c r="KC64" s="82">
        <v>5.9</v>
      </c>
      <c r="KD64" s="82">
        <v>41.23</v>
      </c>
      <c r="KE64" s="82">
        <v>204.4</v>
      </c>
      <c r="KF64" s="82">
        <v>127.5</v>
      </c>
      <c r="KG64" s="82">
        <v>52.95</v>
      </c>
      <c r="KH64" s="82">
        <v>130.58000000000001</v>
      </c>
      <c r="KI64" s="82">
        <v>153</v>
      </c>
      <c r="KJ64" s="82">
        <v>86.35</v>
      </c>
      <c r="KK64" s="82">
        <v>73.069999999999993</v>
      </c>
      <c r="KL64" s="82">
        <v>73.319999999999993</v>
      </c>
      <c r="KM64" s="82">
        <v>35.15</v>
      </c>
      <c r="KN64" s="82">
        <v>192.1</v>
      </c>
      <c r="KO64" s="82">
        <v>73.41</v>
      </c>
      <c r="KP64" s="82">
        <v>118.05</v>
      </c>
      <c r="KQ64" s="82"/>
      <c r="KR64" s="82">
        <v>79.83</v>
      </c>
      <c r="KS64" s="82">
        <v>16.95</v>
      </c>
      <c r="KT64" s="82">
        <v>72.680000000000007</v>
      </c>
      <c r="KU64" s="82"/>
      <c r="KV64" s="82">
        <v>142.22999999999999</v>
      </c>
      <c r="KW64" s="82">
        <v>178</v>
      </c>
      <c r="KX64" s="82">
        <v>11.1</v>
      </c>
      <c r="KY64" s="82">
        <v>558.73</v>
      </c>
      <c r="KZ64" s="82">
        <v>111.9</v>
      </c>
      <c r="LA64" s="82">
        <v>72</v>
      </c>
      <c r="LB64" s="82">
        <v>243.13</v>
      </c>
      <c r="LC64" s="82"/>
      <c r="LD64" s="82">
        <v>58.2</v>
      </c>
      <c r="LE64" s="82">
        <v>48.07</v>
      </c>
      <c r="LF64" s="82">
        <v>433.5</v>
      </c>
      <c r="LG64" s="82"/>
      <c r="LH64" s="82"/>
      <c r="LI64" s="82">
        <v>140.69999999999999</v>
      </c>
      <c r="LJ64" s="82">
        <v>217.18</v>
      </c>
      <c r="LK64" s="82">
        <v>106.8</v>
      </c>
      <c r="LL64" s="82">
        <v>48.28</v>
      </c>
      <c r="LM64" s="82">
        <v>27.25</v>
      </c>
      <c r="LN64" s="82">
        <v>28.2</v>
      </c>
      <c r="LO64" s="82">
        <v>12</v>
      </c>
      <c r="LP64" s="82">
        <v>130.44999999999999</v>
      </c>
      <c r="LQ64" s="82">
        <v>110.74</v>
      </c>
      <c r="LR64" s="82">
        <v>44.5</v>
      </c>
      <c r="LS64" s="82">
        <v>18.97</v>
      </c>
      <c r="LT64" s="82">
        <v>42.74</v>
      </c>
      <c r="LU64" s="82">
        <v>62.95</v>
      </c>
      <c r="LV64" s="82">
        <v>45.9</v>
      </c>
      <c r="LW64" s="82">
        <v>127.03</v>
      </c>
      <c r="LX64" s="82">
        <v>66.099999999999994</v>
      </c>
      <c r="LY64" s="82">
        <v>56.42</v>
      </c>
      <c r="LZ64" s="82">
        <v>61.26</v>
      </c>
      <c r="MA64" s="82">
        <v>73.38</v>
      </c>
      <c r="MB64" s="82"/>
      <c r="MC64" s="82">
        <v>47.5</v>
      </c>
      <c r="MD64" s="82"/>
      <c r="ME64" s="82">
        <v>138.5</v>
      </c>
      <c r="MF64" s="82">
        <v>50.73</v>
      </c>
      <c r="MG64" s="82">
        <v>10.3</v>
      </c>
      <c r="MH64" s="82">
        <v>38.200000000000003</v>
      </c>
      <c r="MI64" s="82">
        <v>50.5</v>
      </c>
      <c r="MJ64" s="82">
        <v>118.8</v>
      </c>
      <c r="MK64" s="82">
        <v>119.4</v>
      </c>
      <c r="ML64" s="82"/>
      <c r="MM64" s="82">
        <v>134.33000000000001</v>
      </c>
      <c r="MN64" s="82">
        <v>46.5</v>
      </c>
      <c r="MO64" s="82">
        <v>96.95</v>
      </c>
      <c r="MP64" s="82">
        <v>79</v>
      </c>
      <c r="MQ64" s="82">
        <v>30</v>
      </c>
      <c r="MR64" s="82">
        <v>130.6</v>
      </c>
      <c r="MS64" s="82">
        <v>23.9</v>
      </c>
      <c r="MT64" s="82">
        <v>68.150000000000006</v>
      </c>
      <c r="MU64" s="82">
        <v>42.67</v>
      </c>
      <c r="MV64" s="82">
        <v>100.4</v>
      </c>
      <c r="MW64" s="82"/>
      <c r="MX64" s="82">
        <v>41.7</v>
      </c>
      <c r="MY64" s="82"/>
      <c r="MZ64" s="82">
        <v>27.5</v>
      </c>
      <c r="NA64" s="82">
        <v>42.6</v>
      </c>
      <c r="NB64" s="82">
        <v>38.200000000000003</v>
      </c>
      <c r="NC64" s="82">
        <v>66.95</v>
      </c>
    </row>
    <row r="65" spans="1:367" x14ac:dyDescent="0.4">
      <c r="A65" s="22">
        <v>46192</v>
      </c>
      <c r="B65" s="23">
        <v>482079.57</v>
      </c>
      <c r="C65" s="23">
        <v>373423.04</v>
      </c>
      <c r="D65" s="23">
        <v>3934.23</v>
      </c>
      <c r="E65" s="23">
        <v>2893.18</v>
      </c>
      <c r="F65" s="23">
        <v>13360.77</v>
      </c>
      <c r="G65" s="23">
        <v>1607.16</v>
      </c>
      <c r="H65" s="23">
        <v>11167.97</v>
      </c>
      <c r="I65" s="23">
        <v>9339.91</v>
      </c>
      <c r="J65" s="23">
        <v>5493.64</v>
      </c>
      <c r="K65" s="23">
        <v>4532.3599999999997</v>
      </c>
      <c r="L65" s="23">
        <v>2090.16</v>
      </c>
      <c r="M65" s="23">
        <v>4135.28</v>
      </c>
      <c r="N65" s="23">
        <v>48854.77</v>
      </c>
      <c r="O65" s="23">
        <v>2790.97</v>
      </c>
      <c r="P65" s="23">
        <v>8066.01</v>
      </c>
      <c r="Q65" s="23">
        <v>2326.56</v>
      </c>
      <c r="R65" s="23">
        <v>13014.29</v>
      </c>
      <c r="S65" s="23">
        <v>4261.72</v>
      </c>
      <c r="T65" s="23">
        <v>5271.83</v>
      </c>
      <c r="U65" s="23">
        <v>6733.98</v>
      </c>
      <c r="V65" s="23">
        <v>1543.32</v>
      </c>
      <c r="W65" s="23">
        <v>1113.45</v>
      </c>
      <c r="X65" s="23">
        <v>2100.8200000000002</v>
      </c>
      <c r="Y65" s="23">
        <v>3963.71</v>
      </c>
      <c r="Z65" s="23">
        <v>6311.63</v>
      </c>
      <c r="AA65" s="23">
        <v>4019.33</v>
      </c>
      <c r="AB65" s="23">
        <v>1452.17</v>
      </c>
      <c r="AC65" s="23">
        <v>506</v>
      </c>
      <c r="AD65" s="23">
        <v>3284.01</v>
      </c>
      <c r="AE65" s="23">
        <v>2031.19</v>
      </c>
      <c r="AF65" s="23">
        <v>1559.65</v>
      </c>
      <c r="AG65" s="23">
        <v>4778.43</v>
      </c>
      <c r="AH65" s="23">
        <v>3048.42</v>
      </c>
      <c r="AI65" s="23">
        <v>161.56</v>
      </c>
      <c r="AJ65" s="23">
        <v>2726.4</v>
      </c>
      <c r="AK65" s="23">
        <v>9286.4500000000007</v>
      </c>
      <c r="AL65" s="23">
        <v>3409.15</v>
      </c>
      <c r="AM65" s="23">
        <v>827.64</v>
      </c>
      <c r="AN65" s="23">
        <v>1548.99</v>
      </c>
      <c r="AO65" s="23">
        <v>210.74</v>
      </c>
      <c r="AP65" s="23">
        <v>3958.57</v>
      </c>
      <c r="AQ65" s="23">
        <v>1627.27</v>
      </c>
      <c r="AR65" s="23">
        <v>10039.24</v>
      </c>
      <c r="AS65" s="23">
        <v>4318.37</v>
      </c>
      <c r="AT65" s="23">
        <v>924.11</v>
      </c>
      <c r="AU65" s="23">
        <v>2317.54</v>
      </c>
      <c r="AV65" s="23">
        <v>2332.94</v>
      </c>
      <c r="AW65" s="23">
        <v>1061.4000000000001</v>
      </c>
      <c r="AX65" s="23">
        <v>2247.64</v>
      </c>
      <c r="AY65" s="23">
        <v>2101.23</v>
      </c>
      <c r="AZ65" s="23">
        <v>501.7</v>
      </c>
      <c r="BA65" s="23">
        <v>2684.03</v>
      </c>
      <c r="BB65" s="81">
        <v>499.56</v>
      </c>
      <c r="BC65" s="81">
        <v>1595.53</v>
      </c>
      <c r="BD65" s="81">
        <v>2030.12</v>
      </c>
      <c r="BE65" s="81">
        <v>671.95</v>
      </c>
      <c r="BF65" s="81">
        <v>449.73</v>
      </c>
      <c r="BG65" s="81">
        <v>444.44</v>
      </c>
      <c r="BH65" s="81">
        <v>-46.08</v>
      </c>
      <c r="BI65" s="81">
        <v>920.48</v>
      </c>
      <c r="BJ65" s="81">
        <v>871.09</v>
      </c>
      <c r="BK65" s="81">
        <v>1501.2</v>
      </c>
      <c r="BL65" s="81">
        <v>218.17</v>
      </c>
      <c r="BM65" s="81">
        <v>491.71</v>
      </c>
      <c r="BN65" s="81">
        <v>3123.15</v>
      </c>
      <c r="BO65" s="81">
        <v>2358.06</v>
      </c>
      <c r="BP65" s="81"/>
      <c r="BQ65" s="81">
        <v>551.66</v>
      </c>
      <c r="BR65" s="81">
        <v>2351.59</v>
      </c>
      <c r="BS65" s="81">
        <v>618.42999999999995</v>
      </c>
      <c r="BT65" s="81">
        <v>370.04</v>
      </c>
      <c r="BU65" s="81">
        <v>1118.52</v>
      </c>
      <c r="BV65" s="81">
        <v>2061.31</v>
      </c>
      <c r="BW65" s="81">
        <v>1973.36</v>
      </c>
      <c r="BX65" s="81">
        <v>1915.35</v>
      </c>
      <c r="BY65" s="81">
        <v>2364.08</v>
      </c>
      <c r="BZ65" s="81">
        <v>2023.24</v>
      </c>
      <c r="CA65" s="81">
        <v>526.51</v>
      </c>
      <c r="CB65" s="81">
        <v>1308.03</v>
      </c>
      <c r="CC65" s="81">
        <v>-48.2</v>
      </c>
      <c r="CD65" s="81">
        <v>192.55</v>
      </c>
      <c r="CE65" s="81">
        <v>1203.32</v>
      </c>
      <c r="CF65" s="81">
        <v>1485.48</v>
      </c>
      <c r="CG65" s="81">
        <v>-45</v>
      </c>
      <c r="CH65" s="81">
        <v>1141.28</v>
      </c>
      <c r="CI65" s="81">
        <v>6733.03</v>
      </c>
      <c r="CJ65" s="81">
        <v>706.84</v>
      </c>
      <c r="CK65" s="81">
        <v>1878.34</v>
      </c>
      <c r="CL65" s="81">
        <v>914.59</v>
      </c>
      <c r="CM65" s="81">
        <v>3033.68</v>
      </c>
      <c r="CN65" s="81">
        <v>310.42</v>
      </c>
      <c r="CO65" s="81">
        <v>3337.65</v>
      </c>
      <c r="CP65" s="81">
        <v>222.13</v>
      </c>
      <c r="CQ65" s="81">
        <v>1023.55</v>
      </c>
      <c r="CR65" s="81">
        <v>267.99</v>
      </c>
      <c r="CS65" s="81">
        <v>1203.75</v>
      </c>
      <c r="CT65" s="81">
        <v>1094.81</v>
      </c>
      <c r="CU65" s="81">
        <v>1230.6400000000001</v>
      </c>
      <c r="CV65" s="81">
        <v>334.45</v>
      </c>
      <c r="CW65" s="81">
        <v>595.26</v>
      </c>
      <c r="CX65" s="81">
        <v>225.18</v>
      </c>
      <c r="CY65" s="81">
        <v>442.7</v>
      </c>
      <c r="CZ65" s="81">
        <v>24.68</v>
      </c>
      <c r="DA65" s="81">
        <v>84.45</v>
      </c>
      <c r="DB65" s="81">
        <v>768.49</v>
      </c>
      <c r="DC65" s="81">
        <v>-95.37</v>
      </c>
      <c r="DD65" s="81">
        <v>400.16</v>
      </c>
      <c r="DE65" s="81">
        <v>-37</v>
      </c>
      <c r="DF65" s="81">
        <v>704.31</v>
      </c>
      <c r="DG65" s="81">
        <v>327.69</v>
      </c>
      <c r="DH65" s="81">
        <v>697.44</v>
      </c>
      <c r="DI65" s="81">
        <v>2191.5100000000002</v>
      </c>
      <c r="DJ65" s="81">
        <v>434.5</v>
      </c>
      <c r="DK65" s="81">
        <v>236.87</v>
      </c>
      <c r="DL65" s="81">
        <v>99.19</v>
      </c>
      <c r="DM65" s="81">
        <v>372.08</v>
      </c>
      <c r="DN65" s="81">
        <v>267.39999999999998</v>
      </c>
      <c r="DO65" s="81">
        <v>290.66000000000003</v>
      </c>
      <c r="DP65" s="81">
        <v>173.9</v>
      </c>
      <c r="DQ65" s="81">
        <v>1467.58</v>
      </c>
      <c r="DR65" s="81">
        <v>427.12</v>
      </c>
      <c r="DS65" s="81">
        <v>272.04000000000002</v>
      </c>
      <c r="DT65" s="81">
        <v>261.10000000000002</v>
      </c>
      <c r="DU65" s="81">
        <v>463.75</v>
      </c>
      <c r="DV65" s="81">
        <v>363.15</v>
      </c>
      <c r="DW65" s="81">
        <v>451.05</v>
      </c>
      <c r="DX65" s="81"/>
      <c r="DY65" s="81">
        <v>202.94</v>
      </c>
      <c r="DZ65" s="81">
        <v>386.54</v>
      </c>
      <c r="EA65" s="81">
        <v>558.98</v>
      </c>
      <c r="EB65" s="81">
        <v>473.78</v>
      </c>
      <c r="EC65" s="81">
        <v>278.82</v>
      </c>
      <c r="ED65" s="81">
        <v>597.39</v>
      </c>
      <c r="EE65" s="81">
        <v>453.6</v>
      </c>
      <c r="EF65" s="81">
        <v>236.45</v>
      </c>
      <c r="EG65" s="81">
        <v>366.8</v>
      </c>
      <c r="EH65" s="81">
        <v>903.36</v>
      </c>
      <c r="EI65" s="81">
        <v>230.36</v>
      </c>
      <c r="EJ65" s="81">
        <v>1226.6099999999999</v>
      </c>
      <c r="EK65" s="81">
        <v>245.02</v>
      </c>
      <c r="EL65" s="81">
        <v>100.95</v>
      </c>
      <c r="EM65" s="81">
        <v>348.7</v>
      </c>
      <c r="EN65" s="81">
        <v>169.15</v>
      </c>
      <c r="EO65" s="81">
        <v>496.38</v>
      </c>
      <c r="EP65" s="81">
        <v>8.77</v>
      </c>
      <c r="EQ65" s="81">
        <v>-87.51</v>
      </c>
      <c r="ER65" s="81">
        <v>201.27</v>
      </c>
      <c r="ES65" s="81">
        <v>176.48</v>
      </c>
      <c r="ET65" s="81">
        <v>338.01</v>
      </c>
      <c r="EU65" s="81">
        <v>198.91</v>
      </c>
      <c r="EV65" s="81"/>
      <c r="EW65" s="81">
        <v>831.38</v>
      </c>
      <c r="EX65" s="81">
        <v>715.43</v>
      </c>
      <c r="EY65" s="81">
        <v>223.5</v>
      </c>
      <c r="EZ65" s="81">
        <v>141.31</v>
      </c>
      <c r="FA65" s="81">
        <v>503</v>
      </c>
      <c r="FB65" s="81">
        <v>131.33000000000001</v>
      </c>
      <c r="FC65" s="81">
        <v>668.56</v>
      </c>
      <c r="FD65" s="81">
        <v>510.66</v>
      </c>
      <c r="FE65" s="81">
        <v>600.20000000000005</v>
      </c>
      <c r="FF65" s="81"/>
      <c r="FG65" s="81">
        <v>574.58000000000004</v>
      </c>
      <c r="FH65" s="81">
        <v>507.37</v>
      </c>
      <c r="FI65" s="81">
        <v>253.99</v>
      </c>
      <c r="FJ65" s="81">
        <v>41.12</v>
      </c>
      <c r="FK65" s="81">
        <v>251.8</v>
      </c>
      <c r="FL65" s="81">
        <v>271.44</v>
      </c>
      <c r="FM65" s="81">
        <v>854.54</v>
      </c>
      <c r="FN65" s="81">
        <v>138</v>
      </c>
      <c r="FO65" s="81">
        <v>510.92</v>
      </c>
      <c r="FP65" s="81"/>
      <c r="FQ65" s="81">
        <v>55.06</v>
      </c>
      <c r="FR65" s="81">
        <v>315.39</v>
      </c>
      <c r="FS65" s="81">
        <v>367.3</v>
      </c>
      <c r="FT65" s="81">
        <v>274.94</v>
      </c>
      <c r="FU65" s="81">
        <v>538.9</v>
      </c>
      <c r="FV65" s="81">
        <v>352.4</v>
      </c>
      <c r="FW65" s="81">
        <v>290.95999999999998</v>
      </c>
      <c r="FX65" s="81">
        <v>584.78</v>
      </c>
      <c r="FY65" s="81">
        <v>242.52</v>
      </c>
      <c r="FZ65" s="81">
        <v>63.76</v>
      </c>
      <c r="GA65" s="81">
        <v>219.34</v>
      </c>
      <c r="GB65" s="81">
        <v>131.9</v>
      </c>
      <c r="GC65" s="81">
        <v>45.53</v>
      </c>
      <c r="GD65" s="81">
        <v>613.26</v>
      </c>
      <c r="GE65" s="81">
        <v>172.9</v>
      </c>
      <c r="GF65" s="81">
        <v>165.98</v>
      </c>
      <c r="GG65" s="81">
        <v>116</v>
      </c>
      <c r="GH65" s="81">
        <v>600.21</v>
      </c>
      <c r="GI65" s="81">
        <v>219.99</v>
      </c>
      <c r="GJ65" s="81">
        <v>850.82</v>
      </c>
      <c r="GK65" s="81">
        <v>378.53</v>
      </c>
      <c r="GL65" s="81">
        <v>65.58</v>
      </c>
      <c r="GM65" s="81">
        <v>649.95000000000005</v>
      </c>
      <c r="GN65" s="81">
        <v>227.67</v>
      </c>
      <c r="GO65" s="81">
        <v>152.18</v>
      </c>
      <c r="GP65" s="81">
        <v>563.59</v>
      </c>
      <c r="GQ65" s="81">
        <v>74.09</v>
      </c>
      <c r="GR65" s="81">
        <v>97.23</v>
      </c>
      <c r="GS65" s="81">
        <v>352.46</v>
      </c>
      <c r="GT65" s="81">
        <v>708.3</v>
      </c>
      <c r="GU65" s="81">
        <v>196.43</v>
      </c>
      <c r="GV65" s="81">
        <v>372.4</v>
      </c>
      <c r="GW65" s="81">
        <v>24.3</v>
      </c>
      <c r="GX65" s="81">
        <v>90.56</v>
      </c>
      <c r="GY65" s="81">
        <v>149.41999999999999</v>
      </c>
      <c r="GZ65" s="81">
        <v>153.69999999999999</v>
      </c>
      <c r="HA65" s="81">
        <v>147.44999999999999</v>
      </c>
      <c r="HB65" s="81">
        <v>220.72</v>
      </c>
      <c r="HC65" s="81">
        <v>201.97</v>
      </c>
      <c r="HD65" s="81">
        <v>705.05</v>
      </c>
      <c r="HE65" s="81">
        <v>105.55</v>
      </c>
      <c r="HF65" s="81">
        <v>390.75</v>
      </c>
      <c r="HG65" s="81">
        <v>113.6</v>
      </c>
      <c r="HH65" s="81">
        <v>393.4</v>
      </c>
      <c r="HI65" s="81">
        <v>452.4</v>
      </c>
      <c r="HJ65" s="81">
        <v>105.05</v>
      </c>
      <c r="HK65" s="81">
        <v>161.93</v>
      </c>
      <c r="HL65" s="81">
        <v>25</v>
      </c>
      <c r="HM65" s="81">
        <v>235.85</v>
      </c>
      <c r="HN65" s="81">
        <v>91.03</v>
      </c>
      <c r="HO65" s="81">
        <v>51.65</v>
      </c>
      <c r="HP65" s="81">
        <v>261.36</v>
      </c>
      <c r="HQ65" s="81">
        <v>390.12</v>
      </c>
      <c r="HR65" s="81">
        <v>63.84</v>
      </c>
      <c r="HS65" s="81">
        <v>75.13</v>
      </c>
      <c r="HT65" s="81">
        <v>312.08999999999997</v>
      </c>
      <c r="HU65" s="81">
        <v>110.52</v>
      </c>
      <c r="HV65" s="81">
        <v>206.14</v>
      </c>
      <c r="HW65" s="81">
        <v>213.5</v>
      </c>
      <c r="HX65" s="81">
        <v>93.74</v>
      </c>
      <c r="HY65" s="81">
        <v>163.69999999999999</v>
      </c>
      <c r="HZ65" s="81">
        <v>42.14</v>
      </c>
      <c r="IA65" s="81">
        <v>910.85</v>
      </c>
      <c r="IB65" s="81"/>
      <c r="IC65" s="81">
        <v>104.9</v>
      </c>
      <c r="ID65" s="81">
        <v>135.4</v>
      </c>
      <c r="IE65" s="81">
        <v>214.45</v>
      </c>
      <c r="IF65" s="81">
        <v>101</v>
      </c>
      <c r="IG65" s="81"/>
      <c r="IH65" s="81">
        <v>127.9</v>
      </c>
      <c r="II65" s="81">
        <v>121.9</v>
      </c>
      <c r="IJ65" s="81">
        <v>525.91999999999996</v>
      </c>
      <c r="IK65" s="81">
        <v>142.47999999999999</v>
      </c>
      <c r="IL65" s="81">
        <v>139.37</v>
      </c>
      <c r="IM65" s="81"/>
      <c r="IN65" s="81">
        <v>15</v>
      </c>
      <c r="IO65" s="81">
        <v>170.65</v>
      </c>
      <c r="IP65" s="81"/>
      <c r="IQ65" s="81">
        <v>93</v>
      </c>
      <c r="IR65" s="81">
        <v>210.88</v>
      </c>
      <c r="IS65" s="81">
        <v>135.16999999999999</v>
      </c>
      <c r="IT65" s="81">
        <v>243.5</v>
      </c>
      <c r="IU65" s="81">
        <v>211.57</v>
      </c>
      <c r="IV65" s="81">
        <v>128.34</v>
      </c>
      <c r="IW65" s="81">
        <v>70.2</v>
      </c>
      <c r="IX65" s="81">
        <v>77.45</v>
      </c>
      <c r="IY65" s="81">
        <v>39.549999999999997</v>
      </c>
      <c r="IZ65" s="81">
        <v>133.44999999999999</v>
      </c>
      <c r="JA65" s="81">
        <v>262.5</v>
      </c>
      <c r="JB65" s="81">
        <v>49.4</v>
      </c>
      <c r="JC65" s="81">
        <v>178.23</v>
      </c>
      <c r="JD65" s="81">
        <v>269.3</v>
      </c>
      <c r="JE65" s="81">
        <v>118.88</v>
      </c>
      <c r="JF65" s="81">
        <v>136.85</v>
      </c>
      <c r="JG65" s="81">
        <v>124.22</v>
      </c>
      <c r="JH65" s="81">
        <v>505.75</v>
      </c>
      <c r="JI65" s="81">
        <v>52.5</v>
      </c>
      <c r="JJ65" s="81">
        <v>133.1</v>
      </c>
      <c r="JK65" s="81">
        <v>109.53</v>
      </c>
      <c r="JL65" s="81">
        <v>86.93</v>
      </c>
      <c r="JM65" s="81"/>
      <c r="JN65" s="81">
        <v>117.06</v>
      </c>
      <c r="JO65" s="81">
        <v>81.12</v>
      </c>
      <c r="JP65" s="81">
        <v>119.9</v>
      </c>
      <c r="JQ65" s="81">
        <v>11.1</v>
      </c>
      <c r="JR65" s="81">
        <v>83</v>
      </c>
      <c r="JS65" s="81">
        <v>127.43</v>
      </c>
      <c r="JT65" s="81">
        <v>52.59</v>
      </c>
      <c r="JU65" s="81">
        <v>86.9</v>
      </c>
      <c r="JV65" s="81">
        <v>226.78</v>
      </c>
      <c r="JW65" s="81">
        <v>122</v>
      </c>
      <c r="JX65" s="81">
        <v>101.75</v>
      </c>
      <c r="JY65" s="81">
        <v>123.16</v>
      </c>
      <c r="JZ65" s="81">
        <v>42.6</v>
      </c>
      <c r="KA65" s="81">
        <v>190.49</v>
      </c>
      <c r="KB65" s="81">
        <v>22.4</v>
      </c>
      <c r="KC65" s="81">
        <v>4.53</v>
      </c>
      <c r="KD65" s="81">
        <v>41.23</v>
      </c>
      <c r="KE65" s="81">
        <v>204.4</v>
      </c>
      <c r="KF65" s="81">
        <v>127.5</v>
      </c>
      <c r="KG65" s="81">
        <v>52.95</v>
      </c>
      <c r="KH65" s="81">
        <v>130.58000000000001</v>
      </c>
      <c r="KI65" s="81">
        <v>153</v>
      </c>
      <c r="KJ65" s="81">
        <v>86.35</v>
      </c>
      <c r="KK65" s="81">
        <v>73.069999999999993</v>
      </c>
      <c r="KL65" s="81">
        <v>73.319999999999993</v>
      </c>
      <c r="KM65" s="81">
        <v>35.15</v>
      </c>
      <c r="KN65" s="81">
        <v>192.1</v>
      </c>
      <c r="KO65" s="81">
        <v>73.41</v>
      </c>
      <c r="KP65" s="81">
        <v>118.05</v>
      </c>
      <c r="KQ65" s="81"/>
      <c r="KR65" s="81">
        <v>79.83</v>
      </c>
      <c r="KS65" s="81">
        <v>16.95</v>
      </c>
      <c r="KT65" s="81">
        <v>72.680000000000007</v>
      </c>
      <c r="KU65" s="81"/>
      <c r="KV65" s="81">
        <v>142.29</v>
      </c>
      <c r="KW65" s="81">
        <v>178</v>
      </c>
      <c r="KX65" s="81">
        <v>11.1</v>
      </c>
      <c r="KY65" s="81">
        <v>558.73</v>
      </c>
      <c r="KZ65" s="81">
        <v>111.9</v>
      </c>
      <c r="LA65" s="81">
        <v>72</v>
      </c>
      <c r="LB65" s="81">
        <v>243.13</v>
      </c>
      <c r="LC65" s="81"/>
      <c r="LD65" s="81">
        <v>58.2</v>
      </c>
      <c r="LE65" s="81">
        <v>48.07</v>
      </c>
      <c r="LF65" s="81">
        <v>433.5</v>
      </c>
      <c r="LG65" s="81"/>
      <c r="LH65" s="81"/>
      <c r="LI65" s="81">
        <v>140.69999999999999</v>
      </c>
      <c r="LJ65" s="81">
        <v>208.68</v>
      </c>
      <c r="LK65" s="81">
        <v>106.8</v>
      </c>
      <c r="LL65" s="81">
        <v>48.28</v>
      </c>
      <c r="LM65" s="81">
        <v>27.25</v>
      </c>
      <c r="LN65" s="81">
        <v>28.53</v>
      </c>
      <c r="LO65" s="81">
        <v>12</v>
      </c>
      <c r="LP65" s="81">
        <v>130.44999999999999</v>
      </c>
      <c r="LQ65" s="81">
        <v>110.74</v>
      </c>
      <c r="LR65" s="81">
        <v>44.5</v>
      </c>
      <c r="LS65" s="81">
        <v>16.45</v>
      </c>
      <c r="LT65" s="81">
        <v>42.74</v>
      </c>
      <c r="LU65" s="81">
        <v>62.95</v>
      </c>
      <c r="LV65" s="81">
        <v>45.9</v>
      </c>
      <c r="LW65" s="81">
        <v>127.03</v>
      </c>
      <c r="LX65" s="81">
        <v>66.099999999999994</v>
      </c>
      <c r="LY65" s="81">
        <v>56.42</v>
      </c>
      <c r="LZ65" s="81">
        <v>61.26</v>
      </c>
      <c r="MA65" s="81">
        <v>73.38</v>
      </c>
      <c r="MB65" s="81">
        <v>50.7</v>
      </c>
      <c r="MC65" s="81">
        <v>47.5</v>
      </c>
      <c r="MD65" s="81"/>
      <c r="ME65" s="81">
        <v>138.5</v>
      </c>
      <c r="MF65" s="81">
        <v>50.73</v>
      </c>
      <c r="MG65" s="81">
        <v>10.3</v>
      </c>
      <c r="MH65" s="81">
        <v>38.200000000000003</v>
      </c>
      <c r="MI65" s="81">
        <v>50.5</v>
      </c>
      <c r="MJ65" s="81">
        <v>118.8</v>
      </c>
      <c r="MK65" s="81">
        <v>119.4</v>
      </c>
      <c r="ML65" s="81"/>
      <c r="MM65" s="81">
        <v>137</v>
      </c>
      <c r="MN65" s="81">
        <v>46.5</v>
      </c>
      <c r="MO65" s="81">
        <v>86.95</v>
      </c>
      <c r="MP65" s="81">
        <v>79</v>
      </c>
      <c r="MQ65" s="81">
        <v>30</v>
      </c>
      <c r="MR65" s="81">
        <v>130.6</v>
      </c>
      <c r="MS65" s="81">
        <v>23.9</v>
      </c>
      <c r="MT65" s="81">
        <v>68.150000000000006</v>
      </c>
      <c r="MU65" s="81">
        <v>42.67</v>
      </c>
      <c r="MV65" s="81">
        <v>100.4</v>
      </c>
      <c r="MW65" s="81"/>
      <c r="MX65" s="81">
        <v>41.7</v>
      </c>
      <c r="MY65" s="81"/>
      <c r="MZ65" s="81">
        <v>27.5</v>
      </c>
      <c r="NA65" s="81">
        <v>43.98</v>
      </c>
      <c r="NB65" s="81">
        <v>38.200000000000003</v>
      </c>
      <c r="NC65" s="81">
        <v>66.95</v>
      </c>
    </row>
    <row r="66" spans="1:367" x14ac:dyDescent="0.4">
      <c r="A66" s="22">
        <v>46199</v>
      </c>
      <c r="B66" s="23">
        <v>501927.1</v>
      </c>
      <c r="C66" s="23">
        <v>388499.19</v>
      </c>
      <c r="D66" s="23">
        <v>4041.23</v>
      </c>
      <c r="E66" s="23">
        <v>2893.18</v>
      </c>
      <c r="F66" s="23">
        <v>13360.77</v>
      </c>
      <c r="G66" s="23">
        <v>1607.16</v>
      </c>
      <c r="H66" s="23">
        <v>11167.97</v>
      </c>
      <c r="I66" s="23">
        <v>9349.1299999999992</v>
      </c>
      <c r="J66" s="23">
        <v>5493.64</v>
      </c>
      <c r="K66" s="23">
        <v>4534.42</v>
      </c>
      <c r="L66" s="23">
        <v>2090.16</v>
      </c>
      <c r="M66" s="23">
        <v>4117.1099999999997</v>
      </c>
      <c r="N66" s="23">
        <v>49695.77</v>
      </c>
      <c r="O66" s="23">
        <v>2793.83</v>
      </c>
      <c r="P66" s="23">
        <v>8066.01</v>
      </c>
      <c r="Q66" s="23">
        <v>2328.34</v>
      </c>
      <c r="R66" s="23">
        <v>12898.79</v>
      </c>
      <c r="S66" s="23">
        <v>4255.68</v>
      </c>
      <c r="T66" s="23">
        <v>5271.83</v>
      </c>
      <c r="U66" s="23">
        <v>6733.98</v>
      </c>
      <c r="V66" s="23">
        <v>1543.32</v>
      </c>
      <c r="W66" s="23">
        <v>1094.1400000000001</v>
      </c>
      <c r="X66" s="23">
        <v>2100.8200000000002</v>
      </c>
      <c r="Y66" s="23">
        <v>3963.71</v>
      </c>
      <c r="Z66" s="23">
        <v>6311.63</v>
      </c>
      <c r="AA66" s="23">
        <v>4014.84</v>
      </c>
      <c r="AB66" s="23">
        <v>1423.61</v>
      </c>
      <c r="AC66" s="23">
        <v>506</v>
      </c>
      <c r="AD66" s="23">
        <v>3284.01</v>
      </c>
      <c r="AE66" s="23">
        <v>2029.84</v>
      </c>
      <c r="AF66" s="23">
        <v>1559.65</v>
      </c>
      <c r="AG66" s="23">
        <v>4778.43</v>
      </c>
      <c r="AH66" s="23">
        <v>3048.42</v>
      </c>
      <c r="AI66" s="23">
        <v>162.63</v>
      </c>
      <c r="AJ66" s="23">
        <v>2752.82</v>
      </c>
      <c r="AK66" s="23">
        <v>11069.72</v>
      </c>
      <c r="AL66" s="23">
        <v>3409.15</v>
      </c>
      <c r="AM66" s="23">
        <v>838.52</v>
      </c>
      <c r="AN66" s="23">
        <v>1548.99</v>
      </c>
      <c r="AO66" s="23">
        <v>209.95</v>
      </c>
      <c r="AP66" s="23">
        <v>3958.57</v>
      </c>
      <c r="AQ66" s="23">
        <v>1627.27</v>
      </c>
      <c r="AR66" s="23">
        <v>9922.0400000000009</v>
      </c>
      <c r="AS66" s="23">
        <v>4310.82</v>
      </c>
      <c r="AT66" s="23">
        <v>924.11</v>
      </c>
      <c r="AU66" s="23">
        <v>2329.7800000000002</v>
      </c>
      <c r="AV66" s="23">
        <v>2332.94</v>
      </c>
      <c r="AW66" s="23">
        <v>1062.3</v>
      </c>
      <c r="AX66" s="23">
        <v>2247.64</v>
      </c>
      <c r="AY66" s="23">
        <v>2104.8200000000002</v>
      </c>
      <c r="AZ66" s="23">
        <v>501.7</v>
      </c>
      <c r="BA66" s="23">
        <v>2684.03</v>
      </c>
      <c r="BB66" s="81">
        <v>499.56</v>
      </c>
      <c r="BC66" s="81">
        <v>1595.53</v>
      </c>
      <c r="BD66" s="81">
        <v>2030.12</v>
      </c>
      <c r="BE66" s="81">
        <v>671.95</v>
      </c>
      <c r="BF66" s="81">
        <v>449.73</v>
      </c>
      <c r="BG66" s="81">
        <v>444.44</v>
      </c>
      <c r="BH66" s="81">
        <v>-46.08</v>
      </c>
      <c r="BI66" s="81">
        <v>916.91</v>
      </c>
      <c r="BJ66" s="81">
        <v>871.09</v>
      </c>
      <c r="BK66" s="81">
        <v>1504.78</v>
      </c>
      <c r="BL66" s="81">
        <v>218.17</v>
      </c>
      <c r="BM66" s="81">
        <v>491.71</v>
      </c>
      <c r="BN66" s="81">
        <v>3123.15</v>
      </c>
      <c r="BO66" s="81">
        <v>2358.06</v>
      </c>
      <c r="BP66" s="81"/>
      <c r="BQ66" s="81">
        <v>556.28</v>
      </c>
      <c r="BR66" s="81">
        <v>2351.59</v>
      </c>
      <c r="BS66" s="81">
        <v>618.42999999999995</v>
      </c>
      <c r="BT66" s="81">
        <v>370.04</v>
      </c>
      <c r="BU66" s="81">
        <v>1118.52</v>
      </c>
      <c r="BV66" s="81">
        <v>2075.11</v>
      </c>
      <c r="BW66" s="81">
        <v>1973.36</v>
      </c>
      <c r="BX66" s="81">
        <v>1912.23</v>
      </c>
      <c r="BY66" s="81">
        <v>2364.08</v>
      </c>
      <c r="BZ66" s="81">
        <v>2023.24</v>
      </c>
      <c r="CA66" s="81">
        <v>526.21</v>
      </c>
      <c r="CB66" s="81">
        <v>1316.13</v>
      </c>
      <c r="CC66" s="81">
        <v>-48.2</v>
      </c>
      <c r="CD66" s="81">
        <v>192.55</v>
      </c>
      <c r="CE66" s="81">
        <v>1203.32</v>
      </c>
      <c r="CF66" s="81">
        <v>1492.98</v>
      </c>
      <c r="CG66" s="81">
        <v>-45</v>
      </c>
      <c r="CH66" s="81">
        <v>1141.28</v>
      </c>
      <c r="CI66" s="81">
        <v>6733.03</v>
      </c>
      <c r="CJ66" s="81">
        <v>706.84</v>
      </c>
      <c r="CK66" s="81">
        <v>1881.47</v>
      </c>
      <c r="CL66" s="81">
        <v>914.59</v>
      </c>
      <c r="CM66" s="81">
        <v>3021.69</v>
      </c>
      <c r="CN66" s="81">
        <v>310.42</v>
      </c>
      <c r="CO66" s="81">
        <v>3337.65</v>
      </c>
      <c r="CP66" s="81">
        <v>231.28</v>
      </c>
      <c r="CQ66" s="81">
        <v>1023.55</v>
      </c>
      <c r="CR66" s="81">
        <v>267.99</v>
      </c>
      <c r="CS66" s="81">
        <v>1203.75</v>
      </c>
      <c r="CT66" s="81">
        <v>1094.81</v>
      </c>
      <c r="CU66" s="81">
        <v>1230.6400000000001</v>
      </c>
      <c r="CV66" s="81">
        <v>334.45</v>
      </c>
      <c r="CW66" s="81">
        <v>595.26</v>
      </c>
      <c r="CX66" s="81">
        <v>225.18</v>
      </c>
      <c r="CY66" s="81">
        <v>442.7</v>
      </c>
      <c r="CZ66" s="81">
        <v>23.23</v>
      </c>
      <c r="DA66" s="81">
        <v>84.45</v>
      </c>
      <c r="DB66" s="81">
        <v>764.4</v>
      </c>
      <c r="DC66" s="81">
        <v>-95.37</v>
      </c>
      <c r="DD66" s="81">
        <v>400.16</v>
      </c>
      <c r="DE66" s="81">
        <v>-37</v>
      </c>
      <c r="DF66" s="81">
        <v>704.18</v>
      </c>
      <c r="DG66" s="81">
        <v>327.84</v>
      </c>
      <c r="DH66" s="81">
        <v>697.44</v>
      </c>
      <c r="DI66" s="81">
        <v>2191.5100000000002</v>
      </c>
      <c r="DJ66" s="81">
        <v>450.75</v>
      </c>
      <c r="DK66" s="81">
        <v>236.87</v>
      </c>
      <c r="DL66" s="81">
        <v>99.19</v>
      </c>
      <c r="DM66" s="81">
        <v>372.08</v>
      </c>
      <c r="DN66" s="81">
        <v>267.39999999999998</v>
      </c>
      <c r="DO66" s="81">
        <v>290.66000000000003</v>
      </c>
      <c r="DP66" s="81">
        <v>173.9</v>
      </c>
      <c r="DQ66" s="81">
        <v>1468.42</v>
      </c>
      <c r="DR66" s="81">
        <v>425.82</v>
      </c>
      <c r="DS66" s="81">
        <v>272.04000000000002</v>
      </c>
      <c r="DT66" s="81">
        <v>261.10000000000002</v>
      </c>
      <c r="DU66" s="81">
        <v>463.75</v>
      </c>
      <c r="DV66" s="81">
        <v>361.19</v>
      </c>
      <c r="DW66" s="81">
        <v>451.05</v>
      </c>
      <c r="DX66" s="81"/>
      <c r="DY66" s="81">
        <v>202.94</v>
      </c>
      <c r="DZ66" s="81">
        <v>387.78</v>
      </c>
      <c r="EA66" s="81">
        <v>559.32000000000005</v>
      </c>
      <c r="EB66" s="81">
        <v>473.01</v>
      </c>
      <c r="EC66" s="81">
        <v>278.82</v>
      </c>
      <c r="ED66" s="81">
        <v>597.39</v>
      </c>
      <c r="EE66" s="81">
        <v>453.6</v>
      </c>
      <c r="EF66" s="81">
        <v>236.69</v>
      </c>
      <c r="EG66" s="81">
        <v>365.95</v>
      </c>
      <c r="EH66" s="81">
        <v>903.36</v>
      </c>
      <c r="EI66" s="81">
        <v>230.36</v>
      </c>
      <c r="EJ66" s="81">
        <v>1226.6099999999999</v>
      </c>
      <c r="EK66" s="81">
        <v>245.02</v>
      </c>
      <c r="EL66" s="81">
        <v>100.95</v>
      </c>
      <c r="EM66" s="81">
        <v>344.53</v>
      </c>
      <c r="EN66" s="81">
        <v>171.18</v>
      </c>
      <c r="EO66" s="81">
        <v>496.38</v>
      </c>
      <c r="EP66" s="81">
        <v>8.77</v>
      </c>
      <c r="EQ66" s="81">
        <v>-87.51</v>
      </c>
      <c r="ER66" s="81">
        <v>201.27</v>
      </c>
      <c r="ES66" s="81">
        <v>176.48</v>
      </c>
      <c r="ET66" s="81">
        <v>338.01</v>
      </c>
      <c r="EU66" s="81">
        <v>198.91</v>
      </c>
      <c r="EV66" s="81"/>
      <c r="EW66" s="81">
        <v>840.28</v>
      </c>
      <c r="EX66" s="81">
        <v>715.43</v>
      </c>
      <c r="EY66" s="81">
        <v>223.5</v>
      </c>
      <c r="EZ66" s="81">
        <v>141.94</v>
      </c>
      <c r="FA66" s="81">
        <v>503</v>
      </c>
      <c r="FB66" s="81">
        <v>131.33000000000001</v>
      </c>
      <c r="FC66" s="81">
        <v>668.56</v>
      </c>
      <c r="FD66" s="81">
        <v>510.66</v>
      </c>
      <c r="FE66" s="81">
        <v>599.47</v>
      </c>
      <c r="FF66" s="81"/>
      <c r="FG66" s="81">
        <v>574.58000000000004</v>
      </c>
      <c r="FH66" s="81">
        <v>507.37</v>
      </c>
      <c r="FI66" s="81">
        <v>253.99</v>
      </c>
      <c r="FJ66" s="81">
        <v>41.12</v>
      </c>
      <c r="FK66" s="81">
        <v>251.8</v>
      </c>
      <c r="FL66" s="81">
        <v>279.94</v>
      </c>
      <c r="FM66" s="81">
        <v>855.94</v>
      </c>
      <c r="FN66" s="81">
        <v>138</v>
      </c>
      <c r="FO66" s="81">
        <v>513.85</v>
      </c>
      <c r="FP66" s="81"/>
      <c r="FQ66" s="81">
        <v>53.91</v>
      </c>
      <c r="FR66" s="81">
        <v>316.04000000000002</v>
      </c>
      <c r="FS66" s="81">
        <v>367.86</v>
      </c>
      <c r="FT66" s="81">
        <v>274.14999999999998</v>
      </c>
      <c r="FU66" s="81">
        <v>538.9</v>
      </c>
      <c r="FV66" s="81">
        <v>352.4</v>
      </c>
      <c r="FW66" s="81">
        <v>290.95999999999998</v>
      </c>
      <c r="FX66" s="81">
        <v>584.78</v>
      </c>
      <c r="FY66" s="81">
        <v>242.52</v>
      </c>
      <c r="FZ66" s="81">
        <v>63.76</v>
      </c>
      <c r="GA66" s="81">
        <v>219.34</v>
      </c>
      <c r="GB66" s="81">
        <v>131.9</v>
      </c>
      <c r="GC66" s="81">
        <v>45.53</v>
      </c>
      <c r="GD66" s="81">
        <v>613.26</v>
      </c>
      <c r="GE66" s="81">
        <v>172.9</v>
      </c>
      <c r="GF66" s="81">
        <v>165.98</v>
      </c>
      <c r="GG66" s="81">
        <v>116</v>
      </c>
      <c r="GH66" s="81">
        <v>601.77</v>
      </c>
      <c r="GI66" s="81">
        <v>220.74</v>
      </c>
      <c r="GJ66" s="81">
        <v>850.82</v>
      </c>
      <c r="GK66" s="81">
        <v>378.53</v>
      </c>
      <c r="GL66" s="81">
        <v>60.33</v>
      </c>
      <c r="GM66" s="81">
        <v>649.95000000000005</v>
      </c>
      <c r="GN66" s="81">
        <v>227.67</v>
      </c>
      <c r="GO66" s="81">
        <v>152.18</v>
      </c>
      <c r="GP66" s="81">
        <v>559.15</v>
      </c>
      <c r="GQ66" s="81">
        <v>74.09</v>
      </c>
      <c r="GR66" s="81">
        <v>97.23</v>
      </c>
      <c r="GS66" s="81">
        <v>354.88</v>
      </c>
      <c r="GT66" s="81">
        <v>708.82</v>
      </c>
      <c r="GU66" s="81">
        <v>196.43</v>
      </c>
      <c r="GV66" s="81">
        <v>372.4</v>
      </c>
      <c r="GW66" s="81">
        <v>24.3</v>
      </c>
      <c r="GX66" s="81">
        <v>90.74</v>
      </c>
      <c r="GY66" s="81">
        <v>149.41999999999999</v>
      </c>
      <c r="GZ66" s="81">
        <v>153.69999999999999</v>
      </c>
      <c r="HA66" s="81">
        <v>148</v>
      </c>
      <c r="HB66" s="81">
        <v>220.72</v>
      </c>
      <c r="HC66" s="81">
        <v>201.97</v>
      </c>
      <c r="HD66" s="81">
        <v>705.05</v>
      </c>
      <c r="HE66" s="81">
        <v>105.55</v>
      </c>
      <c r="HF66" s="81">
        <v>393</v>
      </c>
      <c r="HG66" s="81"/>
      <c r="HH66" s="81">
        <v>393.4</v>
      </c>
      <c r="HI66" s="81">
        <v>452.4</v>
      </c>
      <c r="HJ66" s="81">
        <v>105.05</v>
      </c>
      <c r="HK66" s="81">
        <v>161.93</v>
      </c>
      <c r="HL66" s="81">
        <v>25</v>
      </c>
      <c r="HM66" s="81">
        <v>235.85</v>
      </c>
      <c r="HN66" s="81">
        <v>91.03</v>
      </c>
      <c r="HO66" s="81">
        <v>51.65</v>
      </c>
      <c r="HP66" s="81">
        <v>261.36</v>
      </c>
      <c r="HQ66" s="81">
        <v>390.33</v>
      </c>
      <c r="HR66" s="81">
        <v>63.84</v>
      </c>
      <c r="HS66" s="81">
        <v>75.13</v>
      </c>
      <c r="HT66" s="81">
        <v>312.08999999999997</v>
      </c>
      <c r="HU66" s="81">
        <v>110.52</v>
      </c>
      <c r="HV66" s="81">
        <v>200.07</v>
      </c>
      <c r="HW66" s="81">
        <v>213.5</v>
      </c>
      <c r="HX66" s="81">
        <v>93.74</v>
      </c>
      <c r="HY66" s="81">
        <v>163.69999999999999</v>
      </c>
      <c r="HZ66" s="81">
        <v>42.14</v>
      </c>
      <c r="IA66" s="81">
        <v>823.7</v>
      </c>
      <c r="IB66" s="81"/>
      <c r="IC66" s="81">
        <v>104.9</v>
      </c>
      <c r="ID66" s="81">
        <v>135.4</v>
      </c>
      <c r="IE66" s="81">
        <v>214.45</v>
      </c>
      <c r="IF66" s="81">
        <v>101</v>
      </c>
      <c r="IG66" s="81"/>
      <c r="IH66" s="81">
        <v>127.9</v>
      </c>
      <c r="II66" s="81">
        <v>121.9</v>
      </c>
      <c r="IJ66" s="81">
        <v>525.91999999999996</v>
      </c>
      <c r="IK66" s="81">
        <v>142.47999999999999</v>
      </c>
      <c r="IL66" s="81">
        <v>142.30000000000001</v>
      </c>
      <c r="IM66" s="81"/>
      <c r="IN66" s="81">
        <v>15</v>
      </c>
      <c r="IO66" s="81">
        <v>170.65</v>
      </c>
      <c r="IP66" s="81"/>
      <c r="IQ66" s="81">
        <v>93</v>
      </c>
      <c r="IR66" s="81">
        <v>222.85</v>
      </c>
      <c r="IS66" s="81">
        <v>135.16999999999999</v>
      </c>
      <c r="IT66" s="81">
        <v>241.75</v>
      </c>
      <c r="IU66" s="81">
        <v>220</v>
      </c>
      <c r="IV66" s="81">
        <v>128.34</v>
      </c>
      <c r="IW66" s="81">
        <v>70.2</v>
      </c>
      <c r="IX66" s="81">
        <v>77.45</v>
      </c>
      <c r="IY66" s="81">
        <v>39.549999999999997</v>
      </c>
      <c r="IZ66" s="81">
        <v>133.44999999999999</v>
      </c>
      <c r="JA66" s="81">
        <v>261.06</v>
      </c>
      <c r="JB66" s="81">
        <v>49.4</v>
      </c>
      <c r="JC66" s="81">
        <v>178.23</v>
      </c>
      <c r="JD66" s="81">
        <v>269.3</v>
      </c>
      <c r="JE66" s="81">
        <v>118.88</v>
      </c>
      <c r="JF66" s="81">
        <v>136.85</v>
      </c>
      <c r="JG66" s="81">
        <v>124.19</v>
      </c>
      <c r="JH66" s="81">
        <v>505.75</v>
      </c>
      <c r="JI66" s="81">
        <v>52.5</v>
      </c>
      <c r="JJ66" s="81">
        <v>133.1</v>
      </c>
      <c r="JK66" s="81">
        <v>109.53</v>
      </c>
      <c r="JL66" s="81">
        <v>86.93</v>
      </c>
      <c r="JM66" s="81"/>
      <c r="JN66" s="81">
        <v>117.06</v>
      </c>
      <c r="JO66" s="81">
        <v>81.12</v>
      </c>
      <c r="JP66" s="81">
        <v>117.53</v>
      </c>
      <c r="JQ66" s="81">
        <v>11.1</v>
      </c>
      <c r="JR66" s="81">
        <v>83</v>
      </c>
      <c r="JS66" s="81">
        <v>132.16</v>
      </c>
      <c r="JT66" s="81">
        <v>52.59</v>
      </c>
      <c r="JU66" s="81">
        <v>86.9</v>
      </c>
      <c r="JV66" s="81">
        <v>226.78</v>
      </c>
      <c r="JW66" s="81">
        <v>122</v>
      </c>
      <c r="JX66" s="81">
        <v>101.83</v>
      </c>
      <c r="JY66" s="81">
        <v>122.56</v>
      </c>
      <c r="JZ66" s="81">
        <v>42.6</v>
      </c>
      <c r="KA66" s="81">
        <v>190.49</v>
      </c>
      <c r="KB66" s="81">
        <v>22.4</v>
      </c>
      <c r="KC66" s="81">
        <v>4.53</v>
      </c>
      <c r="KD66" s="81">
        <v>41.23</v>
      </c>
      <c r="KE66" s="81">
        <v>204.4</v>
      </c>
      <c r="KF66" s="81">
        <v>127.5</v>
      </c>
      <c r="KG66" s="81">
        <v>52.95</v>
      </c>
      <c r="KH66" s="81">
        <v>130.58000000000001</v>
      </c>
      <c r="KI66" s="81">
        <v>153</v>
      </c>
      <c r="KJ66" s="81">
        <v>86.35</v>
      </c>
      <c r="KK66" s="81">
        <v>73.069999999999993</v>
      </c>
      <c r="KL66" s="81">
        <v>73.319999999999993</v>
      </c>
      <c r="KM66" s="81">
        <v>35.15</v>
      </c>
      <c r="KN66" s="81">
        <v>192.1</v>
      </c>
      <c r="KO66" s="81">
        <v>73.84</v>
      </c>
      <c r="KP66" s="81">
        <v>118.05</v>
      </c>
      <c r="KQ66" s="81"/>
      <c r="KR66" s="81">
        <v>79.83</v>
      </c>
      <c r="KS66" s="81">
        <v>16.95</v>
      </c>
      <c r="KT66" s="81">
        <v>72.680000000000007</v>
      </c>
      <c r="KU66" s="81"/>
      <c r="KV66" s="81">
        <v>142.29</v>
      </c>
      <c r="KW66" s="81">
        <v>178</v>
      </c>
      <c r="KX66" s="81">
        <v>11.1</v>
      </c>
      <c r="KY66" s="81">
        <v>558.73</v>
      </c>
      <c r="KZ66" s="81">
        <v>111.9</v>
      </c>
      <c r="LA66" s="81">
        <v>72</v>
      </c>
      <c r="LB66" s="81">
        <v>243.13</v>
      </c>
      <c r="LC66" s="81"/>
      <c r="LD66" s="81">
        <v>58.2</v>
      </c>
      <c r="LE66" s="81">
        <v>48.07</v>
      </c>
      <c r="LF66" s="81">
        <v>433.5</v>
      </c>
      <c r="LG66" s="81"/>
      <c r="LH66" s="81"/>
      <c r="LI66" s="81">
        <v>140.69999999999999</v>
      </c>
      <c r="LJ66" s="81">
        <v>217.48</v>
      </c>
      <c r="LK66" s="81">
        <v>106.8</v>
      </c>
      <c r="LL66" s="81">
        <v>48.28</v>
      </c>
      <c r="LM66" s="81">
        <v>28.37</v>
      </c>
      <c r="LN66" s="81">
        <v>28.53</v>
      </c>
      <c r="LO66" s="81">
        <v>12</v>
      </c>
      <c r="LP66" s="81">
        <v>130.44999999999999</v>
      </c>
      <c r="LQ66" s="81">
        <v>110.31</v>
      </c>
      <c r="LR66" s="81">
        <v>44.5</v>
      </c>
      <c r="LS66" s="81">
        <v>16.45</v>
      </c>
      <c r="LT66" s="81">
        <v>42.74</v>
      </c>
      <c r="LU66" s="81">
        <v>62.95</v>
      </c>
      <c r="LV66" s="81">
        <v>45.9</v>
      </c>
      <c r="LW66" s="81">
        <v>124.55</v>
      </c>
      <c r="LX66" s="81">
        <v>63.63</v>
      </c>
      <c r="LY66" s="81">
        <v>56.42</v>
      </c>
      <c r="LZ66" s="81">
        <v>61.26</v>
      </c>
      <c r="MA66" s="81">
        <v>73.38</v>
      </c>
      <c r="MB66" s="81">
        <v>50.7</v>
      </c>
      <c r="MC66" s="81">
        <v>47.5</v>
      </c>
      <c r="MD66" s="81"/>
      <c r="ME66" s="81">
        <v>138.5</v>
      </c>
      <c r="MF66" s="81">
        <v>50.73</v>
      </c>
      <c r="MG66" s="81">
        <v>10.3</v>
      </c>
      <c r="MH66" s="81">
        <v>38.200000000000003</v>
      </c>
      <c r="MI66" s="81">
        <v>28.7</v>
      </c>
      <c r="MJ66" s="81">
        <v>118.8</v>
      </c>
      <c r="MK66" s="81">
        <v>119.4</v>
      </c>
      <c r="ML66" s="81"/>
      <c r="MM66" s="81">
        <v>137</v>
      </c>
      <c r="MN66" s="81">
        <v>53.57</v>
      </c>
      <c r="MO66" s="81">
        <v>95</v>
      </c>
      <c r="MP66" s="81">
        <v>79</v>
      </c>
      <c r="MQ66" s="81">
        <v>58.5</v>
      </c>
      <c r="MR66" s="81">
        <v>130.6</v>
      </c>
      <c r="MS66" s="81">
        <v>23.9</v>
      </c>
      <c r="MT66" s="81">
        <v>71.25</v>
      </c>
      <c r="MU66" s="81">
        <v>42.67</v>
      </c>
      <c r="MV66" s="81">
        <v>92.2</v>
      </c>
      <c r="MW66" s="81"/>
      <c r="MX66" s="81">
        <v>41.7</v>
      </c>
      <c r="MY66" s="81"/>
      <c r="MZ66" s="81">
        <v>27.5</v>
      </c>
      <c r="NA66" s="81">
        <v>43.98</v>
      </c>
      <c r="NB66" s="81">
        <v>38.200000000000003</v>
      </c>
      <c r="NC66" s="81">
        <v>66.95</v>
      </c>
    </row>
    <row r="67" spans="1:367" x14ac:dyDescent="0.4">
      <c r="A67" s="22">
        <v>46204</v>
      </c>
      <c r="B67" s="23">
        <v>522500.28</v>
      </c>
      <c r="C67" s="23">
        <v>395865.72</v>
      </c>
      <c r="D67" s="23">
        <v>4049.88</v>
      </c>
      <c r="E67" s="23">
        <v>2903.16</v>
      </c>
      <c r="F67" s="23">
        <v>13367.34</v>
      </c>
      <c r="G67" s="23">
        <v>1606.78</v>
      </c>
      <c r="H67" s="23">
        <v>11167.05</v>
      </c>
      <c r="I67" s="23">
        <v>9437.9699999999993</v>
      </c>
      <c r="J67" s="23">
        <v>5493.64</v>
      </c>
      <c r="K67" s="23">
        <v>4534.42</v>
      </c>
      <c r="L67" s="23">
        <v>2090.16</v>
      </c>
      <c r="M67" s="23">
        <v>4117.1099999999997</v>
      </c>
      <c r="N67" s="23">
        <v>52343.23</v>
      </c>
      <c r="O67" s="23">
        <v>2793.36</v>
      </c>
      <c r="P67" s="23">
        <v>8078.33</v>
      </c>
      <c r="Q67" s="23">
        <v>2328.34</v>
      </c>
      <c r="R67" s="23">
        <v>12834.54</v>
      </c>
      <c r="S67" s="23">
        <v>4255.68</v>
      </c>
      <c r="T67" s="23">
        <v>5271.83</v>
      </c>
      <c r="U67" s="23">
        <v>6733.98</v>
      </c>
      <c r="V67" s="23">
        <v>1539.75</v>
      </c>
      <c r="W67" s="23">
        <v>1094.1400000000001</v>
      </c>
      <c r="X67" s="23">
        <v>2104.85</v>
      </c>
      <c r="Y67" s="23">
        <v>3945.31</v>
      </c>
      <c r="Z67" s="23">
        <v>6305.79</v>
      </c>
      <c r="AA67" s="23">
        <v>4014.84</v>
      </c>
      <c r="AB67" s="23">
        <v>1441.43</v>
      </c>
      <c r="AC67" s="23">
        <v>506</v>
      </c>
      <c r="AD67" s="23">
        <v>3279.08</v>
      </c>
      <c r="AE67" s="23">
        <v>2029.84</v>
      </c>
      <c r="AF67" s="23">
        <v>1559.65</v>
      </c>
      <c r="AG67" s="23">
        <v>4784.66</v>
      </c>
      <c r="AH67" s="23">
        <v>3042.25</v>
      </c>
      <c r="AI67" s="23">
        <v>167.06</v>
      </c>
      <c r="AJ67" s="23">
        <v>2808.48</v>
      </c>
      <c r="AK67" s="23">
        <v>11535.82</v>
      </c>
      <c r="AL67" s="23">
        <v>3409.15</v>
      </c>
      <c r="AM67" s="23">
        <v>826.44</v>
      </c>
      <c r="AN67" s="23">
        <v>1547.76</v>
      </c>
      <c r="AO67" s="23">
        <v>213.91</v>
      </c>
      <c r="AP67" s="23">
        <v>3969.48</v>
      </c>
      <c r="AQ67" s="23">
        <v>1627.27</v>
      </c>
      <c r="AR67" s="23">
        <v>9922.0400000000009</v>
      </c>
      <c r="AS67" s="23">
        <v>4310.82</v>
      </c>
      <c r="AT67" s="23">
        <v>922.8</v>
      </c>
      <c r="AU67" s="23">
        <v>2341.2800000000002</v>
      </c>
      <c r="AV67" s="23">
        <v>2331.12</v>
      </c>
      <c r="AW67" s="23">
        <v>1062.3</v>
      </c>
      <c r="AX67" s="23">
        <v>2259.13</v>
      </c>
      <c r="AY67" s="23">
        <v>2052.89</v>
      </c>
      <c r="AZ67" s="23">
        <v>308.37</v>
      </c>
      <c r="BA67" s="23">
        <v>2689.22</v>
      </c>
      <c r="BB67" s="81">
        <v>499.56</v>
      </c>
      <c r="BC67" s="81">
        <v>1571.65</v>
      </c>
      <c r="BD67" s="81">
        <v>2029.32</v>
      </c>
      <c r="BE67" s="81">
        <v>671.95</v>
      </c>
      <c r="BF67" s="81">
        <v>449.73</v>
      </c>
      <c r="BG67" s="81">
        <v>444.44</v>
      </c>
      <c r="BH67" s="81">
        <v>-46.08</v>
      </c>
      <c r="BI67" s="81">
        <v>921.02</v>
      </c>
      <c r="BJ67" s="81">
        <v>871.09</v>
      </c>
      <c r="BK67" s="81">
        <v>1504.78</v>
      </c>
      <c r="BL67" s="81">
        <v>218.17</v>
      </c>
      <c r="BM67" s="81">
        <v>491.71</v>
      </c>
      <c r="BN67" s="81">
        <v>3155.55</v>
      </c>
      <c r="BO67" s="81">
        <v>2397.16</v>
      </c>
      <c r="BP67" s="81"/>
      <c r="BQ67" s="81">
        <v>556.28</v>
      </c>
      <c r="BR67" s="81">
        <v>2351.59</v>
      </c>
      <c r="BS67" s="81">
        <v>618.42999999999995</v>
      </c>
      <c r="BT67" s="81">
        <v>370.04</v>
      </c>
      <c r="BU67" s="81">
        <v>1118.52</v>
      </c>
      <c r="BV67" s="81">
        <v>2070.44</v>
      </c>
      <c r="BW67" s="81">
        <v>1985.01</v>
      </c>
      <c r="BX67" s="81">
        <v>1927.88</v>
      </c>
      <c r="BY67" s="81">
        <v>2364.08</v>
      </c>
      <c r="BZ67" s="81">
        <v>2039.65</v>
      </c>
      <c r="CA67" s="81">
        <v>525.65</v>
      </c>
      <c r="CB67" s="81">
        <v>1318.53</v>
      </c>
      <c r="CC67" s="81">
        <v>-56.84</v>
      </c>
      <c r="CD67" s="81">
        <v>192.55</v>
      </c>
      <c r="CE67" s="81">
        <v>1194.21</v>
      </c>
      <c r="CF67" s="81">
        <v>1492.98</v>
      </c>
      <c r="CG67" s="81">
        <v>-45</v>
      </c>
      <c r="CH67" s="81">
        <v>1141.28</v>
      </c>
      <c r="CI67" s="81">
        <v>6733.03</v>
      </c>
      <c r="CJ67" s="81">
        <v>703.46</v>
      </c>
      <c r="CK67" s="81">
        <v>1900.79</v>
      </c>
      <c r="CL67" s="81">
        <v>914.59</v>
      </c>
      <c r="CM67" s="81">
        <v>3026.44</v>
      </c>
      <c r="CN67" s="81">
        <v>310.42</v>
      </c>
      <c r="CO67" s="81">
        <v>3337.65</v>
      </c>
      <c r="CP67" s="81">
        <v>230.54</v>
      </c>
      <c r="CQ67" s="81">
        <v>1020.34</v>
      </c>
      <c r="CR67" s="81">
        <v>267.99</v>
      </c>
      <c r="CS67" s="81">
        <v>1202.21</v>
      </c>
      <c r="CT67" s="81">
        <v>1090.6400000000001</v>
      </c>
      <c r="CU67" s="81">
        <v>1230.6400000000001</v>
      </c>
      <c r="CV67" s="81">
        <v>333.7</v>
      </c>
      <c r="CW67" s="81">
        <v>591.84</v>
      </c>
      <c r="CX67" s="81">
        <v>233.47</v>
      </c>
      <c r="CY67" s="81">
        <v>440.36</v>
      </c>
      <c r="CZ67" s="81">
        <v>21.67</v>
      </c>
      <c r="DA67" s="81">
        <v>84.45</v>
      </c>
      <c r="DB67" s="81">
        <v>787.39</v>
      </c>
      <c r="DC67" s="81">
        <v>-95.37</v>
      </c>
      <c r="DD67" s="81">
        <v>400.16</v>
      </c>
      <c r="DE67" s="81">
        <v>-37</v>
      </c>
      <c r="DF67" s="81">
        <v>704.18</v>
      </c>
      <c r="DG67" s="81">
        <v>327.84</v>
      </c>
      <c r="DH67" s="81">
        <v>697.44</v>
      </c>
      <c r="DI67" s="81">
        <v>2191.5100000000002</v>
      </c>
      <c r="DJ67" s="81">
        <v>472.5</v>
      </c>
      <c r="DK67" s="81">
        <v>236.87</v>
      </c>
      <c r="DL67" s="81">
        <v>98.81</v>
      </c>
      <c r="DM67" s="81">
        <v>367.86</v>
      </c>
      <c r="DN67" s="81">
        <v>267.39999999999998</v>
      </c>
      <c r="DO67" s="81">
        <v>290.66000000000003</v>
      </c>
      <c r="DP67" s="81">
        <v>173.9</v>
      </c>
      <c r="DQ67" s="81">
        <v>1468.42</v>
      </c>
      <c r="DR67" s="81">
        <v>428.97</v>
      </c>
      <c r="DS67" s="81">
        <v>272.04000000000002</v>
      </c>
      <c r="DT67" s="81">
        <v>267.26</v>
      </c>
      <c r="DU67" s="81">
        <v>463.75</v>
      </c>
      <c r="DV67" s="81">
        <v>361.19</v>
      </c>
      <c r="DW67" s="81">
        <v>451.05</v>
      </c>
      <c r="DX67" s="81"/>
      <c r="DY67" s="81">
        <v>202.94</v>
      </c>
      <c r="DZ67" s="81">
        <v>382.81</v>
      </c>
      <c r="EA67" s="81">
        <v>559.32000000000005</v>
      </c>
      <c r="EB67" s="81">
        <v>473.9</v>
      </c>
      <c r="EC67" s="81">
        <v>278.82</v>
      </c>
      <c r="ED67" s="81">
        <v>599.26</v>
      </c>
      <c r="EE67" s="81">
        <v>453.6</v>
      </c>
      <c r="EF67" s="81">
        <v>236.69</v>
      </c>
      <c r="EG67" s="81">
        <v>365.95</v>
      </c>
      <c r="EH67" s="81">
        <v>903.36</v>
      </c>
      <c r="EI67" s="81">
        <v>230.36</v>
      </c>
      <c r="EJ67" s="81">
        <v>1228.73</v>
      </c>
      <c r="EK67" s="81">
        <v>244.42</v>
      </c>
      <c r="EL67" s="81">
        <v>100.95</v>
      </c>
      <c r="EM67" s="81">
        <v>345.07</v>
      </c>
      <c r="EN67" s="81">
        <v>171.18</v>
      </c>
      <c r="EO67" s="81">
        <v>496.91</v>
      </c>
      <c r="EP67" s="81">
        <v>8.77</v>
      </c>
      <c r="EQ67" s="81">
        <v>-98.79</v>
      </c>
      <c r="ER67" s="81">
        <v>202.71</v>
      </c>
      <c r="ES67" s="81">
        <v>177.79</v>
      </c>
      <c r="ET67" s="81">
        <v>338.01</v>
      </c>
      <c r="EU67" s="81">
        <v>198.91</v>
      </c>
      <c r="EV67" s="81"/>
      <c r="EW67" s="81">
        <v>836.96</v>
      </c>
      <c r="EX67" s="81">
        <v>715.43</v>
      </c>
      <c r="EY67" s="81">
        <v>223.5</v>
      </c>
      <c r="EZ67" s="81">
        <v>143.44</v>
      </c>
      <c r="FA67" s="81">
        <v>503</v>
      </c>
      <c r="FB67" s="81">
        <v>126.4</v>
      </c>
      <c r="FC67" s="81">
        <v>668.56</v>
      </c>
      <c r="FD67" s="81">
        <v>510.66</v>
      </c>
      <c r="FE67" s="81">
        <v>599.33000000000004</v>
      </c>
      <c r="FF67" s="81"/>
      <c r="FG67" s="81">
        <v>574.58000000000004</v>
      </c>
      <c r="FH67" s="81">
        <v>507.37</v>
      </c>
      <c r="FI67" s="81">
        <v>253.99</v>
      </c>
      <c r="FJ67" s="81">
        <v>41.12</v>
      </c>
      <c r="FK67" s="81">
        <v>251.8</v>
      </c>
      <c r="FL67" s="81">
        <v>284.26</v>
      </c>
      <c r="FM67" s="81">
        <v>856.27</v>
      </c>
      <c r="FN67" s="81">
        <v>138</v>
      </c>
      <c r="FO67" s="81">
        <v>519.58000000000004</v>
      </c>
      <c r="FP67" s="81"/>
      <c r="FQ67" s="81">
        <v>53.91</v>
      </c>
      <c r="FR67" s="81">
        <v>316.04000000000002</v>
      </c>
      <c r="FS67" s="81">
        <v>369.38</v>
      </c>
      <c r="FT67" s="81">
        <v>274.14999999999998</v>
      </c>
      <c r="FU67" s="81">
        <v>538.9</v>
      </c>
      <c r="FV67" s="81">
        <v>352.4</v>
      </c>
      <c r="FW67" s="81">
        <v>289.73</v>
      </c>
      <c r="FX67" s="81">
        <v>584.78</v>
      </c>
      <c r="FY67" s="81">
        <v>242.52</v>
      </c>
      <c r="FZ67" s="81">
        <v>63.76</v>
      </c>
      <c r="GA67" s="81">
        <v>221.95</v>
      </c>
      <c r="GB67" s="81">
        <v>131.9</v>
      </c>
      <c r="GC67" s="81">
        <v>45.53</v>
      </c>
      <c r="GD67" s="81">
        <v>613.26</v>
      </c>
      <c r="GE67" s="81">
        <v>172.9</v>
      </c>
      <c r="GF67" s="81">
        <v>166.08</v>
      </c>
      <c r="GG67" s="81">
        <v>116</v>
      </c>
      <c r="GH67" s="81">
        <v>601.77</v>
      </c>
      <c r="GI67" s="81">
        <v>221.82</v>
      </c>
      <c r="GJ67" s="81">
        <v>853.32</v>
      </c>
      <c r="GK67" s="81">
        <v>378.58</v>
      </c>
      <c r="GL67" s="81">
        <v>60.33</v>
      </c>
      <c r="GM67" s="81">
        <v>649.95000000000005</v>
      </c>
      <c r="GN67" s="81">
        <v>226.74</v>
      </c>
      <c r="GO67" s="81">
        <v>152.18</v>
      </c>
      <c r="GP67" s="81">
        <v>559.15</v>
      </c>
      <c r="GQ67" s="81">
        <v>74.09</v>
      </c>
      <c r="GR67" s="81">
        <v>97.23</v>
      </c>
      <c r="GS67" s="81">
        <v>356.8</v>
      </c>
      <c r="GT67" s="81">
        <v>715.04</v>
      </c>
      <c r="GU67" s="81">
        <v>196.43</v>
      </c>
      <c r="GV67" s="81">
        <v>372.4</v>
      </c>
      <c r="GW67" s="81">
        <v>24.3</v>
      </c>
      <c r="GX67" s="81">
        <v>90.74</v>
      </c>
      <c r="GY67" s="81">
        <v>149.41999999999999</v>
      </c>
      <c r="GZ67" s="81">
        <v>153.44999999999999</v>
      </c>
      <c r="HA67" s="81">
        <v>148</v>
      </c>
      <c r="HB67" s="81">
        <v>222.2</v>
      </c>
      <c r="HC67" s="81">
        <v>201.97</v>
      </c>
      <c r="HD67" s="81">
        <v>705.05</v>
      </c>
      <c r="HE67" s="81">
        <v>105.55</v>
      </c>
      <c r="HF67" s="81">
        <v>393</v>
      </c>
      <c r="HG67" s="81"/>
      <c r="HH67" s="81">
        <v>393.4</v>
      </c>
      <c r="HI67" s="81">
        <v>459.96</v>
      </c>
      <c r="HJ67" s="81">
        <v>105.05</v>
      </c>
      <c r="HK67" s="81">
        <v>159.25</v>
      </c>
      <c r="HL67" s="81">
        <v>25</v>
      </c>
      <c r="HM67" s="81">
        <v>235.85</v>
      </c>
      <c r="HN67" s="81">
        <v>93.03</v>
      </c>
      <c r="HO67" s="81">
        <v>50.1</v>
      </c>
      <c r="HP67" s="81">
        <v>261.36</v>
      </c>
      <c r="HQ67" s="81">
        <v>390.33</v>
      </c>
      <c r="HR67" s="81">
        <v>63.84</v>
      </c>
      <c r="HS67" s="81">
        <v>75.13</v>
      </c>
      <c r="HT67" s="81">
        <v>312.43</v>
      </c>
      <c r="HU67" s="81">
        <v>110.52</v>
      </c>
      <c r="HV67" s="81">
        <v>200.07</v>
      </c>
      <c r="HW67" s="81">
        <v>213.5</v>
      </c>
      <c r="HX67" s="81">
        <v>93.03</v>
      </c>
      <c r="HY67" s="81">
        <v>163.69999999999999</v>
      </c>
      <c r="HZ67" s="81">
        <v>44</v>
      </c>
      <c r="IA67" s="81">
        <v>823.7</v>
      </c>
      <c r="IB67" s="81"/>
      <c r="IC67" s="81">
        <v>104.9</v>
      </c>
      <c r="ID67" s="81">
        <v>135.4</v>
      </c>
      <c r="IE67" s="81">
        <v>211.89</v>
      </c>
      <c r="IF67" s="81">
        <v>91</v>
      </c>
      <c r="IG67" s="81"/>
      <c r="IH67" s="81">
        <v>127.9</v>
      </c>
      <c r="II67" s="81">
        <v>121.9</v>
      </c>
      <c r="IJ67" s="81">
        <v>525.91999999999996</v>
      </c>
      <c r="IK67" s="81">
        <v>142.47999999999999</v>
      </c>
      <c r="IL67" s="81">
        <v>142.30000000000001</v>
      </c>
      <c r="IM67" s="81"/>
      <c r="IN67" s="81">
        <v>15</v>
      </c>
      <c r="IO67" s="81">
        <v>170.65</v>
      </c>
      <c r="IP67" s="81"/>
      <c r="IQ67" s="81">
        <v>93</v>
      </c>
      <c r="IR67" s="81">
        <v>222.85</v>
      </c>
      <c r="IS67" s="81">
        <v>146.63</v>
      </c>
      <c r="IT67" s="81">
        <v>241.75</v>
      </c>
      <c r="IU67" s="81">
        <v>220</v>
      </c>
      <c r="IV67" s="81">
        <v>128.88999999999999</v>
      </c>
      <c r="IW67" s="81">
        <v>70.2</v>
      </c>
      <c r="IX67" s="81">
        <v>77.45</v>
      </c>
      <c r="IY67" s="81">
        <v>39.549999999999997</v>
      </c>
      <c r="IZ67" s="81">
        <v>132.9</v>
      </c>
      <c r="JA67" s="81">
        <v>255.06</v>
      </c>
      <c r="JB67" s="81">
        <v>49.4</v>
      </c>
      <c r="JC67" s="81">
        <v>178.23</v>
      </c>
      <c r="JD67" s="81">
        <v>269.3</v>
      </c>
      <c r="JE67" s="81">
        <v>113.11</v>
      </c>
      <c r="JF67" s="81">
        <v>136.85</v>
      </c>
      <c r="JG67" s="81">
        <v>124.19</v>
      </c>
      <c r="JH67" s="81">
        <v>505.75</v>
      </c>
      <c r="JI67" s="81">
        <v>52.5</v>
      </c>
      <c r="JJ67" s="81">
        <v>133.1</v>
      </c>
      <c r="JK67" s="81">
        <v>109.53</v>
      </c>
      <c r="JL67" s="81">
        <v>86.93</v>
      </c>
      <c r="JM67" s="81"/>
      <c r="JN67" s="81">
        <v>117.06</v>
      </c>
      <c r="JO67" s="81">
        <v>81.12</v>
      </c>
      <c r="JP67" s="81">
        <v>117.53</v>
      </c>
      <c r="JQ67" s="81">
        <v>11.1</v>
      </c>
      <c r="JR67" s="81">
        <v>83</v>
      </c>
      <c r="JS67" s="81">
        <v>132.16</v>
      </c>
      <c r="JT67" s="81">
        <v>52.59</v>
      </c>
      <c r="JU67" s="81">
        <v>86.9</v>
      </c>
      <c r="JV67" s="81">
        <v>226.78</v>
      </c>
      <c r="JW67" s="81">
        <v>115</v>
      </c>
      <c r="JX67" s="81">
        <v>101.83</v>
      </c>
      <c r="JY67" s="81">
        <v>122.57</v>
      </c>
      <c r="JZ67" s="81">
        <v>42.6</v>
      </c>
      <c r="KA67" s="81">
        <v>190.2</v>
      </c>
      <c r="KB67" s="81">
        <v>22.4</v>
      </c>
      <c r="KC67" s="81">
        <v>4.53</v>
      </c>
      <c r="KD67" s="81">
        <v>41.23</v>
      </c>
      <c r="KE67" s="81">
        <v>204.4</v>
      </c>
      <c r="KF67" s="81">
        <v>125</v>
      </c>
      <c r="KG67" s="81">
        <v>49.35</v>
      </c>
      <c r="KH67" s="81">
        <v>130.58000000000001</v>
      </c>
      <c r="KI67" s="81">
        <v>153</v>
      </c>
      <c r="KJ67" s="81">
        <v>89.9</v>
      </c>
      <c r="KK67" s="81">
        <v>75.3</v>
      </c>
      <c r="KL67" s="81">
        <v>73.319999999999993</v>
      </c>
      <c r="KM67" s="81">
        <v>35.15</v>
      </c>
      <c r="KN67" s="81">
        <v>192.1</v>
      </c>
      <c r="KO67" s="81">
        <v>74.2</v>
      </c>
      <c r="KP67" s="81">
        <v>118.05</v>
      </c>
      <c r="KQ67" s="81"/>
      <c r="KR67" s="81">
        <v>79.83</v>
      </c>
      <c r="KS67" s="81">
        <v>16.95</v>
      </c>
      <c r="KT67" s="81">
        <v>72.680000000000007</v>
      </c>
      <c r="KU67" s="81">
        <v>9.6</v>
      </c>
      <c r="KV67" s="81">
        <v>141.91999999999999</v>
      </c>
      <c r="KW67" s="81">
        <v>178</v>
      </c>
      <c r="KX67" s="81">
        <v>11.1</v>
      </c>
      <c r="KY67" s="81">
        <v>558.73</v>
      </c>
      <c r="KZ67" s="81">
        <v>111.9</v>
      </c>
      <c r="LA67" s="81">
        <v>72</v>
      </c>
      <c r="LB67" s="81">
        <v>241.5</v>
      </c>
      <c r="LC67" s="81"/>
      <c r="LD67" s="81">
        <v>58.2</v>
      </c>
      <c r="LE67" s="81">
        <v>48.07</v>
      </c>
      <c r="LF67" s="81">
        <v>433.5</v>
      </c>
      <c r="LG67" s="81"/>
      <c r="LH67" s="81"/>
      <c r="LI67" s="81">
        <v>140.69999999999999</v>
      </c>
      <c r="LJ67" s="81">
        <v>217.48</v>
      </c>
      <c r="LK67" s="81">
        <v>106.03</v>
      </c>
      <c r="LL67" s="81">
        <v>48.33</v>
      </c>
      <c r="LM67" s="81">
        <v>28.37</v>
      </c>
      <c r="LN67" s="81">
        <v>28.53</v>
      </c>
      <c r="LO67" s="81"/>
      <c r="LP67" s="81">
        <v>136.6</v>
      </c>
      <c r="LQ67" s="81">
        <v>110.31</v>
      </c>
      <c r="LR67" s="81">
        <v>44.5</v>
      </c>
      <c r="LS67" s="81">
        <v>16.45</v>
      </c>
      <c r="LT67" s="81">
        <v>42.74</v>
      </c>
      <c r="LU67" s="81">
        <v>62.95</v>
      </c>
      <c r="LV67" s="81">
        <v>45.9</v>
      </c>
      <c r="LW67" s="81">
        <v>124.55</v>
      </c>
      <c r="LX67" s="81">
        <v>63.63</v>
      </c>
      <c r="LY67" s="81">
        <v>56.42</v>
      </c>
      <c r="LZ67" s="81">
        <v>61.26</v>
      </c>
      <c r="MA67" s="81">
        <v>73.38</v>
      </c>
      <c r="MB67" s="81">
        <v>50.5</v>
      </c>
      <c r="MC67" s="81">
        <v>47.5</v>
      </c>
      <c r="MD67" s="81">
        <v>4.4000000000000004</v>
      </c>
      <c r="ME67" s="81">
        <v>138.5</v>
      </c>
      <c r="MF67" s="81">
        <v>50.73</v>
      </c>
      <c r="MG67" s="81">
        <v>10.3</v>
      </c>
      <c r="MH67" s="81">
        <v>36.4</v>
      </c>
      <c r="MI67" s="81">
        <v>28.7</v>
      </c>
      <c r="MJ67" s="81">
        <v>118.8</v>
      </c>
      <c r="MK67" s="81">
        <v>119.4</v>
      </c>
      <c r="ML67" s="81"/>
      <c r="MM67" s="81">
        <v>137</v>
      </c>
      <c r="MN67" s="81">
        <v>57.76</v>
      </c>
      <c r="MO67" s="81">
        <v>99.9</v>
      </c>
      <c r="MP67" s="81">
        <v>79</v>
      </c>
      <c r="MQ67" s="81">
        <v>58.5</v>
      </c>
      <c r="MR67" s="81">
        <v>130.6</v>
      </c>
      <c r="MS67" s="81">
        <v>23.9</v>
      </c>
      <c r="MT67" s="81">
        <v>71.25</v>
      </c>
      <c r="MU67" s="81">
        <v>42.67</v>
      </c>
      <c r="MV67" s="81">
        <v>92.2</v>
      </c>
      <c r="MW67" s="81"/>
      <c r="MX67" s="81">
        <v>41.7</v>
      </c>
      <c r="MY67" s="81"/>
      <c r="MZ67" s="81">
        <v>27.5</v>
      </c>
      <c r="NA67" s="81">
        <v>43.98</v>
      </c>
      <c r="NB67" s="81">
        <v>38.200000000000003</v>
      </c>
      <c r="NC67" s="81">
        <v>66.95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2</v>
      </c>
      <c r="C80" s="24">
        <f t="shared" ref="C80:BA80" si="6">RANK(C84,$B$84:$BA$84,0)</f>
        <v>3</v>
      </c>
      <c r="D80" s="24">
        <f t="shared" si="6"/>
        <v>9</v>
      </c>
      <c r="E80" s="24">
        <f t="shared" si="6"/>
        <v>20</v>
      </c>
      <c r="F80" s="24">
        <f t="shared" si="6"/>
        <v>45</v>
      </c>
      <c r="G80" s="24">
        <f t="shared" si="6"/>
        <v>23</v>
      </c>
      <c r="H80" s="24">
        <f t="shared" si="6"/>
        <v>25</v>
      </c>
      <c r="I80" s="24">
        <f t="shared" si="6"/>
        <v>11</v>
      </c>
      <c r="J80" s="24">
        <f t="shared" si="6"/>
        <v>17</v>
      </c>
      <c r="K80" s="24">
        <f t="shared" si="6"/>
        <v>34</v>
      </c>
      <c r="L80" s="24">
        <f t="shared" si="6"/>
        <v>39</v>
      </c>
      <c r="M80" s="24">
        <f t="shared" si="6"/>
        <v>40</v>
      </c>
      <c r="N80" s="24">
        <f t="shared" si="6"/>
        <v>4</v>
      </c>
      <c r="O80" s="24">
        <f t="shared" si="6"/>
        <v>12</v>
      </c>
      <c r="P80" s="24">
        <f t="shared" si="6"/>
        <v>22</v>
      </c>
      <c r="Q80" s="24">
        <f t="shared" si="6"/>
        <v>19</v>
      </c>
      <c r="R80" s="24">
        <f t="shared" si="6"/>
        <v>48</v>
      </c>
      <c r="S80" s="24">
        <f t="shared" si="6"/>
        <v>32</v>
      </c>
      <c r="T80" s="24">
        <f t="shared" si="6"/>
        <v>5</v>
      </c>
      <c r="U80" s="24">
        <f t="shared" si="6"/>
        <v>28</v>
      </c>
      <c r="V80" s="24">
        <f t="shared" si="6"/>
        <v>44</v>
      </c>
      <c r="W80" s="24">
        <f t="shared" si="6"/>
        <v>49</v>
      </c>
      <c r="X80" s="24">
        <f t="shared" si="6"/>
        <v>13</v>
      </c>
      <c r="Y80" s="24">
        <f t="shared" si="6"/>
        <v>51</v>
      </c>
      <c r="Z80" s="24">
        <f t="shared" si="6"/>
        <v>33</v>
      </c>
      <c r="AA80" s="24">
        <f t="shared" si="6"/>
        <v>46</v>
      </c>
      <c r="AB80" s="24">
        <f t="shared" si="6"/>
        <v>42</v>
      </c>
      <c r="AC80" s="24">
        <f t="shared" si="6"/>
        <v>28</v>
      </c>
      <c r="AD80" s="24">
        <f t="shared" si="6"/>
        <v>37</v>
      </c>
      <c r="AE80" s="24">
        <f t="shared" si="6"/>
        <v>41</v>
      </c>
      <c r="AF80" s="24">
        <f t="shared" si="6"/>
        <v>43</v>
      </c>
      <c r="AG80" s="24">
        <f t="shared" si="6"/>
        <v>26</v>
      </c>
      <c r="AH80" s="24">
        <f t="shared" si="6"/>
        <v>31</v>
      </c>
      <c r="AI80" s="24">
        <f t="shared" si="6"/>
        <v>7</v>
      </c>
      <c r="AJ80" s="24">
        <f t="shared" si="6"/>
        <v>6</v>
      </c>
      <c r="AK80" s="24">
        <f t="shared" si="6"/>
        <v>1</v>
      </c>
      <c r="AL80" s="24">
        <f t="shared" si="6"/>
        <v>28</v>
      </c>
      <c r="AM80" s="24">
        <f t="shared" si="6"/>
        <v>36</v>
      </c>
      <c r="AN80" s="24">
        <f t="shared" si="6"/>
        <v>15</v>
      </c>
      <c r="AO80" s="24">
        <f t="shared" si="6"/>
        <v>8</v>
      </c>
      <c r="AP80" s="24">
        <f t="shared" si="6"/>
        <v>21</v>
      </c>
      <c r="AQ80" s="24">
        <f t="shared" si="6"/>
        <v>24</v>
      </c>
      <c r="AR80" s="24">
        <f t="shared" si="6"/>
        <v>47</v>
      </c>
      <c r="AS80" s="24">
        <f t="shared" si="6"/>
        <v>35</v>
      </c>
      <c r="AT80" s="24">
        <f t="shared" si="6"/>
        <v>10</v>
      </c>
      <c r="AU80" s="24">
        <f t="shared" si="6"/>
        <v>14</v>
      </c>
      <c r="AV80" s="24">
        <f t="shared" si="6"/>
        <v>38</v>
      </c>
      <c r="AW80" s="24">
        <f t="shared" si="6"/>
        <v>27</v>
      </c>
      <c r="AX80" s="24">
        <f t="shared" si="6"/>
        <v>18</v>
      </c>
      <c r="AY80" s="24">
        <f t="shared" si="6"/>
        <v>50</v>
      </c>
      <c r="AZ80" s="24">
        <f t="shared" si="6"/>
        <v>52</v>
      </c>
      <c r="BA80" s="24">
        <f t="shared" si="6"/>
        <v>16</v>
      </c>
    </row>
    <row r="81" spans="1:55" s="24" customFormat="1" ht="10.8" x14ac:dyDescent="0.4">
      <c r="A81" s="24">
        <v>53</v>
      </c>
      <c r="B81" s="24">
        <f t="shared" ref="B81:BA81" si="7">RANK(B86,$B$86:$BA$86,0)</f>
        <v>3</v>
      </c>
      <c r="C81" s="24">
        <f t="shared" si="7"/>
        <v>6</v>
      </c>
      <c r="D81" s="24">
        <f t="shared" si="7"/>
        <v>14</v>
      </c>
      <c r="E81" s="24">
        <f t="shared" si="7"/>
        <v>12</v>
      </c>
      <c r="F81" s="24">
        <f t="shared" si="7"/>
        <v>19</v>
      </c>
      <c r="G81" s="24">
        <f t="shared" si="7"/>
        <v>40</v>
      </c>
      <c r="H81" s="24">
        <f t="shared" si="7"/>
        <v>38</v>
      </c>
      <c r="I81" s="24">
        <f t="shared" si="7"/>
        <v>9</v>
      </c>
      <c r="J81" s="24">
        <f t="shared" si="7"/>
        <v>37</v>
      </c>
      <c r="K81" s="24">
        <f t="shared" si="7"/>
        <v>36</v>
      </c>
      <c r="L81" s="24">
        <f t="shared" si="7"/>
        <v>35</v>
      </c>
      <c r="M81" s="24">
        <f t="shared" si="7"/>
        <v>34</v>
      </c>
      <c r="N81" s="24">
        <f t="shared" si="7"/>
        <v>1</v>
      </c>
      <c r="O81" s="24">
        <f t="shared" si="7"/>
        <v>39</v>
      </c>
      <c r="P81" s="24">
        <f t="shared" si="7"/>
        <v>17</v>
      </c>
      <c r="Q81" s="24">
        <f t="shared" si="7"/>
        <v>33</v>
      </c>
      <c r="R81" s="24">
        <f t="shared" si="7"/>
        <v>49</v>
      </c>
      <c r="S81" s="24">
        <f t="shared" si="7"/>
        <v>32</v>
      </c>
      <c r="T81" s="24">
        <f t="shared" si="7"/>
        <v>31</v>
      </c>
      <c r="U81" s="24">
        <f t="shared" si="7"/>
        <v>30</v>
      </c>
      <c r="V81" s="24">
        <f t="shared" si="7"/>
        <v>47</v>
      </c>
      <c r="W81" s="24">
        <f t="shared" si="7"/>
        <v>29</v>
      </c>
      <c r="X81" s="24">
        <f t="shared" si="7"/>
        <v>16</v>
      </c>
      <c r="Y81" s="24">
        <f t="shared" si="7"/>
        <v>48</v>
      </c>
      <c r="Z81" s="24">
        <f t="shared" si="7"/>
        <v>43</v>
      </c>
      <c r="AA81" s="24">
        <f t="shared" si="7"/>
        <v>28</v>
      </c>
      <c r="AB81" s="24">
        <f t="shared" si="7"/>
        <v>8</v>
      </c>
      <c r="AC81" s="24">
        <f t="shared" si="7"/>
        <v>27</v>
      </c>
      <c r="AD81" s="24">
        <f t="shared" si="7"/>
        <v>45</v>
      </c>
      <c r="AE81" s="24">
        <f t="shared" si="7"/>
        <v>26</v>
      </c>
      <c r="AF81" s="24">
        <f t="shared" si="7"/>
        <v>25</v>
      </c>
      <c r="AG81" s="24">
        <f t="shared" si="7"/>
        <v>18</v>
      </c>
      <c r="AH81" s="24">
        <f t="shared" si="7"/>
        <v>46</v>
      </c>
      <c r="AI81" s="24">
        <f t="shared" si="7"/>
        <v>4</v>
      </c>
      <c r="AJ81" s="24">
        <f t="shared" si="7"/>
        <v>5</v>
      </c>
      <c r="AK81" s="24">
        <f t="shared" si="7"/>
        <v>2</v>
      </c>
      <c r="AL81" s="24">
        <f t="shared" si="7"/>
        <v>24</v>
      </c>
      <c r="AM81" s="24">
        <f t="shared" si="7"/>
        <v>50</v>
      </c>
      <c r="AN81" s="24">
        <f t="shared" si="7"/>
        <v>42</v>
      </c>
      <c r="AO81" s="24">
        <f t="shared" si="7"/>
        <v>7</v>
      </c>
      <c r="AP81" s="24">
        <f t="shared" si="7"/>
        <v>13</v>
      </c>
      <c r="AQ81" s="24">
        <f t="shared" si="7"/>
        <v>23</v>
      </c>
      <c r="AR81" s="24">
        <f t="shared" si="7"/>
        <v>22</v>
      </c>
      <c r="AS81" s="24">
        <f t="shared" si="7"/>
        <v>21</v>
      </c>
      <c r="AT81" s="24">
        <f t="shared" si="7"/>
        <v>44</v>
      </c>
      <c r="AU81" s="24">
        <f t="shared" si="7"/>
        <v>11</v>
      </c>
      <c r="AV81" s="24">
        <f t="shared" si="7"/>
        <v>41</v>
      </c>
      <c r="AW81" s="24">
        <f t="shared" si="7"/>
        <v>20</v>
      </c>
      <c r="AX81" s="24">
        <f t="shared" si="7"/>
        <v>10</v>
      </c>
      <c r="AY81" s="24">
        <f t="shared" si="7"/>
        <v>51</v>
      </c>
      <c r="AZ81" s="24">
        <f t="shared" si="7"/>
        <v>52</v>
      </c>
      <c r="BA81" s="24">
        <f t="shared" si="7"/>
        <v>15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46199</v>
      </c>
      <c r="B83" s="27">
        <f>IFERROR(B66/B62-1,"")</f>
        <v>0.12515270506157106</v>
      </c>
      <c r="C83" s="27">
        <f t="shared" ref="C83:BA84" si="9">IFERROR(C66/C62-1,"")</f>
        <v>0.10324842164862469</v>
      </c>
      <c r="D83" s="27">
        <f t="shared" si="9"/>
        <v>2.4613668344256601E-2</v>
      </c>
      <c r="E83" s="27">
        <f t="shared" si="9"/>
        <v>0</v>
      </c>
      <c r="F83" s="27">
        <f t="shared" si="9"/>
        <v>-8.1268039767664613E-3</v>
      </c>
      <c r="G83" s="27">
        <f t="shared" si="9"/>
        <v>2.6076432644199787E-3</v>
      </c>
      <c r="H83" s="27">
        <f t="shared" si="9"/>
        <v>1.5056702519373744E-3</v>
      </c>
      <c r="I83" s="27">
        <f t="shared" si="9"/>
        <v>3.123383855399231E-3</v>
      </c>
      <c r="J83" s="27">
        <f t="shared" si="9"/>
        <v>8.8607060284020545E-3</v>
      </c>
      <c r="K83" s="27">
        <f t="shared" si="9"/>
        <v>-1.0156354992145733E-3</v>
      </c>
      <c r="L83" s="27">
        <f t="shared" si="9"/>
        <v>-3.5184072770960695E-3</v>
      </c>
      <c r="M83" s="27">
        <f t="shared" si="9"/>
        <v>-8.0519837225607738E-3</v>
      </c>
      <c r="N83" s="27">
        <f t="shared" si="9"/>
        <v>4.1788935301706465E-2</v>
      </c>
      <c r="O83" s="27">
        <f t="shared" si="9"/>
        <v>1.4094373865698673E-2</v>
      </c>
      <c r="P83" s="27">
        <f t="shared" si="9"/>
        <v>1.0424927490906288E-3</v>
      </c>
      <c r="Q83" s="27">
        <f t="shared" si="9"/>
        <v>4.9940218493851329E-3</v>
      </c>
      <c r="R83" s="27">
        <f t="shared" si="9"/>
        <v>-1.2146378410999303E-2</v>
      </c>
      <c r="S83" s="27">
        <f t="shared" si="9"/>
        <v>3.4851092928389615E-3</v>
      </c>
      <c r="T83" s="27">
        <f t="shared" si="9"/>
        <v>6.2965390005141453E-2</v>
      </c>
      <c r="U83" s="27">
        <f t="shared" si="9"/>
        <v>0</v>
      </c>
      <c r="V83" s="27">
        <f t="shared" si="9"/>
        <v>-5.1376596252151741E-3</v>
      </c>
      <c r="W83" s="27">
        <f t="shared" si="9"/>
        <v>-1.7854097286428394E-2</v>
      </c>
      <c r="X83" s="27">
        <f t="shared" si="9"/>
        <v>9.1266295837295619E-3</v>
      </c>
      <c r="Y83" s="27">
        <f t="shared" si="9"/>
        <v>-2.3141701642099721E-2</v>
      </c>
      <c r="Z83" s="27">
        <f t="shared" si="9"/>
        <v>0</v>
      </c>
      <c r="AA83" s="27">
        <f t="shared" si="9"/>
        <v>-7.5370859732085682E-3</v>
      </c>
      <c r="AB83" s="27">
        <f t="shared" si="9"/>
        <v>-3.5507648947846304E-2</v>
      </c>
      <c r="AC83" s="27">
        <f t="shared" si="9"/>
        <v>0</v>
      </c>
      <c r="AD83" s="27">
        <f t="shared" si="9"/>
        <v>-1.0433650500084601E-3</v>
      </c>
      <c r="AE83" s="27">
        <f t="shared" si="9"/>
        <v>-3.6128018849401755E-3</v>
      </c>
      <c r="AF83" s="27">
        <f t="shared" si="9"/>
        <v>-4.9190996325029213E-3</v>
      </c>
      <c r="AG83" s="27">
        <f t="shared" si="9"/>
        <v>0</v>
      </c>
      <c r="AH83" s="27">
        <f t="shared" si="9"/>
        <v>1.4684866702805444E-3</v>
      </c>
      <c r="AI83" s="27">
        <f t="shared" si="9"/>
        <v>1.2387948207171373E-2</v>
      </c>
      <c r="AJ83" s="27">
        <f t="shared" si="9"/>
        <v>6.1180905975459776E-2</v>
      </c>
      <c r="AK83" s="27">
        <f t="shared" si="9"/>
        <v>0.19202924691351364</v>
      </c>
      <c r="AL83" s="27">
        <f t="shared" si="9"/>
        <v>0</v>
      </c>
      <c r="AM83" s="27">
        <f t="shared" si="9"/>
        <v>1.2228539697485497E-2</v>
      </c>
      <c r="AN83" s="27">
        <f t="shared" si="9"/>
        <v>9.5020235790954644E-3</v>
      </c>
      <c r="AO83" s="27">
        <f t="shared" si="9"/>
        <v>-3.7486950744994862E-3</v>
      </c>
      <c r="AP83" s="27">
        <f t="shared" si="9"/>
        <v>0</v>
      </c>
      <c r="AQ83" s="27">
        <f t="shared" si="9"/>
        <v>2.1431342722888491E-3</v>
      </c>
      <c r="AR83" s="27">
        <f t="shared" si="9"/>
        <v>-1.1674190476569812E-2</v>
      </c>
      <c r="AS83" s="27">
        <f t="shared" si="9"/>
        <v>-1.7483448616029129E-3</v>
      </c>
      <c r="AT83" s="27">
        <f t="shared" si="9"/>
        <v>2.3887873248019664E-2</v>
      </c>
      <c r="AU83" s="27">
        <f t="shared" si="9"/>
        <v>-1.7911114670758344E-2</v>
      </c>
      <c r="AV83" s="27">
        <f t="shared" si="9"/>
        <v>-1.9892282222289115E-3</v>
      </c>
      <c r="AW83" s="27">
        <f t="shared" si="9"/>
        <v>1.8830618585830017E-4</v>
      </c>
      <c r="AX83" s="27">
        <f t="shared" si="9"/>
        <v>0</v>
      </c>
      <c r="AY83" s="27">
        <f t="shared" si="9"/>
        <v>-9.7527698713274491E-3</v>
      </c>
      <c r="AZ83" s="27">
        <f t="shared" si="9"/>
        <v>0</v>
      </c>
      <c r="BA83" s="27">
        <f t="shared" si="9"/>
        <v>7.3637315578309881E-3</v>
      </c>
      <c r="BB83" s="26"/>
      <c r="BC83" s="26"/>
    </row>
    <row r="84" spans="1:55" s="24" customFormat="1" ht="10.8" x14ac:dyDescent="0.4">
      <c r="A84" s="30">
        <f>A67</f>
        <v>46204</v>
      </c>
      <c r="B84" s="27">
        <f>IFERROR(B67/B63-1,"")</f>
        <v>0.14193726176005161</v>
      </c>
      <c r="C84" s="27">
        <f t="shared" si="9"/>
        <v>9.7668971989604003E-2</v>
      </c>
      <c r="D84" s="27">
        <f t="shared" si="9"/>
        <v>1.5032958219504344E-2</v>
      </c>
      <c r="E84" s="27">
        <f t="shared" si="9"/>
        <v>3.449491562916851E-3</v>
      </c>
      <c r="F84" s="27">
        <f t="shared" si="9"/>
        <v>-7.5211751149335537E-3</v>
      </c>
      <c r="G84" s="27">
        <f t="shared" si="9"/>
        <v>2.3705847858364049E-3</v>
      </c>
      <c r="H84" s="27">
        <f t="shared" si="9"/>
        <v>1.4644794237501646E-3</v>
      </c>
      <c r="I84" s="27">
        <f t="shared" si="9"/>
        <v>1.2655552241304102E-2</v>
      </c>
      <c r="J84" s="27">
        <f t="shared" si="9"/>
        <v>6.9209733351907055E-3</v>
      </c>
      <c r="K84" s="27">
        <f t="shared" si="9"/>
        <v>-1.0156354992145733E-3</v>
      </c>
      <c r="L84" s="27">
        <f t="shared" si="9"/>
        <v>-3.5184072770960695E-3</v>
      </c>
      <c r="M84" s="27">
        <f t="shared" si="9"/>
        <v>-4.2132963117935684E-3</v>
      </c>
      <c r="N84" s="27">
        <f t="shared" si="9"/>
        <v>9.7288518760295872E-2</v>
      </c>
      <c r="O84" s="27">
        <f t="shared" si="9"/>
        <v>1.2541866635734866E-2</v>
      </c>
      <c r="P84" s="27">
        <f t="shared" si="9"/>
        <v>2.5714821144235955E-3</v>
      </c>
      <c r="Q84" s="27">
        <f t="shared" si="9"/>
        <v>4.9940218493851329E-3</v>
      </c>
      <c r="R84" s="27">
        <f t="shared" si="9"/>
        <v>-1.3811740786473958E-2</v>
      </c>
      <c r="S84" s="27">
        <f t="shared" si="9"/>
        <v>-6.5281815491979867E-4</v>
      </c>
      <c r="T84" s="27">
        <f t="shared" si="9"/>
        <v>6.2965390005141453E-2</v>
      </c>
      <c r="U84" s="27">
        <f t="shared" si="9"/>
        <v>0</v>
      </c>
      <c r="V84" s="27">
        <f t="shared" si="9"/>
        <v>-7.438970147425672E-3</v>
      </c>
      <c r="W84" s="27">
        <f t="shared" si="9"/>
        <v>-1.7342494050024637E-2</v>
      </c>
      <c r="X84" s="27">
        <f t="shared" si="9"/>
        <v>1.1062435753331101E-2</v>
      </c>
      <c r="Y84" s="27">
        <f t="shared" si="9"/>
        <v>-4.3874126043597972E-2</v>
      </c>
      <c r="Z84" s="27">
        <f t="shared" si="9"/>
        <v>-9.2527603804404279E-4</v>
      </c>
      <c r="AA84" s="27">
        <f t="shared" si="9"/>
        <v>-7.5370859732085682E-3</v>
      </c>
      <c r="AB84" s="27">
        <f t="shared" si="9"/>
        <v>-6.1639443728150889E-3</v>
      </c>
      <c r="AC84" s="27">
        <f t="shared" si="9"/>
        <v>0</v>
      </c>
      <c r="AD84" s="27">
        <f t="shared" si="9"/>
        <v>-2.5430121918574855E-3</v>
      </c>
      <c r="AE84" s="27">
        <f t="shared" si="9"/>
        <v>-5.7017457922684534E-3</v>
      </c>
      <c r="AF84" s="27">
        <f t="shared" si="9"/>
        <v>-6.9528897151988067E-3</v>
      </c>
      <c r="AG84" s="27">
        <f t="shared" si="9"/>
        <v>1.3037755078550983E-3</v>
      </c>
      <c r="AH84" s="27">
        <f t="shared" si="9"/>
        <v>-5.5848486341758541E-4</v>
      </c>
      <c r="AI84" s="27">
        <f t="shared" si="9"/>
        <v>3.9965139442231123E-2</v>
      </c>
      <c r="AJ84" s="27">
        <f t="shared" si="9"/>
        <v>5.4879674876144202E-2</v>
      </c>
      <c r="AK84" s="27">
        <f t="shared" si="9"/>
        <v>0.24222065482504074</v>
      </c>
      <c r="AL84" s="27">
        <f t="shared" si="9"/>
        <v>0</v>
      </c>
      <c r="AM84" s="27">
        <f t="shared" si="9"/>
        <v>-2.3539637127438784E-3</v>
      </c>
      <c r="AN84" s="27">
        <f t="shared" si="9"/>
        <v>8.7004125364145146E-3</v>
      </c>
      <c r="AO84" s="27">
        <f t="shared" si="9"/>
        <v>1.5042232134383493E-2</v>
      </c>
      <c r="AP84" s="27">
        <f t="shared" si="9"/>
        <v>2.7560457437911801E-3</v>
      </c>
      <c r="AQ84" s="27">
        <f t="shared" si="9"/>
        <v>2.1431342722888491E-3</v>
      </c>
      <c r="AR84" s="27">
        <f t="shared" si="9"/>
        <v>-1.1674190476569812E-2</v>
      </c>
      <c r="AS84" s="27">
        <f t="shared" si="9"/>
        <v>-1.7483448616029129E-3</v>
      </c>
      <c r="AT84" s="27">
        <f t="shared" si="9"/>
        <v>1.2697123668009125E-2</v>
      </c>
      <c r="AU84" s="27">
        <f t="shared" si="9"/>
        <v>1.0243620390586683E-2</v>
      </c>
      <c r="AV84" s="27">
        <f t="shared" si="9"/>
        <v>-2.7678078704992393E-3</v>
      </c>
      <c r="AW84" s="27">
        <f t="shared" si="9"/>
        <v>1.8830618585830017E-4</v>
      </c>
      <c r="AX84" s="27">
        <f t="shared" si="9"/>
        <v>5.1120286166825846E-3</v>
      </c>
      <c r="AY84" s="27">
        <f t="shared" si="9"/>
        <v>-2.3005572926333651E-2</v>
      </c>
      <c r="AZ84" s="27">
        <f t="shared" si="9"/>
        <v>-0.38534981064381102</v>
      </c>
      <c r="BA84" s="27">
        <f t="shared" si="9"/>
        <v>6.9269710040738008E-3</v>
      </c>
    </row>
    <row r="85" spans="1:55" s="24" customFormat="1" ht="10.8" x14ac:dyDescent="0.4">
      <c r="A85" s="30">
        <f>A66</f>
        <v>46199</v>
      </c>
      <c r="B85" s="27">
        <f>B66/B65-1</f>
        <v>4.1170651558621207E-2</v>
      </c>
      <c r="C85" s="27">
        <f t="shared" ref="C85:BA85" si="10">C66/C65-1</f>
        <v>4.0372843625289034E-2</v>
      </c>
      <c r="D85" s="27">
        <f t="shared" si="10"/>
        <v>2.7197189793174203E-2</v>
      </c>
      <c r="E85" s="27">
        <f t="shared" si="10"/>
        <v>0</v>
      </c>
      <c r="F85" s="27">
        <f t="shared" si="10"/>
        <v>0</v>
      </c>
      <c r="G85" s="27">
        <f t="shared" si="10"/>
        <v>0</v>
      </c>
      <c r="H85" s="27">
        <f t="shared" si="10"/>
        <v>0</v>
      </c>
      <c r="I85" s="27">
        <f t="shared" si="10"/>
        <v>9.8716154652445098E-4</v>
      </c>
      <c r="J85" s="27">
        <f t="shared" si="10"/>
        <v>0</v>
      </c>
      <c r="K85" s="27">
        <f t="shared" si="10"/>
        <v>4.5450935053703567E-4</v>
      </c>
      <c r="L85" s="27">
        <f t="shared" si="10"/>
        <v>0</v>
      </c>
      <c r="M85" s="27">
        <f t="shared" si="10"/>
        <v>-4.3938983575477764E-3</v>
      </c>
      <c r="N85" s="27">
        <f t="shared" si="10"/>
        <v>1.7214286342971175E-2</v>
      </c>
      <c r="O85" s="27">
        <f t="shared" si="10"/>
        <v>1.0247333364385991E-3</v>
      </c>
      <c r="P85" s="27">
        <f t="shared" si="10"/>
        <v>0</v>
      </c>
      <c r="Q85" s="27">
        <f t="shared" si="10"/>
        <v>7.650780551544667E-4</v>
      </c>
      <c r="R85" s="27">
        <f t="shared" si="10"/>
        <v>-8.874859865578566E-3</v>
      </c>
      <c r="S85" s="27">
        <f t="shared" si="10"/>
        <v>-1.41726814525589E-3</v>
      </c>
      <c r="T85" s="27">
        <f t="shared" si="10"/>
        <v>0</v>
      </c>
      <c r="U85" s="27">
        <f t="shared" si="10"/>
        <v>0</v>
      </c>
      <c r="V85" s="27">
        <f t="shared" si="10"/>
        <v>0</v>
      </c>
      <c r="W85" s="27">
        <f t="shared" si="10"/>
        <v>-1.7342494050024637E-2</v>
      </c>
      <c r="X85" s="27">
        <f t="shared" si="10"/>
        <v>0</v>
      </c>
      <c r="Y85" s="27">
        <f t="shared" si="10"/>
        <v>0</v>
      </c>
      <c r="Z85" s="27">
        <f t="shared" si="10"/>
        <v>0</v>
      </c>
      <c r="AA85" s="27">
        <f t="shared" si="10"/>
        <v>-1.1171016064865924E-3</v>
      </c>
      <c r="AB85" s="27">
        <f t="shared" si="10"/>
        <v>-1.9667118863494037E-2</v>
      </c>
      <c r="AC85" s="27">
        <f t="shared" si="10"/>
        <v>0</v>
      </c>
      <c r="AD85" s="27">
        <f t="shared" si="10"/>
        <v>0</v>
      </c>
      <c r="AE85" s="27">
        <f t="shared" si="10"/>
        <v>-6.6463501691138571E-4</v>
      </c>
      <c r="AF85" s="27">
        <f t="shared" si="10"/>
        <v>0</v>
      </c>
      <c r="AG85" s="27">
        <f t="shared" si="10"/>
        <v>0</v>
      </c>
      <c r="AH85" s="27">
        <f t="shared" si="10"/>
        <v>0</v>
      </c>
      <c r="AI85" s="27">
        <f t="shared" si="10"/>
        <v>6.6229264669472876E-3</v>
      </c>
      <c r="AJ85" s="27">
        <f t="shared" si="10"/>
        <v>9.690434272300541E-3</v>
      </c>
      <c r="AK85" s="27">
        <f t="shared" si="10"/>
        <v>0.19202924691351364</v>
      </c>
      <c r="AL85" s="27">
        <f t="shared" si="10"/>
        <v>0</v>
      </c>
      <c r="AM85" s="27">
        <f t="shared" si="10"/>
        <v>1.314581218887434E-2</v>
      </c>
      <c r="AN85" s="27">
        <f t="shared" si="10"/>
        <v>0</v>
      </c>
      <c r="AO85" s="27">
        <f t="shared" si="10"/>
        <v>-3.7486950744994862E-3</v>
      </c>
      <c r="AP85" s="27">
        <f t="shared" si="10"/>
        <v>0</v>
      </c>
      <c r="AQ85" s="27">
        <f t="shared" si="10"/>
        <v>0</v>
      </c>
      <c r="AR85" s="27">
        <f t="shared" si="10"/>
        <v>-1.1674190476569812E-2</v>
      </c>
      <c r="AS85" s="27">
        <f t="shared" si="10"/>
        <v>-1.7483448616029129E-3</v>
      </c>
      <c r="AT85" s="27">
        <f t="shared" si="10"/>
        <v>0</v>
      </c>
      <c r="AU85" s="27">
        <f t="shared" si="10"/>
        <v>5.2814622401340383E-3</v>
      </c>
      <c r="AV85" s="27">
        <f t="shared" si="10"/>
        <v>0</v>
      </c>
      <c r="AW85" s="27">
        <f t="shared" si="10"/>
        <v>8.4793668739391315E-4</v>
      </c>
      <c r="AX85" s="27">
        <f t="shared" si="10"/>
        <v>0</v>
      </c>
      <c r="AY85" s="27">
        <f t="shared" si="10"/>
        <v>1.7085231031348513E-3</v>
      </c>
      <c r="AZ85" s="27">
        <f t="shared" si="10"/>
        <v>0</v>
      </c>
      <c r="BA85" s="27">
        <f t="shared" si="10"/>
        <v>0</v>
      </c>
    </row>
    <row r="86" spans="1:55" s="24" customFormat="1" ht="10.8" x14ac:dyDescent="0.4">
      <c r="A86" s="30">
        <f>A67</f>
        <v>46204</v>
      </c>
      <c r="B86" s="27">
        <f>(B67/B66-1)+COLUMN(B86)/1000000</f>
        <v>4.0990382575876116E-2</v>
      </c>
      <c r="C86" s="27">
        <f t="shared" ref="C86:BA86" si="11">(C67/C66-1)+COLUMN(C86)/1000000</f>
        <v>1.8964506715110543E-2</v>
      </c>
      <c r="D86" s="27">
        <f t="shared" si="11"/>
        <v>2.1444374410760597E-3</v>
      </c>
      <c r="E86" s="27">
        <f t="shared" si="11"/>
        <v>3.4544915629168508E-3</v>
      </c>
      <c r="F86" s="27">
        <f t="shared" si="11"/>
        <v>4.9773812587155478E-4</v>
      </c>
      <c r="G86" s="27">
        <f t="shared" si="11"/>
        <v>-2.2944192239735683E-4</v>
      </c>
      <c r="H86" s="27">
        <f t="shared" si="11"/>
        <v>-7.4378444784536593E-5</v>
      </c>
      <c r="I86" s="27">
        <f t="shared" si="11"/>
        <v>9.5114884668413193E-3</v>
      </c>
      <c r="J86" s="27">
        <f t="shared" si="11"/>
        <v>1.0000000000000001E-5</v>
      </c>
      <c r="K86" s="27">
        <f t="shared" si="11"/>
        <v>1.1E-5</v>
      </c>
      <c r="L86" s="27">
        <f t="shared" si="11"/>
        <v>1.2E-5</v>
      </c>
      <c r="M86" s="27">
        <f t="shared" si="11"/>
        <v>1.2999999999999999E-5</v>
      </c>
      <c r="N86" s="27">
        <f t="shared" si="11"/>
        <v>5.3287347007200211E-2</v>
      </c>
      <c r="O86" s="27">
        <f t="shared" si="11"/>
        <v>-1.5322784492964703E-4</v>
      </c>
      <c r="P86" s="27">
        <f t="shared" si="11"/>
        <v>1.5433970649676282E-3</v>
      </c>
      <c r="Q86" s="27">
        <f t="shared" si="11"/>
        <v>1.7E-5</v>
      </c>
      <c r="R86" s="27">
        <f t="shared" si="11"/>
        <v>-4.9630873733117102E-3</v>
      </c>
      <c r="S86" s="27">
        <f t="shared" si="11"/>
        <v>1.9000000000000001E-5</v>
      </c>
      <c r="T86" s="27">
        <f t="shared" si="11"/>
        <v>2.0000000000000002E-5</v>
      </c>
      <c r="U86" s="27">
        <f t="shared" si="11"/>
        <v>2.0999999999999999E-5</v>
      </c>
      <c r="V86" s="27">
        <f t="shared" si="11"/>
        <v>-2.2911949304097123E-3</v>
      </c>
      <c r="W86" s="27">
        <f t="shared" si="11"/>
        <v>2.3E-5</v>
      </c>
      <c r="X86" s="27">
        <f t="shared" si="11"/>
        <v>1.9422985691299503E-3</v>
      </c>
      <c r="Y86" s="27">
        <f t="shared" si="11"/>
        <v>-4.6171155937240723E-3</v>
      </c>
      <c r="Z86" s="27">
        <f t="shared" si="11"/>
        <v>-8.9927603804404281E-4</v>
      </c>
      <c r="AA86" s="27">
        <f t="shared" si="11"/>
        <v>2.6999999999999999E-5</v>
      </c>
      <c r="AB86" s="27">
        <f t="shared" si="11"/>
        <v>1.2545473184369355E-2</v>
      </c>
      <c r="AC86" s="27">
        <f t="shared" si="11"/>
        <v>2.9E-5</v>
      </c>
      <c r="AD86" s="27">
        <f t="shared" si="11"/>
        <v>-1.471213455501138E-3</v>
      </c>
      <c r="AE86" s="27">
        <f t="shared" si="11"/>
        <v>3.1000000000000001E-5</v>
      </c>
      <c r="AF86" s="27">
        <f t="shared" si="11"/>
        <v>3.1999999999999999E-5</v>
      </c>
      <c r="AG86" s="27">
        <f t="shared" si="11"/>
        <v>1.3367755078550984E-3</v>
      </c>
      <c r="AH86" s="27">
        <f t="shared" si="11"/>
        <v>-1.9899993176793812E-3</v>
      </c>
      <c r="AI86" s="27">
        <f t="shared" si="11"/>
        <v>2.7274746664207143E-2</v>
      </c>
      <c r="AJ86" s="27">
        <f t="shared" si="11"/>
        <v>2.0255266061711318E-2</v>
      </c>
      <c r="AK86" s="27">
        <f t="shared" si="11"/>
        <v>4.2142852722562178E-2</v>
      </c>
      <c r="AL86" s="27">
        <f t="shared" si="11"/>
        <v>3.8000000000000002E-5</v>
      </c>
      <c r="AM86" s="27">
        <f t="shared" si="11"/>
        <v>-1.4367334971139522E-2</v>
      </c>
      <c r="AN86" s="27">
        <f t="shared" si="11"/>
        <v>-7.5406581062502202E-4</v>
      </c>
      <c r="AO86" s="27">
        <f t="shared" si="11"/>
        <v>1.8902633722314863E-2</v>
      </c>
      <c r="AP86" s="27">
        <f t="shared" si="11"/>
        <v>2.79804574379118E-3</v>
      </c>
      <c r="AQ86" s="27">
        <f t="shared" si="11"/>
        <v>4.3000000000000002E-5</v>
      </c>
      <c r="AR86" s="27">
        <f t="shared" si="11"/>
        <v>4.3999999999999999E-5</v>
      </c>
      <c r="AS86" s="27">
        <f t="shared" si="11"/>
        <v>4.5000000000000003E-5</v>
      </c>
      <c r="AT86" s="27">
        <f t="shared" si="11"/>
        <v>-1.3715801582063663E-3</v>
      </c>
      <c r="AU86" s="27">
        <f t="shared" si="11"/>
        <v>4.9830883860278816E-3</v>
      </c>
      <c r="AV86" s="27">
        <f t="shared" si="11"/>
        <v>-7.3213150788280863E-4</v>
      </c>
      <c r="AW86" s="27">
        <f t="shared" si="11"/>
        <v>4.8999999999999998E-5</v>
      </c>
      <c r="AX86" s="27">
        <f t="shared" si="11"/>
        <v>5.1620286166825843E-3</v>
      </c>
      <c r="AY86" s="27">
        <f t="shared" si="11"/>
        <v>-2.4620943444095069E-2</v>
      </c>
      <c r="AZ86" s="27">
        <f t="shared" si="11"/>
        <v>-0.38529781064381102</v>
      </c>
      <c r="BA86" s="27">
        <f t="shared" si="11"/>
        <v>1.9866594598420299E-3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SK스퀘어</v>
      </c>
      <c r="C89" s="28" t="str">
        <f t="shared" ref="C89:BA89" si="13">HLOOKUP(C$88,$A$81:$BA$86,2,FALSE)</f>
        <v>SK</v>
      </c>
      <c r="D89" s="28" t="str">
        <f t="shared" si="13"/>
        <v>삼성전자</v>
      </c>
      <c r="E89" s="28" t="str">
        <f t="shared" si="13"/>
        <v>포스코퓨처엠</v>
      </c>
      <c r="F89" s="28" t="str">
        <f t="shared" si="13"/>
        <v>삼성전기</v>
      </c>
      <c r="G89" s="28" t="str">
        <f t="shared" si="13"/>
        <v>SK하이닉스</v>
      </c>
      <c r="H89" s="28" t="str">
        <f t="shared" si="13"/>
        <v>에코프로비엠</v>
      </c>
      <c r="I89" s="28" t="str">
        <f t="shared" si="13"/>
        <v>삼성SDI</v>
      </c>
      <c r="J89" s="28" t="str">
        <f t="shared" si="13"/>
        <v>KB금융</v>
      </c>
      <c r="K89" s="28" t="str">
        <f t="shared" si="13"/>
        <v>KT</v>
      </c>
      <c r="L89" s="28" t="str">
        <f t="shared" si="13"/>
        <v>두산</v>
      </c>
      <c r="M89" s="28" t="str">
        <f t="shared" si="13"/>
        <v>삼성바이오로직스</v>
      </c>
      <c r="N89" s="28" t="str">
        <f t="shared" si="13"/>
        <v>기업은행</v>
      </c>
      <c r="O89" s="28" t="str">
        <f t="shared" si="13"/>
        <v>LG에너지솔루션</v>
      </c>
      <c r="P89" s="28" t="str">
        <f t="shared" si="13"/>
        <v>미래에셋증권</v>
      </c>
      <c r="Q89" s="28" t="str">
        <f t="shared" si="13"/>
        <v>고려아연</v>
      </c>
      <c r="R89" s="28" t="str">
        <f t="shared" si="13"/>
        <v>신한지주</v>
      </c>
      <c r="S89" s="28" t="str">
        <f t="shared" si="13"/>
        <v>우리금융지주</v>
      </c>
      <c r="T89" s="28" t="str">
        <f t="shared" si="13"/>
        <v>현대차</v>
      </c>
      <c r="U89" s="28" t="str">
        <f t="shared" si="13"/>
        <v>삼성에스디에스</v>
      </c>
      <c r="V89" s="28" t="str">
        <f t="shared" si="13"/>
        <v>LG전자</v>
      </c>
      <c r="W89" s="28" t="str">
        <f t="shared" si="13"/>
        <v>HD현대</v>
      </c>
      <c r="X89" s="28" t="str">
        <f t="shared" si="13"/>
        <v>KT&amp;G</v>
      </c>
      <c r="Y89" s="28" t="str">
        <f t="shared" si="13"/>
        <v>메리츠금융지주</v>
      </c>
      <c r="Z89" s="28" t="str">
        <f t="shared" si="13"/>
        <v>현대로템</v>
      </c>
      <c r="AA89" s="28" t="str">
        <f t="shared" si="13"/>
        <v>삼성중공업</v>
      </c>
      <c r="AB89" s="28" t="str">
        <f t="shared" si="13"/>
        <v>알테오젠</v>
      </c>
      <c r="AC89" s="28" t="str">
        <f t="shared" si="13"/>
        <v>POSCO홀딩스</v>
      </c>
      <c r="AD89" s="28" t="str">
        <f t="shared" si="13"/>
        <v>카카오</v>
      </c>
      <c r="AE89" s="28" t="str">
        <f t="shared" si="13"/>
        <v>HD한국조선해양</v>
      </c>
      <c r="AF89" s="28" t="str">
        <f t="shared" si="13"/>
        <v>삼성생명</v>
      </c>
      <c r="AG89" s="28" t="str">
        <f t="shared" si="13"/>
        <v>현대모비스</v>
      </c>
      <c r="AH89" s="28" t="str">
        <f t="shared" si="13"/>
        <v>한화오션</v>
      </c>
      <c r="AI89" s="28" t="str">
        <f t="shared" si="13"/>
        <v>삼성물산</v>
      </c>
      <c r="AJ89" s="28" t="str">
        <f t="shared" si="13"/>
        <v>셀트리온</v>
      </c>
      <c r="AK89" s="28" t="str">
        <f t="shared" si="13"/>
        <v>HD현대중공업</v>
      </c>
      <c r="AL89" s="28" t="str">
        <f t="shared" si="13"/>
        <v>한화에어로스페이스</v>
      </c>
      <c r="AM89" s="28" t="str">
        <f t="shared" si="13"/>
        <v>기아</v>
      </c>
      <c r="AN89" s="28" t="str">
        <f t="shared" si="13"/>
        <v>NAVER</v>
      </c>
      <c r="AO89" s="28" t="str">
        <f t="shared" si="13"/>
        <v>두산에너빌리티</v>
      </c>
      <c r="AP89" s="28" t="str">
        <f t="shared" si="13"/>
        <v>현대글로비스</v>
      </c>
      <c r="AQ89" s="28" t="str">
        <f t="shared" si="13"/>
        <v>효성중공업</v>
      </c>
      <c r="AR89" s="28" t="str">
        <f t="shared" si="13"/>
        <v>하나금융지주</v>
      </c>
      <c r="AS89" s="28" t="str">
        <f t="shared" si="13"/>
        <v>LS ELECTRIC</v>
      </c>
      <c r="AT89" s="28" t="str">
        <f t="shared" si="13"/>
        <v>삼성화재</v>
      </c>
      <c r="AU89" s="28" t="str">
        <f t="shared" si="13"/>
        <v>SK이노베이션</v>
      </c>
      <c r="AV89" s="28" t="str">
        <f t="shared" si="13"/>
        <v>HD현대일렉트릭</v>
      </c>
      <c r="AW89" s="28" t="str">
        <f t="shared" si="13"/>
        <v>LG화학</v>
      </c>
      <c r="AX89" s="28" t="str">
        <f t="shared" si="13"/>
        <v>한국전력</v>
      </c>
      <c r="AY89" s="28" t="str">
        <f t="shared" si="13"/>
        <v>HMM</v>
      </c>
      <c r="AZ89" s="28" t="str">
        <f t="shared" si="13"/>
        <v>LG</v>
      </c>
      <c r="BA89" s="28" t="str">
        <f t="shared" si="13"/>
        <v>삼성에피스홀딩스</v>
      </c>
    </row>
    <row r="90" spans="1:55" s="25" customFormat="1" x14ac:dyDescent="0.4">
      <c r="A90" s="30">
        <f t="shared" ref="A90:BA90" si="14">HLOOKUP(A$88,$A$81:$BA$86,ROW(A85)-ROW(A80),FALSE)</f>
        <v>46199</v>
      </c>
      <c r="B90" s="31">
        <f t="shared" si="14"/>
        <v>1.7214286342971175E-2</v>
      </c>
      <c r="C90" s="31">
        <f t="shared" si="14"/>
        <v>0.19202924691351364</v>
      </c>
      <c r="D90" s="31">
        <f t="shared" si="14"/>
        <v>4.1170651558621207E-2</v>
      </c>
      <c r="E90" s="31">
        <f t="shared" si="14"/>
        <v>6.6229264669472876E-3</v>
      </c>
      <c r="F90" s="31">
        <f t="shared" si="14"/>
        <v>9.690434272300541E-3</v>
      </c>
      <c r="G90" s="31">
        <f t="shared" si="14"/>
        <v>4.0372843625289034E-2</v>
      </c>
      <c r="H90" s="31">
        <f t="shared" si="14"/>
        <v>-3.7486950744994862E-3</v>
      </c>
      <c r="I90" s="31">
        <f t="shared" si="14"/>
        <v>-1.9667118863494037E-2</v>
      </c>
      <c r="J90" s="31">
        <f t="shared" si="14"/>
        <v>9.8716154652445098E-4</v>
      </c>
      <c r="K90" s="31">
        <f t="shared" si="14"/>
        <v>0</v>
      </c>
      <c r="L90" s="31">
        <f t="shared" si="14"/>
        <v>5.2814622401340383E-3</v>
      </c>
      <c r="M90" s="31">
        <f t="shared" si="14"/>
        <v>0</v>
      </c>
      <c r="N90" s="31">
        <f t="shared" si="14"/>
        <v>0</v>
      </c>
      <c r="O90" s="31">
        <f t="shared" si="14"/>
        <v>2.7197189793174203E-2</v>
      </c>
      <c r="P90" s="31">
        <f t="shared" si="14"/>
        <v>0</v>
      </c>
      <c r="Q90" s="31">
        <f t="shared" si="14"/>
        <v>0</v>
      </c>
      <c r="R90" s="31">
        <f t="shared" si="14"/>
        <v>0</v>
      </c>
      <c r="S90" s="31">
        <f t="shared" si="14"/>
        <v>0</v>
      </c>
      <c r="T90" s="31">
        <f t="shared" si="14"/>
        <v>0</v>
      </c>
      <c r="U90" s="31">
        <f t="shared" si="14"/>
        <v>8.4793668739391315E-4</v>
      </c>
      <c r="V90" s="31">
        <f t="shared" si="14"/>
        <v>-1.7483448616029129E-3</v>
      </c>
      <c r="W90" s="31">
        <f t="shared" si="14"/>
        <v>-1.1674190476569812E-2</v>
      </c>
      <c r="X90" s="31">
        <f t="shared" si="14"/>
        <v>0</v>
      </c>
      <c r="Y90" s="31">
        <f t="shared" si="14"/>
        <v>0</v>
      </c>
      <c r="Z90" s="31">
        <f t="shared" si="14"/>
        <v>0</v>
      </c>
      <c r="AA90" s="31">
        <f t="shared" si="14"/>
        <v>-6.6463501691138571E-4</v>
      </c>
      <c r="AB90" s="31">
        <f t="shared" si="14"/>
        <v>0</v>
      </c>
      <c r="AC90" s="31">
        <f t="shared" si="14"/>
        <v>-1.1171016064865924E-3</v>
      </c>
      <c r="AD90" s="31">
        <f t="shared" si="14"/>
        <v>-1.7342494050024637E-2</v>
      </c>
      <c r="AE90" s="31">
        <f t="shared" si="14"/>
        <v>0</v>
      </c>
      <c r="AF90" s="31">
        <f t="shared" si="14"/>
        <v>0</v>
      </c>
      <c r="AG90" s="31">
        <f t="shared" si="14"/>
        <v>-1.41726814525589E-3</v>
      </c>
      <c r="AH90" s="31">
        <f t="shared" si="14"/>
        <v>7.650780551544667E-4</v>
      </c>
      <c r="AI90" s="31">
        <f t="shared" si="14"/>
        <v>-4.3938983575477764E-3</v>
      </c>
      <c r="AJ90" s="31">
        <f t="shared" si="14"/>
        <v>0</v>
      </c>
      <c r="AK90" s="31">
        <f t="shared" si="14"/>
        <v>4.5450935053703567E-4</v>
      </c>
      <c r="AL90" s="31">
        <f t="shared" si="14"/>
        <v>0</v>
      </c>
      <c r="AM90" s="31">
        <f t="shared" si="14"/>
        <v>0</v>
      </c>
      <c r="AN90" s="31">
        <f t="shared" si="14"/>
        <v>1.0247333364385991E-3</v>
      </c>
      <c r="AO90" s="31">
        <f t="shared" si="14"/>
        <v>0</v>
      </c>
      <c r="AP90" s="31">
        <f t="shared" si="14"/>
        <v>0</v>
      </c>
      <c r="AQ90" s="31">
        <f t="shared" si="14"/>
        <v>0</v>
      </c>
      <c r="AR90" s="31">
        <f t="shared" si="14"/>
        <v>0</v>
      </c>
      <c r="AS90" s="31">
        <f t="shared" si="14"/>
        <v>0</v>
      </c>
      <c r="AT90" s="31">
        <f t="shared" si="14"/>
        <v>0</v>
      </c>
      <c r="AU90" s="31">
        <f t="shared" si="14"/>
        <v>0</v>
      </c>
      <c r="AV90" s="31">
        <f t="shared" si="14"/>
        <v>0</v>
      </c>
      <c r="AW90" s="31">
        <f t="shared" si="14"/>
        <v>0</v>
      </c>
      <c r="AX90" s="31">
        <f t="shared" si="14"/>
        <v>-8.874859865578566E-3</v>
      </c>
      <c r="AY90" s="31">
        <f t="shared" si="14"/>
        <v>1.314581218887434E-2</v>
      </c>
      <c r="AZ90" s="31">
        <f t="shared" si="14"/>
        <v>1.7085231031348513E-3</v>
      </c>
      <c r="BA90" s="31">
        <f t="shared" si="14"/>
        <v>0</v>
      </c>
    </row>
    <row r="91" spans="1:55" s="25" customFormat="1" x14ac:dyDescent="0.4">
      <c r="A91" s="30">
        <f t="shared" ref="A91:BA91" si="15">HLOOKUP(A$88,$A$81:$BA$86,ROW(A86)-ROW(A80),FALSE)</f>
        <v>46204</v>
      </c>
      <c r="B91" s="31">
        <f t="shared" si="15"/>
        <v>5.3287347007200211E-2</v>
      </c>
      <c r="C91" s="31">
        <f t="shared" si="15"/>
        <v>4.2142852722562178E-2</v>
      </c>
      <c r="D91" s="31">
        <f t="shared" si="15"/>
        <v>4.0990382575876116E-2</v>
      </c>
      <c r="E91" s="31">
        <f t="shared" si="15"/>
        <v>2.7274746664207143E-2</v>
      </c>
      <c r="F91" s="31">
        <f t="shared" si="15"/>
        <v>2.0255266061711318E-2</v>
      </c>
      <c r="G91" s="31">
        <f t="shared" si="15"/>
        <v>1.8964506715110543E-2</v>
      </c>
      <c r="H91" s="31">
        <f t="shared" si="15"/>
        <v>1.8902633722314863E-2</v>
      </c>
      <c r="I91" s="31">
        <f t="shared" si="15"/>
        <v>1.2545473184369355E-2</v>
      </c>
      <c r="J91" s="31">
        <f t="shared" si="15"/>
        <v>9.5114884668413193E-3</v>
      </c>
      <c r="K91" s="31">
        <f t="shared" si="15"/>
        <v>5.1620286166825843E-3</v>
      </c>
      <c r="L91" s="31">
        <f t="shared" si="15"/>
        <v>4.9830883860278816E-3</v>
      </c>
      <c r="M91" s="31">
        <f t="shared" si="15"/>
        <v>3.4544915629168508E-3</v>
      </c>
      <c r="N91" s="31">
        <f t="shared" si="15"/>
        <v>2.79804574379118E-3</v>
      </c>
      <c r="O91" s="31">
        <f t="shared" si="15"/>
        <v>2.1444374410760597E-3</v>
      </c>
      <c r="P91" s="31">
        <f t="shared" si="15"/>
        <v>1.9866594598420299E-3</v>
      </c>
      <c r="Q91" s="31">
        <f t="shared" si="15"/>
        <v>1.9422985691299503E-3</v>
      </c>
      <c r="R91" s="31">
        <f t="shared" si="15"/>
        <v>1.5433970649676282E-3</v>
      </c>
      <c r="S91" s="31">
        <f t="shared" si="15"/>
        <v>1.3367755078550984E-3</v>
      </c>
      <c r="T91" s="31">
        <f t="shared" si="15"/>
        <v>4.9773812587155478E-4</v>
      </c>
      <c r="U91" s="31">
        <f t="shared" si="15"/>
        <v>4.8999999999999998E-5</v>
      </c>
      <c r="V91" s="31">
        <f t="shared" si="15"/>
        <v>4.5000000000000003E-5</v>
      </c>
      <c r="W91" s="31">
        <f t="shared" si="15"/>
        <v>4.3999999999999999E-5</v>
      </c>
      <c r="X91" s="31">
        <f t="shared" si="15"/>
        <v>4.3000000000000002E-5</v>
      </c>
      <c r="Y91" s="31">
        <f t="shared" si="15"/>
        <v>3.8000000000000002E-5</v>
      </c>
      <c r="Z91" s="31">
        <f t="shared" si="15"/>
        <v>3.1999999999999999E-5</v>
      </c>
      <c r="AA91" s="31">
        <f t="shared" si="15"/>
        <v>3.1000000000000001E-5</v>
      </c>
      <c r="AB91" s="31">
        <f t="shared" si="15"/>
        <v>2.9E-5</v>
      </c>
      <c r="AC91" s="31">
        <f t="shared" si="15"/>
        <v>2.6999999999999999E-5</v>
      </c>
      <c r="AD91" s="31">
        <f t="shared" si="15"/>
        <v>2.3E-5</v>
      </c>
      <c r="AE91" s="31">
        <f t="shared" si="15"/>
        <v>2.0999999999999999E-5</v>
      </c>
      <c r="AF91" s="31">
        <f t="shared" si="15"/>
        <v>2.0000000000000002E-5</v>
      </c>
      <c r="AG91" s="31">
        <f t="shared" si="15"/>
        <v>1.9000000000000001E-5</v>
      </c>
      <c r="AH91" s="31">
        <f t="shared" si="15"/>
        <v>1.7E-5</v>
      </c>
      <c r="AI91" s="31">
        <f t="shared" si="15"/>
        <v>1.2999999999999999E-5</v>
      </c>
      <c r="AJ91" s="31">
        <f t="shared" si="15"/>
        <v>1.2E-5</v>
      </c>
      <c r="AK91" s="31">
        <f t="shared" si="15"/>
        <v>1.1E-5</v>
      </c>
      <c r="AL91" s="31">
        <f t="shared" si="15"/>
        <v>1.0000000000000001E-5</v>
      </c>
      <c r="AM91" s="31">
        <f t="shared" si="15"/>
        <v>-7.4378444784536593E-5</v>
      </c>
      <c r="AN91" s="31">
        <f t="shared" si="15"/>
        <v>-1.5322784492964703E-4</v>
      </c>
      <c r="AO91" s="31">
        <f t="shared" si="15"/>
        <v>-2.2944192239735683E-4</v>
      </c>
      <c r="AP91" s="31">
        <f t="shared" si="15"/>
        <v>-7.3213150788280863E-4</v>
      </c>
      <c r="AQ91" s="31">
        <f t="shared" si="15"/>
        <v>-7.5406581062502202E-4</v>
      </c>
      <c r="AR91" s="31">
        <f t="shared" si="15"/>
        <v>-8.9927603804404281E-4</v>
      </c>
      <c r="AS91" s="31">
        <f t="shared" si="15"/>
        <v>-1.3715801582063663E-3</v>
      </c>
      <c r="AT91" s="31">
        <f t="shared" si="15"/>
        <v>-1.471213455501138E-3</v>
      </c>
      <c r="AU91" s="31">
        <f t="shared" si="15"/>
        <v>-1.9899993176793812E-3</v>
      </c>
      <c r="AV91" s="31">
        <f t="shared" si="15"/>
        <v>-2.2911949304097123E-3</v>
      </c>
      <c r="AW91" s="31">
        <f t="shared" si="15"/>
        <v>-4.6171155937240723E-3</v>
      </c>
      <c r="AX91" s="31">
        <f t="shared" si="15"/>
        <v>-4.9630873733117102E-3</v>
      </c>
      <c r="AY91" s="31">
        <f t="shared" si="15"/>
        <v>-1.4367334971139522E-2</v>
      </c>
      <c r="AZ91" s="31">
        <f t="shared" si="15"/>
        <v>-2.4620943444095069E-2</v>
      </c>
      <c r="BA91" s="31">
        <f t="shared" si="15"/>
        <v>-0.38529781064381102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삼성전자</v>
      </c>
      <c r="D94" s="28" t="str">
        <f t="shared" si="17"/>
        <v>SK하이닉스</v>
      </c>
      <c r="E94" s="28" t="str">
        <f t="shared" si="17"/>
        <v>SK스퀘어</v>
      </c>
      <c r="F94" s="28" t="str">
        <f t="shared" si="17"/>
        <v>삼성생명</v>
      </c>
      <c r="G94" s="28" t="str">
        <f t="shared" si="17"/>
        <v>삼성전기</v>
      </c>
      <c r="H94" s="28" t="str">
        <f t="shared" si="17"/>
        <v>포스코퓨처엠</v>
      </c>
      <c r="I94" s="28" t="str">
        <f t="shared" si="17"/>
        <v>에코프로비엠</v>
      </c>
      <c r="J94" s="28" t="str">
        <f t="shared" si="17"/>
        <v>LG에너지솔루션</v>
      </c>
      <c r="K94" s="28" t="str">
        <f t="shared" si="17"/>
        <v>LS ELECTRIC</v>
      </c>
      <c r="L94" s="28" t="str">
        <f t="shared" si="17"/>
        <v>KB금융</v>
      </c>
      <c r="M94" s="28" t="str">
        <f t="shared" si="17"/>
        <v>NAVER</v>
      </c>
      <c r="N94" s="28" t="str">
        <f t="shared" si="17"/>
        <v>고려아연</v>
      </c>
      <c r="O94" s="28" t="str">
        <f t="shared" si="17"/>
        <v>두산</v>
      </c>
      <c r="P94" s="28" t="str">
        <f t="shared" si="17"/>
        <v>효성중공업</v>
      </c>
      <c r="Q94" s="28" t="str">
        <f t="shared" si="17"/>
        <v>미래에셋증권</v>
      </c>
      <c r="R94" s="28" t="str">
        <f t="shared" si="17"/>
        <v>한화에어로스페이스</v>
      </c>
      <c r="S94" s="28" t="str">
        <f t="shared" si="17"/>
        <v>KT</v>
      </c>
      <c r="T94" s="28" t="str">
        <f t="shared" si="17"/>
        <v>한화오션</v>
      </c>
      <c r="U94" s="28" t="str">
        <f>HLOOKUP(U$93,$A$80:$BA$84,ROW(U82)-ROW(U79),FALSE)</f>
        <v>삼성바이오로직스</v>
      </c>
      <c r="V94" s="28" t="str">
        <f>HLOOKUP(V$93,$A$80:$BA$84,ROW(V82)-ROW(V79),FALSE)</f>
        <v>기업은행</v>
      </c>
      <c r="W94" s="28" t="str">
        <f t="shared" ref="W94:BA94" si="18">HLOOKUP(W$93,$A$80:$BA$84,ROW(W82)-ROW(W79),FALSE)</f>
        <v>신한지주</v>
      </c>
      <c r="X94" s="28" t="str">
        <f t="shared" si="18"/>
        <v>두산에너빌리티</v>
      </c>
      <c r="Y94" s="28" t="str">
        <f t="shared" si="18"/>
        <v>KT&amp;G</v>
      </c>
      <c r="Z94" s="28" t="str">
        <f t="shared" si="18"/>
        <v>기아</v>
      </c>
      <c r="AA94" s="28" t="str">
        <f t="shared" si="18"/>
        <v>우리금융지주</v>
      </c>
      <c r="AB94" s="28" t="str">
        <f t="shared" si="18"/>
        <v>삼성에스디에스</v>
      </c>
      <c r="AC94" s="28" t="str">
        <f t="shared" si="18"/>
        <v>HD한국조선해양</v>
      </c>
      <c r="AD94" s="28" t="e">
        <f t="shared" si="18"/>
        <v>#N/A</v>
      </c>
      <c r="AE94" s="28" t="e">
        <f t="shared" si="18"/>
        <v>#N/A</v>
      </c>
      <c r="AF94" s="28" t="str">
        <f t="shared" si="18"/>
        <v>SK이노베이션</v>
      </c>
      <c r="AG94" s="28" t="str">
        <f t="shared" si="18"/>
        <v>현대모비스</v>
      </c>
      <c r="AH94" s="28" t="str">
        <f t="shared" si="18"/>
        <v>하나금융지주</v>
      </c>
      <c r="AI94" s="28" t="str">
        <f t="shared" si="18"/>
        <v>HD현대중공업</v>
      </c>
      <c r="AJ94" s="28" t="str">
        <f t="shared" si="18"/>
        <v>LG전자</v>
      </c>
      <c r="AK94" s="28" t="str">
        <f t="shared" si="18"/>
        <v>HMM</v>
      </c>
      <c r="AL94" s="28" t="str">
        <f t="shared" si="18"/>
        <v>삼성화재</v>
      </c>
      <c r="AM94" s="28" t="str">
        <f t="shared" si="18"/>
        <v>현대글로비스</v>
      </c>
      <c r="AN94" s="28" t="str">
        <f t="shared" si="18"/>
        <v>셀트리온</v>
      </c>
      <c r="AO94" s="28" t="str">
        <f t="shared" si="18"/>
        <v>삼성물산</v>
      </c>
      <c r="AP94" s="28" t="str">
        <f t="shared" si="18"/>
        <v>삼성중공업</v>
      </c>
      <c r="AQ94" s="28" t="str">
        <f t="shared" si="18"/>
        <v>삼성SDI</v>
      </c>
      <c r="AR94" s="28" t="str">
        <f t="shared" si="18"/>
        <v>현대로템</v>
      </c>
      <c r="AS94" s="28" t="str">
        <f t="shared" si="18"/>
        <v>HD현대일렉트릭</v>
      </c>
      <c r="AT94" s="28" t="str">
        <f t="shared" si="18"/>
        <v>현대차</v>
      </c>
      <c r="AU94" s="28" t="str">
        <f t="shared" si="18"/>
        <v>POSCO홀딩스</v>
      </c>
      <c r="AV94" s="28" t="str">
        <f t="shared" si="18"/>
        <v>HD현대</v>
      </c>
      <c r="AW94" s="28" t="str">
        <f t="shared" si="18"/>
        <v>한국전력</v>
      </c>
      <c r="AX94" s="28" t="str">
        <f t="shared" si="18"/>
        <v>카카오</v>
      </c>
      <c r="AY94" s="28" t="str">
        <f t="shared" si="18"/>
        <v>LG</v>
      </c>
      <c r="AZ94" s="28" t="str">
        <f t="shared" si="18"/>
        <v>LG화학</v>
      </c>
      <c r="BA94" s="28" t="str">
        <f t="shared" si="18"/>
        <v>삼성에피스홀딩스</v>
      </c>
    </row>
    <row r="95" spans="1:55" s="25" customFormat="1" x14ac:dyDescent="0.4">
      <c r="A95" s="30">
        <f t="shared" ref="A95:BA95" si="19">HLOOKUP(A$93,$A$80:$BA$84,ROW(A83)-ROW(A79),FALSE)</f>
        <v>46199</v>
      </c>
      <c r="B95" s="31">
        <f t="shared" si="19"/>
        <v>0.19202924691351364</v>
      </c>
      <c r="C95" s="31">
        <f t="shared" si="19"/>
        <v>0.12515270506157106</v>
      </c>
      <c r="D95" s="31">
        <f t="shared" si="19"/>
        <v>0.10324842164862469</v>
      </c>
      <c r="E95" s="31">
        <f t="shared" si="19"/>
        <v>4.1788935301706465E-2</v>
      </c>
      <c r="F95" s="31">
        <f t="shared" si="19"/>
        <v>6.2965390005141453E-2</v>
      </c>
      <c r="G95" s="31">
        <f t="shared" si="19"/>
        <v>6.1180905975459776E-2</v>
      </c>
      <c r="H95" s="31">
        <f t="shared" si="19"/>
        <v>1.2387948207171373E-2</v>
      </c>
      <c r="I95" s="31">
        <f t="shared" si="19"/>
        <v>-3.7486950744994862E-3</v>
      </c>
      <c r="J95" s="31">
        <f t="shared" si="19"/>
        <v>2.4613668344256601E-2</v>
      </c>
      <c r="K95" s="31">
        <f t="shared" si="19"/>
        <v>2.3887873248019664E-2</v>
      </c>
      <c r="L95" s="31">
        <f t="shared" si="19"/>
        <v>3.123383855399231E-3</v>
      </c>
      <c r="M95" s="31">
        <f t="shared" si="19"/>
        <v>1.4094373865698673E-2</v>
      </c>
      <c r="N95" s="31">
        <f t="shared" si="19"/>
        <v>9.1266295837295619E-3</v>
      </c>
      <c r="O95" s="31">
        <f t="shared" si="19"/>
        <v>-1.7911114670758344E-2</v>
      </c>
      <c r="P95" s="31">
        <f t="shared" si="19"/>
        <v>9.5020235790954644E-3</v>
      </c>
      <c r="Q95" s="31">
        <f t="shared" si="19"/>
        <v>7.3637315578309881E-3</v>
      </c>
      <c r="R95" s="31">
        <f t="shared" si="19"/>
        <v>8.8607060284020545E-3</v>
      </c>
      <c r="S95" s="31">
        <f t="shared" si="19"/>
        <v>0</v>
      </c>
      <c r="T95" s="31">
        <f t="shared" si="19"/>
        <v>4.9940218493851329E-3</v>
      </c>
      <c r="U95" s="31">
        <f t="shared" si="19"/>
        <v>0</v>
      </c>
      <c r="V95" s="31">
        <f t="shared" si="19"/>
        <v>0</v>
      </c>
      <c r="W95" s="31">
        <f t="shared" si="19"/>
        <v>1.0424927490906288E-3</v>
      </c>
      <c r="X95" s="31">
        <f t="shared" si="19"/>
        <v>2.6076432644199787E-3</v>
      </c>
      <c r="Y95" s="31">
        <f t="shared" si="19"/>
        <v>2.1431342722888491E-3</v>
      </c>
      <c r="Z95" s="31">
        <f t="shared" si="19"/>
        <v>1.5056702519373744E-3</v>
      </c>
      <c r="AA95" s="31">
        <f t="shared" si="19"/>
        <v>0</v>
      </c>
      <c r="AB95" s="31">
        <f t="shared" si="19"/>
        <v>1.8830618585830017E-4</v>
      </c>
      <c r="AC95" s="31">
        <f t="shared" si="19"/>
        <v>0</v>
      </c>
      <c r="AD95" s="31" t="e">
        <f t="shared" si="19"/>
        <v>#N/A</v>
      </c>
      <c r="AE95" s="31" t="e">
        <f t="shared" si="19"/>
        <v>#N/A</v>
      </c>
      <c r="AF95" s="31">
        <f t="shared" si="19"/>
        <v>1.4684866702805444E-3</v>
      </c>
      <c r="AG95" s="31">
        <f t="shared" si="19"/>
        <v>3.4851092928389615E-3</v>
      </c>
      <c r="AH95" s="31">
        <f t="shared" si="19"/>
        <v>0</v>
      </c>
      <c r="AI95" s="31">
        <f t="shared" si="19"/>
        <v>-1.0156354992145733E-3</v>
      </c>
      <c r="AJ95" s="31">
        <f t="shared" si="19"/>
        <v>-1.7483448616029129E-3</v>
      </c>
      <c r="AK95" s="31">
        <f t="shared" si="19"/>
        <v>1.2228539697485497E-2</v>
      </c>
      <c r="AL95" s="31">
        <f t="shared" si="19"/>
        <v>-1.0433650500084601E-3</v>
      </c>
      <c r="AM95" s="31">
        <f t="shared" si="19"/>
        <v>-1.9892282222289115E-3</v>
      </c>
      <c r="AN95" s="31">
        <f t="shared" si="19"/>
        <v>-3.5184072770960695E-3</v>
      </c>
      <c r="AO95" s="31">
        <f t="shared" si="19"/>
        <v>-8.0519837225607738E-3</v>
      </c>
      <c r="AP95" s="31">
        <f t="shared" si="19"/>
        <v>-3.6128018849401755E-3</v>
      </c>
      <c r="AQ95" s="31">
        <f t="shared" si="19"/>
        <v>-3.5507648947846304E-2</v>
      </c>
      <c r="AR95" s="31">
        <f t="shared" si="19"/>
        <v>-4.9190996325029213E-3</v>
      </c>
      <c r="AS95" s="31">
        <f t="shared" si="19"/>
        <v>-5.1376596252151741E-3</v>
      </c>
      <c r="AT95" s="31">
        <f t="shared" si="19"/>
        <v>-8.1268039767664613E-3</v>
      </c>
      <c r="AU95" s="31">
        <f t="shared" si="19"/>
        <v>-7.5370859732085682E-3</v>
      </c>
      <c r="AV95" s="31">
        <f t="shared" si="19"/>
        <v>-1.1674190476569812E-2</v>
      </c>
      <c r="AW95" s="31">
        <f t="shared" si="19"/>
        <v>-1.2146378410999303E-2</v>
      </c>
      <c r="AX95" s="31">
        <f t="shared" si="19"/>
        <v>-1.7854097286428394E-2</v>
      </c>
      <c r="AY95" s="31">
        <f t="shared" si="19"/>
        <v>-9.7527698713274491E-3</v>
      </c>
      <c r="AZ95" s="31">
        <f t="shared" si="19"/>
        <v>-2.3141701642099721E-2</v>
      </c>
      <c r="BA95" s="31">
        <f t="shared" si="19"/>
        <v>0</v>
      </c>
    </row>
    <row r="96" spans="1:55" s="25" customFormat="1" x14ac:dyDescent="0.4">
      <c r="A96" s="30">
        <f t="shared" ref="A96:BA96" si="20">HLOOKUP(A$93,$A$80:$BA$84,ROW(A84)-ROW(A79),FALSE)</f>
        <v>46204</v>
      </c>
      <c r="B96" s="31">
        <f t="shared" si="20"/>
        <v>0.24222065482504074</v>
      </c>
      <c r="C96" s="31">
        <f t="shared" si="20"/>
        <v>0.14193726176005161</v>
      </c>
      <c r="D96" s="31">
        <f t="shared" si="20"/>
        <v>9.7668971989604003E-2</v>
      </c>
      <c r="E96" s="31">
        <f t="shared" si="20"/>
        <v>9.7288518760295872E-2</v>
      </c>
      <c r="F96" s="31">
        <f t="shared" si="20"/>
        <v>6.2965390005141453E-2</v>
      </c>
      <c r="G96" s="31">
        <f t="shared" si="20"/>
        <v>5.4879674876144202E-2</v>
      </c>
      <c r="H96" s="31">
        <f t="shared" si="20"/>
        <v>3.9965139442231123E-2</v>
      </c>
      <c r="I96" s="31">
        <f t="shared" si="20"/>
        <v>1.5042232134383493E-2</v>
      </c>
      <c r="J96" s="31">
        <f t="shared" si="20"/>
        <v>1.5032958219504344E-2</v>
      </c>
      <c r="K96" s="31">
        <f t="shared" si="20"/>
        <v>1.2697123668009125E-2</v>
      </c>
      <c r="L96" s="31">
        <f t="shared" si="20"/>
        <v>1.2655552241304102E-2</v>
      </c>
      <c r="M96" s="31">
        <f t="shared" si="20"/>
        <v>1.2541866635734866E-2</v>
      </c>
      <c r="N96" s="31">
        <f t="shared" si="20"/>
        <v>1.1062435753331101E-2</v>
      </c>
      <c r="O96" s="31">
        <f t="shared" si="20"/>
        <v>1.0243620390586683E-2</v>
      </c>
      <c r="P96" s="31">
        <f t="shared" si="20"/>
        <v>8.7004125364145146E-3</v>
      </c>
      <c r="Q96" s="31">
        <f t="shared" si="20"/>
        <v>6.9269710040738008E-3</v>
      </c>
      <c r="R96" s="31">
        <f t="shared" si="20"/>
        <v>6.9209733351907055E-3</v>
      </c>
      <c r="S96" s="31">
        <f t="shared" si="20"/>
        <v>5.1120286166825846E-3</v>
      </c>
      <c r="T96" s="31">
        <f t="shared" si="20"/>
        <v>4.9940218493851329E-3</v>
      </c>
      <c r="U96" s="31">
        <f t="shared" si="20"/>
        <v>3.449491562916851E-3</v>
      </c>
      <c r="V96" s="31">
        <f t="shared" si="20"/>
        <v>2.7560457437911801E-3</v>
      </c>
      <c r="W96" s="31">
        <f t="shared" si="20"/>
        <v>2.5714821144235955E-3</v>
      </c>
      <c r="X96" s="31">
        <f t="shared" si="20"/>
        <v>2.3705847858364049E-3</v>
      </c>
      <c r="Y96" s="31">
        <f t="shared" si="20"/>
        <v>2.1431342722888491E-3</v>
      </c>
      <c r="Z96" s="31">
        <f t="shared" si="20"/>
        <v>1.4644794237501646E-3</v>
      </c>
      <c r="AA96" s="31">
        <f t="shared" si="20"/>
        <v>1.3037755078550983E-3</v>
      </c>
      <c r="AB96" s="31">
        <f t="shared" si="20"/>
        <v>1.8830618585830017E-4</v>
      </c>
      <c r="AC96" s="31">
        <f t="shared" si="20"/>
        <v>0</v>
      </c>
      <c r="AD96" s="31" t="e">
        <f t="shared" si="20"/>
        <v>#N/A</v>
      </c>
      <c r="AE96" s="31" t="e">
        <f t="shared" si="20"/>
        <v>#N/A</v>
      </c>
      <c r="AF96" s="31">
        <f t="shared" si="20"/>
        <v>-5.5848486341758541E-4</v>
      </c>
      <c r="AG96" s="31">
        <f t="shared" si="20"/>
        <v>-6.5281815491979867E-4</v>
      </c>
      <c r="AH96" s="31">
        <f t="shared" si="20"/>
        <v>-9.2527603804404279E-4</v>
      </c>
      <c r="AI96" s="31">
        <f t="shared" si="20"/>
        <v>-1.0156354992145733E-3</v>
      </c>
      <c r="AJ96" s="31">
        <f t="shared" si="20"/>
        <v>-1.7483448616029129E-3</v>
      </c>
      <c r="AK96" s="31">
        <f t="shared" si="20"/>
        <v>-2.3539637127438784E-3</v>
      </c>
      <c r="AL96" s="31">
        <f t="shared" si="20"/>
        <v>-2.5430121918574855E-3</v>
      </c>
      <c r="AM96" s="31">
        <f t="shared" si="20"/>
        <v>-2.7678078704992393E-3</v>
      </c>
      <c r="AN96" s="31">
        <f t="shared" si="20"/>
        <v>-3.5184072770960695E-3</v>
      </c>
      <c r="AO96" s="31">
        <f t="shared" si="20"/>
        <v>-4.2132963117935684E-3</v>
      </c>
      <c r="AP96" s="31">
        <f t="shared" si="20"/>
        <v>-5.7017457922684534E-3</v>
      </c>
      <c r="AQ96" s="31">
        <f t="shared" si="20"/>
        <v>-6.1639443728150889E-3</v>
      </c>
      <c r="AR96" s="31">
        <f t="shared" si="20"/>
        <v>-6.9528897151988067E-3</v>
      </c>
      <c r="AS96" s="31">
        <f t="shared" si="20"/>
        <v>-7.438970147425672E-3</v>
      </c>
      <c r="AT96" s="31">
        <f t="shared" si="20"/>
        <v>-7.5211751149335537E-3</v>
      </c>
      <c r="AU96" s="31">
        <f t="shared" si="20"/>
        <v>-7.5370859732085682E-3</v>
      </c>
      <c r="AV96" s="31">
        <f t="shared" si="20"/>
        <v>-1.1674190476569812E-2</v>
      </c>
      <c r="AW96" s="31">
        <f t="shared" si="20"/>
        <v>-1.3811740786473958E-2</v>
      </c>
      <c r="AX96" s="31">
        <f t="shared" si="20"/>
        <v>-1.7342494050024637E-2</v>
      </c>
      <c r="AY96" s="31">
        <f t="shared" si="20"/>
        <v>-2.3005572926333651E-2</v>
      </c>
      <c r="AZ96" s="31">
        <f t="shared" si="20"/>
        <v>-4.3874126043597972E-2</v>
      </c>
      <c r="BA96" s="31">
        <f t="shared" si="20"/>
        <v>-0.38534981064381102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SK스퀘어</v>
      </c>
      <c r="C100" s="28" t="str">
        <f t="shared" si="22"/>
        <v>SK</v>
      </c>
      <c r="D100" s="28" t="str">
        <f t="shared" si="22"/>
        <v>삼성전자</v>
      </c>
      <c r="E100" s="28" t="str">
        <f t="shared" si="22"/>
        <v>포스코퓨처엠</v>
      </c>
      <c r="F100" s="28" t="str">
        <f t="shared" si="22"/>
        <v>삼성전기</v>
      </c>
      <c r="G100" s="28" t="str">
        <f t="shared" si="22"/>
        <v>SK하이닉스</v>
      </c>
      <c r="H100" s="28" t="str">
        <f t="shared" si="22"/>
        <v>에코프로비엠</v>
      </c>
      <c r="I100" s="28" t="str">
        <f t="shared" si="22"/>
        <v>삼성SDI</v>
      </c>
      <c r="J100" s="28" t="str">
        <f t="shared" si="22"/>
        <v>KB금융</v>
      </c>
      <c r="K100" s="28" t="str">
        <f t="shared" si="22"/>
        <v>KT</v>
      </c>
      <c r="L100" s="28" t="str">
        <f t="shared" si="22"/>
        <v>두산</v>
      </c>
      <c r="M100" s="28" t="str">
        <f t="shared" si="22"/>
        <v>삼성바이오로직스</v>
      </c>
      <c r="N100" s="28" t="str">
        <f t="shared" si="22"/>
        <v>기업은행</v>
      </c>
      <c r="O100" s="28" t="str">
        <f t="shared" si="22"/>
        <v>LG에너지솔루션</v>
      </c>
      <c r="P100" s="28" t="str">
        <f t="shared" si="22"/>
        <v>미래에셋증권</v>
      </c>
      <c r="Q100" s="28" t="str">
        <f t="shared" si="22"/>
        <v>고려아연</v>
      </c>
      <c r="R100" s="28" t="str">
        <f t="shared" si="22"/>
        <v>신한지주</v>
      </c>
      <c r="S100" s="28" t="str">
        <f t="shared" si="22"/>
        <v>우리금융지주</v>
      </c>
      <c r="T100" s="28" t="str">
        <f t="shared" si="22"/>
        <v>현대차</v>
      </c>
      <c r="U100" s="28" t="str">
        <f t="shared" si="22"/>
        <v>삼성에스디에스</v>
      </c>
      <c r="V100" s="28" t="str">
        <f t="shared" si="22"/>
        <v>LG전자</v>
      </c>
      <c r="W100" s="28" t="str">
        <f t="shared" si="22"/>
        <v>HD현대</v>
      </c>
      <c r="X100" s="28" t="str">
        <f t="shared" si="22"/>
        <v>KT&amp;G</v>
      </c>
      <c r="Y100" s="28" t="str">
        <f t="shared" si="22"/>
        <v>메리츠금융지주</v>
      </c>
      <c r="Z100" s="28" t="str">
        <f t="shared" si="22"/>
        <v>현대로템</v>
      </c>
      <c r="AA100" s="28" t="str">
        <f t="shared" si="22"/>
        <v>삼성중공업</v>
      </c>
      <c r="AB100" s="28" t="str">
        <f t="shared" si="22"/>
        <v>알테오젠</v>
      </c>
      <c r="AC100" s="28" t="str">
        <f t="shared" si="22"/>
        <v>POSCO홀딩스</v>
      </c>
      <c r="AD100" s="28" t="str">
        <f t="shared" si="22"/>
        <v>카카오</v>
      </c>
      <c r="AE100" s="28" t="str">
        <f t="shared" si="22"/>
        <v>HD한국조선해양</v>
      </c>
      <c r="AF100" s="28" t="str">
        <f t="shared" si="22"/>
        <v>삼성생명</v>
      </c>
      <c r="AG100" s="28" t="str">
        <f t="shared" si="22"/>
        <v>현대모비스</v>
      </c>
      <c r="AH100" s="28" t="str">
        <f t="shared" si="22"/>
        <v>한화오션</v>
      </c>
      <c r="AI100" s="28" t="str">
        <f t="shared" si="22"/>
        <v>삼성물산</v>
      </c>
      <c r="AJ100" s="28" t="str">
        <f t="shared" si="22"/>
        <v>셀트리온</v>
      </c>
      <c r="AK100" s="28" t="str">
        <f t="shared" si="22"/>
        <v>HD현대중공업</v>
      </c>
      <c r="AL100" s="28" t="str">
        <f t="shared" si="22"/>
        <v>한화에어로스페이스</v>
      </c>
      <c r="AM100" s="28" t="str">
        <f t="shared" si="22"/>
        <v>기아</v>
      </c>
      <c r="AN100" s="28" t="str">
        <f t="shared" si="22"/>
        <v>NAVER</v>
      </c>
      <c r="AO100" s="28" t="str">
        <f t="shared" si="22"/>
        <v>두산에너빌리티</v>
      </c>
      <c r="AP100" s="28" t="str">
        <f t="shared" si="22"/>
        <v>현대글로비스</v>
      </c>
      <c r="AQ100" s="28" t="str">
        <f t="shared" si="22"/>
        <v>효성중공업</v>
      </c>
      <c r="AR100" s="28" t="str">
        <f t="shared" si="22"/>
        <v>하나금융지주</v>
      </c>
      <c r="AS100" s="28" t="str">
        <f t="shared" si="22"/>
        <v>LS ELECTRIC</v>
      </c>
      <c r="AT100" s="28" t="str">
        <f t="shared" si="22"/>
        <v>삼성화재</v>
      </c>
      <c r="AU100" s="28" t="str">
        <f t="shared" si="22"/>
        <v>SK이노베이션</v>
      </c>
      <c r="AV100" s="28" t="str">
        <f t="shared" si="22"/>
        <v>HD현대일렉트릭</v>
      </c>
      <c r="AW100" s="28" t="str">
        <f t="shared" si="22"/>
        <v>LG화학</v>
      </c>
      <c r="AX100" s="28" t="str">
        <f t="shared" si="22"/>
        <v>한국전력</v>
      </c>
      <c r="AY100" s="28" t="str">
        <f t="shared" si="22"/>
        <v>HMM</v>
      </c>
      <c r="AZ100" s="28" t="str">
        <f t="shared" si="22"/>
        <v>LG</v>
      </c>
      <c r="BA100" s="28" t="str">
        <f t="shared" si="22"/>
        <v>삼성에피스홀딩스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46204</v>
      </c>
      <c r="B102" s="31">
        <f t="shared" si="23"/>
        <v>5.3287347007200211E-2</v>
      </c>
      <c r="C102" s="31">
        <f t="shared" si="23"/>
        <v>4.2142852722562178E-2</v>
      </c>
      <c r="D102" s="31">
        <f t="shared" si="23"/>
        <v>4.0990382575876116E-2</v>
      </c>
      <c r="E102" s="31">
        <f t="shared" si="23"/>
        <v>2.7274746664207143E-2</v>
      </c>
      <c r="F102" s="31">
        <f t="shared" si="23"/>
        <v>2.0255266061711318E-2</v>
      </c>
      <c r="G102" s="31">
        <f t="shared" si="23"/>
        <v>1.8964506715110543E-2</v>
      </c>
      <c r="H102" s="31">
        <f t="shared" si="23"/>
        <v>1.8902633722314863E-2</v>
      </c>
      <c r="I102" s="31">
        <f t="shared" si="23"/>
        <v>1.2545473184369355E-2</v>
      </c>
      <c r="J102" s="31">
        <f t="shared" si="23"/>
        <v>9.5114884668413193E-3</v>
      </c>
      <c r="K102" s="31">
        <f t="shared" si="23"/>
        <v>5.1620286166825843E-3</v>
      </c>
      <c r="L102" s="31">
        <f t="shared" si="23"/>
        <v>4.9830883860278816E-3</v>
      </c>
      <c r="M102" s="31">
        <f t="shared" si="23"/>
        <v>3.4544915629168508E-3</v>
      </c>
      <c r="N102" s="31">
        <f t="shared" si="23"/>
        <v>2.79804574379118E-3</v>
      </c>
      <c r="O102" s="31">
        <f t="shared" si="23"/>
        <v>2.1444374410760597E-3</v>
      </c>
      <c r="P102" s="31">
        <f t="shared" si="23"/>
        <v>1.9866594598420299E-3</v>
      </c>
      <c r="Q102" s="31">
        <f t="shared" si="23"/>
        <v>1.9422985691299503E-3</v>
      </c>
      <c r="R102" s="31">
        <f t="shared" si="23"/>
        <v>1.5433970649676282E-3</v>
      </c>
      <c r="S102" s="31">
        <f t="shared" si="23"/>
        <v>1.3367755078550984E-3</v>
      </c>
      <c r="T102" s="31">
        <f t="shared" si="23"/>
        <v>4.9773812587155478E-4</v>
      </c>
      <c r="U102" s="31">
        <f t="shared" si="23"/>
        <v>4.8999999999999998E-5</v>
      </c>
      <c r="V102" s="31">
        <f t="shared" si="23"/>
        <v>4.5000000000000003E-5</v>
      </c>
      <c r="W102" s="31">
        <f t="shared" si="23"/>
        <v>4.3999999999999999E-5</v>
      </c>
      <c r="X102" s="31">
        <f t="shared" si="23"/>
        <v>4.3000000000000002E-5</v>
      </c>
      <c r="Y102" s="31">
        <f t="shared" si="23"/>
        <v>3.8000000000000002E-5</v>
      </c>
      <c r="Z102" s="31">
        <f t="shared" si="23"/>
        <v>3.1999999999999999E-5</v>
      </c>
      <c r="AA102" s="31">
        <f t="shared" si="23"/>
        <v>3.1000000000000001E-5</v>
      </c>
      <c r="AB102" s="31">
        <f t="shared" si="23"/>
        <v>2.9E-5</v>
      </c>
      <c r="AC102" s="31">
        <f t="shared" si="23"/>
        <v>2.6999999999999999E-5</v>
      </c>
      <c r="AD102" s="31">
        <f t="shared" si="23"/>
        <v>2.3E-5</v>
      </c>
      <c r="AE102" s="31">
        <f t="shared" si="23"/>
        <v>2.0999999999999999E-5</v>
      </c>
      <c r="AF102" s="31">
        <f t="shared" si="23"/>
        <v>2.0000000000000002E-5</v>
      </c>
      <c r="AG102" s="31">
        <f t="shared" si="23"/>
        <v>1.9000000000000001E-5</v>
      </c>
      <c r="AH102" s="31">
        <f t="shared" si="23"/>
        <v>1.7E-5</v>
      </c>
      <c r="AI102" s="31">
        <f t="shared" si="23"/>
        <v>1.2999999999999999E-5</v>
      </c>
      <c r="AJ102" s="31">
        <f t="shared" si="23"/>
        <v>1.2E-5</v>
      </c>
      <c r="AK102" s="31">
        <f t="shared" si="23"/>
        <v>1.1E-5</v>
      </c>
      <c r="AL102" s="31">
        <f t="shared" si="23"/>
        <v>1.0000000000000001E-5</v>
      </c>
      <c r="AM102" s="31">
        <f t="shared" si="23"/>
        <v>-7.4378444784536593E-5</v>
      </c>
      <c r="AN102" s="31">
        <f t="shared" si="23"/>
        <v>-1.5322784492964703E-4</v>
      </c>
      <c r="AO102" s="31">
        <f t="shared" si="23"/>
        <v>-2.2944192239735683E-4</v>
      </c>
      <c r="AP102" s="31">
        <f t="shared" si="23"/>
        <v>-7.3213150788280863E-4</v>
      </c>
      <c r="AQ102" s="31">
        <f t="shared" si="23"/>
        <v>-7.5406581062502202E-4</v>
      </c>
      <c r="AR102" s="31">
        <f t="shared" si="23"/>
        <v>-8.9927603804404281E-4</v>
      </c>
      <c r="AS102" s="31">
        <f t="shared" si="23"/>
        <v>-1.3715801582063663E-3</v>
      </c>
      <c r="AT102" s="31">
        <f t="shared" si="23"/>
        <v>-1.471213455501138E-3</v>
      </c>
      <c r="AU102" s="31">
        <f t="shared" si="23"/>
        <v>-1.9899993176793812E-3</v>
      </c>
      <c r="AV102" s="31">
        <f t="shared" si="23"/>
        <v>-2.2911949304097123E-3</v>
      </c>
      <c r="AW102" s="31">
        <f t="shared" si="23"/>
        <v>-4.6171155937240723E-3</v>
      </c>
      <c r="AX102" s="31">
        <f t="shared" si="23"/>
        <v>-4.9630873733117102E-3</v>
      </c>
      <c r="AY102" s="31">
        <f t="shared" si="23"/>
        <v>-1.4367334971139522E-2</v>
      </c>
      <c r="AZ102" s="31">
        <f t="shared" si="23"/>
        <v>-2.4620943444095069E-2</v>
      </c>
      <c r="BA102" s="31">
        <f t="shared" si="23"/>
        <v>-0.38529781064381102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삼성전자</v>
      </c>
      <c r="D105" s="28" t="str">
        <f t="shared" si="25"/>
        <v>SK하이닉스</v>
      </c>
      <c r="E105" s="28" t="str">
        <f t="shared" si="25"/>
        <v>SK스퀘어</v>
      </c>
      <c r="F105" s="28" t="str">
        <f t="shared" si="25"/>
        <v>삼성생명</v>
      </c>
      <c r="G105" s="28" t="str">
        <f t="shared" si="25"/>
        <v>삼성전기</v>
      </c>
      <c r="H105" s="28" t="str">
        <f t="shared" si="25"/>
        <v>포스코퓨처엠</v>
      </c>
      <c r="I105" s="28" t="str">
        <f t="shared" si="25"/>
        <v>에코프로비엠</v>
      </c>
      <c r="J105" s="28" t="str">
        <f t="shared" si="25"/>
        <v>LG에너지솔루션</v>
      </c>
      <c r="K105" s="28" t="str">
        <f t="shared" si="25"/>
        <v>LS ELECTRIC</v>
      </c>
      <c r="L105" s="28" t="str">
        <f t="shared" si="25"/>
        <v>KB금융</v>
      </c>
      <c r="M105" s="28" t="str">
        <f t="shared" si="25"/>
        <v>NAVER</v>
      </c>
      <c r="N105" s="28" t="str">
        <f t="shared" si="25"/>
        <v>고려아연</v>
      </c>
      <c r="O105" s="28" t="str">
        <f t="shared" si="25"/>
        <v>두산</v>
      </c>
      <c r="P105" s="28" t="str">
        <f t="shared" si="25"/>
        <v>효성중공업</v>
      </c>
      <c r="Q105" s="28" t="str">
        <f t="shared" si="25"/>
        <v>미래에셋증권</v>
      </c>
      <c r="R105" s="28" t="str">
        <f t="shared" si="25"/>
        <v>한화에어로스페이스</v>
      </c>
      <c r="S105" s="28" t="str">
        <f t="shared" si="25"/>
        <v>KT</v>
      </c>
      <c r="T105" s="28" t="str">
        <f t="shared" si="25"/>
        <v>한화오션</v>
      </c>
      <c r="U105" s="28" t="str">
        <f t="shared" si="25"/>
        <v>삼성바이오로직스</v>
      </c>
      <c r="V105" s="28" t="str">
        <f>HLOOKUP(V$104,$A$80:$BA$85,3,FALSE)</f>
        <v>기업은행</v>
      </c>
      <c r="W105" s="28" t="str">
        <f t="shared" si="25"/>
        <v>신한지주</v>
      </c>
      <c r="X105" s="28" t="str">
        <f t="shared" si="25"/>
        <v>두산에너빌리티</v>
      </c>
      <c r="Y105" s="28" t="str">
        <f t="shared" si="25"/>
        <v>KT&amp;G</v>
      </c>
      <c r="Z105" s="28" t="str">
        <f t="shared" si="25"/>
        <v>기아</v>
      </c>
      <c r="AA105" s="28" t="str">
        <f t="shared" si="25"/>
        <v>우리금융지주</v>
      </c>
      <c r="AB105" s="28" t="str">
        <f t="shared" si="25"/>
        <v>삼성에스디에스</v>
      </c>
      <c r="AC105" s="28" t="str">
        <f t="shared" si="25"/>
        <v>HD한국조선해양</v>
      </c>
      <c r="AD105" s="28" t="e">
        <f t="shared" si="25"/>
        <v>#N/A</v>
      </c>
      <c r="AE105" s="28" t="e">
        <f t="shared" si="25"/>
        <v>#N/A</v>
      </c>
      <c r="AF105" s="28" t="str">
        <f t="shared" si="25"/>
        <v>SK이노베이션</v>
      </c>
      <c r="AG105" s="28" t="str">
        <f t="shared" si="25"/>
        <v>현대모비스</v>
      </c>
      <c r="AH105" s="28" t="str">
        <f t="shared" si="25"/>
        <v>하나금융지주</v>
      </c>
      <c r="AI105" s="28" t="str">
        <f t="shared" si="25"/>
        <v>HD현대중공업</v>
      </c>
      <c r="AJ105" s="28" t="str">
        <f t="shared" si="25"/>
        <v>LG전자</v>
      </c>
      <c r="AK105" s="28" t="str">
        <f t="shared" si="25"/>
        <v>HMM</v>
      </c>
      <c r="AL105" s="28" t="str">
        <f t="shared" si="25"/>
        <v>삼성화재</v>
      </c>
      <c r="AM105" s="28" t="str">
        <f t="shared" si="25"/>
        <v>현대글로비스</v>
      </c>
      <c r="AN105" s="28" t="str">
        <f t="shared" si="25"/>
        <v>셀트리온</v>
      </c>
      <c r="AO105" s="28" t="str">
        <f t="shared" si="25"/>
        <v>삼성물산</v>
      </c>
      <c r="AP105" s="28" t="str">
        <f t="shared" si="25"/>
        <v>삼성중공업</v>
      </c>
      <c r="AQ105" s="28" t="str">
        <f t="shared" si="25"/>
        <v>삼성SDI</v>
      </c>
      <c r="AR105" s="28" t="str">
        <f t="shared" si="25"/>
        <v>현대로템</v>
      </c>
      <c r="AS105" s="28" t="str">
        <f t="shared" si="25"/>
        <v>HD현대일렉트릭</v>
      </c>
      <c r="AT105" s="28" t="str">
        <f t="shared" si="25"/>
        <v>현대차</v>
      </c>
      <c r="AU105" s="28" t="str">
        <f t="shared" si="25"/>
        <v>POSCO홀딩스</v>
      </c>
      <c r="AV105" s="28" t="str">
        <f t="shared" si="25"/>
        <v>HD현대</v>
      </c>
      <c r="AW105" s="28" t="str">
        <f t="shared" si="25"/>
        <v>한국전력</v>
      </c>
      <c r="AX105" s="28" t="str">
        <f t="shared" si="25"/>
        <v>카카오</v>
      </c>
      <c r="AY105" s="28" t="str">
        <f t="shared" si="25"/>
        <v>LG</v>
      </c>
      <c r="AZ105" s="28" t="str">
        <f t="shared" si="25"/>
        <v>LG화학</v>
      </c>
      <c r="BA105" s="28" t="str">
        <f t="shared" si="25"/>
        <v>삼성에피스홀딩스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46204</v>
      </c>
      <c r="B107" s="31">
        <f t="shared" si="26"/>
        <v>0.24222065482504074</v>
      </c>
      <c r="C107" s="31">
        <f t="shared" si="26"/>
        <v>0.14193726176005161</v>
      </c>
      <c r="D107" s="31">
        <f t="shared" si="26"/>
        <v>9.7668971989604003E-2</v>
      </c>
      <c r="E107" s="31">
        <f t="shared" si="26"/>
        <v>9.7288518760295872E-2</v>
      </c>
      <c r="F107" s="31">
        <f t="shared" si="26"/>
        <v>6.2965390005141453E-2</v>
      </c>
      <c r="G107" s="31">
        <f t="shared" si="26"/>
        <v>5.4879674876144202E-2</v>
      </c>
      <c r="H107" s="31">
        <f t="shared" si="26"/>
        <v>3.9965139442231123E-2</v>
      </c>
      <c r="I107" s="31">
        <f t="shared" si="26"/>
        <v>1.5042232134383493E-2</v>
      </c>
      <c r="J107" s="31">
        <f t="shared" si="26"/>
        <v>1.5032958219504344E-2</v>
      </c>
      <c r="K107" s="31">
        <f t="shared" si="26"/>
        <v>1.2697123668009125E-2</v>
      </c>
      <c r="L107" s="31">
        <f t="shared" si="26"/>
        <v>1.2655552241304102E-2</v>
      </c>
      <c r="M107" s="31">
        <f t="shared" si="26"/>
        <v>1.2541866635734866E-2</v>
      </c>
      <c r="N107" s="31">
        <f t="shared" si="26"/>
        <v>1.1062435753331101E-2</v>
      </c>
      <c r="O107" s="31">
        <f t="shared" si="26"/>
        <v>1.0243620390586683E-2</v>
      </c>
      <c r="P107" s="31">
        <f t="shared" si="26"/>
        <v>8.7004125364145146E-3</v>
      </c>
      <c r="Q107" s="31">
        <f t="shared" si="26"/>
        <v>6.9269710040738008E-3</v>
      </c>
      <c r="R107" s="31">
        <f t="shared" si="26"/>
        <v>6.9209733351907055E-3</v>
      </c>
      <c r="S107" s="31">
        <f t="shared" si="26"/>
        <v>5.1120286166825846E-3</v>
      </c>
      <c r="T107" s="31">
        <f t="shared" si="26"/>
        <v>4.9940218493851329E-3</v>
      </c>
      <c r="U107" s="31">
        <f t="shared" si="26"/>
        <v>3.449491562916851E-3</v>
      </c>
      <c r="V107" s="31">
        <f t="shared" si="26"/>
        <v>2.7560457437911801E-3</v>
      </c>
      <c r="W107" s="31">
        <f t="shared" si="26"/>
        <v>2.5714821144235955E-3</v>
      </c>
      <c r="X107" s="31">
        <f t="shared" si="26"/>
        <v>2.3705847858364049E-3</v>
      </c>
      <c r="Y107" s="31">
        <f t="shared" si="26"/>
        <v>2.1431342722888491E-3</v>
      </c>
      <c r="Z107" s="31">
        <f t="shared" si="26"/>
        <v>1.4644794237501646E-3</v>
      </c>
      <c r="AA107" s="31">
        <f t="shared" si="26"/>
        <v>1.3037755078550983E-3</v>
      </c>
      <c r="AB107" s="31">
        <f t="shared" si="26"/>
        <v>1.8830618585830017E-4</v>
      </c>
      <c r="AC107" s="31">
        <f t="shared" si="26"/>
        <v>0</v>
      </c>
      <c r="AD107" s="31" t="e">
        <f t="shared" si="26"/>
        <v>#N/A</v>
      </c>
      <c r="AE107" s="31" t="e">
        <f t="shared" si="26"/>
        <v>#N/A</v>
      </c>
      <c r="AF107" s="31">
        <f t="shared" si="26"/>
        <v>-5.5848486341758541E-4</v>
      </c>
      <c r="AG107" s="31">
        <f t="shared" si="26"/>
        <v>-6.5281815491979867E-4</v>
      </c>
      <c r="AH107" s="31">
        <f t="shared" si="26"/>
        <v>-9.2527603804404279E-4</v>
      </c>
      <c r="AI107" s="31">
        <f t="shared" si="26"/>
        <v>-1.0156354992145733E-3</v>
      </c>
      <c r="AJ107" s="31">
        <f t="shared" si="26"/>
        <v>-1.7483448616029129E-3</v>
      </c>
      <c r="AK107" s="31">
        <f t="shared" si="26"/>
        <v>-2.3539637127438784E-3</v>
      </c>
      <c r="AL107" s="31">
        <f t="shared" si="26"/>
        <v>-2.5430121918574855E-3</v>
      </c>
      <c r="AM107" s="31">
        <f t="shared" si="26"/>
        <v>-2.7678078704992393E-3</v>
      </c>
      <c r="AN107" s="31">
        <f t="shared" si="26"/>
        <v>-3.5184072770960695E-3</v>
      </c>
      <c r="AO107" s="31">
        <f t="shared" si="26"/>
        <v>-4.2132963117935684E-3</v>
      </c>
      <c r="AP107" s="31">
        <f t="shared" si="26"/>
        <v>-5.7017457922684534E-3</v>
      </c>
      <c r="AQ107" s="31">
        <f t="shared" si="26"/>
        <v>-6.1639443728150889E-3</v>
      </c>
      <c r="AR107" s="31">
        <f t="shared" si="26"/>
        <v>-6.9528897151988067E-3</v>
      </c>
      <c r="AS107" s="31">
        <f t="shared" si="26"/>
        <v>-7.438970147425672E-3</v>
      </c>
      <c r="AT107" s="31">
        <f t="shared" si="26"/>
        <v>-7.5211751149335537E-3</v>
      </c>
      <c r="AU107" s="31">
        <f t="shared" si="26"/>
        <v>-7.5370859732085682E-3</v>
      </c>
      <c r="AV107" s="31">
        <f t="shared" si="26"/>
        <v>-1.1674190476569812E-2</v>
      </c>
      <c r="AW107" s="31">
        <f t="shared" si="26"/>
        <v>-1.3811740786473958E-2</v>
      </c>
      <c r="AX107" s="31">
        <f t="shared" si="26"/>
        <v>-1.7342494050024637E-2</v>
      </c>
      <c r="AY107" s="31">
        <f t="shared" si="26"/>
        <v>-2.3005572926333651E-2</v>
      </c>
      <c r="AZ107" s="31">
        <f t="shared" si="26"/>
        <v>-4.3874126043597972E-2</v>
      </c>
      <c r="BA107" s="31">
        <f t="shared" si="26"/>
        <v>-0.38534981064381102</v>
      </c>
    </row>
  </sheetData>
  <phoneticPr fontId="4" type="noConversion"/>
  <hyperlinks>
    <hyperlink ref="A1" tooltip="Quantiwise7G" display="     Refresh     " xr:uid="{F4CAD06C-509D-4818-AB39-084E4020C511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그래프(fy2)</vt:lpstr>
      <vt:lpstr>그래프(fy1)</vt:lpstr>
      <vt:lpstr>그래프(12mf)</vt:lpstr>
      <vt:lpstr>컨센</vt:lpstr>
      <vt:lpstr>시가총액</vt:lpstr>
      <vt:lpstr>영업이익</vt:lpstr>
      <vt:lpstr>영업이익fy1</vt:lpstr>
      <vt:lpstr>영업이익fy2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dcterms:created xsi:type="dcterms:W3CDTF">2023-07-17T18:11:20Z</dcterms:created>
  <dcterms:modified xsi:type="dcterms:W3CDTF">2026-07-01T21:50:43Z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20260702053838</vt:lpwstr>
  </property>
</Properties>
</file>