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6D1000FA-2C20-44FE-8842-D3D23DAF37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12" i="1" l="1"/>
  <c r="G11" i="1"/>
  <c r="G13" i="1"/>
  <c r="G16" i="1"/>
  <c r="G14" i="1"/>
  <c r="G10" i="1"/>
  <c r="G9" i="1" l="1"/>
  <c r="G18" i="1"/>
  <c r="G17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<sst xmlns="http://schemas.openxmlformats.org/spreadsheetml/2006/main" count="60" uniqueCount="44">
  <si>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</si>
  <si>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</si>
  <si>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</si>
  <si>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</si>
  <si>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</si>
  <si>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</si>
  <si>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</si>
  <si>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</si>
  <si>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</si>
  <si>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</si>
  <si>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</si>
  <si>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</si>
  <si>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</si>
  <si>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</si>
  <si>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</si>
  <si>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</si>
  <si>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</si>
  <si>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</si>
  <si>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</si>
  <si>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</si>
  <si>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</si>
  <si>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</si>
  <si>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</si>
  <si>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</si>
  <si>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</si>
  <si>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</si>
  <si>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</si>
  <si>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</si>
  <si>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단축근무</t>
    <phoneticPr fontId="14" type="noConversion"/>
  </si>
  <si>
    <t>운영</t>
    <phoneticPr fontId="14" type="noConversion"/>
  </si>
  <si>
    <t>통계 관련 데이터 추가건 GA팀 전달</t>
    <phoneticPr fontId="14" type="noConversion"/>
  </si>
  <si>
    <t>네이버 이벤트 페이지로 유입되는 고객수 트레킹관련 통계 추가 요청</t>
    <phoneticPr fontId="14" type="noConversion"/>
  </si>
  <si>
    <t>회의</t>
    <phoneticPr fontId="14" type="noConversion"/>
  </si>
  <si>
    <t>기획 파트 회의</t>
    <phoneticPr fontId="14" type="noConversion"/>
  </si>
  <si>
    <r>
      <t xml:space="preserve">기획팀 임근선   /   </t>
    </r>
    <r>
      <rPr>
        <sz val="12"/>
        <color theme="1"/>
        <rFont val="나눔고딕"/>
        <family val="3"/>
        <charset val="129"/>
      </rPr>
      <t>2021.11.08 ~ 2021.11.12</t>
    </r>
    <phoneticPr fontId="14" type="noConversion"/>
  </si>
  <si>
    <t>다이렉트샵 &gt; 특별 사은품관 SB작업</t>
    <phoneticPr fontId="14" type="noConversion"/>
  </si>
  <si>
    <t>요건 수급 대기시간 포함</t>
    <phoneticPr fontId="14" type="noConversion"/>
  </si>
  <si>
    <t>제휴DB &gt; 사내유치 이벤트 수정 반영</t>
    <phoneticPr fontId="14" type="noConversion"/>
  </si>
  <si>
    <t>다이렉트샵 &gt; B tv 앱용 팝업 문구 수정</t>
    <phoneticPr fontId="14" type="noConversion"/>
  </si>
  <si>
    <t>케이블샵 &gt; 메인 배너 삽입</t>
    <phoneticPr fontId="14" type="noConversion"/>
  </si>
  <si>
    <t>오류</t>
    <phoneticPr fontId="14" type="noConversion"/>
  </si>
  <si>
    <t>css반영 후 오류건 수정 요청</t>
    <phoneticPr fontId="14" type="noConversion"/>
  </si>
  <si>
    <t>A tv 이벤트 유의사항 수정</t>
    <phoneticPr fontId="14" type="noConversion"/>
  </si>
  <si>
    <t>다이렉트샵 &gt; 신규 사은품 추가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</si>
</sst>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hair">
        <color theme="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theme="0"/>
      </top>
      <bottom style="hair">
        <color indexed="64"/>
      </bottom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theme="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9" fillId="0" borderId="26" xfId="0" applyNumberFormat="1" applyFont="1" applyBorder="1" applyAlignment="1">
      <alignment horizontal="center" vertical="center"/>
    </xf>
    <xf numFmtId="177" fontId="1" fillId="0" borderId="28" xfId="0" applyNumberFormat="1" applyFont="1" applyBorder="1" applyAlignment="1">
      <alignment horizontal="center" vertical="center"/>
    </xf>
    <xf numFmtId="177" fontId="1" fillId="0" borderId="29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30" xfId="0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9" fontId="9" fillId="0" borderId="42" xfId="0" applyNumberFormat="1" applyFont="1" applyBorder="1" applyAlignment="1">
      <alignment horizontal="center" vertical="center"/>
    </xf>
    <xf numFmtId="177" fontId="9" fillId="0" borderId="42" xfId="0" applyNumberFormat="1" applyFont="1" applyBorder="1" applyAlignment="1">
      <alignment horizontal="center" vertical="center"/>
    </xf>
    <xf numFmtId="177" fontId="1" fillId="0" borderId="45" xfId="0" applyNumberFormat="1" applyFont="1" applyBorder="1" applyAlignment="1">
      <alignment horizontal="center" vertical="center"/>
    </xf>
    <xf numFmtId="178" fontId="9" fillId="0" borderId="44" xfId="0" applyNumberFormat="1" applyFont="1" applyBorder="1" applyAlignment="1">
      <alignment horizontal="center" vertical="center"/>
    </xf>
    <xf numFmtId="177" fontId="9" fillId="4" borderId="47" xfId="0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8" xfId="0" applyFont="1" applyBorder="1" applyAlignment="1">
      <alignment horizontal="left" vertical="center"/>
    </xf>
    <xf numFmtId="0" fontId="11" fillId="0" borderId="48" xfId="0" applyFont="1" applyBorder="1" applyAlignment="1">
      <alignment vertical="center"/>
    </xf>
    <xf numFmtId="0" fontId="11" fillId="0" borderId="50" xfId="0" applyFont="1" applyBorder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9" fontId="9" fillId="0" borderId="31" xfId="0" applyNumberFormat="1" applyFont="1" applyBorder="1" applyAlignment="1">
      <alignment horizontal="center" vertical="center"/>
    </xf>
    <xf numFmtId="177" fontId="9" fillId="0" borderId="31" xfId="0" applyNumberFormat="1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54" xfId="0" applyNumberFormat="1" applyFont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" fillId="0" borderId="27" xfId="0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55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177" fontId="1" fillId="0" borderId="58" xfId="0" applyNumberFormat="1" applyFont="1" applyBorder="1" applyAlignment="1">
      <alignment horizontal="center" vertical="center"/>
    </xf>
    <xf numFmtId="177" fontId="1" fillId="0" borderId="57" xfId="0" applyNumberFormat="1" applyFont="1" applyBorder="1" applyAlignment="1">
      <alignment horizontal="center" vertical="center"/>
    </xf>
    <xf numFmtId="0" fontId="11" fillId="0" borderId="59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177" fontId="1" fillId="0" borderId="19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7" fontId="1" fillId="0" borderId="60" xfId="0" applyNumberFormat="1" applyFont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177" fontId="1" fillId="0" borderId="45" xfId="0" applyNumberFormat="1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177" fontId="1" fillId="0" borderId="63" xfId="0" applyNumberFormat="1" applyFont="1" applyFill="1" applyBorder="1" applyAlignment="1">
      <alignment horizontal="center" vertical="center"/>
    </xf>
    <xf numFmtId="177" fontId="1" fillId="0" borderId="64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7" fontId="12" fillId="0" borderId="65" xfId="0" applyNumberFormat="1" applyFont="1" applyFill="1" applyBorder="1" applyAlignment="1">
      <alignment horizontal="center" vertical="center"/>
    </xf>
    <xf numFmtId="177" fontId="1" fillId="0" borderId="67" xfId="0" applyNumberFormat="1" applyFont="1" applyBorder="1" applyAlignment="1">
      <alignment horizontal="center" vertical="center"/>
    </xf>
    <xf numFmtId="177" fontId="1" fillId="0" borderId="68" xfId="0" applyNumberFormat="1" applyFont="1" applyBorder="1" applyAlignment="1">
      <alignment horizontal="center" vertical="center"/>
    </xf>
    <xf numFmtId="0" fontId="11" fillId="0" borderId="69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9" fontId="9" fillId="0" borderId="66" xfId="0" applyNumberFormat="1" applyFont="1" applyBorder="1" applyAlignment="1">
      <alignment horizontal="center" vertical="center"/>
    </xf>
    <xf numFmtId="177" fontId="12" fillId="0" borderId="45" xfId="0" applyNumberFormat="1" applyFont="1" applyBorder="1" applyAlignment="1">
      <alignment horizontal="center" vertical="center"/>
    </xf>
    <xf numFmtId="177" fontId="1" fillId="0" borderId="71" xfId="0" applyNumberFormat="1" applyFont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5" xfId="0" applyNumberFormat="1" applyFont="1" applyFill="1" applyBorder="1" applyAlignment="1">
      <alignment horizontal="center" vertical="center"/>
    </xf>
    <xf numFmtId="177" fontId="1" fillId="5" borderId="28" xfId="0" applyNumberFormat="1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1" fillId="4" borderId="36" xfId="0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177" fontId="11" fillId="4" borderId="39" xfId="0" applyNumberFormat="1" applyFont="1" applyFill="1" applyBorder="1" applyAlignment="1">
      <alignment horizontal="left" vertical="center"/>
    </xf>
    <xf numFmtId="0" fontId="16" fillId="0" borderId="40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31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177" fontId="1" fillId="0" borderId="63" xfId="0" applyNumberFormat="1" applyFont="1" applyBorder="1" applyAlignment="1">
      <alignment horizontal="center" vertical="center"/>
    </xf>
    <xf numFmtId="177" fontId="9" fillId="0" borderId="44" xfId="0" applyNumberFormat="1" applyFont="1" applyBorder="1" applyAlignment="1">
      <alignment horizontal="center" vertical="center"/>
    </xf>
    <xf numFmtId="177" fontId="9" fillId="0" borderId="43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1"/>
  <sheetViews>
    <sheetView showGridLines="0" tabSelected="1" zoomScale="85" zoomScaleNormal="85" workbookViewId="0">
      <pane ySplit="7" topLeftCell="A8" activePane="bottomLeft" state="frozen"/>
      <selection pane="bottomLeft" activeCell="L12" sqref="L12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7.199218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22" t="s">
        <v>2</v>
      </c>
      <c r="D2" s="123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34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24" t="s">
        <v>4</v>
      </c>
      <c r="B4" s="125"/>
      <c r="C4" s="125"/>
      <c r="D4" s="125"/>
      <c r="E4" s="126"/>
      <c r="F4" s="130" t="s">
        <v>5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2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27"/>
      <c r="B5" s="128"/>
      <c r="C5" s="128"/>
      <c r="D5" s="128"/>
      <c r="E5" s="129"/>
      <c r="F5" s="130" t="s">
        <v>6</v>
      </c>
      <c r="G5" s="131"/>
      <c r="H5" s="131"/>
      <c r="I5" s="131"/>
      <c r="J5" s="131"/>
      <c r="K5" s="131"/>
      <c r="L5" s="132"/>
      <c r="M5" s="130" t="s">
        <v>7</v>
      </c>
      <c r="N5" s="131"/>
      <c r="O5" s="131"/>
      <c r="P5" s="131"/>
      <c r="Q5" s="132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35" t="s">
        <v>8</v>
      </c>
      <c r="B6" s="135" t="s">
        <v>9</v>
      </c>
      <c r="C6" s="135" t="s">
        <v>10</v>
      </c>
      <c r="D6" s="139" t="s">
        <v>11</v>
      </c>
      <c r="E6" s="133" t="s">
        <v>12</v>
      </c>
      <c r="F6" s="133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34"/>
      <c r="B7" s="136"/>
      <c r="C7" s="134"/>
      <c r="D7" s="134"/>
      <c r="E7" s="134"/>
      <c r="F7" s="134"/>
      <c r="G7" s="16">
        <f t="shared" ref="G7:Q7" si="0">SUM(G8:G23)</f>
        <v>26.251000000000001</v>
      </c>
      <c r="H7" s="16">
        <f t="shared" si="0"/>
        <v>5.2</v>
      </c>
      <c r="I7" s="17">
        <f t="shared" si="0"/>
        <v>5.2509999999999994</v>
      </c>
      <c r="J7" s="17">
        <f t="shared" si="0"/>
        <v>6</v>
      </c>
      <c r="K7" s="17">
        <f t="shared" si="0"/>
        <v>5</v>
      </c>
      <c r="L7" s="18">
        <f t="shared" si="0"/>
        <v>5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54">
        <f t="shared" si="0"/>
        <v>0.4</v>
      </c>
      <c r="R7" s="55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11" t="s">
        <v>20</v>
      </c>
      <c r="B8" s="140" t="s">
        <v>29</v>
      </c>
      <c r="C8" s="59" t="s">
        <v>26</v>
      </c>
      <c r="D8" s="19"/>
      <c r="E8" s="20" t="s">
        <v>3</v>
      </c>
      <c r="F8" s="21">
        <v>1</v>
      </c>
      <c r="G8" s="22">
        <f t="shared" ref="G8:G13" si="1">IF(SUM(H8:L8)=0,"",SUM(H8:L8))</f>
        <v>1.1000000000000001</v>
      </c>
      <c r="H8" s="70">
        <v>0.2</v>
      </c>
      <c r="I8" s="24">
        <v>0.3</v>
      </c>
      <c r="J8" s="107">
        <v>0.3</v>
      </c>
      <c r="K8" s="24">
        <v>0.1</v>
      </c>
      <c r="L8" s="81">
        <v>0.2</v>
      </c>
      <c r="M8" s="80">
        <v>0.1</v>
      </c>
      <c r="N8" s="24">
        <v>0.1</v>
      </c>
      <c r="O8" s="70">
        <v>0.1</v>
      </c>
      <c r="P8" s="24">
        <v>0.1</v>
      </c>
      <c r="Q8" s="24">
        <v>0.2</v>
      </c>
      <c r="R8" s="55"/>
      <c r="S8" s="4"/>
      <c r="T8" s="4"/>
      <c r="U8" s="4"/>
      <c r="V8" s="4"/>
      <c r="W8" s="4"/>
      <c r="X8" s="4"/>
      <c r="Y8" s="4"/>
      <c r="Z8" s="4"/>
    </row>
    <row r="9" spans="1:26" s="77" customFormat="1" ht="19.5" customHeight="1" x14ac:dyDescent="0.25">
      <c r="A9" s="112"/>
      <c r="B9" s="140"/>
      <c r="C9" s="82" t="s">
        <v>27</v>
      </c>
      <c r="D9" s="48"/>
      <c r="E9" s="49" t="s">
        <v>3</v>
      </c>
      <c r="F9" s="65">
        <v>1</v>
      </c>
      <c r="G9" s="66">
        <f>IF(SUM(H9:L9)=0,"",SUM(H9:L9))</f>
        <v>0.89999999999999991</v>
      </c>
      <c r="H9" s="71">
        <v>0.1</v>
      </c>
      <c r="I9" s="32">
        <v>0.2</v>
      </c>
      <c r="J9" s="108">
        <v>0.2</v>
      </c>
      <c r="K9" s="32">
        <v>0.2</v>
      </c>
      <c r="L9" s="86">
        <v>0.2</v>
      </c>
      <c r="M9" s="87">
        <v>0.2</v>
      </c>
      <c r="N9" s="32">
        <v>0.2</v>
      </c>
      <c r="O9" s="71">
        <v>0.2</v>
      </c>
      <c r="P9" s="32">
        <v>0.2</v>
      </c>
      <c r="Q9" s="86">
        <v>0.2</v>
      </c>
      <c r="R9" s="55"/>
      <c r="S9" s="76"/>
      <c r="T9" s="76"/>
      <c r="U9" s="76"/>
      <c r="V9" s="76"/>
      <c r="W9" s="76"/>
      <c r="X9" s="76"/>
      <c r="Y9" s="76"/>
      <c r="Z9" s="76"/>
    </row>
    <row r="10" spans="1:26" s="83" customFormat="1" ht="19.5" customHeight="1" x14ac:dyDescent="0.25">
      <c r="A10" s="112"/>
      <c r="B10" s="140"/>
      <c r="C10" s="103" t="s">
        <v>30</v>
      </c>
      <c r="D10" s="89" t="s">
        <v>31</v>
      </c>
      <c r="E10" s="96" t="s">
        <v>1</v>
      </c>
      <c r="F10" s="50">
        <v>1</v>
      </c>
      <c r="G10" s="51">
        <f t="shared" si="1"/>
        <v>1.2</v>
      </c>
      <c r="H10" s="88">
        <v>0.2</v>
      </c>
      <c r="I10" s="52"/>
      <c r="J10" s="109"/>
      <c r="K10" s="52"/>
      <c r="L10" s="72">
        <v>1</v>
      </c>
      <c r="M10" s="95"/>
      <c r="N10" s="52"/>
      <c r="O10" s="92"/>
      <c r="P10" s="52"/>
      <c r="Q10" s="72"/>
      <c r="R10" s="85"/>
      <c r="S10" s="76"/>
      <c r="T10" s="76"/>
      <c r="U10" s="76"/>
      <c r="V10" s="76"/>
      <c r="W10" s="76"/>
      <c r="X10" s="76"/>
      <c r="Y10" s="76"/>
      <c r="Z10" s="76"/>
    </row>
    <row r="11" spans="1:26" s="97" customFormat="1" ht="19.5" customHeight="1" x14ac:dyDescent="0.25">
      <c r="A11" s="112"/>
      <c r="B11" s="140"/>
      <c r="C11" s="102" t="s">
        <v>38</v>
      </c>
      <c r="D11" s="90"/>
      <c r="E11" s="49" t="s">
        <v>3</v>
      </c>
      <c r="F11" s="65">
        <v>1</v>
      </c>
      <c r="G11" s="143">
        <f t="shared" si="1"/>
        <v>1.8</v>
      </c>
      <c r="H11" s="94"/>
      <c r="I11" s="32">
        <v>1.8</v>
      </c>
      <c r="J11" s="108"/>
      <c r="K11" s="32"/>
      <c r="L11" s="100"/>
      <c r="M11" s="101"/>
      <c r="N11" s="32"/>
      <c r="O11" s="71"/>
      <c r="P11" s="32"/>
      <c r="Q11" s="86"/>
      <c r="R11" s="85"/>
      <c r="S11" s="76"/>
      <c r="T11" s="76"/>
      <c r="U11" s="76"/>
      <c r="V11" s="76"/>
      <c r="W11" s="76"/>
      <c r="X11" s="76"/>
      <c r="Y11" s="76"/>
      <c r="Z11" s="76"/>
    </row>
    <row r="12" spans="1:26" s="98" customFormat="1" ht="19.5" customHeight="1" x14ac:dyDescent="0.25">
      <c r="A12" s="112"/>
      <c r="B12" s="140"/>
      <c r="C12" s="78" t="s">
        <v>43</v>
      </c>
      <c r="D12" s="90"/>
      <c r="E12" s="49" t="s">
        <v>3</v>
      </c>
      <c r="F12" s="65">
        <v>1</v>
      </c>
      <c r="G12" s="142">
        <f t="shared" si="1"/>
        <v>0.2</v>
      </c>
      <c r="H12" s="94">
        <v>0.2</v>
      </c>
      <c r="I12" s="32"/>
      <c r="J12" s="108"/>
      <c r="K12" s="32"/>
      <c r="L12" s="86"/>
      <c r="M12" s="141"/>
      <c r="N12" s="32"/>
      <c r="O12" s="71"/>
      <c r="P12" s="32"/>
      <c r="Q12" s="86"/>
      <c r="R12" s="85"/>
      <c r="S12" s="76"/>
      <c r="T12" s="76"/>
      <c r="U12" s="76"/>
      <c r="V12" s="76"/>
      <c r="W12" s="76"/>
      <c r="X12" s="76"/>
      <c r="Y12" s="76"/>
      <c r="Z12" s="76"/>
    </row>
    <row r="13" spans="1:26" ht="19.5" customHeight="1" x14ac:dyDescent="0.25">
      <c r="A13" s="112"/>
      <c r="B13" s="140"/>
      <c r="C13" s="78" t="s">
        <v>35</v>
      </c>
      <c r="D13" s="90" t="s">
        <v>36</v>
      </c>
      <c r="E13" s="96" t="s">
        <v>3</v>
      </c>
      <c r="F13" s="104">
        <v>1</v>
      </c>
      <c r="G13" s="51">
        <f t="shared" si="1"/>
        <v>9.7999999999999989</v>
      </c>
      <c r="H13" s="99">
        <v>2</v>
      </c>
      <c r="I13" s="105">
        <v>1</v>
      </c>
      <c r="J13" s="109">
        <v>1.8</v>
      </c>
      <c r="K13" s="52">
        <v>2.4</v>
      </c>
      <c r="L13" s="106">
        <v>2.6</v>
      </c>
      <c r="M13" s="73"/>
      <c r="N13" s="32"/>
      <c r="O13" s="32"/>
      <c r="P13" s="32"/>
      <c r="Q13" s="86"/>
      <c r="R13" s="4"/>
      <c r="S13" s="4"/>
      <c r="T13" s="4"/>
      <c r="U13" s="4"/>
      <c r="V13" s="4"/>
      <c r="W13" s="4"/>
      <c r="X13" s="4"/>
      <c r="Y13" s="4"/>
      <c r="Z13" s="4"/>
    </row>
    <row r="14" spans="1:26" s="57" customFormat="1" ht="19.5" customHeight="1" x14ac:dyDescent="0.25">
      <c r="A14" s="112"/>
      <c r="B14" s="140"/>
      <c r="C14" s="79" t="s">
        <v>39</v>
      </c>
      <c r="D14" s="91"/>
      <c r="E14" s="49" t="s">
        <v>3</v>
      </c>
      <c r="F14" s="65">
        <v>1</v>
      </c>
      <c r="G14" s="66">
        <f t="shared" ref="G14:G16" si="2">IF(SUM(H14:L14)=0,"",SUM(H14:L14))</f>
        <v>2.8000000000000003</v>
      </c>
      <c r="H14" s="73">
        <v>1</v>
      </c>
      <c r="I14" s="33">
        <v>1.2</v>
      </c>
      <c r="J14" s="108">
        <v>0.6</v>
      </c>
      <c r="K14" s="32"/>
      <c r="L14" s="29"/>
      <c r="M14" s="73"/>
      <c r="N14" s="32"/>
      <c r="O14" s="32"/>
      <c r="P14" s="32"/>
      <c r="Q14" s="29"/>
      <c r="R14" s="58"/>
      <c r="S14" s="58"/>
      <c r="T14" s="58"/>
      <c r="U14" s="58"/>
      <c r="V14" s="58"/>
      <c r="W14" s="58"/>
      <c r="X14" s="58"/>
      <c r="Y14" s="58"/>
      <c r="Z14" s="58"/>
    </row>
    <row r="15" spans="1:26" s="68" customFormat="1" ht="14.4" x14ac:dyDescent="0.25">
      <c r="A15" s="112"/>
      <c r="B15" s="140"/>
      <c r="C15" s="78" t="s">
        <v>42</v>
      </c>
      <c r="D15" s="90"/>
      <c r="E15" s="49" t="s">
        <v>3</v>
      </c>
      <c r="F15" s="65">
        <v>1</v>
      </c>
      <c r="G15" s="66"/>
      <c r="H15" s="73"/>
      <c r="I15" s="33"/>
      <c r="J15" s="108"/>
      <c r="K15" s="32">
        <v>0.2</v>
      </c>
      <c r="L15" s="29"/>
      <c r="M15" s="73"/>
      <c r="N15" s="32"/>
      <c r="O15" s="32"/>
      <c r="P15" s="32"/>
      <c r="Q15" s="2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ht="19.5" customHeight="1" x14ac:dyDescent="0.25">
      <c r="A16" s="112"/>
      <c r="B16" s="140"/>
      <c r="C16" s="67" t="s">
        <v>37</v>
      </c>
      <c r="D16" s="48"/>
      <c r="E16" s="49" t="s">
        <v>3</v>
      </c>
      <c r="F16" s="50">
        <v>1</v>
      </c>
      <c r="G16" s="66">
        <f t="shared" si="2"/>
        <v>6.1</v>
      </c>
      <c r="H16" s="99">
        <v>0.5</v>
      </c>
      <c r="I16" s="33"/>
      <c r="J16" s="108">
        <v>2.5</v>
      </c>
      <c r="K16" s="32">
        <v>2.1</v>
      </c>
      <c r="L16" s="29">
        <v>1</v>
      </c>
      <c r="M16" s="73"/>
      <c r="N16" s="32"/>
      <c r="O16" s="32"/>
      <c r="P16" s="32"/>
      <c r="Q16" s="2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9.5" customHeight="1" x14ac:dyDescent="0.25">
      <c r="A17" s="137" t="s">
        <v>21</v>
      </c>
      <c r="B17" s="34" t="s">
        <v>32</v>
      </c>
      <c r="C17" s="39" t="s">
        <v>33</v>
      </c>
      <c r="D17" s="39"/>
      <c r="E17" s="56" t="s">
        <v>3</v>
      </c>
      <c r="F17" s="65">
        <v>1</v>
      </c>
      <c r="G17" s="35">
        <f t="shared" ref="G17:G18" si="3">IF(SUM(H17:L17)=0,"",SUM(H17:L17))</f>
        <v>1.1000000000000001</v>
      </c>
      <c r="H17" s="73">
        <v>0.5</v>
      </c>
      <c r="I17" s="36">
        <v>0.6</v>
      </c>
      <c r="J17" s="110"/>
      <c r="K17" s="36"/>
      <c r="L17" s="37"/>
      <c r="M17" s="74"/>
      <c r="N17" s="36"/>
      <c r="O17" s="36"/>
      <c r="P17" s="38"/>
      <c r="Q17" s="37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138"/>
      <c r="B18" s="26" t="s">
        <v>40</v>
      </c>
      <c r="C18" s="30" t="s">
        <v>41</v>
      </c>
      <c r="D18" s="30"/>
      <c r="E18" s="53" t="s">
        <v>3</v>
      </c>
      <c r="F18" s="31">
        <v>1</v>
      </c>
      <c r="G18" s="27">
        <f t="shared" si="3"/>
        <v>1.2509999999999999</v>
      </c>
      <c r="H18" s="73">
        <v>0.5</v>
      </c>
      <c r="I18" s="32">
        <v>0.151</v>
      </c>
      <c r="J18" s="108">
        <v>0.6</v>
      </c>
      <c r="K18" s="32"/>
      <c r="L18" s="29"/>
      <c r="M18" s="75"/>
      <c r="N18" s="32"/>
      <c r="O18" s="33"/>
      <c r="P18" s="33"/>
      <c r="Q18" s="29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40" t="s">
        <v>22</v>
      </c>
      <c r="B19" s="61" t="s">
        <v>23</v>
      </c>
      <c r="C19" s="63"/>
      <c r="D19" s="62"/>
      <c r="E19" s="19"/>
      <c r="F19" s="21"/>
      <c r="G19" s="22"/>
      <c r="H19" s="84"/>
      <c r="I19" s="24"/>
      <c r="J19" s="107"/>
      <c r="K19" s="41"/>
      <c r="L19" s="25"/>
      <c r="M19" s="23"/>
      <c r="N19" s="24"/>
      <c r="O19" s="24"/>
      <c r="P19" s="24"/>
      <c r="Q19" s="25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42"/>
      <c r="B20" s="93" t="s">
        <v>28</v>
      </c>
      <c r="C20" s="60"/>
      <c r="D20" s="64"/>
      <c r="E20" s="30"/>
      <c r="F20" s="31"/>
      <c r="G20" s="27"/>
      <c r="H20" s="75"/>
      <c r="I20" s="32"/>
      <c r="J20" s="108"/>
      <c r="K20" s="32"/>
      <c r="L20" s="29"/>
      <c r="M20" s="28"/>
      <c r="N20" s="32"/>
      <c r="O20" s="32"/>
      <c r="P20" s="32"/>
      <c r="Q20" s="43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40" t="s">
        <v>24</v>
      </c>
      <c r="B21" s="45" t="s">
        <v>25</v>
      </c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42"/>
      <c r="B22" s="46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8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4"/>
      <c r="B23" s="47"/>
      <c r="C23" s="119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1"/>
      <c r="R23" s="4"/>
      <c r="S23" s="4"/>
      <c r="T23" s="4"/>
      <c r="U23" s="4"/>
      <c r="V23" s="4"/>
      <c r="W23" s="4"/>
      <c r="X23" s="4"/>
      <c r="Y23" s="4"/>
      <c r="Z23" s="4"/>
    </row>
    <row r="24" spans="1:26" ht="17.2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</sheetData>
  <mergeCells count="17">
    <mergeCell ref="B8:B16"/>
    <mergeCell ref="A8:A16"/>
    <mergeCell ref="C21:Q21"/>
    <mergeCell ref="C22:Q22"/>
    <mergeCell ref="C23:Q23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17:A18"/>
    <mergeCell ref="C6:C7"/>
    <mergeCell ref="D6:D7"/>
  </mergeCells>
  <phoneticPr fontId="14" type="noConversion"/>
  <dataValidations disablePrompts="1" count="1">
    <dataValidation type="list" allowBlank="1" showErrorMessage="1" sqref="E8:E18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2021-11-12T09:25:14Z</dcterms:modified>
</cp:coreProperties>
</file>