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kong_ucomp_co_kr/Documents/"/>
    </mc:Choice>
  </mc:AlternateContent>
  <xr:revisionPtr revIDLastSave="283" documentId="8_{A4F71BD4-7465-471D-B04C-7BB339244EFB}" xr6:coauthVersionLast="47" xr6:coauthVersionMax="47" xr10:uidLastSave="{CABD98FD-8104-4DA5-8DAF-83B330A2CC51}"/>
  <bookViews>
    <workbookView xWindow="0" yWindow="500" windowWidth="28800" windowHeight="15860" firstSheet="9" activeTab="9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9월 5주 이송하" sheetId="13" state="hidden" r:id="rId8"/>
    <sheet name="11월 1주 공혜림" sheetId="15" r:id="rId9"/>
    <sheet name="11월 4주 공혜림" sheetId="21" r:id="rId10"/>
    <sheet name="9월 5주 최명신" sheetId="16" state="hidden" r:id="rId11"/>
    <sheet name="9월3주 이송하" sheetId="18" state="hidden" r:id="rId12"/>
    <sheet name="9월 4주 최명신" sheetId="19" state="hidden" r:id="rId13"/>
    <sheet name="9월 3주 최명신" sheetId="20" state="hidden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21" l="1"/>
  <c r="G21" i="21"/>
  <c r="G23" i="21"/>
  <c r="G25" i="21"/>
  <c r="G22" i="21"/>
  <c r="G18" i="21"/>
  <c r="G17" i="21"/>
  <c r="G16" i="21"/>
  <c r="G15" i="21"/>
  <c r="G14" i="21"/>
  <c r="G13" i="21"/>
  <c r="G12" i="21"/>
  <c r="G11" i="21"/>
  <c r="G10" i="21"/>
  <c r="G9" i="21"/>
  <c r="G8" i="21"/>
  <c r="M7" i="21"/>
  <c r="L7" i="21"/>
  <c r="K7" i="21"/>
  <c r="J7" i="21"/>
  <c r="I7" i="21"/>
  <c r="H7" i="21"/>
  <c r="G7" i="21"/>
  <c r="H2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7" i="20" s="1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11" i="19"/>
  <c r="G10" i="19"/>
  <c r="G9" i="19"/>
  <c r="G7" i="19" s="1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7" i="18" s="1"/>
  <c r="G9" i="18"/>
  <c r="G8" i="18"/>
  <c r="Q7" i="18"/>
  <c r="P7" i="18"/>
  <c r="O7" i="18"/>
  <c r="N7" i="18"/>
  <c r="M7" i="18"/>
  <c r="L7" i="18"/>
  <c r="K7" i="18"/>
  <c r="J7" i="18"/>
  <c r="I7" i="18"/>
  <c r="H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2" i="15"/>
  <c r="G31" i="15"/>
  <c r="G30" i="15"/>
  <c r="G29" i="15"/>
  <c r="G27" i="15"/>
  <c r="G26" i="15"/>
  <c r="G25" i="15"/>
  <c r="G24" i="15"/>
  <c r="G23" i="15"/>
  <c r="G22" i="15"/>
  <c r="G21" i="15"/>
  <c r="G20" i="15"/>
  <c r="G19" i="15"/>
  <c r="G17" i="15"/>
  <c r="G16" i="15"/>
  <c r="G15" i="15"/>
  <c r="G14" i="15"/>
  <c r="G13" i="15"/>
  <c r="G12" i="15"/>
  <c r="G11" i="15"/>
  <c r="G10" i="15"/>
  <c r="G9" i="15"/>
  <c r="G8" i="15"/>
  <c r="G7" i="15" s="1"/>
  <c r="M7" i="15"/>
  <c r="L7" i="15"/>
  <c r="K7" i="15"/>
  <c r="J7" i="15"/>
  <c r="I7" i="15"/>
  <c r="H7" i="15"/>
  <c r="H2" i="15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7" i="11" s="1"/>
  <c r="G8" i="1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7" i="2" s="1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<sst xmlns="http://schemas.openxmlformats.org/spreadsheetml/2006/main" count="969" uniqueCount="317">
  <si>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</si>
  <si>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</si>
  <si>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</si>
  <si>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</si>
  <si>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  <charset val="129"/>
      </rPr>
      <t xml:space="preserve">디자인팀 박소영 / </t>
    </r>
    <r>
      <rPr>
        <sz val="12"/>
        <color rgb="FF000000"/>
        <rFont val="Nanum Gothic"/>
        <charset val="129"/>
      </rPr>
      <t>2021. 09. 27 ~ 2021. 10. 01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</si>
  <si>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</si>
  <si>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</si>
  <si>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</si>
  <si>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</si>
  <si>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</si>
  <si>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</si>
  <si>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</si>
  <si>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</si>
  <si>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</si>
  <si>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</si>
  <si>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</si>
  <si>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</si>
  <si>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</si>
  <si>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</si>
  <si>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</si>
  <si>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</si>
  <si>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</si>
  <si>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</si>
  <si>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</si>
  <si>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</si>
  <si>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</si>
  <si>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</si>
  <si>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</si>
  <si>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</si>
  <si>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</si>
  <si>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</si>
  <si>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</si>
  <si>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</si>
  <si>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</si>
  <si>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</si>
  <si>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</si>
  <si>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</si>
  <si>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</si>
  <si>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</si>
  <si>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</si>
  <si>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</si>
  <si>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하</t>
  </si>
  <si>
    <t>개인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</si>
  <si>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</si>
  <si>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</si>
  <si>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</si>
  <si>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</si>
  <si>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</si>
  <si>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</si>
  <si>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</si>
  <si>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</si>
  <si>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</si>
  <si>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</si>
  <si>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</si>
  <si>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</si>
  <si>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B tv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</si>
  <si>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</si>
  <si>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</si>
  <si>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</si>
  <si>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</si>
  <si>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</si>
  <si>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</si>
  <si>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</si>
  <si>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</si>
  <si>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</si>
  <si>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</si>
  <si>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</si>
  <si>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</si>
  <si>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</si>
  <si>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</si>
  <si>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휴가 / 공휴일</t>
  </si>
  <si>
    <t>연차</t>
  </si>
  <si>
    <t>차주 수,목 백신휴가</t>
  </si>
  <si>
    <t>공휴일</t>
  </si>
  <si>
    <t>차주 월 개천절 대체공휴일</t>
  </si>
  <si>
    <t>개선 / 건의사항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</si>
  <si>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</si>
  <si>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</si>
  <si>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</si>
  <si>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</si>
  <si>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</si>
  <si>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</si>
  <si>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</si>
  <si>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</si>
  <si>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</si>
  <si>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</si>
  <si>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</si>
  <si>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</si>
  <si>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</si>
  <si>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</si>
  <si>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</si>
  <si>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</si>
  <si>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</si>
  <si>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</si>
  <si>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</si>
  <si>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</si>
  <si>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</si>
  <si>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</si>
  <si>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</si>
  <si>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</si>
  <si>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</si>
  <si>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</si>
  <si>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</si>
  <si>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</si>
  <si>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</si>
  <si>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</si>
  <si>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</si>
  <si>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</si>
  <si>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</si>
  <si>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</si>
  <si>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</si>
  <si>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</si>
  <si>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</si>
  <si>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</si>
  <si>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</si>
  <si>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</si>
  <si>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</si>
  <si>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</si>
  <si>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</si>
  <si>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</si>
  <si>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</si>
  <si>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</si>
  <si>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</si>
  <si>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</si>
  <si>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</si>
  <si>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</si>
  <si>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13 ~ 2021. 09. 17</t>
    </r>
  </si>
  <si>
    <t>케이블샵</t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</si>
  <si>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</si>
  <si>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</si>
  <si>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</si>
  <si>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</si>
  <si>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</si>
  <si>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</si>
  <si>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</si>
  <si>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</si>
  <si>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</si>
  <si>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</si>
  <si>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</si>
  <si>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</si>
  <si>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</si>
  <si>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</si>
  <si>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</si>
  <si>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</si>
  <si>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</si>
  <si>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</si>
  <si>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</si>
  <si>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</si>
  <si>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</si>
  <si>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</si>
  <si>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t>차주 추석연휴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</si>
  <si>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</si>
  <si>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</si>
  <si>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</si>
  <si>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</si>
  <si>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</si>
  <si>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</si>
  <si>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</si>
  <si>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</si>
  <si>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</si>
  <si>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유컴 나스 산출물 관리</t>
  </si>
  <si>
    <t>9/5일 이후 작업 산출물 확인 및 업로드</t>
  </si>
  <si>
    <t>월~수 추석 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</si>
  <si>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27 ~ 2021. 10. 01</t>
    </r>
  </si>
  <si>
    <r>
      <rPr>
        <b/>
        <sz val="10"/>
        <color rgb="FF000000"/>
        <rFont val="Nanum Gothic"/>
        <charset val="129"/>
      </rPr>
      <t>└</t>
    </r>
    <r>
      <rPr>
        <sz val="10"/>
        <color rgb="FF000000"/>
        <rFont val="Nanum Gothic"/>
        <charset val="129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</si>
  <si>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</si>
  <si>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</si>
  <si>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</si>
  <si>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</si>
  <si>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  <charset val="129"/>
      </rPr>
      <t xml:space="preserve">└ </t>
    </r>
    <r>
      <rPr>
        <sz val="10"/>
        <color rgb="FF000000"/>
        <rFont val="Nanum Gothic"/>
        <charset val="129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</si>
  <si>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</si>
  <si>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</si>
  <si>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</si>
  <si>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</si>
  <si>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</si>
  <si>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</si>
  <si>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</si>
  <si>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</si>
  <si>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</si>
  <si>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</si>
  <si>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</si>
  <si>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</si>
  <si>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</si>
  <si>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</si>
  <si>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</si>
  <si>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</si>
  <si>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</si>
  <si>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</si>
  <si>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</si>
  <si>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</si>
  <si>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</si>
  <si>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</si>
  <si>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</si>
  <si>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휴가</t>
  </si>
  <si>
    <t>차주 금요일 백신 휴가</t>
  </si>
  <si>
    <t>부재시 업무 담당자: 최명신 책임, 박소영 수석</t>
  </si>
  <si>
    <t>차주 월요일 대체공휴일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</si>
  <si>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</si>
  <si>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</si>
  <si>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</si>
  <si>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</si>
  <si>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</si>
  <si>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</si>
  <si>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</si>
  <si>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</si>
  <si>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</si>
  <si>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Btv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</si>
  <si>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</si>
  <si>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</si>
  <si>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</si>
  <si>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</si>
  <si>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</si>
  <si>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</si>
  <si>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t>UX팀 공혜림 / 2021. 11. 01 ~ 2021. 11. 05</t>
  </si>
  <si>
    <t>힐스테이트</t>
  </si>
  <si>
    <t>힐스테이트 앞산 센트럴(계약 전)</t>
  </si>
  <si>
    <t>└ 본사이트 제작</t>
  </si>
  <si>
    <t>└ 1103_광역위치도 수정</t>
  </si>
  <si>
    <t>└ 앞산 센트럴의 공간안내 수정</t>
  </si>
  <si>
    <t>└ 1103_광역위치도 추가 수정</t>
  </si>
  <si>
    <t>└ 1104_동호수 배치도 제작</t>
  </si>
  <si>
    <t>└ 1104_웹매거진 디자인 작업</t>
  </si>
  <si>
    <t>웅진북클럽</t>
  </si>
  <si>
    <t>베베북 클럽</t>
  </si>
  <si>
    <t>└ 음원 상세페이지 내 짝꿍책 구매링크 영역 수정</t>
  </si>
  <si>
    <t>└ APP 고도화 작업_2차</t>
  </si>
  <si>
    <t>└ 버튼명 수정</t>
  </si>
  <si>
    <t>효성 HOPE</t>
  </si>
  <si>
    <t xml:space="preserve">      </t>
  </si>
  <si>
    <t>└ 226_3분기 효성인상 시안1종</t>
  </si>
  <si>
    <t>CONNECT+</t>
  </si>
  <si>
    <t>Best Contents 배너</t>
  </si>
  <si>
    <t>ㄴ 라운지 배너2건</t>
  </si>
  <si>
    <t>작성</t>
  </si>
  <si>
    <t>피그마 스터디</t>
  </si>
  <si>
    <t>UX팀 공혜림 / 2021. 11. 22 ~ 2021. 11. 26</t>
  </si>
  <si>
    <t>분양사이트 공통_브랜드 문구 수정</t>
  </si>
  <si>
    <t>힐스 에비뉴 남산 티저사이트 제작</t>
  </si>
  <si>
    <t>└ 본사이트 제작 및 배너2건</t>
  </si>
  <si>
    <t>CONNECT+ Best Contents</t>
  </si>
  <si>
    <t>└ 배너 5건</t>
  </si>
  <si>
    <t>피그마</t>
  </si>
  <si>
    <t>ui ux layout 벤치</t>
  </si>
  <si>
    <t>어워드평가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</si>
  <si>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</si>
  <si>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</si>
  <si>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</si>
  <si>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</si>
  <si>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</si>
  <si>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</si>
  <si>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</si>
  <si>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</si>
  <si>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</si>
  <si>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</si>
  <si>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</si>
  <si>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</si>
  <si>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</si>
  <si>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</si>
  <si>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</si>
  <si>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</si>
  <si>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</si>
  <si>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</si>
  <si>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</si>
  <si>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</si>
  <si>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</si>
  <si>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</si>
  <si>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</si>
  <si>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양식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</si>
  <si>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</si>
  <si>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</si>
  <si>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</si>
  <si>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</si>
  <si>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</si>
  <si>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</si>
  <si>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</si>
  <si>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</si>
  <si>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</si>
  <si>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</si>
  <si>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</si>
  <si>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</si>
  <si>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</si>
  <si>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</si>
  <si>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</si>
  <si>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</si>
  <si>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</si>
  <si>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</si>
  <si>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</si>
  <si>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</si>
  <si>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</si>
  <si>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</si>
  <si>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</si>
  <si>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</si>
  <si>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</si>
  <si>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</si>
  <si>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</si>
  <si>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</si>
  <si>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</si>
  <si>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</si>
  <si>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</si>
  <si>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</si>
  <si>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</si>
  <si>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</si>
  <si>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</si>
  <si>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</si>
  <si>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</si>
  <si>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</si>
  <si>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</si>
  <si>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</si>
  <si>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</si>
  <si>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B샵 PC 리뉴얼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</si>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</sst>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4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  <family val="2"/>
      <charset val="129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  <charset val="129"/>
    </font>
    <font>
      <sz val="9"/>
      <color rgb="FF000000"/>
      <name val="Nanum Gothic"/>
      <charset val="129"/>
    </font>
    <font>
      <b/>
      <sz val="12"/>
      <color rgb="FF000000"/>
      <name val="Nanum Gothic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  <charset val="129"/>
    </font>
    <font>
      <b/>
      <sz val="10"/>
      <color rgb="FF000000"/>
      <name val="Nanum Gothic"/>
      <charset val="129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  <charset val="129"/>
    </font>
    <font>
      <sz val="9"/>
      <color theme="1"/>
      <name val="Nanum Gothic"/>
      <charset val="129"/>
    </font>
    <font>
      <b/>
      <sz val="9"/>
      <color theme="1"/>
      <name val="Nanum Gothic"/>
      <charset val="129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  <charset val="129"/>
    </font>
    <font>
      <b/>
      <sz val="20"/>
      <color rgb="FF000000"/>
      <name val="Nanum Gothic"/>
      <charset val="129"/>
    </font>
    <font>
      <b/>
      <sz val="11"/>
      <color rgb="FF000000"/>
      <name val="Nanum Gothic"/>
      <charset val="129"/>
    </font>
    <font>
      <b/>
      <sz val="10"/>
      <color theme="1"/>
      <name val="Nanum Gothic"/>
      <charset val="129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9"/>
      <name val="Nanum Gothic"/>
      <charset val="129"/>
    </font>
    <font>
      <b/>
      <i/>
      <sz val="36"/>
      <color rgb="FF000000"/>
      <name val="Nanum Gothic"/>
      <charset val="129"/>
    </font>
    <font>
      <sz val="36"/>
      <color rgb="FFFFFFFF"/>
      <name val="Nanum Gothic"/>
      <charset val="129"/>
    </font>
    <font>
      <sz val="12"/>
      <color rgb="FF000000"/>
      <name val="Nanum Gothic"/>
      <charset val="129"/>
    </font>
    <font>
      <sz val="10"/>
      <color rgb="FF000000"/>
      <name val="Nanum Gothic,Arial"/>
    </font>
    <font>
      <sz val="8"/>
      <name val="돋움"/>
      <family val="3"/>
      <charset val="129"/>
    </font>
    <font>
      <sz val="11"/>
      <color rgb="FF000000"/>
      <name val="Nanum Gothic"/>
      <charset val="129"/>
    </font>
    <font>
      <sz val="8"/>
      <name val="나눔고딕OTF"/>
      <family val="3"/>
      <charset val="129"/>
    </font>
    <font>
      <b/>
      <sz val="10"/>
      <color rgb="FF000000"/>
      <name val="&quot;docs-Nanum Gothic&quot;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/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262626"/>
      </left>
      <right/>
      <top/>
      <bottom/>
      <diagonal/>
    </border>
    <border>
      <left style="thin">
        <color rgb="FF262626"/>
      </left>
      <right style="thin">
        <color rgb="FF262626"/>
      </right>
      <top style="thin">
        <color rgb="FFBFBFBF"/>
      </top>
      <bottom/>
      <diagonal/>
    </border>
    <border>
      <left style="thin">
        <color rgb="FF262626"/>
      </left>
      <right style="thin">
        <color rgb="FF262626"/>
      </right>
      <top style="thin">
        <color rgb="FFD9D9D9"/>
      </top>
      <bottom/>
      <diagonal/>
    </border>
    <border>
      <left/>
      <right style="thin">
        <color rgb="FF000000"/>
      </right>
      <top style="dotted">
        <color rgb="FF262626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3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12" fillId="4" borderId="0" xfId="0" applyFont="1" applyFill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178" fontId="12" fillId="4" borderId="1" xfId="0" applyNumberFormat="1" applyFont="1" applyFill="1" applyBorder="1" applyAlignment="1">
      <alignment horizontal="center"/>
    </xf>
    <xf numFmtId="178" fontId="12" fillId="4" borderId="7" xfId="0" applyNumberFormat="1" applyFont="1" applyFill="1" applyBorder="1" applyAlignment="1">
      <alignment horizontal="center"/>
    </xf>
    <xf numFmtId="178" fontId="12" fillId="4" borderId="15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2" fillId="0" borderId="12" xfId="0" applyNumberFormat="1" applyFont="1" applyBorder="1" applyAlignment="1">
      <alignment horizontal="center"/>
    </xf>
    <xf numFmtId="178" fontId="12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5" borderId="0" xfId="0" applyNumberFormat="1" applyFont="1" applyFill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178" fontId="16" fillId="6" borderId="0" xfId="0" applyNumberFormat="1" applyFont="1" applyFill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178" fontId="16" fillId="0" borderId="18" xfId="0" applyNumberFormat="1" applyFont="1" applyBorder="1" applyAlignment="1">
      <alignment horizontal="center"/>
    </xf>
    <xf numFmtId="178" fontId="16" fillId="5" borderId="18" xfId="0" applyNumberFormat="1" applyFont="1" applyFill="1" applyBorder="1" applyAlignment="1">
      <alignment horizontal="center"/>
    </xf>
    <xf numFmtId="178" fontId="16" fillId="0" borderId="17" xfId="0" applyNumberFormat="1" applyFont="1" applyBorder="1" applyAlignment="1">
      <alignment horizontal="center"/>
    </xf>
    <xf numFmtId="178" fontId="16" fillId="6" borderId="18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10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8" fillId="0" borderId="17" xfId="0" applyFont="1" applyBorder="1"/>
    <xf numFmtId="0" fontId="19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178" fontId="16" fillId="0" borderId="3" xfId="0" applyNumberFormat="1" applyFont="1" applyBorder="1" applyAlignment="1">
      <alignment horizontal="center"/>
    </xf>
    <xf numFmtId="178" fontId="16" fillId="5" borderId="3" xfId="0" applyNumberFormat="1" applyFont="1" applyFill="1" applyBorder="1" applyAlignment="1">
      <alignment horizontal="center"/>
    </xf>
    <xf numFmtId="178" fontId="16" fillId="0" borderId="20" xfId="0" applyNumberFormat="1" applyFont="1" applyBorder="1" applyAlignment="1">
      <alignment horizontal="center"/>
    </xf>
    <xf numFmtId="178" fontId="16" fillId="6" borderId="3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5" borderId="1" xfId="0" applyNumberFormat="1" applyFont="1" applyFill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178" fontId="16" fillId="6" borderId="1" xfId="0" applyNumberFormat="1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178" fontId="16" fillId="7" borderId="0" xfId="0" applyNumberFormat="1" applyFont="1" applyFill="1" applyAlignment="1">
      <alignment horizontal="center"/>
    </xf>
    <xf numFmtId="0" fontId="15" fillId="5" borderId="12" xfId="0" applyFont="1" applyFill="1" applyBorder="1" applyAlignment="1">
      <alignment horizontal="left"/>
    </xf>
    <xf numFmtId="178" fontId="12" fillId="0" borderId="17" xfId="0" applyNumberFormat="1" applyFont="1" applyBorder="1" applyAlignment="1">
      <alignment horizontal="center"/>
    </xf>
    <xf numFmtId="178" fontId="16" fillId="7" borderId="1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9" fontId="12" fillId="0" borderId="10" xfId="0" applyNumberFormat="1" applyFont="1" applyBorder="1" applyAlignment="1">
      <alignment horizontal="center"/>
    </xf>
    <xf numFmtId="178" fontId="16" fillId="2" borderId="0" xfId="0" applyNumberFormat="1" applyFont="1" applyFill="1" applyAlignment="1">
      <alignment horizontal="center"/>
    </xf>
    <xf numFmtId="178" fontId="16" fillId="6" borderId="11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5" fillId="5" borderId="17" xfId="0" applyFont="1" applyFill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9" fontId="12" fillId="0" borderId="16" xfId="0" applyNumberFormat="1" applyFont="1" applyBorder="1" applyAlignment="1">
      <alignment horizontal="center"/>
    </xf>
    <xf numFmtId="178" fontId="16" fillId="0" borderId="21" xfId="0" applyNumberFormat="1" applyFont="1" applyBorder="1" applyAlignment="1">
      <alignment horizontal="center"/>
    </xf>
    <xf numFmtId="178" fontId="16" fillId="2" borderId="18" xfId="0" applyNumberFormat="1" applyFont="1" applyFill="1" applyBorder="1" applyAlignment="1">
      <alignment horizontal="center"/>
    </xf>
    <xf numFmtId="178" fontId="16" fillId="6" borderId="21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3" fillId="0" borderId="12" xfId="0" applyFont="1" applyBorder="1"/>
    <xf numFmtId="0" fontId="18" fillId="0" borderId="12" xfId="0" applyFont="1" applyBorder="1"/>
    <xf numFmtId="0" fontId="23" fillId="0" borderId="12" xfId="0" applyFont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178" fontId="18" fillId="6" borderId="0" xfId="0" applyNumberFormat="1" applyFont="1" applyFill="1"/>
    <xf numFmtId="178" fontId="18" fillId="0" borderId="0" xfId="0" applyNumberFormat="1" applyFont="1"/>
    <xf numFmtId="178" fontId="18" fillId="0" borderId="12" xfId="0" applyNumberFormat="1" applyFont="1" applyBorder="1"/>
    <xf numFmtId="0" fontId="18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5" fillId="0" borderId="12" xfId="0" applyFont="1" applyBorder="1"/>
    <xf numFmtId="0" fontId="15" fillId="0" borderId="0" xfId="0" applyFont="1"/>
    <xf numFmtId="0" fontId="23" fillId="0" borderId="10" xfId="0" applyFont="1" applyBorder="1" applyAlignment="1">
      <alignment horizontal="center"/>
    </xf>
    <xf numFmtId="0" fontId="15" fillId="5" borderId="12" xfId="0" applyFont="1" applyFill="1" applyBorder="1"/>
    <xf numFmtId="0" fontId="24" fillId="0" borderId="1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9" fontId="18" fillId="0" borderId="17" xfId="0" applyNumberFormat="1" applyFont="1" applyBorder="1" applyAlignment="1">
      <alignment horizontal="center"/>
    </xf>
    <xf numFmtId="178" fontId="18" fillId="6" borderId="18" xfId="0" applyNumberFormat="1" applyFont="1" applyFill="1" applyBorder="1"/>
    <xf numFmtId="178" fontId="18" fillId="0" borderId="18" xfId="0" applyNumberFormat="1" applyFont="1" applyBorder="1"/>
    <xf numFmtId="178" fontId="18" fillId="0" borderId="17" xfId="0" applyNumberFormat="1" applyFont="1" applyBorder="1"/>
    <xf numFmtId="0" fontId="18" fillId="0" borderId="18" xfId="0" applyFont="1" applyBorder="1"/>
    <xf numFmtId="49" fontId="15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4" xfId="0" applyFont="1" applyBorder="1" applyAlignment="1">
      <alignment horizontal="center"/>
    </xf>
    <xf numFmtId="49" fontId="15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178" fontId="16" fillId="6" borderId="7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left"/>
    </xf>
    <xf numFmtId="49" fontId="15" fillId="4" borderId="15" xfId="0" applyNumberFormat="1" applyFont="1" applyFill="1" applyBorder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8" fontId="16" fillId="0" borderId="11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8" fillId="0" borderId="22" xfId="0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0" fontId="13" fillId="0" borderId="23" xfId="0" applyFont="1" applyBorder="1"/>
    <xf numFmtId="0" fontId="18" fillId="0" borderId="23" xfId="0" applyFont="1" applyBorder="1"/>
    <xf numFmtId="0" fontId="13" fillId="5" borderId="12" xfId="0" applyFont="1" applyFill="1" applyBorder="1"/>
    <xf numFmtId="0" fontId="18" fillId="0" borderId="0" xfId="0" applyFont="1"/>
    <xf numFmtId="178" fontId="16" fillId="0" borderId="7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9" fontId="12" fillId="0" borderId="19" xfId="0" applyNumberFormat="1" applyFont="1" applyBorder="1" applyAlignment="1">
      <alignment horizontal="center"/>
    </xf>
    <xf numFmtId="178" fontId="16" fillId="0" borderId="2" xfId="0" applyNumberFormat="1" applyFont="1" applyBorder="1" applyAlignment="1">
      <alignment horizontal="center"/>
    </xf>
    <xf numFmtId="178" fontId="16" fillId="2" borderId="3" xfId="0" applyNumberFormat="1" applyFont="1" applyFill="1" applyBorder="1" applyAlignment="1">
      <alignment horizontal="center"/>
    </xf>
    <xf numFmtId="0" fontId="13" fillId="5" borderId="0" xfId="0" applyFont="1" applyFill="1"/>
    <xf numFmtId="178" fontId="17" fillId="0" borderId="0" xfId="0" applyNumberFormat="1" applyFont="1" applyAlignment="1">
      <alignment horizontal="center"/>
    </xf>
    <xf numFmtId="0" fontId="13" fillId="0" borderId="0" xfId="0" applyFont="1"/>
    <xf numFmtId="0" fontId="18" fillId="0" borderId="10" xfId="0" applyFont="1" applyBorder="1"/>
    <xf numFmtId="0" fontId="23" fillId="0" borderId="0" xfId="0" applyFont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178" fontId="18" fillId="0" borderId="11" xfId="0" applyNumberFormat="1" applyFont="1" applyBorder="1"/>
    <xf numFmtId="178" fontId="18" fillId="2" borderId="0" xfId="0" applyNumberFormat="1" applyFont="1" applyFill="1" applyAlignment="1">
      <alignment horizontal="center"/>
    </xf>
    <xf numFmtId="178" fontId="18" fillId="2" borderId="0" xfId="0" applyNumberFormat="1" applyFont="1" applyFill="1"/>
    <xf numFmtId="0" fontId="15" fillId="5" borderId="0" xfId="0" applyFont="1" applyFill="1"/>
    <xf numFmtId="0" fontId="15" fillId="0" borderId="10" xfId="0" applyFont="1" applyBorder="1"/>
    <xf numFmtId="0" fontId="24" fillId="0" borderId="0" xfId="0" applyFont="1" applyAlignment="1">
      <alignment horizontal="center"/>
    </xf>
    <xf numFmtId="0" fontId="13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4" fillId="0" borderId="24" xfId="0" applyFont="1" applyBorder="1" applyAlignment="1">
      <alignment horizontal="center"/>
    </xf>
    <xf numFmtId="9" fontId="12" fillId="0" borderId="22" xfId="0" applyNumberFormat="1" applyFont="1" applyBorder="1" applyAlignment="1">
      <alignment horizontal="center"/>
    </xf>
    <xf numFmtId="178" fontId="17" fillId="0" borderId="24" xfId="0" applyNumberFormat="1" applyFont="1" applyBorder="1" applyAlignment="1">
      <alignment horizontal="center"/>
    </xf>
    <xf numFmtId="178" fontId="16" fillId="0" borderId="25" xfId="0" applyNumberFormat="1" applyFont="1" applyBorder="1" applyAlignment="1">
      <alignment horizontal="center"/>
    </xf>
    <xf numFmtId="178" fontId="16" fillId="2" borderId="24" xfId="0" applyNumberFormat="1" applyFont="1" applyFill="1" applyBorder="1" applyAlignment="1">
      <alignment horizontal="center"/>
    </xf>
    <xf numFmtId="178" fontId="16" fillId="0" borderId="24" xfId="0" applyNumberFormat="1" applyFont="1" applyBorder="1" applyAlignment="1">
      <alignment horizontal="center"/>
    </xf>
    <xf numFmtId="178" fontId="16" fillId="0" borderId="2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9" fontId="12" fillId="0" borderId="17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178" fontId="16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178" fontId="12" fillId="4" borderId="1" xfId="0" applyNumberFormat="1" applyFont="1" applyFill="1" applyBorder="1" applyAlignment="1">
      <alignment horizontal="center"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15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15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8" fontId="12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30" fillId="5" borderId="12" xfId="0" applyFont="1" applyFill="1" applyBorder="1"/>
    <xf numFmtId="0" fontId="13" fillId="0" borderId="11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30" fillId="5" borderId="0" xfId="0" applyFont="1" applyFill="1"/>
    <xf numFmtId="0" fontId="12" fillId="0" borderId="11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1" fillId="5" borderId="0" xfId="0" applyFont="1" applyFill="1"/>
    <xf numFmtId="0" fontId="13" fillId="0" borderId="26" xfId="0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178" fontId="12" fillId="0" borderId="27" xfId="0" applyNumberFormat="1" applyFont="1" applyBorder="1" applyAlignment="1">
      <alignment horizontal="center" vertical="center"/>
    </xf>
    <xf numFmtId="178" fontId="16" fillId="0" borderId="28" xfId="0" applyNumberFormat="1" applyFont="1" applyBorder="1" applyAlignment="1">
      <alignment horizontal="center" vertical="center"/>
    </xf>
    <xf numFmtId="178" fontId="16" fillId="5" borderId="28" xfId="0" applyNumberFormat="1" applyFont="1" applyFill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9" fontId="12" fillId="0" borderId="27" xfId="0" applyNumberFormat="1" applyFont="1" applyBorder="1" applyAlignment="1">
      <alignment horizontal="center" vertical="center"/>
    </xf>
    <xf numFmtId="178" fontId="16" fillId="2" borderId="28" xfId="0" applyNumberFormat="1" applyFont="1" applyFill="1" applyBorder="1" applyAlignment="1">
      <alignment horizontal="center" vertical="center"/>
    </xf>
    <xf numFmtId="178" fontId="17" fillId="0" borderId="12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178" fontId="16" fillId="6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178" fontId="16" fillId="7" borderId="0" xfId="0" applyNumberFormat="1" applyFont="1" applyFill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2" borderId="18" xfId="0" applyNumberFormat="1" applyFont="1" applyFill="1" applyBorder="1" applyAlignment="1">
      <alignment horizontal="center" vertical="center"/>
    </xf>
    <xf numFmtId="178" fontId="16" fillId="0" borderId="17" xfId="0" applyNumberFormat="1" applyFont="1" applyBorder="1" applyAlignment="1">
      <alignment horizontal="center" vertical="center"/>
    </xf>
    <xf numFmtId="178" fontId="16" fillId="7" borderId="18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178" fontId="16" fillId="7" borderId="3" xfId="0" applyNumberFormat="1" applyFont="1" applyFill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2" fillId="7" borderId="0" xfId="0" applyNumberFormat="1" applyFont="1" applyFill="1" applyAlignment="1">
      <alignment horizontal="center" vertical="center"/>
    </xf>
    <xf numFmtId="178" fontId="16" fillId="5" borderId="18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2" borderId="12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178" fontId="16" fillId="2" borderId="27" xfId="0" applyNumberFormat="1" applyFont="1" applyFill="1" applyBorder="1" applyAlignment="1">
      <alignment horizontal="center" vertical="center"/>
    </xf>
    <xf numFmtId="178" fontId="16" fillId="2" borderId="20" xfId="0" applyNumberFormat="1" applyFont="1" applyFill="1" applyBorder="1" applyAlignment="1">
      <alignment horizontal="center" vertical="center"/>
    </xf>
    <xf numFmtId="178" fontId="16" fillId="2" borderId="15" xfId="0" applyNumberFormat="1" applyFont="1" applyFill="1" applyBorder="1" applyAlignment="1">
      <alignment horizontal="center" vertical="center"/>
    </xf>
    <xf numFmtId="178" fontId="16" fillId="6" borderId="28" xfId="0" applyNumberFormat="1" applyFont="1" applyFill="1" applyBorder="1" applyAlignment="1">
      <alignment horizontal="center"/>
    </xf>
    <xf numFmtId="178" fontId="16" fillId="0" borderId="28" xfId="0" applyNumberFormat="1" applyFont="1" applyBorder="1" applyAlignment="1">
      <alignment horizontal="center"/>
    </xf>
    <xf numFmtId="178" fontId="16" fillId="2" borderId="28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7" fontId="12" fillId="4" borderId="1" xfId="0" applyNumberFormat="1" applyFont="1" applyFill="1" applyBorder="1" applyAlignment="1">
      <alignment horizontal="center"/>
    </xf>
    <xf numFmtId="177" fontId="12" fillId="4" borderId="15" xfId="0" applyNumberFormat="1" applyFont="1" applyFill="1" applyBorder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177" fontId="16" fillId="0" borderId="0" xfId="0" applyNumberFormat="1" applyFont="1" applyAlignment="1">
      <alignment horizontal="center"/>
    </xf>
    <xf numFmtId="177" fontId="12" fillId="0" borderId="12" xfId="0" applyNumberFormat="1" applyFont="1" applyBorder="1" applyAlignment="1">
      <alignment horizontal="center"/>
    </xf>
    <xf numFmtId="177" fontId="12" fillId="0" borderId="17" xfId="0" applyNumberFormat="1" applyFont="1" applyBorder="1" applyAlignment="1">
      <alignment horizontal="center"/>
    </xf>
    <xf numFmtId="177" fontId="18" fillId="5" borderId="18" xfId="0" applyNumberFormat="1" applyFont="1" applyFill="1" applyBorder="1"/>
    <xf numFmtId="177" fontId="16" fillId="5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7" xfId="0" applyNumberFormat="1" applyFont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77" fontId="16" fillId="0" borderId="3" xfId="0" applyNumberFormat="1" applyFont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0" borderId="20" xfId="0" applyNumberFormat="1" applyFont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32" fillId="5" borderId="3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0" fontId="13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22" fillId="5" borderId="0" xfId="0" applyFont="1" applyFill="1" applyAlignment="1">
      <alignment horizontal="left"/>
    </xf>
    <xf numFmtId="177" fontId="16" fillId="7" borderId="18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34" fillId="4" borderId="12" xfId="0" applyNumberFormat="1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5" fillId="0" borderId="11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49" fontId="15" fillId="0" borderId="21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16" fillId="4" borderId="18" xfId="0" applyNumberFormat="1" applyFont="1" applyFill="1" applyBorder="1" applyAlignment="1">
      <alignment horizontal="center"/>
    </xf>
    <xf numFmtId="178" fontId="34" fillId="4" borderId="17" xfId="0" applyNumberFormat="1" applyFont="1" applyFill="1" applyBorder="1" applyAlignment="1">
      <alignment horizontal="center"/>
    </xf>
    <xf numFmtId="0" fontId="13" fillId="5" borderId="10" xfId="0" applyFont="1" applyFill="1" applyBorder="1"/>
    <xf numFmtId="49" fontId="15" fillId="0" borderId="18" xfId="0" applyNumberFormat="1" applyFont="1" applyBorder="1" applyAlignment="1">
      <alignment horizontal="center"/>
    </xf>
    <xf numFmtId="0" fontId="36" fillId="0" borderId="10" xfId="0" applyFont="1" applyBorder="1" applyAlignment="1">
      <alignment horizontal="left"/>
    </xf>
    <xf numFmtId="49" fontId="15" fillId="0" borderId="16" xfId="0" applyNumberFormat="1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49" fontId="13" fillId="0" borderId="27" xfId="0" applyNumberFormat="1" applyFont="1" applyBorder="1" applyAlignment="1">
      <alignment horizontal="center"/>
    </xf>
    <xf numFmtId="0" fontId="15" fillId="0" borderId="28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178" fontId="16" fillId="0" borderId="27" xfId="0" applyNumberFormat="1" applyFont="1" applyBorder="1" applyAlignment="1">
      <alignment horizontal="center"/>
    </xf>
    <xf numFmtId="0" fontId="33" fillId="5" borderId="0" xfId="0" applyFont="1" applyFill="1" applyAlignment="1">
      <alignment horizontal="left"/>
    </xf>
    <xf numFmtId="0" fontId="15" fillId="0" borderId="26" xfId="0" applyFont="1" applyBorder="1" applyAlignment="1">
      <alignment horizontal="left"/>
    </xf>
    <xf numFmtId="177" fontId="16" fillId="8" borderId="0" xfId="0" applyNumberFormat="1" applyFont="1" applyFill="1" applyAlignment="1">
      <alignment horizontal="center"/>
    </xf>
    <xf numFmtId="177" fontId="18" fillId="2" borderId="18" xfId="0" applyNumberFormat="1" applyFont="1" applyFill="1" applyBorder="1"/>
    <xf numFmtId="177" fontId="16" fillId="8" borderId="18" xfId="0" applyNumberFormat="1" applyFont="1" applyFill="1" applyBorder="1" applyAlignment="1">
      <alignment horizontal="center"/>
    </xf>
    <xf numFmtId="177" fontId="16" fillId="8" borderId="3" xfId="0" applyNumberFormat="1" applyFont="1" applyFill="1" applyBorder="1" applyAlignment="1">
      <alignment horizontal="center"/>
    </xf>
    <xf numFmtId="177" fontId="16" fillId="7" borderId="29" xfId="0" applyNumberFormat="1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left"/>
    </xf>
    <xf numFmtId="0" fontId="20" fillId="0" borderId="0" xfId="0" applyFont="1" applyAlignment="1">
      <alignment horizontal="center"/>
    </xf>
    <xf numFmtId="0" fontId="33" fillId="5" borderId="30" xfId="0" applyFont="1" applyFill="1" applyBorder="1" applyAlignment="1">
      <alignment horizontal="left"/>
    </xf>
    <xf numFmtId="178" fontId="16" fillId="4" borderId="31" xfId="0" applyNumberFormat="1" applyFont="1" applyFill="1" applyBorder="1" applyAlignment="1">
      <alignment horizontal="center"/>
    </xf>
    <xf numFmtId="178" fontId="16" fillId="4" borderId="32" xfId="0" applyNumberFormat="1" applyFont="1" applyFill="1" applyBorder="1" applyAlignment="1">
      <alignment horizontal="center"/>
    </xf>
    <xf numFmtId="0" fontId="18" fillId="4" borderId="32" xfId="0" applyFont="1" applyFill="1" applyBorder="1"/>
    <xf numFmtId="178" fontId="16" fillId="4" borderId="33" xfId="0" applyNumberFormat="1" applyFont="1" applyFill="1" applyBorder="1" applyAlignment="1">
      <alignment horizontal="center"/>
    </xf>
    <xf numFmtId="178" fontId="16" fillId="6" borderId="34" xfId="0" applyNumberFormat="1" applyFont="1" applyFill="1" applyBorder="1" applyAlignment="1">
      <alignment horizontal="center"/>
    </xf>
    <xf numFmtId="178" fontId="16" fillId="4" borderId="34" xfId="0" applyNumberFormat="1" applyFont="1" applyFill="1" applyBorder="1" applyAlignment="1">
      <alignment horizontal="center"/>
    </xf>
    <xf numFmtId="178" fontId="16" fillId="4" borderId="35" xfId="0" applyNumberFormat="1" applyFont="1" applyFill="1" applyBorder="1" applyAlignment="1">
      <alignment horizontal="center"/>
    </xf>
    <xf numFmtId="178" fontId="16" fillId="4" borderId="36" xfId="0" applyNumberFormat="1" applyFont="1" applyFill="1" applyBorder="1" applyAlignment="1">
      <alignment horizontal="center"/>
    </xf>
    <xf numFmtId="178" fontId="34" fillId="4" borderId="37" xfId="0" applyNumberFormat="1" applyFont="1" applyFill="1" applyBorder="1" applyAlignment="1">
      <alignment horizontal="center"/>
    </xf>
    <xf numFmtId="178" fontId="34" fillId="4" borderId="38" xfId="0" applyNumberFormat="1" applyFont="1" applyFill="1" applyBorder="1" applyAlignment="1">
      <alignment horizontal="center"/>
    </xf>
    <xf numFmtId="178" fontId="34" fillId="4" borderId="39" xfId="0" applyNumberFormat="1" applyFont="1" applyFill="1" applyBorder="1" applyAlignment="1">
      <alignment horizontal="center"/>
    </xf>
    <xf numFmtId="178" fontId="16" fillId="6" borderId="33" xfId="0" applyNumberFormat="1" applyFont="1" applyFill="1" applyBorder="1" applyAlignment="1">
      <alignment horizontal="center"/>
    </xf>
    <xf numFmtId="178" fontId="34" fillId="4" borderId="40" xfId="0" applyNumberFormat="1" applyFont="1" applyFill="1" applyBorder="1" applyAlignment="1">
      <alignment horizontal="center"/>
    </xf>
    <xf numFmtId="178" fontId="34" fillId="4" borderId="41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 vertical="top"/>
    </xf>
    <xf numFmtId="0" fontId="14" fillId="0" borderId="10" xfId="0" applyFont="1" applyBorder="1" applyAlignment="1">
      <alignment horizontal="center" vertical="top"/>
    </xf>
    <xf numFmtId="0" fontId="15" fillId="0" borderId="42" xfId="0" applyFont="1" applyBorder="1" applyAlignment="1">
      <alignment horizontal="left"/>
    </xf>
    <xf numFmtId="176" fontId="5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4" borderId="19" xfId="0" applyFont="1" applyFill="1" applyBorder="1" applyAlignment="1">
      <alignment horizontal="center"/>
    </xf>
    <xf numFmtId="49" fontId="15" fillId="0" borderId="20" xfId="0" applyNumberFormat="1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center" vertical="center"/>
    </xf>
    <xf numFmtId="0" fontId="13" fillId="4" borderId="12" xfId="0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13" fillId="4" borderId="19" xfId="0" applyFont="1" applyFill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43" xfId="0" applyBorder="1"/>
    <xf numFmtId="0" fontId="15" fillId="0" borderId="44" xfId="0" applyFont="1" applyBorder="1" applyAlignment="1">
      <alignment horizontal="left"/>
    </xf>
    <xf numFmtId="0" fontId="15" fillId="5" borderId="45" xfId="0" applyFont="1" applyFill="1" applyBorder="1" applyAlignment="1">
      <alignment horizontal="left"/>
    </xf>
    <xf numFmtId="0" fontId="15" fillId="0" borderId="46" xfId="0" applyFont="1" applyBorder="1" applyAlignment="1">
      <alignment horizontal="left"/>
    </xf>
    <xf numFmtId="178" fontId="16" fillId="4" borderId="47" xfId="0" applyNumberFormat="1" applyFont="1" applyFill="1" applyBorder="1" applyAlignment="1">
      <alignment horizontal="center"/>
    </xf>
    <xf numFmtId="178" fontId="16" fillId="0" borderId="48" xfId="0" applyNumberFormat="1" applyFont="1" applyBorder="1" applyAlignment="1">
      <alignment horizontal="center"/>
    </xf>
    <xf numFmtId="178" fontId="34" fillId="4" borderId="49" xfId="0" applyNumberFormat="1" applyFont="1" applyFill="1" applyBorder="1" applyAlignment="1">
      <alignment horizontal="center"/>
    </xf>
    <xf numFmtId="178" fontId="16" fillId="4" borderId="50" xfId="0" applyNumberFormat="1" applyFont="1" applyFill="1" applyBorder="1" applyAlignment="1">
      <alignment horizontal="center"/>
    </xf>
    <xf numFmtId="178" fontId="16" fillId="6" borderId="50" xfId="0" applyNumberFormat="1" applyFont="1" applyFill="1" applyBorder="1" applyAlignment="1">
      <alignment horizontal="center"/>
    </xf>
    <xf numFmtId="178" fontId="34" fillId="4" borderId="51" xfId="0" applyNumberFormat="1" applyFont="1" applyFill="1" applyBorder="1" applyAlignment="1">
      <alignment horizontal="center"/>
    </xf>
    <xf numFmtId="0" fontId="42" fillId="5" borderId="30" xfId="0" applyFont="1" applyFill="1" applyBorder="1" applyAlignment="1">
      <alignment horizontal="left"/>
    </xf>
    <xf numFmtId="0" fontId="13" fillId="0" borderId="10" xfId="0" applyFont="1" applyBorder="1" applyAlignment="1">
      <alignment horizontal="left" vertical="top"/>
    </xf>
    <xf numFmtId="0" fontId="15" fillId="4" borderId="0" xfId="0" applyFont="1" applyFill="1" applyAlignment="1">
      <alignment horizontal="left"/>
    </xf>
    <xf numFmtId="0" fontId="20" fillId="4" borderId="1" xfId="0" applyFont="1" applyFill="1" applyBorder="1" applyAlignment="1">
      <alignment horizontal="left"/>
    </xf>
    <xf numFmtId="0" fontId="13" fillId="4" borderId="9" xfId="0" applyFont="1" applyFill="1" applyBorder="1" applyAlignment="1">
      <alignment horizontal="center" vertical="center"/>
    </xf>
    <xf numFmtId="49" fontId="13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8" fillId="0" borderId="0" xfId="0" applyNumberFormat="1" applyFont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5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left" vertical="center"/>
    </xf>
    <xf numFmtId="0" fontId="28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49" fontId="28" fillId="0" borderId="0" xfId="0" applyNumberFormat="1" applyFont="1" applyAlignment="1">
      <alignment horizontal="left"/>
    </xf>
    <xf numFmtId="0" fontId="0" fillId="0" borderId="0" xfId="0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1" xfId="0" applyFont="1" applyBorder="1" applyAlignment="1"/>
    <xf numFmtId="0" fontId="11" fillId="0" borderId="8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0" fontId="11" fillId="0" borderId="20" xfId="0" applyFont="1" applyBorder="1" applyAlignment="1"/>
    <xf numFmtId="0" fontId="11" fillId="0" borderId="12" xfId="0" applyFont="1" applyBorder="1" applyAlignment="1"/>
    <xf numFmtId="0" fontId="11" fillId="0" borderId="15" xfId="0" applyFont="1" applyBorder="1" applyAlignment="1"/>
    <xf numFmtId="0" fontId="11" fillId="0" borderId="9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401" t="s">
        <v>2</v>
      </c>
      <c r="D2" s="417"/>
      <c r="E2" s="357"/>
      <c r="F2" s="3"/>
      <c r="G2" s="5">
        <v>5</v>
      </c>
      <c r="H2" s="6">
        <f>G2*0.625</f>
        <v>3.125</v>
      </c>
      <c r="I2" s="7">
        <f>G2/8</f>
        <v>0.625</v>
      </c>
      <c r="J2" s="8">
        <f>5/8*1.6</f>
        <v>1</v>
      </c>
      <c r="K2" s="9">
        <f>0.625*4.8</f>
        <v>3</v>
      </c>
      <c r="L2" s="9">
        <f>5/8/6</f>
        <v>0.10416666666666667</v>
      </c>
      <c r="M2" s="5">
        <f>0.625*4</f>
        <v>2.5</v>
      </c>
      <c r="N2" s="7">
        <f>0.625*3.3</f>
        <v>2.0625</v>
      </c>
      <c r="O2" s="358"/>
      <c r="P2" s="359"/>
      <c r="Q2" s="2" t="s">
        <v>3</v>
      </c>
    </row>
    <row r="3" spans="1:17" ht="25.5" customHeight="1">
      <c r="A3" s="402" t="s">
        <v>4</v>
      </c>
      <c r="B3" s="417"/>
      <c r="C3" s="10"/>
      <c r="D3" s="10"/>
      <c r="E3" s="10"/>
      <c r="F3" s="10"/>
      <c r="G3" s="5"/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5" t="s">
        <v>10</v>
      </c>
      <c r="N3" s="65" t="s">
        <v>11</v>
      </c>
      <c r="O3" s="11"/>
      <c r="P3" s="11"/>
      <c r="Q3" s="3"/>
    </row>
    <row r="4" spans="1:17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7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SUM(G8:G44)</f>
        <v>27.2</v>
      </c>
      <c r="H7" s="16">
        <f t="shared" si="0"/>
        <v>5.0999999999999996</v>
      </c>
      <c r="I7" s="15">
        <f t="shared" si="0"/>
        <v>4.9000000000000004</v>
      </c>
      <c r="J7" s="15">
        <f t="shared" si="0"/>
        <v>5.1999999999999993</v>
      </c>
      <c r="K7" s="15">
        <f t="shared" si="0"/>
        <v>9.3000000000000007</v>
      </c>
      <c r="L7" s="17">
        <f>SUM(L8:L344)</f>
        <v>3.7000000000000006</v>
      </c>
      <c r="M7" s="15">
        <f t="shared" ref="M7:Q7" si="1">SUM(M8:M44)</f>
        <v>5</v>
      </c>
      <c r="N7" s="15">
        <f t="shared" si="1"/>
        <v>0</v>
      </c>
      <c r="O7" s="15">
        <f t="shared" si="1"/>
        <v>5</v>
      </c>
      <c r="P7" s="15">
        <f t="shared" si="1"/>
        <v>5</v>
      </c>
      <c r="Q7" s="17">
        <f t="shared" si="1"/>
        <v>0</v>
      </c>
    </row>
    <row r="8" spans="1:17" ht="12.95">
      <c r="A8" s="18" t="s">
        <v>28</v>
      </c>
      <c r="B8" s="19" t="s">
        <v>29</v>
      </c>
      <c r="C8" s="20" t="s">
        <v>30</v>
      </c>
      <c r="D8" s="20" t="s">
        <v>31</v>
      </c>
      <c r="E8" s="21" t="s">
        <v>1</v>
      </c>
      <c r="F8" s="22">
        <v>1</v>
      </c>
      <c r="G8" s="23">
        <f t="shared" ref="G8:G12" si="2">IF(SUM(H8:L8)=0,"",SUM(H8:L8))</f>
        <v>2.5</v>
      </c>
      <c r="H8" s="24">
        <v>2.5</v>
      </c>
      <c r="I8" s="24"/>
      <c r="J8" s="25"/>
      <c r="K8" s="24"/>
      <c r="L8" s="26"/>
      <c r="M8" s="66"/>
      <c r="N8" s="25"/>
      <c r="O8" s="66"/>
      <c r="P8" s="66"/>
      <c r="Q8" s="26"/>
    </row>
    <row r="9" spans="1:17" ht="12.95">
      <c r="A9" s="18"/>
      <c r="B9" s="19"/>
      <c r="C9" s="39" t="s">
        <v>32</v>
      </c>
      <c r="D9" s="20"/>
      <c r="E9" s="21" t="s">
        <v>1</v>
      </c>
      <c r="F9" s="22">
        <v>1</v>
      </c>
      <c r="G9" s="23" t="str">
        <f t="shared" si="2"/>
        <v/>
      </c>
      <c r="H9" s="24"/>
      <c r="I9" s="24"/>
      <c r="J9" s="25"/>
      <c r="K9" s="24"/>
      <c r="L9" s="26"/>
      <c r="M9" s="66"/>
      <c r="N9" s="25"/>
      <c r="O9" s="66"/>
      <c r="P9" s="66"/>
      <c r="Q9" s="26"/>
    </row>
    <row r="10" spans="1:17" ht="12.95">
      <c r="A10" s="18"/>
      <c r="B10" s="19"/>
      <c r="C10" s="67" t="s">
        <v>33</v>
      </c>
      <c r="D10" s="20"/>
      <c r="E10" s="21" t="s">
        <v>1</v>
      </c>
      <c r="F10" s="22">
        <v>1</v>
      </c>
      <c r="G10" s="23">
        <f t="shared" si="2"/>
        <v>2</v>
      </c>
      <c r="H10" s="24"/>
      <c r="I10" s="24">
        <v>0.2</v>
      </c>
      <c r="J10" s="25">
        <v>1.5</v>
      </c>
      <c r="K10" s="24">
        <v>0.3</v>
      </c>
      <c r="L10" s="26"/>
      <c r="M10" s="66"/>
      <c r="N10" s="25"/>
      <c r="O10" s="66"/>
      <c r="P10" s="66"/>
      <c r="Q10" s="26"/>
    </row>
    <row r="11" spans="1:17" ht="12.95">
      <c r="A11" s="18"/>
      <c r="B11" s="19"/>
      <c r="C11" s="67" t="s">
        <v>34</v>
      </c>
      <c r="D11" s="20"/>
      <c r="E11" s="21" t="s">
        <v>1</v>
      </c>
      <c r="F11" s="22">
        <v>1</v>
      </c>
      <c r="G11" s="23">
        <f t="shared" si="2"/>
        <v>0.6</v>
      </c>
      <c r="H11" s="24"/>
      <c r="I11" s="24"/>
      <c r="J11" s="25">
        <v>0.6</v>
      </c>
      <c r="K11" s="24"/>
      <c r="L11" s="26"/>
      <c r="M11" s="66"/>
      <c r="N11" s="25"/>
      <c r="O11" s="66"/>
      <c r="P11" s="66"/>
      <c r="Q11" s="26"/>
    </row>
    <row r="12" spans="1:17" ht="12.95">
      <c r="A12" s="18"/>
      <c r="B12" s="19"/>
      <c r="C12" s="67" t="s">
        <v>35</v>
      </c>
      <c r="D12" s="20"/>
      <c r="E12" s="21" t="s">
        <v>1</v>
      </c>
      <c r="F12" s="22">
        <v>1</v>
      </c>
      <c r="G12" s="23">
        <f t="shared" si="2"/>
        <v>0.89999999999999991</v>
      </c>
      <c r="H12" s="24"/>
      <c r="I12" s="24"/>
      <c r="J12" s="25">
        <v>0.3</v>
      </c>
      <c r="K12" s="24"/>
      <c r="L12" s="26">
        <v>0.6</v>
      </c>
      <c r="M12" s="66"/>
      <c r="N12" s="25"/>
      <c r="O12" s="66"/>
      <c r="P12" s="66"/>
      <c r="Q12" s="26"/>
    </row>
    <row r="13" spans="1:17" ht="12.95">
      <c r="A13" s="18"/>
      <c r="B13" s="19"/>
      <c r="C13" s="67" t="s">
        <v>36</v>
      </c>
      <c r="D13" s="20" t="s">
        <v>37</v>
      </c>
      <c r="E13" s="21" t="s">
        <v>1</v>
      </c>
      <c r="F13" s="22">
        <v>1</v>
      </c>
      <c r="G13" s="23"/>
      <c r="H13" s="24"/>
      <c r="I13" s="24"/>
      <c r="J13" s="25"/>
      <c r="K13" s="24"/>
      <c r="L13" s="26">
        <v>1</v>
      </c>
      <c r="M13" s="66"/>
      <c r="N13" s="25"/>
      <c r="O13" s="66"/>
      <c r="P13" s="66"/>
      <c r="Q13" s="26"/>
    </row>
    <row r="14" spans="1:17" ht="12.95">
      <c r="A14" s="29"/>
      <c r="B14" s="30"/>
      <c r="C14" s="31"/>
      <c r="D14" s="31"/>
      <c r="E14" s="32"/>
      <c r="F14" s="33"/>
      <c r="G14" s="68" t="str">
        <f t="shared" ref="G14:G39" si="3">IF(SUM(H14:L14)=0,"",SUM(H14:L14))</f>
        <v/>
      </c>
      <c r="H14" s="35"/>
      <c r="I14" s="35"/>
      <c r="J14" s="36"/>
      <c r="K14" s="35"/>
      <c r="L14" s="37"/>
      <c r="M14" s="69"/>
      <c r="N14" s="36"/>
      <c r="O14" s="69"/>
      <c r="P14" s="69"/>
      <c r="Q14" s="37"/>
    </row>
    <row r="15" spans="1:17" ht="12.95">
      <c r="A15" s="18"/>
      <c r="B15" s="19" t="s">
        <v>38</v>
      </c>
      <c r="C15" s="20" t="s">
        <v>39</v>
      </c>
      <c r="D15" s="20" t="s">
        <v>40</v>
      </c>
      <c r="E15" s="21" t="s">
        <v>41</v>
      </c>
      <c r="F15" s="22">
        <v>1</v>
      </c>
      <c r="G15" s="23">
        <f t="shared" si="3"/>
        <v>0.3</v>
      </c>
      <c r="H15" s="24">
        <v>0.3</v>
      </c>
      <c r="I15" s="24"/>
      <c r="J15" s="25"/>
      <c r="K15" s="24"/>
      <c r="L15" s="26"/>
      <c r="M15" s="66"/>
      <c r="N15" s="25"/>
      <c r="O15" s="66"/>
      <c r="P15" s="66"/>
      <c r="Q15" s="26"/>
    </row>
    <row r="16" spans="1:17" ht="12.95">
      <c r="A16" s="29"/>
      <c r="B16" s="30"/>
      <c r="C16" s="43"/>
      <c r="D16" s="43"/>
      <c r="E16" s="32"/>
      <c r="F16" s="33"/>
      <c r="G16" s="68" t="str">
        <f t="shared" si="3"/>
        <v/>
      </c>
      <c r="H16" s="35"/>
      <c r="I16" s="35"/>
      <c r="J16" s="36"/>
      <c r="K16" s="35"/>
      <c r="L16" s="37"/>
      <c r="M16" s="69"/>
      <c r="N16" s="36"/>
      <c r="O16" s="69"/>
      <c r="P16" s="69"/>
      <c r="Q16" s="37"/>
    </row>
    <row r="17" spans="1:17" ht="12.95">
      <c r="A17" s="18"/>
      <c r="B17" s="19" t="s">
        <v>42</v>
      </c>
      <c r="C17" s="20" t="s">
        <v>43</v>
      </c>
      <c r="D17" s="20" t="s">
        <v>44</v>
      </c>
      <c r="E17" s="21" t="s">
        <v>3</v>
      </c>
      <c r="F17" s="22">
        <v>1</v>
      </c>
      <c r="G17" s="23">
        <f t="shared" si="3"/>
        <v>0.3</v>
      </c>
      <c r="H17" s="24">
        <v>0.3</v>
      </c>
      <c r="I17" s="24"/>
      <c r="J17" s="25"/>
      <c r="K17" s="24"/>
      <c r="L17" s="26"/>
      <c r="M17" s="66"/>
      <c r="N17" s="25"/>
      <c r="O17" s="66"/>
      <c r="P17" s="66"/>
      <c r="Q17" s="26"/>
    </row>
    <row r="18" spans="1:17" ht="12.95">
      <c r="A18" s="18"/>
      <c r="B18" s="19"/>
      <c r="C18" s="20" t="s">
        <v>45</v>
      </c>
      <c r="D18" s="20" t="s">
        <v>46</v>
      </c>
      <c r="E18" s="21" t="s">
        <v>41</v>
      </c>
      <c r="F18" s="22">
        <v>1</v>
      </c>
      <c r="G18" s="23">
        <f t="shared" si="3"/>
        <v>0.2</v>
      </c>
      <c r="H18" s="24"/>
      <c r="I18" s="24">
        <v>0.2</v>
      </c>
      <c r="J18" s="25"/>
      <c r="K18" s="24"/>
      <c r="L18" s="26"/>
      <c r="M18" s="66"/>
      <c r="N18" s="25"/>
      <c r="O18" s="66"/>
      <c r="P18" s="66"/>
      <c r="Q18" s="26"/>
    </row>
    <row r="19" spans="1:17" ht="12.95">
      <c r="A19" s="18"/>
      <c r="B19" s="19"/>
      <c r="C19" s="39" t="s">
        <v>47</v>
      </c>
      <c r="D19" s="20"/>
      <c r="E19" s="21" t="s">
        <v>1</v>
      </c>
      <c r="F19" s="22">
        <v>1</v>
      </c>
      <c r="G19" s="23">
        <f t="shared" si="3"/>
        <v>3</v>
      </c>
      <c r="H19" s="24"/>
      <c r="I19" s="24">
        <v>2</v>
      </c>
      <c r="J19" s="25">
        <v>1</v>
      </c>
      <c r="K19" s="24"/>
      <c r="L19" s="26"/>
      <c r="M19" s="66"/>
      <c r="N19" s="25"/>
      <c r="O19" s="66"/>
      <c r="P19" s="66"/>
      <c r="Q19" s="26"/>
    </row>
    <row r="20" spans="1:17" ht="12.95">
      <c r="A20" s="18"/>
      <c r="B20" s="19"/>
      <c r="C20" s="67" t="s">
        <v>48</v>
      </c>
      <c r="D20" s="20"/>
      <c r="E20" s="21"/>
      <c r="F20" s="42"/>
      <c r="G20" s="23" t="str">
        <f t="shared" si="3"/>
        <v/>
      </c>
      <c r="H20" s="24"/>
      <c r="I20" s="24"/>
      <c r="J20" s="25"/>
      <c r="K20" s="24"/>
      <c r="L20" s="26"/>
      <c r="M20" s="66"/>
      <c r="N20" s="25"/>
      <c r="O20" s="66"/>
      <c r="P20" s="66"/>
      <c r="Q20" s="26"/>
    </row>
    <row r="21" spans="1:17" ht="12.95">
      <c r="A21" s="18"/>
      <c r="B21" s="19"/>
      <c r="C21" s="67" t="s">
        <v>34</v>
      </c>
      <c r="D21" s="20"/>
      <c r="E21" s="21" t="s">
        <v>1</v>
      </c>
      <c r="F21" s="22">
        <v>1</v>
      </c>
      <c r="G21" s="23">
        <f t="shared" si="3"/>
        <v>0.3</v>
      </c>
      <c r="H21" s="24"/>
      <c r="I21" s="24"/>
      <c r="J21" s="25"/>
      <c r="K21" s="24"/>
      <c r="L21" s="26">
        <v>0.3</v>
      </c>
      <c r="M21" s="66"/>
      <c r="N21" s="25"/>
      <c r="O21" s="66"/>
      <c r="P21" s="66"/>
      <c r="Q21" s="26"/>
    </row>
    <row r="22" spans="1:17" ht="12.95">
      <c r="A22" s="18"/>
      <c r="B22" s="19"/>
      <c r="C22" s="20" t="s">
        <v>49</v>
      </c>
      <c r="D22" s="20" t="s">
        <v>50</v>
      </c>
      <c r="E22" s="21" t="s">
        <v>3</v>
      </c>
      <c r="F22" s="22">
        <v>1</v>
      </c>
      <c r="G22" s="23">
        <f t="shared" si="3"/>
        <v>2.2000000000000002</v>
      </c>
      <c r="H22" s="24">
        <v>1.2</v>
      </c>
      <c r="I22" s="24">
        <v>1</v>
      </c>
      <c r="J22" s="25"/>
      <c r="K22" s="24"/>
      <c r="L22" s="26"/>
      <c r="M22" s="66"/>
      <c r="N22" s="25"/>
      <c r="O22" s="66"/>
      <c r="P22" s="66"/>
      <c r="Q22" s="26"/>
    </row>
    <row r="23" spans="1:17" ht="12.95">
      <c r="A23" s="18"/>
      <c r="B23" s="19"/>
      <c r="C23" s="20" t="s">
        <v>51</v>
      </c>
      <c r="D23" s="20"/>
      <c r="E23" s="21" t="s">
        <v>3</v>
      </c>
      <c r="F23" s="22">
        <v>1</v>
      </c>
      <c r="G23" s="23">
        <f t="shared" si="3"/>
        <v>0.6</v>
      </c>
      <c r="H23" s="24"/>
      <c r="I23" s="24"/>
      <c r="J23" s="25">
        <v>0.6</v>
      </c>
      <c r="K23" s="24"/>
      <c r="L23" s="26"/>
      <c r="M23" s="66"/>
      <c r="N23" s="25"/>
      <c r="O23" s="66"/>
      <c r="P23" s="66"/>
      <c r="Q23" s="26"/>
    </row>
    <row r="24" spans="1:17" ht="12.95">
      <c r="A24" s="18"/>
      <c r="B24" s="19"/>
      <c r="C24" s="20" t="s">
        <v>52</v>
      </c>
      <c r="D24" s="20"/>
      <c r="E24" s="21" t="s">
        <v>41</v>
      </c>
      <c r="F24" s="22">
        <v>1</v>
      </c>
      <c r="G24" s="23">
        <f t="shared" si="3"/>
        <v>1.1000000000000001</v>
      </c>
      <c r="H24" s="24"/>
      <c r="I24" s="24"/>
      <c r="J24" s="25">
        <v>0.1</v>
      </c>
      <c r="K24" s="24">
        <v>1</v>
      </c>
      <c r="L24" s="26"/>
      <c r="M24" s="66"/>
      <c r="N24" s="25"/>
      <c r="O24" s="66"/>
      <c r="P24" s="66"/>
      <c r="Q24" s="26"/>
    </row>
    <row r="25" spans="1:17" ht="12.95">
      <c r="A25" s="18"/>
      <c r="B25" s="19"/>
      <c r="C25" s="20" t="s">
        <v>53</v>
      </c>
      <c r="D25" s="20" t="s">
        <v>54</v>
      </c>
      <c r="E25" s="21" t="s">
        <v>1</v>
      </c>
      <c r="F25" s="22">
        <v>1</v>
      </c>
      <c r="G25" s="23">
        <f t="shared" si="3"/>
        <v>7</v>
      </c>
      <c r="H25" s="24"/>
      <c r="I25" s="24"/>
      <c r="J25" s="25"/>
      <c r="K25" s="24">
        <v>7</v>
      </c>
      <c r="L25" s="26"/>
      <c r="M25" s="66"/>
      <c r="N25" s="25"/>
      <c r="O25" s="66"/>
      <c r="P25" s="66"/>
      <c r="Q25" s="26"/>
    </row>
    <row r="26" spans="1:17" ht="12.95">
      <c r="A26" s="29"/>
      <c r="B26" s="30"/>
      <c r="C26" s="31"/>
      <c r="D26" s="31"/>
      <c r="E26" s="32"/>
      <c r="F26" s="33"/>
      <c r="G26" s="68" t="str">
        <f t="shared" si="3"/>
        <v/>
      </c>
      <c r="H26" s="35"/>
      <c r="I26" s="35"/>
      <c r="J26" s="36"/>
      <c r="K26" s="35"/>
      <c r="L26" s="37"/>
      <c r="M26" s="69"/>
      <c r="N26" s="36"/>
      <c r="O26" s="69"/>
      <c r="P26" s="69"/>
      <c r="Q26" s="37"/>
    </row>
    <row r="27" spans="1:17" ht="12.95">
      <c r="A27" s="18"/>
      <c r="B27" s="19" t="s">
        <v>55</v>
      </c>
      <c r="C27" s="20" t="s">
        <v>56</v>
      </c>
      <c r="D27" s="20" t="s">
        <v>57</v>
      </c>
      <c r="E27" s="21" t="s">
        <v>3</v>
      </c>
      <c r="F27" s="22">
        <v>1</v>
      </c>
      <c r="G27" s="23">
        <f t="shared" si="3"/>
        <v>0.2</v>
      </c>
      <c r="H27" s="24">
        <v>0.2</v>
      </c>
      <c r="I27" s="24"/>
      <c r="J27" s="25"/>
      <c r="K27" s="24"/>
      <c r="L27" s="26"/>
      <c r="M27" s="66"/>
      <c r="N27" s="25"/>
      <c r="O27" s="66"/>
      <c r="P27" s="66"/>
      <c r="Q27" s="26"/>
    </row>
    <row r="28" spans="1:17" ht="12.95">
      <c r="A28" s="18"/>
      <c r="B28" s="19"/>
      <c r="C28" s="20" t="s">
        <v>58</v>
      </c>
      <c r="D28" s="20" t="s">
        <v>59</v>
      </c>
      <c r="E28" s="21" t="s">
        <v>3</v>
      </c>
      <c r="F28" s="22">
        <v>1</v>
      </c>
      <c r="G28" s="23">
        <f t="shared" si="3"/>
        <v>2.5</v>
      </c>
      <c r="H28" s="24"/>
      <c r="I28" s="24">
        <v>1.5</v>
      </c>
      <c r="J28" s="25"/>
      <c r="K28" s="24"/>
      <c r="L28" s="26">
        <v>1</v>
      </c>
      <c r="M28" s="66"/>
      <c r="N28" s="25"/>
      <c r="O28" s="66"/>
      <c r="P28" s="66"/>
      <c r="Q28" s="26"/>
    </row>
    <row r="29" spans="1:17" ht="12.95">
      <c r="A29" s="29"/>
      <c r="B29" s="30"/>
      <c r="C29" s="31"/>
      <c r="D29" s="31"/>
      <c r="E29" s="32"/>
      <c r="F29" s="33"/>
      <c r="G29" s="68" t="str">
        <f t="shared" si="3"/>
        <v/>
      </c>
      <c r="H29" s="35"/>
      <c r="I29" s="35"/>
      <c r="J29" s="36"/>
      <c r="K29" s="35"/>
      <c r="L29" s="37"/>
      <c r="M29" s="69"/>
      <c r="N29" s="36"/>
      <c r="O29" s="69"/>
      <c r="P29" s="69"/>
      <c r="Q29" s="37"/>
    </row>
    <row r="30" spans="1:17" ht="12.95">
      <c r="A30" s="18"/>
      <c r="B30" s="19" t="s">
        <v>60</v>
      </c>
      <c r="C30" s="20" t="s">
        <v>61</v>
      </c>
      <c r="D30" s="20" t="s">
        <v>62</v>
      </c>
      <c r="E30" s="21" t="s">
        <v>1</v>
      </c>
      <c r="F30" s="22">
        <v>1</v>
      </c>
      <c r="G30" s="23">
        <f t="shared" si="3"/>
        <v>0.89999999999999991</v>
      </c>
      <c r="H30" s="24"/>
      <c r="I30" s="24"/>
      <c r="J30" s="25">
        <v>0.3</v>
      </c>
      <c r="K30" s="24"/>
      <c r="L30" s="26">
        <v>0.6</v>
      </c>
      <c r="M30" s="66"/>
      <c r="N30" s="25"/>
      <c r="O30" s="66"/>
      <c r="P30" s="66"/>
      <c r="Q30" s="26"/>
    </row>
    <row r="31" spans="1:17" ht="12.95">
      <c r="A31" s="18"/>
      <c r="B31" s="19"/>
      <c r="C31" s="20"/>
      <c r="D31" s="20"/>
      <c r="E31" s="21"/>
      <c r="F31" s="22"/>
      <c r="G31" s="23" t="str">
        <f t="shared" si="3"/>
        <v/>
      </c>
      <c r="H31" s="24"/>
      <c r="I31" s="24"/>
      <c r="J31" s="25"/>
      <c r="K31" s="24"/>
      <c r="L31" s="26"/>
      <c r="M31" s="66"/>
      <c r="N31" s="25"/>
      <c r="O31" s="66"/>
      <c r="P31" s="66"/>
      <c r="Q31" s="26"/>
    </row>
    <row r="32" spans="1:17" ht="12.95">
      <c r="A32" s="29"/>
      <c r="B32" s="30"/>
      <c r="C32" s="31"/>
      <c r="D32" s="31"/>
      <c r="E32" s="32"/>
      <c r="F32" s="33"/>
      <c r="G32" s="68" t="str">
        <f t="shared" si="3"/>
        <v/>
      </c>
      <c r="H32" s="35"/>
      <c r="I32" s="35"/>
      <c r="J32" s="36"/>
      <c r="K32" s="35"/>
      <c r="L32" s="37"/>
      <c r="M32" s="69"/>
      <c r="N32" s="36"/>
      <c r="O32" s="69"/>
      <c r="P32" s="69"/>
      <c r="Q32" s="37"/>
    </row>
    <row r="33" spans="1:17" ht="12.95">
      <c r="A33" s="18"/>
      <c r="B33" s="19" t="s">
        <v>63</v>
      </c>
      <c r="C33" s="20" t="s">
        <v>64</v>
      </c>
      <c r="D33" s="20"/>
      <c r="E33" s="21" t="s">
        <v>1</v>
      </c>
      <c r="F33" s="22">
        <v>1</v>
      </c>
      <c r="G33" s="23">
        <f t="shared" si="3"/>
        <v>0.5</v>
      </c>
      <c r="H33" s="24">
        <v>0.3</v>
      </c>
      <c r="I33" s="24"/>
      <c r="J33" s="25"/>
      <c r="K33" s="24"/>
      <c r="L33" s="26">
        <v>0.2</v>
      </c>
      <c r="M33" s="66"/>
      <c r="N33" s="25"/>
      <c r="O33" s="66"/>
      <c r="P33" s="66"/>
      <c r="Q33" s="26"/>
    </row>
    <row r="34" spans="1:17" ht="12.95">
      <c r="A34" s="18"/>
      <c r="B34" s="19"/>
      <c r="C34" s="20" t="s">
        <v>65</v>
      </c>
      <c r="D34" s="20" t="s">
        <v>66</v>
      </c>
      <c r="E34" s="21" t="s">
        <v>3</v>
      </c>
      <c r="F34" s="22">
        <v>1</v>
      </c>
      <c r="G34" s="23">
        <f t="shared" si="3"/>
        <v>0.5</v>
      </c>
      <c r="H34" s="24">
        <v>0.3</v>
      </c>
      <c r="I34" s="24"/>
      <c r="J34" s="25">
        <v>0.2</v>
      </c>
      <c r="K34" s="24"/>
      <c r="L34" s="26"/>
      <c r="M34" s="66"/>
      <c r="N34" s="25"/>
      <c r="O34" s="66"/>
      <c r="P34" s="66"/>
      <c r="Q34" s="26"/>
    </row>
    <row r="35" spans="1:17" ht="12.95">
      <c r="A35" s="29"/>
      <c r="B35" s="30"/>
      <c r="C35" s="31"/>
      <c r="D35" s="31"/>
      <c r="E35" s="32"/>
      <c r="F35" s="33"/>
      <c r="G35" s="68" t="str">
        <f t="shared" si="3"/>
        <v/>
      </c>
      <c r="H35" s="35"/>
      <c r="I35" s="35"/>
      <c r="J35" s="36"/>
      <c r="K35" s="35"/>
      <c r="L35" s="37"/>
      <c r="M35" s="69"/>
      <c r="N35" s="36"/>
      <c r="O35" s="69"/>
      <c r="P35" s="69"/>
      <c r="Q35" s="37"/>
    </row>
    <row r="36" spans="1:17" ht="12.95">
      <c r="A36" s="18" t="s">
        <v>67</v>
      </c>
      <c r="B36" s="19" t="s">
        <v>68</v>
      </c>
      <c r="C36" s="20"/>
      <c r="D36" s="20"/>
      <c r="E36" s="21" t="s">
        <v>41</v>
      </c>
      <c r="F36" s="22">
        <v>1</v>
      </c>
      <c r="G36" s="23">
        <f t="shared" si="3"/>
        <v>0.6</v>
      </c>
      <c r="H36" s="24"/>
      <c r="I36" s="24"/>
      <c r="J36" s="25">
        <v>0.6</v>
      </c>
      <c r="K36" s="24"/>
      <c r="L36" s="26"/>
      <c r="M36" s="66"/>
      <c r="N36" s="25"/>
      <c r="O36" s="66"/>
      <c r="P36" s="66"/>
      <c r="Q36" s="26"/>
    </row>
    <row r="37" spans="1:17" ht="12.95">
      <c r="A37" s="18"/>
      <c r="B37" s="19" t="s">
        <v>69</v>
      </c>
      <c r="C37" s="20"/>
      <c r="D37" s="20"/>
      <c r="E37" s="21" t="s">
        <v>3</v>
      </c>
      <c r="F37" s="22">
        <v>1</v>
      </c>
      <c r="G37" s="23">
        <f t="shared" si="3"/>
        <v>1</v>
      </c>
      <c r="H37" s="24"/>
      <c r="I37" s="24"/>
      <c r="J37" s="25"/>
      <c r="K37" s="24">
        <v>1</v>
      </c>
      <c r="L37" s="26"/>
      <c r="M37" s="66"/>
      <c r="N37" s="25"/>
      <c r="O37" s="66"/>
      <c r="P37" s="66"/>
      <c r="Q37" s="26"/>
    </row>
    <row r="38" spans="1:17" ht="12.95">
      <c r="A38" s="18"/>
      <c r="B38" s="19"/>
      <c r="C38" s="20"/>
      <c r="D38" s="20"/>
      <c r="E38" s="21"/>
      <c r="F38" s="42"/>
      <c r="G38" s="23" t="str">
        <f t="shared" si="3"/>
        <v/>
      </c>
      <c r="H38" s="24"/>
      <c r="I38" s="24"/>
      <c r="J38" s="25"/>
      <c r="K38" s="24"/>
      <c r="L38" s="26"/>
      <c r="M38" s="66"/>
      <c r="N38" s="25"/>
      <c r="O38" s="66"/>
      <c r="P38" s="66"/>
      <c r="Q38" s="26"/>
    </row>
    <row r="39" spans="1:17" ht="12.95">
      <c r="A39" s="360" t="s">
        <v>70</v>
      </c>
      <c r="B39" s="361" t="s">
        <v>71</v>
      </c>
      <c r="C39" s="362"/>
      <c r="D39" s="362" t="s">
        <v>72</v>
      </c>
      <c r="E39" s="44"/>
      <c r="F39" s="45"/>
      <c r="G39" s="46" t="str">
        <f t="shared" si="3"/>
        <v/>
      </c>
      <c r="H39" s="47"/>
      <c r="I39" s="47"/>
      <c r="J39" s="48"/>
      <c r="K39" s="47"/>
      <c r="L39" s="49"/>
      <c r="M39" s="48"/>
      <c r="N39" s="48"/>
      <c r="O39" s="48">
        <v>5</v>
      </c>
      <c r="P39" s="47">
        <v>5</v>
      </c>
      <c r="Q39" s="49"/>
    </row>
    <row r="40" spans="1:17" ht="12.95">
      <c r="A40" s="59"/>
      <c r="B40" s="19" t="s">
        <v>73</v>
      </c>
      <c r="C40" s="20"/>
      <c r="D40" s="20" t="s">
        <v>74</v>
      </c>
      <c r="E40" s="51"/>
      <c r="F40" s="42"/>
      <c r="G40" s="28"/>
      <c r="H40" s="24"/>
      <c r="I40" s="24"/>
      <c r="J40" s="25"/>
      <c r="K40" s="24"/>
      <c r="L40" s="26"/>
      <c r="M40" s="25">
        <v>5</v>
      </c>
      <c r="N40" s="25"/>
      <c r="O40" s="25"/>
      <c r="P40" s="24"/>
      <c r="Q40" s="26"/>
    </row>
    <row r="41" spans="1:17" ht="12.95">
      <c r="A41" s="61"/>
      <c r="B41" s="166"/>
      <c r="C41" s="120"/>
      <c r="D41" s="120"/>
      <c r="E41" s="52"/>
      <c r="F41" s="53"/>
      <c r="G41" s="54"/>
      <c r="H41" s="55"/>
      <c r="I41" s="55"/>
      <c r="J41" s="56"/>
      <c r="K41" s="55"/>
      <c r="L41" s="57"/>
      <c r="M41" s="56"/>
      <c r="N41" s="56"/>
      <c r="O41" s="56"/>
      <c r="P41" s="55"/>
      <c r="Q41" s="57"/>
    </row>
    <row r="42" spans="1:17" ht="12.95">
      <c r="A42" s="59" t="s">
        <v>75</v>
      </c>
      <c r="B42" s="60"/>
      <c r="C42" s="399"/>
      <c r="D42" s="418"/>
      <c r="E42" s="418"/>
      <c r="F42" s="418"/>
      <c r="G42" s="418"/>
      <c r="H42" s="418"/>
      <c r="I42" s="418"/>
      <c r="J42" s="418"/>
      <c r="K42" s="418"/>
      <c r="L42" s="418"/>
      <c r="M42" s="418"/>
      <c r="N42" s="418"/>
      <c r="O42" s="418"/>
      <c r="P42" s="418"/>
      <c r="Q42" s="427"/>
    </row>
    <row r="43" spans="1:17" ht="12.95">
      <c r="A43" s="59"/>
      <c r="B43" s="60"/>
      <c r="C43" s="392"/>
      <c r="D43" s="417"/>
      <c r="E43" s="417"/>
      <c r="F43" s="417"/>
      <c r="G43" s="417"/>
      <c r="H43" s="417"/>
      <c r="I43" s="417"/>
      <c r="J43" s="417"/>
      <c r="K43" s="417"/>
      <c r="L43" s="417"/>
      <c r="M43" s="417"/>
      <c r="N43" s="417"/>
      <c r="O43" s="417"/>
      <c r="P43" s="417"/>
      <c r="Q43" s="428"/>
    </row>
    <row r="44" spans="1:17" ht="12.95">
      <c r="A44" s="61"/>
      <c r="B44" s="62"/>
      <c r="C44" s="393"/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3"/>
      <c r="O44" s="423"/>
      <c r="P44" s="423"/>
      <c r="Q44" s="429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  <row r="1000" spans="1:2" ht="12.95">
      <c r="A1000" s="63"/>
      <c r="B1000" s="64"/>
    </row>
    <row r="1001" spans="1:2" ht="12.95">
      <c r="A1001" s="63"/>
      <c r="B1001" s="64"/>
    </row>
    <row r="1002" spans="1:2" ht="12.95">
      <c r="A1002" s="63"/>
      <c r="B1002" s="64"/>
    </row>
    <row r="1003" spans="1:2" ht="12.95">
      <c r="A1003" s="63"/>
      <c r="B100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3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232D-4950-40FE-AC03-59806C3B2AD1}">
  <dimension ref="A1:Q996"/>
  <sheetViews>
    <sheetView tabSelected="1" workbookViewId="0">
      <selection activeCell="N24" sqref="N24"/>
    </sheetView>
  </sheetViews>
  <sheetFormatPr defaultColWidth="14.42578125" defaultRowHeight="12.95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401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2" t="s">
        <v>235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7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>
      <c r="A7" s="425"/>
      <c r="B7" s="425"/>
      <c r="C7" s="430"/>
      <c r="D7" s="425"/>
      <c r="E7" s="425"/>
      <c r="F7" s="426"/>
      <c r="G7" s="15">
        <f t="shared" ref="G7:K7" si="0">SUM(G8:G31)</f>
        <v>17.5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SUM(L8:L331)</f>
        <v>5</v>
      </c>
      <c r="M7" s="15">
        <f>SUM(M8:M31)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90" t="s">
        <v>236</v>
      </c>
      <c r="D8" s="376"/>
      <c r="E8" s="21"/>
      <c r="F8" s="22">
        <v>1</v>
      </c>
      <c r="G8" s="28">
        <f t="shared" ref="G8:G25" si="1">IF(SUM(H8:L8)=0,"",SUM(H8:L8))</f>
        <v>2</v>
      </c>
      <c r="H8" s="340">
        <v>2</v>
      </c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379" t="s">
        <v>237</v>
      </c>
      <c r="D9" s="376"/>
      <c r="E9" s="21"/>
      <c r="F9" s="22">
        <v>1</v>
      </c>
      <c r="G9" s="28" t="str">
        <f t="shared" si="1"/>
        <v/>
      </c>
      <c r="H9" s="172"/>
      <c r="I9" s="24"/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238</v>
      </c>
      <c r="D10" s="377"/>
      <c r="E10" s="21"/>
      <c r="F10" s="22">
        <v>1</v>
      </c>
      <c r="G10" s="28">
        <f t="shared" si="1"/>
        <v>3</v>
      </c>
      <c r="H10" s="341">
        <v>3</v>
      </c>
      <c r="I10" s="24"/>
      <c r="J10" s="24"/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/>
      <c r="D11" s="310"/>
      <c r="E11" s="311"/>
      <c r="F11" s="22">
        <v>1</v>
      </c>
      <c r="G11" s="28" t="str">
        <f t="shared" si="1"/>
        <v/>
      </c>
      <c r="H11" s="341"/>
      <c r="I11" s="24"/>
      <c r="J11" s="24"/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91"/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/>
      <c r="E13" s="311"/>
      <c r="F13" s="22">
        <v>1</v>
      </c>
      <c r="G13" s="28" t="str">
        <f t="shared" si="1"/>
        <v/>
      </c>
      <c r="H13" s="342"/>
      <c r="J13" s="24"/>
      <c r="K13" s="24"/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379"/>
      <c r="D14" s="131"/>
      <c r="E14" s="311"/>
      <c r="F14" s="22">
        <v>1</v>
      </c>
      <c r="G14" s="28" t="str">
        <f t="shared" si="1"/>
        <v/>
      </c>
      <c r="H14" s="343"/>
      <c r="I14" s="24"/>
      <c r="J14" s="24"/>
      <c r="K14" s="24"/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18" t="s">
        <v>230</v>
      </c>
      <c r="B16" s="19" t="s">
        <v>42</v>
      </c>
      <c r="C16" s="39" t="s">
        <v>239</v>
      </c>
      <c r="D16" s="20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18"/>
      <c r="B17" s="40"/>
      <c r="C17" s="381" t="s">
        <v>240</v>
      </c>
      <c r="D17" s="20"/>
      <c r="E17" s="21"/>
      <c r="F17" s="22">
        <v>1</v>
      </c>
      <c r="G17" s="28">
        <f t="shared" si="1"/>
        <v>2</v>
      </c>
      <c r="H17" s="341"/>
      <c r="I17" s="24"/>
      <c r="J17" s="24"/>
      <c r="K17" s="24">
        <v>2</v>
      </c>
      <c r="L17" s="348"/>
      <c r="M17" s="343"/>
      <c r="N17" s="24"/>
      <c r="O17" s="24"/>
      <c r="P17" s="24"/>
      <c r="Q17" s="26"/>
    </row>
    <row r="18" spans="1:17" ht="15" customHeight="1">
      <c r="A18" s="29"/>
      <c r="B18" s="315"/>
      <c r="C18" s="382"/>
      <c r="D18" s="31"/>
      <c r="E18" s="32"/>
      <c r="F18" s="33"/>
      <c r="G18" s="34" t="str">
        <f t="shared" si="1"/>
        <v/>
      </c>
      <c r="H18" s="345"/>
      <c r="I18" s="35"/>
      <c r="J18" s="35"/>
      <c r="K18" s="35"/>
      <c r="L18" s="350"/>
      <c r="M18" s="317"/>
      <c r="N18" s="35"/>
      <c r="O18" s="35"/>
      <c r="P18" s="35"/>
      <c r="Q18" s="37"/>
    </row>
    <row r="19" spans="1:17" ht="15" customHeight="1">
      <c r="A19" s="312"/>
      <c r="B19" s="115"/>
      <c r="C19" s="383"/>
      <c r="D19" s="20"/>
      <c r="E19" s="21"/>
      <c r="F19" s="22">
        <v>1</v>
      </c>
      <c r="G19" s="28" t="str">
        <f t="shared" si="1"/>
        <v/>
      </c>
      <c r="H19" s="346"/>
      <c r="I19" s="24"/>
      <c r="J19" s="24"/>
      <c r="K19" s="24"/>
      <c r="L19" s="352"/>
      <c r="M19" s="387"/>
      <c r="N19" s="24"/>
      <c r="O19" s="24"/>
      <c r="P19" s="24"/>
      <c r="Q19" s="26"/>
    </row>
    <row r="20" spans="1:17" ht="15" customHeight="1">
      <c r="A20" s="18"/>
      <c r="B20" s="19"/>
      <c r="C20" s="20"/>
      <c r="D20" s="20"/>
      <c r="E20" s="21"/>
      <c r="F20" s="22"/>
      <c r="G20" s="28"/>
      <c r="H20" s="387"/>
      <c r="I20" s="24"/>
      <c r="J20" s="24"/>
      <c r="K20" s="24"/>
      <c r="L20" s="386"/>
      <c r="M20" s="172"/>
      <c r="N20" s="24"/>
      <c r="O20" s="24"/>
      <c r="P20" s="24"/>
      <c r="Q20" s="26"/>
    </row>
    <row r="21" spans="1:17" ht="15" customHeight="1">
      <c r="A21" s="29"/>
      <c r="B21" s="30"/>
      <c r="C21" s="31"/>
      <c r="D21" s="31"/>
      <c r="E21" s="32"/>
      <c r="F21" s="33"/>
      <c r="G21" s="34" t="str">
        <f t="shared" si="1"/>
        <v/>
      </c>
      <c r="H21" s="317"/>
      <c r="I21" s="35"/>
      <c r="J21" s="35"/>
      <c r="K21" s="35"/>
      <c r="L21" s="318"/>
      <c r="M21" s="345"/>
      <c r="N21" s="35"/>
      <c r="O21" s="35"/>
      <c r="P21" s="35"/>
      <c r="Q21" s="37"/>
    </row>
    <row r="22" spans="1:17" ht="15" customHeight="1">
      <c r="A22" s="18" t="s">
        <v>67</v>
      </c>
      <c r="B22" s="19" t="s">
        <v>87</v>
      </c>
      <c r="C22" s="20" t="s">
        <v>233</v>
      </c>
      <c r="D22" s="20"/>
      <c r="E22" s="21"/>
      <c r="F22" s="22">
        <v>1</v>
      </c>
      <c r="G22" s="28" t="str">
        <f t="shared" si="1"/>
        <v/>
      </c>
      <c r="H22" s="346"/>
      <c r="I22" s="24"/>
      <c r="J22" s="24"/>
      <c r="K22" s="24"/>
      <c r="L22" s="309"/>
      <c r="M22" s="172"/>
      <c r="N22" s="24"/>
      <c r="O22" s="24"/>
      <c r="P22" s="24"/>
      <c r="Q22" s="26"/>
    </row>
    <row r="23" spans="1:17" ht="15" customHeight="1">
      <c r="A23" s="18"/>
      <c r="B23" s="19" t="s">
        <v>42</v>
      </c>
      <c r="C23" s="20" t="s">
        <v>241</v>
      </c>
      <c r="D23" s="20"/>
      <c r="E23" s="21"/>
      <c r="F23" s="22">
        <v>1</v>
      </c>
      <c r="G23" s="28">
        <f t="shared" si="1"/>
        <v>7.5</v>
      </c>
      <c r="H23" s="387"/>
      <c r="I23" s="24">
        <v>2</v>
      </c>
      <c r="J23" s="24">
        <v>2</v>
      </c>
      <c r="K23" s="24">
        <v>1.5</v>
      </c>
      <c r="L23" s="348">
        <v>2</v>
      </c>
      <c r="M23" s="341"/>
      <c r="N23" s="24"/>
      <c r="O23" s="24"/>
      <c r="P23" s="24"/>
      <c r="Q23" s="26"/>
    </row>
    <row r="24" spans="1:17" ht="15" customHeight="1">
      <c r="A24" s="18"/>
      <c r="B24" s="19"/>
      <c r="C24" s="20" t="s">
        <v>242</v>
      </c>
      <c r="D24" s="20"/>
      <c r="E24" s="21"/>
      <c r="F24" s="22">
        <v>1</v>
      </c>
      <c r="G24" s="28"/>
      <c r="H24" s="387"/>
      <c r="I24" s="24"/>
      <c r="J24" s="24">
        <v>3</v>
      </c>
      <c r="K24" s="24">
        <v>1.5</v>
      </c>
      <c r="L24" s="348">
        <v>3</v>
      </c>
      <c r="M24" s="341"/>
      <c r="N24" s="24"/>
      <c r="O24" s="24"/>
      <c r="P24" s="24"/>
      <c r="Q24" s="26"/>
    </row>
    <row r="25" spans="1:17" ht="15" customHeight="1">
      <c r="A25" s="18"/>
      <c r="B25" s="19" t="s">
        <v>42</v>
      </c>
      <c r="C25" s="20" t="s">
        <v>243</v>
      </c>
      <c r="D25" s="20"/>
      <c r="E25" s="21"/>
      <c r="F25" s="22">
        <v>1</v>
      </c>
      <c r="G25" s="28">
        <f t="shared" si="1"/>
        <v>3</v>
      </c>
      <c r="H25" s="347"/>
      <c r="I25" s="24">
        <v>3</v>
      </c>
      <c r="J25" s="24"/>
      <c r="K25" s="24"/>
      <c r="L25" s="353"/>
      <c r="M25" s="347"/>
      <c r="N25" s="24"/>
      <c r="O25" s="24"/>
      <c r="P25" s="24"/>
      <c r="Q25" s="26"/>
    </row>
    <row r="26" spans="1:17">
      <c r="A26" s="360" t="s">
        <v>70</v>
      </c>
      <c r="B26" s="361"/>
      <c r="C26" s="362"/>
      <c r="D26" s="362"/>
      <c r="E26" s="44"/>
      <c r="F26" s="45"/>
      <c r="G26" s="46"/>
      <c r="H26" s="47"/>
      <c r="I26" s="47"/>
      <c r="J26" s="47"/>
      <c r="K26" s="47"/>
      <c r="L26" s="49"/>
      <c r="M26" s="47"/>
      <c r="N26" s="47"/>
      <c r="O26" s="47"/>
      <c r="P26" s="47"/>
      <c r="Q26" s="49"/>
    </row>
    <row r="27" spans="1:17">
      <c r="A27" s="59"/>
      <c r="B27" s="19"/>
      <c r="C27" s="20"/>
      <c r="D27" s="20"/>
      <c r="E27" s="51"/>
      <c r="F27" s="42"/>
      <c r="G27" s="28"/>
      <c r="H27" s="24"/>
      <c r="I27" s="24"/>
      <c r="J27" s="24"/>
      <c r="K27" s="24"/>
      <c r="L27" s="26"/>
      <c r="M27" s="24"/>
      <c r="N27" s="24"/>
      <c r="O27" s="24"/>
      <c r="P27" s="24"/>
      <c r="Q27" s="26"/>
    </row>
    <row r="28" spans="1:17">
      <c r="A28" s="61"/>
      <c r="B28" s="166"/>
      <c r="C28" s="120"/>
      <c r="D28" s="120"/>
      <c r="E28" s="52"/>
      <c r="F28" s="53"/>
      <c r="G28" s="54"/>
      <c r="H28" s="55"/>
      <c r="I28" s="55"/>
      <c r="J28" s="55"/>
      <c r="K28" s="55"/>
      <c r="L28" s="57"/>
      <c r="M28" s="55"/>
      <c r="N28" s="55"/>
      <c r="O28" s="55"/>
      <c r="P28" s="55"/>
      <c r="Q28" s="57"/>
    </row>
    <row r="29" spans="1:17">
      <c r="A29" s="59" t="s">
        <v>75</v>
      </c>
      <c r="B29" s="60"/>
      <c r="C29" s="399"/>
      <c r="D29" s="418"/>
      <c r="E29" s="418"/>
      <c r="F29" s="418"/>
      <c r="G29" s="418"/>
      <c r="H29" s="418"/>
      <c r="I29" s="418"/>
      <c r="J29" s="418"/>
      <c r="K29" s="418"/>
      <c r="L29" s="418"/>
      <c r="M29" s="418"/>
      <c r="N29" s="418"/>
      <c r="O29" s="418"/>
      <c r="P29" s="418"/>
      <c r="Q29" s="427"/>
    </row>
    <row r="30" spans="1:17">
      <c r="A30" s="59"/>
      <c r="B30" s="60"/>
      <c r="C30" s="392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28"/>
    </row>
    <row r="31" spans="1:17">
      <c r="A31" s="61"/>
      <c r="B31" s="62"/>
      <c r="C31" s="393"/>
      <c r="D31" s="423"/>
      <c r="E31" s="423"/>
      <c r="F31" s="423"/>
      <c r="G31" s="423"/>
      <c r="H31" s="423"/>
      <c r="I31" s="423"/>
      <c r="J31" s="423"/>
      <c r="K31" s="423"/>
      <c r="L31" s="423"/>
      <c r="M31" s="423"/>
      <c r="N31" s="423"/>
      <c r="O31" s="423"/>
      <c r="P31" s="423"/>
      <c r="Q31" s="429"/>
    </row>
    <row r="32" spans="1:17">
      <c r="A32" s="63"/>
      <c r="B32" s="64"/>
    </row>
    <row r="33" spans="1:2">
      <c r="A33" s="63"/>
      <c r="B33" s="64"/>
    </row>
    <row r="34" spans="1:2">
      <c r="A34" s="63"/>
      <c r="B34" s="64"/>
    </row>
    <row r="35" spans="1:2">
      <c r="A35" s="63"/>
      <c r="B35" s="64"/>
    </row>
    <row r="36" spans="1:2">
      <c r="A36" s="63"/>
      <c r="B36" s="64"/>
    </row>
    <row r="37" spans="1:2">
      <c r="A37" s="63"/>
      <c r="B37" s="64"/>
    </row>
    <row r="38" spans="1:2">
      <c r="A38" s="63"/>
      <c r="B38" s="64"/>
    </row>
    <row r="39" spans="1:2">
      <c r="A39" s="63"/>
      <c r="B39" s="64"/>
    </row>
    <row r="40" spans="1:2">
      <c r="A40" s="63"/>
      <c r="B40" s="64"/>
    </row>
    <row r="41" spans="1:2">
      <c r="A41" s="63"/>
      <c r="B41" s="64"/>
    </row>
    <row r="42" spans="1:2">
      <c r="A42" s="63"/>
      <c r="B42" s="64"/>
    </row>
    <row r="43" spans="1:2">
      <c r="A43" s="63"/>
      <c r="B43" s="64"/>
    </row>
    <row r="44" spans="1:2">
      <c r="A44" s="63"/>
      <c r="B44" s="64"/>
    </row>
    <row r="45" spans="1:2">
      <c r="A45" s="63"/>
      <c r="B45" s="64"/>
    </row>
    <row r="46" spans="1:2">
      <c r="A46" s="63"/>
      <c r="B46" s="64"/>
    </row>
    <row r="47" spans="1:2">
      <c r="A47" s="63"/>
      <c r="B47" s="64"/>
    </row>
    <row r="48" spans="1:2">
      <c r="A48" s="63"/>
      <c r="B48" s="64"/>
    </row>
    <row r="49" spans="1:2">
      <c r="A49" s="63"/>
      <c r="B49" s="64"/>
    </row>
    <row r="50" spans="1:2">
      <c r="A50" s="63"/>
      <c r="B50" s="64"/>
    </row>
    <row r="51" spans="1:2">
      <c r="A51" s="63"/>
      <c r="B51" s="64"/>
    </row>
    <row r="52" spans="1:2">
      <c r="A52" s="63"/>
      <c r="B52" s="64"/>
    </row>
    <row r="53" spans="1:2">
      <c r="A53" s="63"/>
      <c r="B53" s="64"/>
    </row>
    <row r="54" spans="1:2">
      <c r="A54" s="63"/>
      <c r="B54" s="64"/>
    </row>
    <row r="55" spans="1:2">
      <c r="A55" s="63"/>
      <c r="B55" s="64"/>
    </row>
    <row r="56" spans="1:2">
      <c r="A56" s="63"/>
      <c r="B56" s="64"/>
    </row>
    <row r="57" spans="1:2">
      <c r="A57" s="63"/>
      <c r="B57" s="64"/>
    </row>
    <row r="58" spans="1:2">
      <c r="A58" s="63"/>
      <c r="B58" s="64"/>
    </row>
    <row r="59" spans="1:2">
      <c r="A59" s="63"/>
      <c r="B59" s="64"/>
    </row>
    <row r="60" spans="1:2">
      <c r="A60" s="63"/>
      <c r="B60" s="64"/>
    </row>
    <row r="61" spans="1:2">
      <c r="A61" s="63"/>
      <c r="B61" s="64"/>
    </row>
    <row r="62" spans="1:2">
      <c r="A62" s="63"/>
      <c r="B62" s="64"/>
    </row>
    <row r="63" spans="1:2">
      <c r="A63" s="63"/>
      <c r="B63" s="64"/>
    </row>
    <row r="64" spans="1:2">
      <c r="A64" s="63"/>
      <c r="B64" s="64"/>
    </row>
    <row r="65" spans="1:2">
      <c r="A65" s="63"/>
      <c r="B65" s="64"/>
    </row>
    <row r="66" spans="1:2">
      <c r="A66" s="63"/>
      <c r="B66" s="64"/>
    </row>
    <row r="67" spans="1:2">
      <c r="A67" s="63"/>
      <c r="B67" s="64"/>
    </row>
    <row r="68" spans="1:2">
      <c r="A68" s="63"/>
      <c r="B68" s="64"/>
    </row>
    <row r="69" spans="1:2">
      <c r="A69" s="63"/>
      <c r="B69" s="64"/>
    </row>
    <row r="70" spans="1:2">
      <c r="A70" s="63"/>
      <c r="B70" s="64"/>
    </row>
    <row r="71" spans="1:2">
      <c r="A71" s="63"/>
      <c r="B71" s="64"/>
    </row>
    <row r="72" spans="1:2">
      <c r="A72" s="63"/>
      <c r="B72" s="64"/>
    </row>
    <row r="73" spans="1:2">
      <c r="A73" s="63"/>
      <c r="B73" s="64"/>
    </row>
    <row r="74" spans="1:2">
      <c r="A74" s="63"/>
      <c r="B74" s="64"/>
    </row>
    <row r="75" spans="1:2">
      <c r="A75" s="63"/>
      <c r="B75" s="64"/>
    </row>
    <row r="76" spans="1:2">
      <c r="A76" s="63"/>
      <c r="B76" s="64"/>
    </row>
    <row r="77" spans="1:2">
      <c r="A77" s="63"/>
      <c r="B77" s="64"/>
    </row>
    <row r="78" spans="1:2">
      <c r="A78" s="63"/>
      <c r="B78" s="64"/>
    </row>
    <row r="79" spans="1:2">
      <c r="A79" s="63"/>
      <c r="B79" s="64"/>
    </row>
    <row r="80" spans="1:2">
      <c r="A80" s="63"/>
      <c r="B80" s="64"/>
    </row>
    <row r="81" spans="1:2">
      <c r="A81" s="63"/>
      <c r="B81" s="64"/>
    </row>
    <row r="82" spans="1:2">
      <c r="A82" s="63"/>
      <c r="B82" s="64"/>
    </row>
    <row r="83" spans="1:2">
      <c r="A83" s="63"/>
      <c r="B83" s="64"/>
    </row>
    <row r="84" spans="1:2">
      <c r="A84" s="63"/>
      <c r="B84" s="64"/>
    </row>
    <row r="85" spans="1:2">
      <c r="A85" s="63"/>
      <c r="B85" s="64"/>
    </row>
    <row r="86" spans="1:2">
      <c r="A86" s="63"/>
      <c r="B86" s="64"/>
    </row>
    <row r="87" spans="1:2">
      <c r="A87" s="63"/>
      <c r="B87" s="64"/>
    </row>
    <row r="88" spans="1:2">
      <c r="A88" s="63"/>
      <c r="B88" s="64"/>
    </row>
    <row r="89" spans="1:2">
      <c r="A89" s="63"/>
      <c r="B89" s="64"/>
    </row>
    <row r="90" spans="1:2">
      <c r="A90" s="63"/>
      <c r="B90" s="64"/>
    </row>
    <row r="91" spans="1:2">
      <c r="A91" s="63"/>
      <c r="B91" s="64"/>
    </row>
    <row r="92" spans="1:2">
      <c r="A92" s="63"/>
      <c r="B92" s="64"/>
    </row>
    <row r="93" spans="1:2">
      <c r="A93" s="63"/>
      <c r="B93" s="64"/>
    </row>
    <row r="94" spans="1:2">
      <c r="A94" s="63"/>
      <c r="B94" s="64"/>
    </row>
    <row r="95" spans="1:2">
      <c r="A95" s="63"/>
      <c r="B95" s="64"/>
    </row>
    <row r="96" spans="1:2">
      <c r="A96" s="63"/>
      <c r="B96" s="64"/>
    </row>
    <row r="97" spans="1:2">
      <c r="A97" s="63"/>
      <c r="B97" s="64"/>
    </row>
    <row r="98" spans="1:2">
      <c r="A98" s="63"/>
      <c r="B98" s="64"/>
    </row>
    <row r="99" spans="1:2">
      <c r="A99" s="63"/>
      <c r="B99" s="64"/>
    </row>
    <row r="100" spans="1:2">
      <c r="A100" s="63"/>
      <c r="B100" s="64"/>
    </row>
    <row r="101" spans="1:2">
      <c r="A101" s="63"/>
      <c r="B101" s="64"/>
    </row>
    <row r="102" spans="1:2">
      <c r="A102" s="63"/>
      <c r="B102" s="64"/>
    </row>
    <row r="103" spans="1:2">
      <c r="A103" s="63"/>
      <c r="B103" s="64"/>
    </row>
    <row r="104" spans="1:2">
      <c r="A104" s="63"/>
      <c r="B104" s="64"/>
    </row>
    <row r="105" spans="1:2">
      <c r="A105" s="63"/>
      <c r="B105" s="64"/>
    </row>
    <row r="106" spans="1:2">
      <c r="A106" s="63"/>
      <c r="B106" s="64"/>
    </row>
    <row r="107" spans="1:2">
      <c r="A107" s="63"/>
      <c r="B107" s="64"/>
    </row>
    <row r="108" spans="1:2">
      <c r="A108" s="63"/>
      <c r="B108" s="64"/>
    </row>
    <row r="109" spans="1:2">
      <c r="A109" s="63"/>
      <c r="B109" s="64"/>
    </row>
    <row r="110" spans="1:2">
      <c r="A110" s="63"/>
      <c r="B110" s="64"/>
    </row>
    <row r="111" spans="1:2">
      <c r="A111" s="63"/>
      <c r="B111" s="64"/>
    </row>
    <row r="112" spans="1:2">
      <c r="A112" s="63"/>
      <c r="B112" s="64"/>
    </row>
    <row r="113" spans="1:2">
      <c r="A113" s="63"/>
      <c r="B113" s="64"/>
    </row>
    <row r="114" spans="1:2">
      <c r="A114" s="63"/>
      <c r="B114" s="64"/>
    </row>
    <row r="115" spans="1:2">
      <c r="A115" s="63"/>
      <c r="B115" s="64"/>
    </row>
    <row r="116" spans="1:2">
      <c r="A116" s="63"/>
      <c r="B116" s="64"/>
    </row>
    <row r="117" spans="1:2">
      <c r="A117" s="63"/>
      <c r="B117" s="64"/>
    </row>
    <row r="118" spans="1:2">
      <c r="A118" s="63"/>
      <c r="B118" s="64"/>
    </row>
    <row r="119" spans="1:2">
      <c r="A119" s="63"/>
      <c r="B119" s="64"/>
    </row>
    <row r="120" spans="1:2">
      <c r="A120" s="63"/>
      <c r="B120" s="64"/>
    </row>
    <row r="121" spans="1:2">
      <c r="A121" s="63"/>
      <c r="B121" s="64"/>
    </row>
    <row r="122" spans="1:2">
      <c r="A122" s="63"/>
      <c r="B122" s="64"/>
    </row>
    <row r="123" spans="1:2">
      <c r="A123" s="63"/>
      <c r="B123" s="64"/>
    </row>
    <row r="124" spans="1:2">
      <c r="A124" s="63"/>
      <c r="B124" s="64"/>
    </row>
    <row r="125" spans="1:2">
      <c r="A125" s="63"/>
      <c r="B125" s="64"/>
    </row>
    <row r="126" spans="1:2">
      <c r="A126" s="63"/>
      <c r="B126" s="64"/>
    </row>
    <row r="127" spans="1:2">
      <c r="A127" s="63"/>
      <c r="B127" s="64"/>
    </row>
    <row r="128" spans="1:2">
      <c r="A128" s="63"/>
      <c r="B128" s="64"/>
    </row>
    <row r="129" spans="1:2">
      <c r="A129" s="63"/>
      <c r="B129" s="64"/>
    </row>
    <row r="130" spans="1:2">
      <c r="A130" s="63"/>
      <c r="B130" s="64"/>
    </row>
    <row r="131" spans="1:2">
      <c r="A131" s="63"/>
      <c r="B131" s="64"/>
    </row>
    <row r="132" spans="1:2">
      <c r="A132" s="63"/>
      <c r="B132" s="64"/>
    </row>
    <row r="133" spans="1:2">
      <c r="A133" s="63"/>
      <c r="B133" s="64"/>
    </row>
    <row r="134" spans="1:2">
      <c r="A134" s="63"/>
      <c r="B134" s="64"/>
    </row>
    <row r="135" spans="1:2">
      <c r="A135" s="63"/>
      <c r="B135" s="64"/>
    </row>
    <row r="136" spans="1:2">
      <c r="A136" s="63"/>
      <c r="B136" s="64"/>
    </row>
    <row r="137" spans="1:2">
      <c r="A137" s="63"/>
      <c r="B137" s="64"/>
    </row>
    <row r="138" spans="1:2">
      <c r="A138" s="63"/>
      <c r="B138" s="64"/>
    </row>
    <row r="139" spans="1:2">
      <c r="A139" s="63"/>
      <c r="B139" s="64"/>
    </row>
    <row r="140" spans="1:2">
      <c r="A140" s="63"/>
      <c r="B140" s="64"/>
    </row>
    <row r="141" spans="1:2">
      <c r="A141" s="63"/>
      <c r="B141" s="64"/>
    </row>
    <row r="142" spans="1:2">
      <c r="A142" s="63"/>
      <c r="B142" s="64"/>
    </row>
    <row r="143" spans="1:2">
      <c r="A143" s="63"/>
      <c r="B143" s="64"/>
    </row>
    <row r="144" spans="1:2">
      <c r="A144" s="63"/>
      <c r="B144" s="64"/>
    </row>
    <row r="145" spans="1:2">
      <c r="A145" s="63"/>
      <c r="B145" s="64"/>
    </row>
    <row r="146" spans="1:2">
      <c r="A146" s="63"/>
      <c r="B146" s="64"/>
    </row>
    <row r="147" spans="1:2">
      <c r="A147" s="63"/>
      <c r="B147" s="64"/>
    </row>
    <row r="148" spans="1:2">
      <c r="A148" s="63"/>
      <c r="B148" s="64"/>
    </row>
    <row r="149" spans="1:2">
      <c r="A149" s="63"/>
      <c r="B149" s="64"/>
    </row>
    <row r="150" spans="1:2">
      <c r="A150" s="63"/>
      <c r="B150" s="64"/>
    </row>
    <row r="151" spans="1:2">
      <c r="A151" s="63"/>
      <c r="B151" s="64"/>
    </row>
    <row r="152" spans="1:2">
      <c r="A152" s="63"/>
      <c r="B152" s="64"/>
    </row>
    <row r="153" spans="1:2">
      <c r="A153" s="63"/>
      <c r="B153" s="64"/>
    </row>
    <row r="154" spans="1:2">
      <c r="A154" s="63"/>
      <c r="B154" s="64"/>
    </row>
    <row r="155" spans="1:2">
      <c r="A155" s="63"/>
      <c r="B155" s="64"/>
    </row>
    <row r="156" spans="1:2">
      <c r="A156" s="63"/>
      <c r="B156" s="64"/>
    </row>
    <row r="157" spans="1:2">
      <c r="A157" s="63"/>
      <c r="B157" s="64"/>
    </row>
    <row r="158" spans="1:2">
      <c r="A158" s="63"/>
      <c r="B158" s="64"/>
    </row>
    <row r="159" spans="1:2">
      <c r="A159" s="63"/>
      <c r="B159" s="64"/>
    </row>
    <row r="160" spans="1:2">
      <c r="A160" s="63"/>
      <c r="B160" s="64"/>
    </row>
    <row r="161" spans="1:2">
      <c r="A161" s="63"/>
      <c r="B161" s="64"/>
    </row>
    <row r="162" spans="1:2">
      <c r="A162" s="63"/>
      <c r="B162" s="64"/>
    </row>
    <row r="163" spans="1:2">
      <c r="A163" s="63"/>
      <c r="B163" s="64"/>
    </row>
    <row r="164" spans="1:2">
      <c r="A164" s="63"/>
      <c r="B164" s="64"/>
    </row>
    <row r="165" spans="1:2">
      <c r="A165" s="63"/>
      <c r="B165" s="64"/>
    </row>
    <row r="166" spans="1:2">
      <c r="A166" s="63"/>
      <c r="B166" s="64"/>
    </row>
    <row r="167" spans="1:2">
      <c r="A167" s="63"/>
      <c r="B167" s="64"/>
    </row>
    <row r="168" spans="1:2">
      <c r="A168" s="63"/>
      <c r="B168" s="64"/>
    </row>
    <row r="169" spans="1:2">
      <c r="A169" s="63"/>
      <c r="B169" s="64"/>
    </row>
    <row r="170" spans="1:2">
      <c r="A170" s="63"/>
      <c r="B170" s="64"/>
    </row>
    <row r="171" spans="1:2">
      <c r="A171" s="63"/>
      <c r="B171" s="64"/>
    </row>
    <row r="172" spans="1:2">
      <c r="A172" s="63"/>
      <c r="B172" s="64"/>
    </row>
    <row r="173" spans="1:2">
      <c r="A173" s="63"/>
      <c r="B173" s="64"/>
    </row>
    <row r="174" spans="1:2">
      <c r="A174" s="63"/>
      <c r="B174" s="64"/>
    </row>
    <row r="175" spans="1:2">
      <c r="A175" s="63"/>
      <c r="B175" s="64"/>
    </row>
    <row r="176" spans="1:2">
      <c r="A176" s="63"/>
      <c r="B176" s="64"/>
    </row>
    <row r="177" spans="1:2">
      <c r="A177" s="63"/>
      <c r="B177" s="64"/>
    </row>
    <row r="178" spans="1:2">
      <c r="A178" s="63"/>
      <c r="B178" s="64"/>
    </row>
    <row r="179" spans="1:2">
      <c r="A179" s="63"/>
      <c r="B179" s="64"/>
    </row>
    <row r="180" spans="1:2">
      <c r="A180" s="63"/>
      <c r="B180" s="64"/>
    </row>
    <row r="181" spans="1:2">
      <c r="A181" s="63"/>
      <c r="B181" s="64"/>
    </row>
    <row r="182" spans="1:2">
      <c r="A182" s="63"/>
      <c r="B182" s="64"/>
    </row>
    <row r="183" spans="1:2">
      <c r="A183" s="63"/>
      <c r="B183" s="64"/>
    </row>
    <row r="184" spans="1:2">
      <c r="A184" s="63"/>
      <c r="B184" s="64"/>
    </row>
    <row r="185" spans="1:2">
      <c r="A185" s="63"/>
      <c r="B185" s="64"/>
    </row>
    <row r="186" spans="1:2">
      <c r="A186" s="63"/>
      <c r="B186" s="64"/>
    </row>
    <row r="187" spans="1:2">
      <c r="A187" s="63"/>
      <c r="B187" s="64"/>
    </row>
    <row r="188" spans="1:2">
      <c r="A188" s="63"/>
      <c r="B188" s="64"/>
    </row>
    <row r="189" spans="1:2">
      <c r="A189" s="63"/>
      <c r="B189" s="64"/>
    </row>
    <row r="190" spans="1:2">
      <c r="A190" s="63"/>
      <c r="B190" s="64"/>
    </row>
    <row r="191" spans="1:2">
      <c r="A191" s="63"/>
      <c r="B191" s="64"/>
    </row>
    <row r="192" spans="1:2">
      <c r="A192" s="63"/>
      <c r="B192" s="64"/>
    </row>
    <row r="193" spans="1:2">
      <c r="A193" s="63"/>
      <c r="B193" s="64"/>
    </row>
    <row r="194" spans="1:2">
      <c r="A194" s="63"/>
      <c r="B194" s="64"/>
    </row>
    <row r="195" spans="1:2">
      <c r="A195" s="63"/>
      <c r="B195" s="64"/>
    </row>
    <row r="196" spans="1:2">
      <c r="A196" s="63"/>
      <c r="B196" s="64"/>
    </row>
    <row r="197" spans="1:2">
      <c r="A197" s="63"/>
      <c r="B197" s="64"/>
    </row>
    <row r="198" spans="1:2">
      <c r="A198" s="63"/>
      <c r="B198" s="64"/>
    </row>
    <row r="199" spans="1:2">
      <c r="A199" s="63"/>
      <c r="B199" s="64"/>
    </row>
    <row r="200" spans="1:2">
      <c r="A200" s="63"/>
      <c r="B200" s="64"/>
    </row>
    <row r="201" spans="1:2">
      <c r="A201" s="63"/>
      <c r="B201" s="64"/>
    </row>
    <row r="202" spans="1:2">
      <c r="A202" s="63"/>
      <c r="B202" s="64"/>
    </row>
    <row r="203" spans="1:2">
      <c r="A203" s="63"/>
      <c r="B203" s="64"/>
    </row>
    <row r="204" spans="1:2">
      <c r="A204" s="63"/>
      <c r="B204" s="64"/>
    </row>
    <row r="205" spans="1:2">
      <c r="A205" s="63"/>
      <c r="B205" s="64"/>
    </row>
    <row r="206" spans="1:2">
      <c r="A206" s="63"/>
      <c r="B206" s="64"/>
    </row>
    <row r="207" spans="1:2">
      <c r="A207" s="63"/>
      <c r="B207" s="64"/>
    </row>
    <row r="208" spans="1:2">
      <c r="A208" s="63"/>
      <c r="B208" s="64"/>
    </row>
    <row r="209" spans="1:2">
      <c r="A209" s="63"/>
      <c r="B209" s="64"/>
    </row>
    <row r="210" spans="1:2">
      <c r="A210" s="63"/>
      <c r="B210" s="64"/>
    </row>
    <row r="211" spans="1:2">
      <c r="A211" s="63"/>
      <c r="B211" s="64"/>
    </row>
    <row r="212" spans="1:2">
      <c r="A212" s="63"/>
      <c r="B212" s="64"/>
    </row>
    <row r="213" spans="1:2">
      <c r="A213" s="63"/>
      <c r="B213" s="64"/>
    </row>
    <row r="214" spans="1:2">
      <c r="A214" s="63"/>
      <c r="B214" s="64"/>
    </row>
    <row r="215" spans="1:2">
      <c r="A215" s="63"/>
      <c r="B215" s="64"/>
    </row>
    <row r="216" spans="1:2">
      <c r="A216" s="63"/>
      <c r="B216" s="64"/>
    </row>
    <row r="217" spans="1:2">
      <c r="A217" s="63"/>
      <c r="B217" s="64"/>
    </row>
    <row r="218" spans="1:2">
      <c r="A218" s="63"/>
      <c r="B218" s="64"/>
    </row>
    <row r="219" spans="1:2">
      <c r="A219" s="63"/>
      <c r="B219" s="64"/>
    </row>
    <row r="220" spans="1:2">
      <c r="A220" s="63"/>
      <c r="B220" s="64"/>
    </row>
    <row r="221" spans="1:2">
      <c r="A221" s="63"/>
      <c r="B221" s="64"/>
    </row>
    <row r="222" spans="1:2">
      <c r="A222" s="63"/>
      <c r="B222" s="64"/>
    </row>
    <row r="223" spans="1:2">
      <c r="A223" s="63"/>
      <c r="B223" s="64"/>
    </row>
    <row r="224" spans="1:2">
      <c r="A224" s="63"/>
      <c r="B224" s="64"/>
    </row>
    <row r="225" spans="1:2">
      <c r="A225" s="63"/>
      <c r="B225" s="64"/>
    </row>
    <row r="226" spans="1:2">
      <c r="A226" s="63"/>
      <c r="B226" s="64"/>
    </row>
    <row r="227" spans="1:2">
      <c r="A227" s="63"/>
      <c r="B227" s="64"/>
    </row>
    <row r="228" spans="1:2">
      <c r="A228" s="63"/>
      <c r="B228" s="64"/>
    </row>
    <row r="229" spans="1:2">
      <c r="A229" s="63"/>
      <c r="B229" s="64"/>
    </row>
    <row r="230" spans="1:2">
      <c r="A230" s="63"/>
      <c r="B230" s="64"/>
    </row>
    <row r="231" spans="1:2">
      <c r="A231" s="63"/>
      <c r="B231" s="64"/>
    </row>
    <row r="232" spans="1:2">
      <c r="A232" s="63"/>
      <c r="B232" s="64"/>
    </row>
    <row r="233" spans="1:2">
      <c r="A233" s="63"/>
      <c r="B233" s="64"/>
    </row>
    <row r="234" spans="1:2">
      <c r="A234" s="63"/>
      <c r="B234" s="64"/>
    </row>
    <row r="235" spans="1:2">
      <c r="A235" s="63"/>
      <c r="B235" s="64"/>
    </row>
    <row r="236" spans="1:2">
      <c r="A236" s="63"/>
      <c r="B236" s="64"/>
    </row>
    <row r="237" spans="1:2">
      <c r="A237" s="63"/>
      <c r="B237" s="64"/>
    </row>
    <row r="238" spans="1:2">
      <c r="A238" s="63"/>
      <c r="B238" s="64"/>
    </row>
    <row r="239" spans="1:2">
      <c r="A239" s="63"/>
      <c r="B239" s="64"/>
    </row>
    <row r="240" spans="1:2">
      <c r="A240" s="63"/>
      <c r="B240" s="64"/>
    </row>
    <row r="241" spans="1:2">
      <c r="A241" s="63"/>
      <c r="B241" s="64"/>
    </row>
    <row r="242" spans="1:2">
      <c r="A242" s="63"/>
      <c r="B242" s="64"/>
    </row>
    <row r="243" spans="1:2">
      <c r="A243" s="63"/>
      <c r="B243" s="64"/>
    </row>
    <row r="244" spans="1:2">
      <c r="A244" s="63"/>
      <c r="B244" s="64"/>
    </row>
    <row r="245" spans="1:2">
      <c r="A245" s="63"/>
      <c r="B245" s="64"/>
    </row>
    <row r="246" spans="1:2">
      <c r="A246" s="63"/>
      <c r="B246" s="64"/>
    </row>
    <row r="247" spans="1:2">
      <c r="A247" s="63"/>
      <c r="B247" s="64"/>
    </row>
    <row r="248" spans="1:2">
      <c r="A248" s="63"/>
      <c r="B248" s="64"/>
    </row>
    <row r="249" spans="1:2">
      <c r="A249" s="63"/>
      <c r="B249" s="64"/>
    </row>
    <row r="250" spans="1:2">
      <c r="A250" s="63"/>
      <c r="B250" s="64"/>
    </row>
    <row r="251" spans="1:2">
      <c r="A251" s="63"/>
      <c r="B251" s="64"/>
    </row>
    <row r="252" spans="1:2">
      <c r="A252" s="63"/>
      <c r="B252" s="64"/>
    </row>
    <row r="253" spans="1:2">
      <c r="A253" s="63"/>
      <c r="B253" s="64"/>
    </row>
    <row r="254" spans="1:2">
      <c r="A254" s="63"/>
      <c r="B254" s="64"/>
    </row>
    <row r="255" spans="1:2">
      <c r="A255" s="63"/>
      <c r="B255" s="64"/>
    </row>
    <row r="256" spans="1:2">
      <c r="A256" s="63"/>
      <c r="B256" s="64"/>
    </row>
    <row r="257" spans="1:2">
      <c r="A257" s="63"/>
      <c r="B257" s="64"/>
    </row>
    <row r="258" spans="1:2">
      <c r="A258" s="63"/>
      <c r="B258" s="64"/>
    </row>
    <row r="259" spans="1:2">
      <c r="A259" s="63"/>
      <c r="B259" s="64"/>
    </row>
    <row r="260" spans="1:2">
      <c r="A260" s="63"/>
      <c r="B260" s="64"/>
    </row>
    <row r="261" spans="1:2">
      <c r="A261" s="63"/>
      <c r="B261" s="64"/>
    </row>
    <row r="262" spans="1:2">
      <c r="A262" s="63"/>
      <c r="B262" s="64"/>
    </row>
    <row r="263" spans="1:2">
      <c r="A263" s="63"/>
      <c r="B263" s="64"/>
    </row>
    <row r="264" spans="1:2">
      <c r="A264" s="63"/>
      <c r="B264" s="64"/>
    </row>
    <row r="265" spans="1:2">
      <c r="A265" s="63"/>
      <c r="B265" s="64"/>
    </row>
    <row r="266" spans="1:2">
      <c r="A266" s="63"/>
      <c r="B266" s="64"/>
    </row>
    <row r="267" spans="1:2">
      <c r="A267" s="63"/>
      <c r="B267" s="64"/>
    </row>
    <row r="268" spans="1:2">
      <c r="A268" s="63"/>
      <c r="B268" s="64"/>
    </row>
    <row r="269" spans="1:2">
      <c r="A269" s="63"/>
      <c r="B269" s="64"/>
    </row>
    <row r="270" spans="1:2">
      <c r="A270" s="63"/>
      <c r="B270" s="64"/>
    </row>
    <row r="271" spans="1:2">
      <c r="A271" s="63"/>
      <c r="B271" s="64"/>
    </row>
    <row r="272" spans="1:2">
      <c r="A272" s="63"/>
      <c r="B272" s="64"/>
    </row>
    <row r="273" spans="1:2">
      <c r="A273" s="63"/>
      <c r="B273" s="64"/>
    </row>
    <row r="274" spans="1:2">
      <c r="A274" s="63"/>
      <c r="B274" s="64"/>
    </row>
    <row r="275" spans="1:2">
      <c r="A275" s="63"/>
      <c r="B275" s="64"/>
    </row>
    <row r="276" spans="1:2">
      <c r="A276" s="63"/>
      <c r="B276" s="64"/>
    </row>
    <row r="277" spans="1:2">
      <c r="A277" s="63"/>
      <c r="B277" s="64"/>
    </row>
    <row r="278" spans="1:2">
      <c r="A278" s="63"/>
      <c r="B278" s="64"/>
    </row>
    <row r="279" spans="1:2">
      <c r="A279" s="63"/>
      <c r="B279" s="64"/>
    </row>
    <row r="280" spans="1:2">
      <c r="A280" s="63"/>
      <c r="B280" s="64"/>
    </row>
    <row r="281" spans="1:2">
      <c r="A281" s="63"/>
      <c r="B281" s="64"/>
    </row>
    <row r="282" spans="1:2">
      <c r="A282" s="63"/>
      <c r="B282" s="64"/>
    </row>
    <row r="283" spans="1:2">
      <c r="A283" s="63"/>
      <c r="B283" s="64"/>
    </row>
    <row r="284" spans="1:2">
      <c r="A284" s="63"/>
      <c r="B284" s="64"/>
    </row>
    <row r="285" spans="1:2">
      <c r="A285" s="63"/>
      <c r="B285" s="64"/>
    </row>
    <row r="286" spans="1:2">
      <c r="A286" s="63"/>
      <c r="B286" s="64"/>
    </row>
    <row r="287" spans="1:2">
      <c r="A287" s="63"/>
      <c r="B287" s="64"/>
    </row>
    <row r="288" spans="1:2">
      <c r="A288" s="63"/>
      <c r="B288" s="64"/>
    </row>
    <row r="289" spans="1:2">
      <c r="A289" s="63"/>
      <c r="B289" s="64"/>
    </row>
    <row r="290" spans="1:2">
      <c r="A290" s="63"/>
      <c r="B290" s="64"/>
    </row>
    <row r="291" spans="1:2">
      <c r="A291" s="63"/>
      <c r="B291" s="64"/>
    </row>
    <row r="292" spans="1:2">
      <c r="A292" s="63"/>
      <c r="B292" s="64"/>
    </row>
    <row r="293" spans="1:2">
      <c r="A293" s="63"/>
      <c r="B293" s="64"/>
    </row>
    <row r="294" spans="1:2">
      <c r="A294" s="63"/>
      <c r="B294" s="64"/>
    </row>
    <row r="295" spans="1:2">
      <c r="A295" s="63"/>
      <c r="B295" s="64"/>
    </row>
    <row r="296" spans="1:2">
      <c r="A296" s="63"/>
      <c r="B296" s="64"/>
    </row>
    <row r="297" spans="1:2">
      <c r="A297" s="63"/>
      <c r="B297" s="64"/>
    </row>
    <row r="298" spans="1:2">
      <c r="A298" s="63"/>
      <c r="B298" s="64"/>
    </row>
    <row r="299" spans="1:2">
      <c r="A299" s="63"/>
      <c r="B299" s="64"/>
    </row>
    <row r="300" spans="1:2">
      <c r="A300" s="63"/>
      <c r="B300" s="64"/>
    </row>
    <row r="301" spans="1:2">
      <c r="A301" s="63"/>
      <c r="B301" s="64"/>
    </row>
    <row r="302" spans="1:2">
      <c r="A302" s="63"/>
      <c r="B302" s="64"/>
    </row>
    <row r="303" spans="1:2">
      <c r="A303" s="63"/>
      <c r="B303" s="64"/>
    </row>
    <row r="304" spans="1:2">
      <c r="A304" s="63"/>
      <c r="B304" s="64"/>
    </row>
    <row r="305" spans="1:2">
      <c r="A305" s="63"/>
      <c r="B305" s="64"/>
    </row>
    <row r="306" spans="1:2">
      <c r="A306" s="63"/>
      <c r="B306" s="64"/>
    </row>
    <row r="307" spans="1:2">
      <c r="A307" s="63"/>
      <c r="B307" s="64"/>
    </row>
    <row r="308" spans="1:2">
      <c r="A308" s="63"/>
      <c r="B308" s="64"/>
    </row>
    <row r="309" spans="1:2">
      <c r="A309" s="63"/>
      <c r="B309" s="64"/>
    </row>
    <row r="310" spans="1:2">
      <c r="A310" s="63"/>
      <c r="B310" s="64"/>
    </row>
    <row r="311" spans="1:2">
      <c r="A311" s="63"/>
      <c r="B311" s="64"/>
    </row>
    <row r="312" spans="1:2">
      <c r="A312" s="63"/>
      <c r="B312" s="64"/>
    </row>
    <row r="313" spans="1:2">
      <c r="A313" s="63"/>
      <c r="B313" s="64"/>
    </row>
    <row r="314" spans="1:2">
      <c r="A314" s="63"/>
      <c r="B314" s="64"/>
    </row>
    <row r="315" spans="1:2">
      <c r="A315" s="63"/>
      <c r="B315" s="64"/>
    </row>
    <row r="316" spans="1:2">
      <c r="A316" s="63"/>
      <c r="B316" s="64"/>
    </row>
    <row r="317" spans="1:2">
      <c r="A317" s="63"/>
      <c r="B317" s="64"/>
    </row>
    <row r="318" spans="1:2">
      <c r="A318" s="63"/>
      <c r="B318" s="64"/>
    </row>
    <row r="319" spans="1:2">
      <c r="A319" s="63"/>
      <c r="B319" s="64"/>
    </row>
    <row r="320" spans="1:2">
      <c r="A320" s="63"/>
      <c r="B320" s="64"/>
    </row>
    <row r="321" spans="1:2">
      <c r="A321" s="63"/>
      <c r="B321" s="64"/>
    </row>
    <row r="322" spans="1:2">
      <c r="A322" s="63"/>
      <c r="B322" s="64"/>
    </row>
    <row r="323" spans="1:2">
      <c r="A323" s="63"/>
      <c r="B323" s="64"/>
    </row>
    <row r="324" spans="1:2">
      <c r="A324" s="63"/>
      <c r="B324" s="64"/>
    </row>
    <row r="325" spans="1:2">
      <c r="A325" s="63"/>
      <c r="B325" s="64"/>
    </row>
    <row r="326" spans="1:2">
      <c r="A326" s="63"/>
      <c r="B326" s="64"/>
    </row>
    <row r="327" spans="1:2">
      <c r="A327" s="63"/>
      <c r="B327" s="64"/>
    </row>
    <row r="328" spans="1:2">
      <c r="A328" s="63"/>
      <c r="B328" s="64"/>
    </row>
    <row r="329" spans="1:2">
      <c r="A329" s="63"/>
      <c r="B329" s="64"/>
    </row>
    <row r="330" spans="1:2">
      <c r="A330" s="63"/>
      <c r="B330" s="64"/>
    </row>
    <row r="331" spans="1:2">
      <c r="A331" s="63"/>
      <c r="B331" s="64"/>
    </row>
    <row r="332" spans="1:2">
      <c r="A332" s="63"/>
      <c r="B332" s="64"/>
    </row>
    <row r="333" spans="1:2">
      <c r="A333" s="63"/>
      <c r="B333" s="64"/>
    </row>
    <row r="334" spans="1:2">
      <c r="A334" s="63"/>
      <c r="B334" s="64"/>
    </row>
    <row r="335" spans="1:2">
      <c r="A335" s="63"/>
      <c r="B335" s="64"/>
    </row>
    <row r="336" spans="1:2">
      <c r="A336" s="63"/>
      <c r="B336" s="64"/>
    </row>
    <row r="337" spans="1:2">
      <c r="A337" s="63"/>
      <c r="B337" s="64"/>
    </row>
    <row r="338" spans="1:2">
      <c r="A338" s="63"/>
      <c r="B338" s="64"/>
    </row>
    <row r="339" spans="1:2">
      <c r="A339" s="63"/>
      <c r="B339" s="64"/>
    </row>
    <row r="340" spans="1:2">
      <c r="A340" s="63"/>
      <c r="B340" s="64"/>
    </row>
    <row r="341" spans="1:2">
      <c r="A341" s="63"/>
      <c r="B341" s="64"/>
    </row>
    <row r="342" spans="1:2">
      <c r="A342" s="63"/>
      <c r="B342" s="64"/>
    </row>
    <row r="343" spans="1:2">
      <c r="A343" s="63"/>
      <c r="B343" s="64"/>
    </row>
    <row r="344" spans="1:2">
      <c r="A344" s="63"/>
      <c r="B344" s="64"/>
    </row>
    <row r="345" spans="1:2">
      <c r="A345" s="63"/>
      <c r="B345" s="64"/>
    </row>
    <row r="346" spans="1:2">
      <c r="A346" s="63"/>
      <c r="B346" s="64"/>
    </row>
    <row r="347" spans="1:2">
      <c r="A347" s="63"/>
      <c r="B347" s="64"/>
    </row>
    <row r="348" spans="1:2">
      <c r="A348" s="63"/>
      <c r="B348" s="64"/>
    </row>
    <row r="349" spans="1:2">
      <c r="A349" s="63"/>
      <c r="B349" s="64"/>
    </row>
    <row r="350" spans="1:2">
      <c r="A350" s="63"/>
      <c r="B350" s="64"/>
    </row>
    <row r="351" spans="1:2">
      <c r="A351" s="63"/>
      <c r="B351" s="64"/>
    </row>
    <row r="352" spans="1:2">
      <c r="A352" s="63"/>
      <c r="B352" s="64"/>
    </row>
    <row r="353" spans="1:2">
      <c r="A353" s="63"/>
      <c r="B353" s="64"/>
    </row>
    <row r="354" spans="1:2">
      <c r="A354" s="63"/>
      <c r="B354" s="64"/>
    </row>
    <row r="355" spans="1:2">
      <c r="A355" s="63"/>
      <c r="B355" s="64"/>
    </row>
    <row r="356" spans="1:2">
      <c r="A356" s="63"/>
      <c r="B356" s="64"/>
    </row>
    <row r="357" spans="1:2">
      <c r="A357" s="63"/>
      <c r="B357" s="64"/>
    </row>
    <row r="358" spans="1:2">
      <c r="A358" s="63"/>
      <c r="B358" s="64"/>
    </row>
    <row r="359" spans="1:2">
      <c r="A359" s="63"/>
      <c r="B359" s="64"/>
    </row>
    <row r="360" spans="1:2">
      <c r="A360" s="63"/>
      <c r="B360" s="64"/>
    </row>
    <row r="361" spans="1:2">
      <c r="A361" s="63"/>
      <c r="B361" s="64"/>
    </row>
    <row r="362" spans="1:2">
      <c r="A362" s="63"/>
      <c r="B362" s="64"/>
    </row>
    <row r="363" spans="1:2">
      <c r="A363" s="63"/>
      <c r="B363" s="64"/>
    </row>
    <row r="364" spans="1:2">
      <c r="A364" s="63"/>
      <c r="B364" s="64"/>
    </row>
    <row r="365" spans="1:2">
      <c r="A365" s="63"/>
      <c r="B365" s="64"/>
    </row>
    <row r="366" spans="1:2">
      <c r="A366" s="63"/>
      <c r="B366" s="64"/>
    </row>
    <row r="367" spans="1:2">
      <c r="A367" s="63"/>
      <c r="B367" s="64"/>
    </row>
    <row r="368" spans="1:2">
      <c r="A368" s="63"/>
      <c r="B368" s="64"/>
    </row>
    <row r="369" spans="1:2">
      <c r="A369" s="63"/>
      <c r="B369" s="64"/>
    </row>
    <row r="370" spans="1:2">
      <c r="A370" s="63"/>
      <c r="B370" s="64"/>
    </row>
    <row r="371" spans="1:2">
      <c r="A371" s="63"/>
      <c r="B371" s="64"/>
    </row>
    <row r="372" spans="1:2">
      <c r="A372" s="63"/>
      <c r="B372" s="64"/>
    </row>
    <row r="373" spans="1:2">
      <c r="A373" s="63"/>
      <c r="B373" s="64"/>
    </row>
    <row r="374" spans="1:2">
      <c r="A374" s="63"/>
      <c r="B374" s="64"/>
    </row>
    <row r="375" spans="1:2">
      <c r="A375" s="63"/>
      <c r="B375" s="64"/>
    </row>
    <row r="376" spans="1:2">
      <c r="A376" s="63"/>
      <c r="B376" s="64"/>
    </row>
    <row r="377" spans="1:2">
      <c r="A377" s="63"/>
      <c r="B377" s="64"/>
    </row>
    <row r="378" spans="1:2">
      <c r="A378" s="63"/>
      <c r="B378" s="64"/>
    </row>
    <row r="379" spans="1:2">
      <c r="A379" s="63"/>
      <c r="B379" s="64"/>
    </row>
    <row r="380" spans="1:2">
      <c r="A380" s="63"/>
      <c r="B380" s="64"/>
    </row>
    <row r="381" spans="1:2">
      <c r="A381" s="63"/>
      <c r="B381" s="64"/>
    </row>
    <row r="382" spans="1:2">
      <c r="A382" s="63"/>
      <c r="B382" s="64"/>
    </row>
    <row r="383" spans="1:2">
      <c r="A383" s="63"/>
      <c r="B383" s="64"/>
    </row>
    <row r="384" spans="1:2">
      <c r="A384" s="63"/>
      <c r="B384" s="64"/>
    </row>
    <row r="385" spans="1:2">
      <c r="A385" s="63"/>
      <c r="B385" s="64"/>
    </row>
    <row r="386" spans="1:2">
      <c r="A386" s="63"/>
      <c r="B386" s="64"/>
    </row>
    <row r="387" spans="1:2">
      <c r="A387" s="63"/>
      <c r="B387" s="64"/>
    </row>
    <row r="388" spans="1:2">
      <c r="A388" s="63"/>
      <c r="B388" s="64"/>
    </row>
    <row r="389" spans="1:2">
      <c r="A389" s="63"/>
      <c r="B389" s="64"/>
    </row>
    <row r="390" spans="1:2">
      <c r="A390" s="63"/>
      <c r="B390" s="64"/>
    </row>
    <row r="391" spans="1:2">
      <c r="A391" s="63"/>
      <c r="B391" s="64"/>
    </row>
    <row r="392" spans="1:2">
      <c r="A392" s="63"/>
      <c r="B392" s="64"/>
    </row>
    <row r="393" spans="1:2">
      <c r="A393" s="63"/>
      <c r="B393" s="64"/>
    </row>
    <row r="394" spans="1:2">
      <c r="A394" s="63"/>
      <c r="B394" s="64"/>
    </row>
    <row r="395" spans="1:2">
      <c r="A395" s="63"/>
      <c r="B395" s="64"/>
    </row>
    <row r="396" spans="1:2">
      <c r="A396" s="63"/>
      <c r="B396" s="64"/>
    </row>
    <row r="397" spans="1:2">
      <c r="A397" s="63"/>
      <c r="B397" s="64"/>
    </row>
    <row r="398" spans="1:2">
      <c r="A398" s="63"/>
      <c r="B398" s="64"/>
    </row>
    <row r="399" spans="1:2">
      <c r="A399" s="63"/>
      <c r="B399" s="64"/>
    </row>
    <row r="400" spans="1:2">
      <c r="A400" s="63"/>
      <c r="B400" s="64"/>
    </row>
    <row r="401" spans="1:2">
      <c r="A401" s="63"/>
      <c r="B401" s="64"/>
    </row>
    <row r="402" spans="1:2">
      <c r="A402" s="63"/>
      <c r="B402" s="64"/>
    </row>
    <row r="403" spans="1:2">
      <c r="A403" s="63"/>
      <c r="B403" s="64"/>
    </row>
    <row r="404" spans="1:2">
      <c r="A404" s="63"/>
      <c r="B404" s="64"/>
    </row>
    <row r="405" spans="1:2">
      <c r="A405" s="63"/>
      <c r="B405" s="64"/>
    </row>
    <row r="406" spans="1:2">
      <c r="A406" s="63"/>
      <c r="B406" s="64"/>
    </row>
    <row r="407" spans="1:2">
      <c r="A407" s="63"/>
      <c r="B407" s="64"/>
    </row>
    <row r="408" spans="1:2">
      <c r="A408" s="63"/>
      <c r="B408" s="64"/>
    </row>
    <row r="409" spans="1:2">
      <c r="A409" s="63"/>
      <c r="B409" s="64"/>
    </row>
    <row r="410" spans="1:2">
      <c r="A410" s="63"/>
      <c r="B410" s="64"/>
    </row>
    <row r="411" spans="1:2">
      <c r="A411" s="63"/>
      <c r="B411" s="64"/>
    </row>
    <row r="412" spans="1:2">
      <c r="A412" s="63"/>
      <c r="B412" s="64"/>
    </row>
    <row r="413" spans="1:2">
      <c r="A413" s="63"/>
      <c r="B413" s="64"/>
    </row>
    <row r="414" spans="1:2">
      <c r="A414" s="63"/>
      <c r="B414" s="64"/>
    </row>
    <row r="415" spans="1:2">
      <c r="A415" s="63"/>
      <c r="B415" s="64"/>
    </row>
    <row r="416" spans="1:2">
      <c r="A416" s="63"/>
      <c r="B416" s="64"/>
    </row>
    <row r="417" spans="1:2">
      <c r="A417" s="63"/>
      <c r="B417" s="64"/>
    </row>
    <row r="418" spans="1:2">
      <c r="A418" s="63"/>
      <c r="B418" s="64"/>
    </row>
    <row r="419" spans="1:2">
      <c r="A419" s="63"/>
      <c r="B419" s="64"/>
    </row>
    <row r="420" spans="1:2">
      <c r="A420" s="63"/>
      <c r="B420" s="64"/>
    </row>
    <row r="421" spans="1:2">
      <c r="A421" s="63"/>
      <c r="B421" s="64"/>
    </row>
    <row r="422" spans="1:2">
      <c r="A422" s="63"/>
      <c r="B422" s="64"/>
    </row>
    <row r="423" spans="1:2">
      <c r="A423" s="63"/>
      <c r="B423" s="64"/>
    </row>
    <row r="424" spans="1:2">
      <c r="A424" s="63"/>
      <c r="B424" s="64"/>
    </row>
    <row r="425" spans="1:2">
      <c r="A425" s="63"/>
      <c r="B425" s="64"/>
    </row>
    <row r="426" spans="1:2">
      <c r="A426" s="63"/>
      <c r="B426" s="64"/>
    </row>
    <row r="427" spans="1:2">
      <c r="A427" s="63"/>
      <c r="B427" s="64"/>
    </row>
    <row r="428" spans="1:2">
      <c r="A428" s="63"/>
      <c r="B428" s="64"/>
    </row>
    <row r="429" spans="1:2">
      <c r="A429" s="63"/>
      <c r="B429" s="64"/>
    </row>
    <row r="430" spans="1:2">
      <c r="A430" s="63"/>
      <c r="B430" s="64"/>
    </row>
    <row r="431" spans="1:2">
      <c r="A431" s="63"/>
      <c r="B431" s="64"/>
    </row>
    <row r="432" spans="1:2">
      <c r="A432" s="63"/>
      <c r="B432" s="64"/>
    </row>
    <row r="433" spans="1:2">
      <c r="A433" s="63"/>
      <c r="B433" s="64"/>
    </row>
    <row r="434" spans="1:2">
      <c r="A434" s="63"/>
      <c r="B434" s="64"/>
    </row>
    <row r="435" spans="1:2">
      <c r="A435" s="63"/>
      <c r="B435" s="64"/>
    </row>
    <row r="436" spans="1:2">
      <c r="A436" s="63"/>
      <c r="B436" s="64"/>
    </row>
    <row r="437" spans="1:2">
      <c r="A437" s="63"/>
      <c r="B437" s="64"/>
    </row>
    <row r="438" spans="1:2">
      <c r="A438" s="63"/>
      <c r="B438" s="64"/>
    </row>
    <row r="439" spans="1:2">
      <c r="A439" s="63"/>
      <c r="B439" s="64"/>
    </row>
    <row r="440" spans="1:2">
      <c r="A440" s="63"/>
      <c r="B440" s="64"/>
    </row>
    <row r="441" spans="1:2">
      <c r="A441" s="63"/>
      <c r="B441" s="64"/>
    </row>
    <row r="442" spans="1:2">
      <c r="A442" s="63"/>
      <c r="B442" s="64"/>
    </row>
    <row r="443" spans="1:2">
      <c r="A443" s="63"/>
      <c r="B443" s="64"/>
    </row>
    <row r="444" spans="1:2">
      <c r="A444" s="63"/>
      <c r="B444" s="64"/>
    </row>
    <row r="445" spans="1:2">
      <c r="A445" s="63"/>
      <c r="B445" s="64"/>
    </row>
    <row r="446" spans="1:2">
      <c r="A446" s="63"/>
      <c r="B446" s="64"/>
    </row>
    <row r="447" spans="1:2">
      <c r="A447" s="63"/>
      <c r="B447" s="64"/>
    </row>
    <row r="448" spans="1:2">
      <c r="A448" s="63"/>
      <c r="B448" s="64"/>
    </row>
    <row r="449" spans="1:2">
      <c r="A449" s="63"/>
      <c r="B449" s="64"/>
    </row>
    <row r="450" spans="1:2">
      <c r="A450" s="63"/>
      <c r="B450" s="64"/>
    </row>
    <row r="451" spans="1:2">
      <c r="A451" s="63"/>
      <c r="B451" s="64"/>
    </row>
    <row r="452" spans="1:2">
      <c r="A452" s="63"/>
      <c r="B452" s="64"/>
    </row>
    <row r="453" spans="1:2">
      <c r="A453" s="63"/>
      <c r="B453" s="64"/>
    </row>
    <row r="454" spans="1:2">
      <c r="A454" s="63"/>
      <c r="B454" s="64"/>
    </row>
    <row r="455" spans="1:2">
      <c r="A455" s="63"/>
      <c r="B455" s="64"/>
    </row>
    <row r="456" spans="1:2">
      <c r="A456" s="63"/>
      <c r="B456" s="64"/>
    </row>
    <row r="457" spans="1:2">
      <c r="A457" s="63"/>
      <c r="B457" s="64"/>
    </row>
    <row r="458" spans="1:2">
      <c r="A458" s="63"/>
      <c r="B458" s="64"/>
    </row>
    <row r="459" spans="1:2">
      <c r="A459" s="63"/>
      <c r="B459" s="64"/>
    </row>
    <row r="460" spans="1:2">
      <c r="A460" s="63"/>
      <c r="B460" s="64"/>
    </row>
    <row r="461" spans="1:2">
      <c r="A461" s="63"/>
      <c r="B461" s="64"/>
    </row>
    <row r="462" spans="1:2">
      <c r="A462" s="63"/>
      <c r="B462" s="64"/>
    </row>
    <row r="463" spans="1:2">
      <c r="A463" s="63"/>
      <c r="B463" s="64"/>
    </row>
    <row r="464" spans="1:2">
      <c r="A464" s="63"/>
      <c r="B464" s="64"/>
    </row>
    <row r="465" spans="1:2">
      <c r="A465" s="63"/>
      <c r="B465" s="64"/>
    </row>
    <row r="466" spans="1:2">
      <c r="A466" s="63"/>
      <c r="B466" s="64"/>
    </row>
    <row r="467" spans="1:2">
      <c r="A467" s="63"/>
      <c r="B467" s="64"/>
    </row>
    <row r="468" spans="1:2">
      <c r="A468" s="63"/>
      <c r="B468" s="64"/>
    </row>
    <row r="469" spans="1:2">
      <c r="A469" s="63"/>
      <c r="B469" s="64"/>
    </row>
    <row r="470" spans="1:2">
      <c r="A470" s="63"/>
      <c r="B470" s="64"/>
    </row>
    <row r="471" spans="1:2">
      <c r="A471" s="63"/>
      <c r="B471" s="64"/>
    </row>
    <row r="472" spans="1:2">
      <c r="A472" s="63"/>
      <c r="B472" s="64"/>
    </row>
    <row r="473" spans="1:2">
      <c r="A473" s="63"/>
      <c r="B473" s="64"/>
    </row>
    <row r="474" spans="1:2">
      <c r="A474" s="63"/>
      <c r="B474" s="64"/>
    </row>
    <row r="475" spans="1:2">
      <c r="A475" s="63"/>
      <c r="B475" s="64"/>
    </row>
    <row r="476" spans="1:2">
      <c r="A476" s="63"/>
      <c r="B476" s="64"/>
    </row>
    <row r="477" spans="1:2">
      <c r="A477" s="63"/>
      <c r="B477" s="64"/>
    </row>
    <row r="478" spans="1:2">
      <c r="A478" s="63"/>
      <c r="B478" s="64"/>
    </row>
    <row r="479" spans="1:2">
      <c r="A479" s="63"/>
      <c r="B479" s="64"/>
    </row>
    <row r="480" spans="1:2">
      <c r="A480" s="63"/>
      <c r="B480" s="64"/>
    </row>
    <row r="481" spans="1:2">
      <c r="A481" s="63"/>
      <c r="B481" s="64"/>
    </row>
    <row r="482" spans="1:2">
      <c r="A482" s="63"/>
      <c r="B482" s="64"/>
    </row>
    <row r="483" spans="1:2">
      <c r="A483" s="63"/>
      <c r="B483" s="64"/>
    </row>
    <row r="484" spans="1:2">
      <c r="A484" s="63"/>
      <c r="B484" s="64"/>
    </row>
    <row r="485" spans="1:2">
      <c r="A485" s="63"/>
      <c r="B485" s="64"/>
    </row>
    <row r="486" spans="1:2">
      <c r="A486" s="63"/>
      <c r="B486" s="64"/>
    </row>
    <row r="487" spans="1:2">
      <c r="A487" s="63"/>
      <c r="B487" s="64"/>
    </row>
    <row r="488" spans="1:2">
      <c r="A488" s="63"/>
      <c r="B488" s="64"/>
    </row>
    <row r="489" spans="1:2">
      <c r="A489" s="63"/>
      <c r="B489" s="64"/>
    </row>
    <row r="490" spans="1:2">
      <c r="A490" s="63"/>
      <c r="B490" s="64"/>
    </row>
    <row r="491" spans="1:2">
      <c r="A491" s="63"/>
      <c r="B491" s="64"/>
    </row>
    <row r="492" spans="1:2">
      <c r="A492" s="63"/>
      <c r="B492" s="64"/>
    </row>
    <row r="493" spans="1:2">
      <c r="A493" s="63"/>
      <c r="B493" s="64"/>
    </row>
    <row r="494" spans="1:2">
      <c r="A494" s="63"/>
      <c r="B494" s="64"/>
    </row>
    <row r="495" spans="1:2">
      <c r="A495" s="63"/>
      <c r="B495" s="64"/>
    </row>
    <row r="496" spans="1:2">
      <c r="A496" s="63"/>
      <c r="B496" s="64"/>
    </row>
    <row r="497" spans="1:2">
      <c r="A497" s="63"/>
      <c r="B497" s="64"/>
    </row>
    <row r="498" spans="1:2">
      <c r="A498" s="63"/>
      <c r="B498" s="64"/>
    </row>
    <row r="499" spans="1:2">
      <c r="A499" s="63"/>
      <c r="B499" s="64"/>
    </row>
    <row r="500" spans="1:2">
      <c r="A500" s="63"/>
      <c r="B500" s="64"/>
    </row>
    <row r="501" spans="1:2">
      <c r="A501" s="63"/>
      <c r="B501" s="64"/>
    </row>
    <row r="502" spans="1:2">
      <c r="A502" s="63"/>
      <c r="B502" s="64"/>
    </row>
    <row r="503" spans="1:2">
      <c r="A503" s="63"/>
      <c r="B503" s="64"/>
    </row>
    <row r="504" spans="1:2">
      <c r="A504" s="63"/>
      <c r="B504" s="64"/>
    </row>
    <row r="505" spans="1:2">
      <c r="A505" s="63"/>
      <c r="B505" s="64"/>
    </row>
    <row r="506" spans="1:2">
      <c r="A506" s="63"/>
      <c r="B506" s="64"/>
    </row>
    <row r="507" spans="1:2">
      <c r="A507" s="63"/>
      <c r="B507" s="64"/>
    </row>
    <row r="508" spans="1:2">
      <c r="A508" s="63"/>
      <c r="B508" s="64"/>
    </row>
    <row r="509" spans="1:2">
      <c r="A509" s="63"/>
      <c r="B509" s="64"/>
    </row>
    <row r="510" spans="1:2">
      <c r="A510" s="63"/>
      <c r="B510" s="64"/>
    </row>
    <row r="511" spans="1:2">
      <c r="A511" s="63"/>
      <c r="B511" s="64"/>
    </row>
    <row r="512" spans="1:2">
      <c r="A512" s="63"/>
      <c r="B512" s="64"/>
    </row>
    <row r="513" spans="1:2">
      <c r="A513" s="63"/>
      <c r="B513" s="64"/>
    </row>
    <row r="514" spans="1:2">
      <c r="A514" s="63"/>
      <c r="B514" s="64"/>
    </row>
    <row r="515" spans="1:2">
      <c r="A515" s="63"/>
      <c r="B515" s="64"/>
    </row>
    <row r="516" spans="1:2">
      <c r="A516" s="63"/>
      <c r="B516" s="64"/>
    </row>
    <row r="517" spans="1:2">
      <c r="A517" s="63"/>
      <c r="B517" s="64"/>
    </row>
    <row r="518" spans="1:2">
      <c r="A518" s="63"/>
      <c r="B518" s="64"/>
    </row>
    <row r="519" spans="1:2">
      <c r="A519" s="63"/>
      <c r="B519" s="64"/>
    </row>
    <row r="520" spans="1:2">
      <c r="A520" s="63"/>
      <c r="B520" s="64"/>
    </row>
    <row r="521" spans="1:2">
      <c r="A521" s="63"/>
      <c r="B521" s="64"/>
    </row>
    <row r="522" spans="1:2">
      <c r="A522" s="63"/>
      <c r="B522" s="64"/>
    </row>
    <row r="523" spans="1:2">
      <c r="A523" s="63"/>
      <c r="B523" s="64"/>
    </row>
    <row r="524" spans="1:2">
      <c r="A524" s="63"/>
      <c r="B524" s="64"/>
    </row>
    <row r="525" spans="1:2">
      <c r="A525" s="63"/>
      <c r="B525" s="64"/>
    </row>
    <row r="526" spans="1:2">
      <c r="A526" s="63"/>
      <c r="B526" s="64"/>
    </row>
    <row r="527" spans="1:2">
      <c r="A527" s="63"/>
      <c r="B527" s="64"/>
    </row>
    <row r="528" spans="1:2">
      <c r="A528" s="63"/>
      <c r="B528" s="64"/>
    </row>
    <row r="529" spans="1:2">
      <c r="A529" s="63"/>
      <c r="B529" s="64"/>
    </row>
    <row r="530" spans="1:2">
      <c r="A530" s="63"/>
      <c r="B530" s="64"/>
    </row>
    <row r="531" spans="1:2">
      <c r="A531" s="63"/>
      <c r="B531" s="64"/>
    </row>
    <row r="532" spans="1:2">
      <c r="A532" s="63"/>
      <c r="B532" s="64"/>
    </row>
    <row r="533" spans="1:2">
      <c r="A533" s="63"/>
      <c r="B533" s="64"/>
    </row>
    <row r="534" spans="1:2">
      <c r="A534" s="63"/>
      <c r="B534" s="64"/>
    </row>
    <row r="535" spans="1:2">
      <c r="A535" s="63"/>
      <c r="B535" s="64"/>
    </row>
    <row r="536" spans="1:2">
      <c r="A536" s="63"/>
      <c r="B536" s="64"/>
    </row>
    <row r="537" spans="1:2">
      <c r="A537" s="63"/>
      <c r="B537" s="64"/>
    </row>
    <row r="538" spans="1:2">
      <c r="A538" s="63"/>
      <c r="B538" s="64"/>
    </row>
    <row r="539" spans="1:2">
      <c r="A539" s="63"/>
      <c r="B539" s="64"/>
    </row>
    <row r="540" spans="1:2">
      <c r="A540" s="63"/>
      <c r="B540" s="64"/>
    </row>
    <row r="541" spans="1:2">
      <c r="A541" s="63"/>
      <c r="B541" s="64"/>
    </row>
    <row r="542" spans="1:2">
      <c r="A542" s="63"/>
      <c r="B542" s="64"/>
    </row>
    <row r="543" spans="1:2">
      <c r="A543" s="63"/>
      <c r="B543" s="64"/>
    </row>
    <row r="544" spans="1:2">
      <c r="A544" s="63"/>
      <c r="B544" s="64"/>
    </row>
    <row r="545" spans="1:2">
      <c r="A545" s="63"/>
      <c r="B545" s="64"/>
    </row>
    <row r="546" spans="1:2">
      <c r="A546" s="63"/>
      <c r="B546" s="64"/>
    </row>
    <row r="547" spans="1:2">
      <c r="A547" s="63"/>
      <c r="B547" s="64"/>
    </row>
    <row r="548" spans="1:2">
      <c r="A548" s="63"/>
      <c r="B548" s="64"/>
    </row>
    <row r="549" spans="1:2">
      <c r="A549" s="63"/>
      <c r="B549" s="64"/>
    </row>
    <row r="550" spans="1:2">
      <c r="A550" s="63"/>
      <c r="B550" s="64"/>
    </row>
    <row r="551" spans="1:2">
      <c r="A551" s="63"/>
      <c r="B551" s="64"/>
    </row>
    <row r="552" spans="1:2">
      <c r="A552" s="63"/>
      <c r="B552" s="64"/>
    </row>
    <row r="553" spans="1:2">
      <c r="A553" s="63"/>
      <c r="B553" s="64"/>
    </row>
    <row r="554" spans="1:2">
      <c r="A554" s="63"/>
      <c r="B554" s="64"/>
    </row>
    <row r="555" spans="1:2">
      <c r="A555" s="63"/>
      <c r="B555" s="64"/>
    </row>
    <row r="556" spans="1:2">
      <c r="A556" s="63"/>
      <c r="B556" s="64"/>
    </row>
    <row r="557" spans="1:2">
      <c r="A557" s="63"/>
      <c r="B557" s="64"/>
    </row>
    <row r="558" spans="1:2">
      <c r="A558" s="63"/>
      <c r="B558" s="64"/>
    </row>
    <row r="559" spans="1:2">
      <c r="A559" s="63"/>
      <c r="B559" s="64"/>
    </row>
    <row r="560" spans="1:2">
      <c r="A560" s="63"/>
      <c r="B560" s="64"/>
    </row>
    <row r="561" spans="1:2">
      <c r="A561" s="63"/>
      <c r="B561" s="64"/>
    </row>
    <row r="562" spans="1:2">
      <c r="A562" s="63"/>
      <c r="B562" s="64"/>
    </row>
    <row r="563" spans="1:2">
      <c r="A563" s="63"/>
      <c r="B563" s="64"/>
    </row>
    <row r="564" spans="1:2">
      <c r="A564" s="63"/>
      <c r="B564" s="64"/>
    </row>
    <row r="565" spans="1:2">
      <c r="A565" s="63"/>
      <c r="B565" s="64"/>
    </row>
    <row r="566" spans="1:2">
      <c r="A566" s="63"/>
      <c r="B566" s="64"/>
    </row>
    <row r="567" spans="1:2">
      <c r="A567" s="63"/>
      <c r="B567" s="64"/>
    </row>
    <row r="568" spans="1:2">
      <c r="A568" s="63"/>
      <c r="B568" s="64"/>
    </row>
    <row r="569" spans="1:2">
      <c r="A569" s="63"/>
      <c r="B569" s="64"/>
    </row>
    <row r="570" spans="1:2">
      <c r="A570" s="63"/>
      <c r="B570" s="64"/>
    </row>
    <row r="571" spans="1:2">
      <c r="A571" s="63"/>
      <c r="B571" s="64"/>
    </row>
    <row r="572" spans="1:2">
      <c r="A572" s="63"/>
      <c r="B572" s="64"/>
    </row>
    <row r="573" spans="1:2">
      <c r="A573" s="63"/>
      <c r="B573" s="64"/>
    </row>
    <row r="574" spans="1:2">
      <c r="A574" s="63"/>
      <c r="B574" s="64"/>
    </row>
    <row r="575" spans="1:2">
      <c r="A575" s="63"/>
      <c r="B575" s="64"/>
    </row>
    <row r="576" spans="1:2">
      <c r="A576" s="63"/>
      <c r="B576" s="64"/>
    </row>
    <row r="577" spans="1:2">
      <c r="A577" s="63"/>
      <c r="B577" s="64"/>
    </row>
    <row r="578" spans="1:2">
      <c r="A578" s="63"/>
      <c r="B578" s="64"/>
    </row>
    <row r="579" spans="1:2">
      <c r="A579" s="63"/>
      <c r="B579" s="64"/>
    </row>
    <row r="580" spans="1:2">
      <c r="A580" s="63"/>
      <c r="B580" s="64"/>
    </row>
    <row r="581" spans="1:2">
      <c r="A581" s="63"/>
      <c r="B581" s="64"/>
    </row>
    <row r="582" spans="1:2">
      <c r="A582" s="63"/>
      <c r="B582" s="64"/>
    </row>
    <row r="583" spans="1:2">
      <c r="A583" s="63"/>
      <c r="B583" s="64"/>
    </row>
    <row r="584" spans="1:2">
      <c r="A584" s="63"/>
      <c r="B584" s="64"/>
    </row>
    <row r="585" spans="1:2">
      <c r="A585" s="63"/>
      <c r="B585" s="64"/>
    </row>
    <row r="586" spans="1:2">
      <c r="A586" s="63"/>
      <c r="B586" s="64"/>
    </row>
    <row r="587" spans="1:2">
      <c r="A587" s="63"/>
      <c r="B587" s="64"/>
    </row>
    <row r="588" spans="1:2">
      <c r="A588" s="63"/>
      <c r="B588" s="64"/>
    </row>
    <row r="589" spans="1:2">
      <c r="A589" s="63"/>
      <c r="B589" s="64"/>
    </row>
    <row r="590" spans="1:2">
      <c r="A590" s="63"/>
      <c r="B590" s="64"/>
    </row>
    <row r="591" spans="1:2">
      <c r="A591" s="63"/>
      <c r="B591" s="64"/>
    </row>
    <row r="592" spans="1:2">
      <c r="A592" s="63"/>
      <c r="B592" s="64"/>
    </row>
    <row r="593" spans="1:2">
      <c r="A593" s="63"/>
      <c r="B593" s="64"/>
    </row>
    <row r="594" spans="1:2">
      <c r="A594" s="63"/>
      <c r="B594" s="64"/>
    </row>
    <row r="595" spans="1:2">
      <c r="A595" s="63"/>
      <c r="B595" s="64"/>
    </row>
    <row r="596" spans="1:2">
      <c r="A596" s="63"/>
      <c r="B596" s="64"/>
    </row>
    <row r="597" spans="1:2">
      <c r="A597" s="63"/>
      <c r="B597" s="64"/>
    </row>
    <row r="598" spans="1:2">
      <c r="A598" s="63"/>
      <c r="B598" s="64"/>
    </row>
    <row r="599" spans="1:2">
      <c r="A599" s="63"/>
      <c r="B599" s="64"/>
    </row>
    <row r="600" spans="1:2">
      <c r="A600" s="63"/>
      <c r="B600" s="64"/>
    </row>
    <row r="601" spans="1:2">
      <c r="A601" s="63"/>
      <c r="B601" s="64"/>
    </row>
    <row r="602" spans="1:2">
      <c r="A602" s="63"/>
      <c r="B602" s="64"/>
    </row>
    <row r="603" spans="1:2">
      <c r="A603" s="63"/>
      <c r="B603" s="64"/>
    </row>
    <row r="604" spans="1:2">
      <c r="A604" s="63"/>
      <c r="B604" s="64"/>
    </row>
    <row r="605" spans="1:2">
      <c r="A605" s="63"/>
      <c r="B605" s="64"/>
    </row>
    <row r="606" spans="1:2">
      <c r="A606" s="63"/>
      <c r="B606" s="64"/>
    </row>
    <row r="607" spans="1:2">
      <c r="A607" s="63"/>
      <c r="B607" s="64"/>
    </row>
    <row r="608" spans="1:2">
      <c r="A608" s="63"/>
      <c r="B608" s="64"/>
    </row>
    <row r="609" spans="1:2">
      <c r="A609" s="63"/>
      <c r="B609" s="64"/>
    </row>
    <row r="610" spans="1:2">
      <c r="A610" s="63"/>
      <c r="B610" s="64"/>
    </row>
    <row r="611" spans="1:2">
      <c r="A611" s="63"/>
      <c r="B611" s="64"/>
    </row>
    <row r="612" spans="1:2">
      <c r="A612" s="63"/>
      <c r="B612" s="64"/>
    </row>
    <row r="613" spans="1:2">
      <c r="A613" s="63"/>
      <c r="B613" s="64"/>
    </row>
    <row r="614" spans="1:2">
      <c r="A614" s="63"/>
      <c r="B614" s="64"/>
    </row>
    <row r="615" spans="1:2">
      <c r="A615" s="63"/>
      <c r="B615" s="64"/>
    </row>
    <row r="616" spans="1:2">
      <c r="A616" s="63"/>
      <c r="B616" s="64"/>
    </row>
    <row r="617" spans="1:2">
      <c r="A617" s="63"/>
      <c r="B617" s="64"/>
    </row>
    <row r="618" spans="1:2">
      <c r="A618" s="63"/>
      <c r="B618" s="64"/>
    </row>
    <row r="619" spans="1:2">
      <c r="A619" s="63"/>
      <c r="B619" s="64"/>
    </row>
    <row r="620" spans="1:2">
      <c r="A620" s="63"/>
      <c r="B620" s="64"/>
    </row>
    <row r="621" spans="1:2">
      <c r="A621" s="63"/>
      <c r="B621" s="64"/>
    </row>
    <row r="622" spans="1:2">
      <c r="A622" s="63"/>
      <c r="B622" s="64"/>
    </row>
    <row r="623" spans="1:2">
      <c r="A623" s="63"/>
      <c r="B623" s="64"/>
    </row>
    <row r="624" spans="1:2">
      <c r="A624" s="63"/>
      <c r="B624" s="64"/>
    </row>
    <row r="625" spans="1:2">
      <c r="A625" s="63"/>
      <c r="B625" s="64"/>
    </row>
    <row r="626" spans="1:2">
      <c r="A626" s="63"/>
      <c r="B626" s="64"/>
    </row>
    <row r="627" spans="1:2">
      <c r="A627" s="63"/>
      <c r="B627" s="64"/>
    </row>
    <row r="628" spans="1:2">
      <c r="A628" s="63"/>
      <c r="B628" s="64"/>
    </row>
    <row r="629" spans="1:2">
      <c r="A629" s="63"/>
      <c r="B629" s="64"/>
    </row>
    <row r="630" spans="1:2">
      <c r="A630" s="63"/>
      <c r="B630" s="64"/>
    </row>
    <row r="631" spans="1:2">
      <c r="A631" s="63"/>
      <c r="B631" s="64"/>
    </row>
    <row r="632" spans="1:2">
      <c r="A632" s="63"/>
      <c r="B632" s="64"/>
    </row>
    <row r="633" spans="1:2">
      <c r="A633" s="63"/>
      <c r="B633" s="64"/>
    </row>
    <row r="634" spans="1:2">
      <c r="A634" s="63"/>
      <c r="B634" s="64"/>
    </row>
    <row r="635" spans="1:2">
      <c r="A635" s="63"/>
      <c r="B635" s="64"/>
    </row>
    <row r="636" spans="1:2">
      <c r="A636" s="63"/>
      <c r="B636" s="64"/>
    </row>
    <row r="637" spans="1:2">
      <c r="A637" s="63"/>
      <c r="B637" s="64"/>
    </row>
    <row r="638" spans="1:2">
      <c r="A638" s="63"/>
      <c r="B638" s="64"/>
    </row>
    <row r="639" spans="1:2">
      <c r="A639" s="63"/>
      <c r="B639" s="64"/>
    </row>
    <row r="640" spans="1:2">
      <c r="A640" s="63"/>
      <c r="B640" s="64"/>
    </row>
    <row r="641" spans="1:2">
      <c r="A641" s="63"/>
      <c r="B641" s="64"/>
    </row>
    <row r="642" spans="1:2">
      <c r="A642" s="63"/>
      <c r="B642" s="64"/>
    </row>
    <row r="643" spans="1:2">
      <c r="A643" s="63"/>
      <c r="B643" s="64"/>
    </row>
    <row r="644" spans="1:2">
      <c r="A644" s="63"/>
      <c r="B644" s="64"/>
    </row>
    <row r="645" spans="1:2">
      <c r="A645" s="63"/>
      <c r="B645" s="64"/>
    </row>
    <row r="646" spans="1:2">
      <c r="A646" s="63"/>
      <c r="B646" s="64"/>
    </row>
    <row r="647" spans="1:2">
      <c r="A647" s="63"/>
      <c r="B647" s="64"/>
    </row>
    <row r="648" spans="1:2">
      <c r="A648" s="63"/>
      <c r="B648" s="64"/>
    </row>
    <row r="649" spans="1:2">
      <c r="A649" s="63"/>
      <c r="B649" s="64"/>
    </row>
    <row r="650" spans="1:2">
      <c r="A650" s="63"/>
      <c r="B650" s="64"/>
    </row>
    <row r="651" spans="1:2">
      <c r="A651" s="63"/>
      <c r="B651" s="64"/>
    </row>
    <row r="652" spans="1:2">
      <c r="A652" s="63"/>
      <c r="B652" s="64"/>
    </row>
    <row r="653" spans="1:2">
      <c r="A653" s="63"/>
      <c r="B653" s="64"/>
    </row>
    <row r="654" spans="1:2">
      <c r="A654" s="63"/>
      <c r="B654" s="64"/>
    </row>
    <row r="655" spans="1:2">
      <c r="A655" s="63"/>
      <c r="B655" s="64"/>
    </row>
    <row r="656" spans="1:2">
      <c r="A656" s="63"/>
      <c r="B656" s="64"/>
    </row>
    <row r="657" spans="1:2">
      <c r="A657" s="63"/>
      <c r="B657" s="64"/>
    </row>
    <row r="658" spans="1:2">
      <c r="A658" s="63"/>
      <c r="B658" s="64"/>
    </row>
    <row r="659" spans="1:2">
      <c r="A659" s="63"/>
      <c r="B659" s="64"/>
    </row>
    <row r="660" spans="1:2">
      <c r="A660" s="63"/>
      <c r="B660" s="64"/>
    </row>
    <row r="661" spans="1:2">
      <c r="A661" s="63"/>
      <c r="B661" s="64"/>
    </row>
    <row r="662" spans="1:2">
      <c r="A662" s="63"/>
      <c r="B662" s="64"/>
    </row>
    <row r="663" spans="1:2">
      <c r="A663" s="63"/>
      <c r="B663" s="64"/>
    </row>
    <row r="664" spans="1:2">
      <c r="A664" s="63"/>
      <c r="B664" s="64"/>
    </row>
    <row r="665" spans="1:2">
      <c r="A665" s="63"/>
      <c r="B665" s="64"/>
    </row>
    <row r="666" spans="1:2">
      <c r="A666" s="63"/>
      <c r="B666" s="64"/>
    </row>
    <row r="667" spans="1:2">
      <c r="A667" s="63"/>
      <c r="B667" s="64"/>
    </row>
    <row r="668" spans="1:2">
      <c r="A668" s="63"/>
      <c r="B668" s="64"/>
    </row>
    <row r="669" spans="1:2">
      <c r="A669" s="63"/>
      <c r="B669" s="64"/>
    </row>
    <row r="670" spans="1:2">
      <c r="A670" s="63"/>
      <c r="B670" s="64"/>
    </row>
    <row r="671" spans="1:2">
      <c r="A671" s="63"/>
      <c r="B671" s="64"/>
    </row>
    <row r="672" spans="1:2">
      <c r="A672" s="63"/>
      <c r="B672" s="64"/>
    </row>
    <row r="673" spans="1:2">
      <c r="A673" s="63"/>
      <c r="B673" s="64"/>
    </row>
    <row r="674" spans="1:2">
      <c r="A674" s="63"/>
      <c r="B674" s="64"/>
    </row>
    <row r="675" spans="1:2">
      <c r="A675" s="63"/>
      <c r="B675" s="64"/>
    </row>
    <row r="676" spans="1:2">
      <c r="A676" s="63"/>
      <c r="B676" s="64"/>
    </row>
    <row r="677" spans="1:2">
      <c r="A677" s="63"/>
      <c r="B677" s="64"/>
    </row>
    <row r="678" spans="1:2">
      <c r="A678" s="63"/>
      <c r="B678" s="64"/>
    </row>
    <row r="679" spans="1:2">
      <c r="A679" s="63"/>
      <c r="B679" s="64"/>
    </row>
    <row r="680" spans="1:2">
      <c r="A680" s="63"/>
      <c r="B680" s="64"/>
    </row>
    <row r="681" spans="1:2">
      <c r="A681" s="63"/>
      <c r="B681" s="64"/>
    </row>
    <row r="682" spans="1:2">
      <c r="A682" s="63"/>
      <c r="B682" s="64"/>
    </row>
    <row r="683" spans="1:2">
      <c r="A683" s="63"/>
      <c r="B683" s="64"/>
    </row>
    <row r="684" spans="1:2">
      <c r="A684" s="63"/>
      <c r="B684" s="64"/>
    </row>
    <row r="685" spans="1:2">
      <c r="A685" s="63"/>
      <c r="B685" s="64"/>
    </row>
    <row r="686" spans="1:2">
      <c r="A686" s="63"/>
      <c r="B686" s="64"/>
    </row>
    <row r="687" spans="1:2">
      <c r="A687" s="63"/>
      <c r="B687" s="64"/>
    </row>
    <row r="688" spans="1:2">
      <c r="A688" s="63"/>
      <c r="B688" s="64"/>
    </row>
    <row r="689" spans="1:2">
      <c r="A689" s="63"/>
      <c r="B689" s="64"/>
    </row>
    <row r="690" spans="1:2">
      <c r="A690" s="63"/>
      <c r="B690" s="64"/>
    </row>
    <row r="691" spans="1:2">
      <c r="A691" s="63"/>
      <c r="B691" s="64"/>
    </row>
    <row r="692" spans="1:2">
      <c r="A692" s="63"/>
      <c r="B692" s="64"/>
    </row>
    <row r="693" spans="1:2">
      <c r="A693" s="63"/>
      <c r="B693" s="64"/>
    </row>
    <row r="694" spans="1:2">
      <c r="A694" s="63"/>
      <c r="B694" s="64"/>
    </row>
    <row r="695" spans="1:2">
      <c r="A695" s="63"/>
      <c r="B695" s="64"/>
    </row>
    <row r="696" spans="1:2">
      <c r="A696" s="63"/>
      <c r="B696" s="64"/>
    </row>
    <row r="697" spans="1:2">
      <c r="A697" s="63"/>
      <c r="B697" s="64"/>
    </row>
    <row r="698" spans="1:2">
      <c r="A698" s="63"/>
      <c r="B698" s="64"/>
    </row>
    <row r="699" spans="1:2">
      <c r="A699" s="63"/>
      <c r="B699" s="64"/>
    </row>
    <row r="700" spans="1:2">
      <c r="A700" s="63"/>
      <c r="B700" s="64"/>
    </row>
    <row r="701" spans="1:2">
      <c r="A701" s="63"/>
      <c r="B701" s="64"/>
    </row>
    <row r="702" spans="1:2">
      <c r="A702" s="63"/>
      <c r="B702" s="64"/>
    </row>
    <row r="703" spans="1:2">
      <c r="A703" s="63"/>
      <c r="B703" s="64"/>
    </row>
    <row r="704" spans="1:2">
      <c r="A704" s="63"/>
      <c r="B704" s="64"/>
    </row>
    <row r="705" spans="1:2">
      <c r="A705" s="63"/>
      <c r="B705" s="64"/>
    </row>
    <row r="706" spans="1:2">
      <c r="A706" s="63"/>
      <c r="B706" s="64"/>
    </row>
    <row r="707" spans="1:2">
      <c r="A707" s="63"/>
      <c r="B707" s="64"/>
    </row>
    <row r="708" spans="1:2">
      <c r="A708" s="63"/>
      <c r="B708" s="64"/>
    </row>
    <row r="709" spans="1:2">
      <c r="A709" s="63"/>
      <c r="B709" s="64"/>
    </row>
    <row r="710" spans="1:2">
      <c r="A710" s="63"/>
      <c r="B710" s="64"/>
    </row>
    <row r="711" spans="1:2">
      <c r="A711" s="63"/>
      <c r="B711" s="64"/>
    </row>
    <row r="712" spans="1:2">
      <c r="A712" s="63"/>
      <c r="B712" s="64"/>
    </row>
    <row r="713" spans="1:2">
      <c r="A713" s="63"/>
      <c r="B713" s="64"/>
    </row>
    <row r="714" spans="1:2">
      <c r="A714" s="63"/>
      <c r="B714" s="64"/>
    </row>
    <row r="715" spans="1:2">
      <c r="A715" s="63"/>
      <c r="B715" s="64"/>
    </row>
    <row r="716" spans="1:2">
      <c r="A716" s="63"/>
      <c r="B716" s="64"/>
    </row>
    <row r="717" spans="1:2">
      <c r="A717" s="63"/>
      <c r="B717" s="64"/>
    </row>
    <row r="718" spans="1:2">
      <c r="A718" s="63"/>
      <c r="B718" s="64"/>
    </row>
    <row r="719" spans="1:2">
      <c r="A719" s="63"/>
      <c r="B719" s="64"/>
    </row>
    <row r="720" spans="1:2">
      <c r="A720" s="63"/>
      <c r="B720" s="64"/>
    </row>
    <row r="721" spans="1:2">
      <c r="A721" s="63"/>
      <c r="B721" s="64"/>
    </row>
    <row r="722" spans="1:2">
      <c r="A722" s="63"/>
      <c r="B722" s="64"/>
    </row>
    <row r="723" spans="1:2">
      <c r="A723" s="63"/>
      <c r="B723" s="64"/>
    </row>
    <row r="724" spans="1:2">
      <c r="A724" s="63"/>
      <c r="B724" s="64"/>
    </row>
    <row r="725" spans="1:2">
      <c r="A725" s="63"/>
      <c r="B725" s="64"/>
    </row>
    <row r="726" spans="1:2">
      <c r="A726" s="63"/>
      <c r="B726" s="64"/>
    </row>
    <row r="727" spans="1:2">
      <c r="A727" s="63"/>
      <c r="B727" s="64"/>
    </row>
    <row r="728" spans="1:2">
      <c r="A728" s="63"/>
      <c r="B728" s="64"/>
    </row>
    <row r="729" spans="1:2">
      <c r="A729" s="63"/>
      <c r="B729" s="64"/>
    </row>
    <row r="730" spans="1:2">
      <c r="A730" s="63"/>
      <c r="B730" s="64"/>
    </row>
    <row r="731" spans="1:2">
      <c r="A731" s="63"/>
      <c r="B731" s="64"/>
    </row>
    <row r="732" spans="1:2">
      <c r="A732" s="63"/>
      <c r="B732" s="64"/>
    </row>
    <row r="733" spans="1:2">
      <c r="A733" s="63"/>
      <c r="B733" s="64"/>
    </row>
    <row r="734" spans="1:2">
      <c r="A734" s="63"/>
      <c r="B734" s="64"/>
    </row>
    <row r="735" spans="1:2">
      <c r="A735" s="63"/>
      <c r="B735" s="64"/>
    </row>
    <row r="736" spans="1:2">
      <c r="A736" s="63"/>
      <c r="B736" s="64"/>
    </row>
    <row r="737" spans="1:2">
      <c r="A737" s="63"/>
      <c r="B737" s="64"/>
    </row>
    <row r="738" spans="1:2">
      <c r="A738" s="63"/>
      <c r="B738" s="64"/>
    </row>
    <row r="739" spans="1:2">
      <c r="A739" s="63"/>
      <c r="B739" s="64"/>
    </row>
    <row r="740" spans="1:2">
      <c r="A740" s="63"/>
      <c r="B740" s="64"/>
    </row>
    <row r="741" spans="1:2">
      <c r="A741" s="63"/>
      <c r="B741" s="64"/>
    </row>
    <row r="742" spans="1:2">
      <c r="A742" s="63"/>
      <c r="B742" s="64"/>
    </row>
    <row r="743" spans="1:2">
      <c r="A743" s="63"/>
      <c r="B743" s="64"/>
    </row>
    <row r="744" spans="1:2">
      <c r="A744" s="63"/>
      <c r="B744" s="64"/>
    </row>
    <row r="745" spans="1:2">
      <c r="A745" s="63"/>
      <c r="B745" s="64"/>
    </row>
    <row r="746" spans="1:2">
      <c r="A746" s="63"/>
      <c r="B746" s="64"/>
    </row>
    <row r="747" spans="1:2">
      <c r="A747" s="63"/>
      <c r="B747" s="64"/>
    </row>
    <row r="748" spans="1:2">
      <c r="A748" s="63"/>
      <c r="B748" s="64"/>
    </row>
    <row r="749" spans="1:2">
      <c r="A749" s="63"/>
      <c r="B749" s="64"/>
    </row>
    <row r="750" spans="1:2">
      <c r="A750" s="63"/>
      <c r="B750" s="64"/>
    </row>
    <row r="751" spans="1:2">
      <c r="A751" s="63"/>
      <c r="B751" s="64"/>
    </row>
    <row r="752" spans="1:2">
      <c r="A752" s="63"/>
      <c r="B752" s="64"/>
    </row>
    <row r="753" spans="1:2">
      <c r="A753" s="63"/>
      <c r="B753" s="64"/>
    </row>
    <row r="754" spans="1:2">
      <c r="A754" s="63"/>
      <c r="B754" s="64"/>
    </row>
    <row r="755" spans="1:2">
      <c r="A755" s="63"/>
      <c r="B755" s="64"/>
    </row>
    <row r="756" spans="1:2">
      <c r="A756" s="63"/>
      <c r="B756" s="64"/>
    </row>
    <row r="757" spans="1:2">
      <c r="A757" s="63"/>
      <c r="B757" s="64"/>
    </row>
    <row r="758" spans="1:2">
      <c r="A758" s="63"/>
      <c r="B758" s="64"/>
    </row>
    <row r="759" spans="1:2">
      <c r="A759" s="63"/>
      <c r="B759" s="64"/>
    </row>
    <row r="760" spans="1:2">
      <c r="A760" s="63"/>
      <c r="B760" s="64"/>
    </row>
    <row r="761" spans="1:2">
      <c r="A761" s="63"/>
      <c r="B761" s="64"/>
    </row>
    <row r="762" spans="1:2">
      <c r="A762" s="63"/>
      <c r="B762" s="64"/>
    </row>
    <row r="763" spans="1:2">
      <c r="A763" s="63"/>
      <c r="B763" s="64"/>
    </row>
    <row r="764" spans="1:2">
      <c r="A764" s="63"/>
      <c r="B764" s="64"/>
    </row>
    <row r="765" spans="1:2">
      <c r="A765" s="63"/>
      <c r="B765" s="64"/>
    </row>
    <row r="766" spans="1:2">
      <c r="A766" s="63"/>
      <c r="B766" s="64"/>
    </row>
    <row r="767" spans="1:2">
      <c r="A767" s="63"/>
      <c r="B767" s="64"/>
    </row>
    <row r="768" spans="1:2">
      <c r="A768" s="63"/>
      <c r="B768" s="64"/>
    </row>
    <row r="769" spans="1:2">
      <c r="A769" s="63"/>
      <c r="B769" s="64"/>
    </row>
    <row r="770" spans="1:2">
      <c r="A770" s="63"/>
      <c r="B770" s="64"/>
    </row>
    <row r="771" spans="1:2">
      <c r="A771" s="63"/>
      <c r="B771" s="64"/>
    </row>
    <row r="772" spans="1:2">
      <c r="A772" s="63"/>
      <c r="B772" s="64"/>
    </row>
    <row r="773" spans="1:2">
      <c r="A773" s="63"/>
      <c r="B773" s="64"/>
    </row>
    <row r="774" spans="1:2">
      <c r="A774" s="63"/>
      <c r="B774" s="64"/>
    </row>
    <row r="775" spans="1:2">
      <c r="A775" s="63"/>
      <c r="B775" s="64"/>
    </row>
    <row r="776" spans="1:2">
      <c r="A776" s="63"/>
      <c r="B776" s="64"/>
    </row>
    <row r="777" spans="1:2">
      <c r="A777" s="63"/>
      <c r="B777" s="64"/>
    </row>
    <row r="778" spans="1:2">
      <c r="A778" s="63"/>
      <c r="B778" s="64"/>
    </row>
    <row r="779" spans="1:2">
      <c r="A779" s="63"/>
      <c r="B779" s="64"/>
    </row>
    <row r="780" spans="1:2">
      <c r="A780" s="63"/>
      <c r="B780" s="64"/>
    </row>
    <row r="781" spans="1:2">
      <c r="A781" s="63"/>
      <c r="B781" s="64"/>
    </row>
    <row r="782" spans="1:2">
      <c r="A782" s="63"/>
      <c r="B782" s="64"/>
    </row>
    <row r="783" spans="1:2">
      <c r="A783" s="63"/>
      <c r="B783" s="64"/>
    </row>
    <row r="784" spans="1:2">
      <c r="A784" s="63"/>
      <c r="B784" s="64"/>
    </row>
    <row r="785" spans="1:2">
      <c r="A785" s="63"/>
      <c r="B785" s="64"/>
    </row>
    <row r="786" spans="1:2">
      <c r="A786" s="63"/>
      <c r="B786" s="64"/>
    </row>
    <row r="787" spans="1:2">
      <c r="A787" s="63"/>
      <c r="B787" s="64"/>
    </row>
    <row r="788" spans="1:2">
      <c r="A788" s="63"/>
      <c r="B788" s="64"/>
    </row>
    <row r="789" spans="1:2">
      <c r="A789" s="63"/>
      <c r="B789" s="64"/>
    </row>
    <row r="790" spans="1:2">
      <c r="A790" s="63"/>
      <c r="B790" s="64"/>
    </row>
    <row r="791" spans="1:2">
      <c r="A791" s="63"/>
      <c r="B791" s="64"/>
    </row>
    <row r="792" spans="1:2">
      <c r="A792" s="63"/>
      <c r="B792" s="64"/>
    </row>
    <row r="793" spans="1:2">
      <c r="A793" s="63"/>
      <c r="B793" s="64"/>
    </row>
    <row r="794" spans="1:2">
      <c r="A794" s="63"/>
      <c r="B794" s="64"/>
    </row>
    <row r="795" spans="1:2">
      <c r="A795" s="63"/>
      <c r="B795" s="64"/>
    </row>
    <row r="796" spans="1:2">
      <c r="A796" s="63"/>
      <c r="B796" s="64"/>
    </row>
    <row r="797" spans="1:2">
      <c r="A797" s="63"/>
      <c r="B797" s="64"/>
    </row>
    <row r="798" spans="1:2">
      <c r="A798" s="63"/>
      <c r="B798" s="64"/>
    </row>
    <row r="799" spans="1:2">
      <c r="A799" s="63"/>
      <c r="B799" s="64"/>
    </row>
    <row r="800" spans="1:2">
      <c r="A800" s="63"/>
      <c r="B800" s="64"/>
    </row>
    <row r="801" spans="1:2">
      <c r="A801" s="63"/>
      <c r="B801" s="64"/>
    </row>
    <row r="802" spans="1:2">
      <c r="A802" s="63"/>
      <c r="B802" s="64"/>
    </row>
    <row r="803" spans="1:2">
      <c r="A803" s="63"/>
      <c r="B803" s="64"/>
    </row>
    <row r="804" spans="1:2">
      <c r="A804" s="63"/>
      <c r="B804" s="64"/>
    </row>
    <row r="805" spans="1:2">
      <c r="A805" s="63"/>
      <c r="B805" s="64"/>
    </row>
    <row r="806" spans="1:2">
      <c r="A806" s="63"/>
      <c r="B806" s="64"/>
    </row>
    <row r="807" spans="1:2">
      <c r="A807" s="63"/>
      <c r="B807" s="64"/>
    </row>
    <row r="808" spans="1:2">
      <c r="A808" s="63"/>
      <c r="B808" s="64"/>
    </row>
    <row r="809" spans="1:2">
      <c r="A809" s="63"/>
      <c r="B809" s="64"/>
    </row>
    <row r="810" spans="1:2">
      <c r="A810" s="63"/>
      <c r="B810" s="64"/>
    </row>
    <row r="811" spans="1:2">
      <c r="A811" s="63"/>
      <c r="B811" s="64"/>
    </row>
    <row r="812" spans="1:2">
      <c r="A812" s="63"/>
      <c r="B812" s="64"/>
    </row>
    <row r="813" spans="1:2">
      <c r="A813" s="63"/>
      <c r="B813" s="64"/>
    </row>
    <row r="814" spans="1:2">
      <c r="A814" s="63"/>
      <c r="B814" s="64"/>
    </row>
    <row r="815" spans="1:2">
      <c r="A815" s="63"/>
      <c r="B815" s="64"/>
    </row>
    <row r="816" spans="1:2">
      <c r="A816" s="63"/>
      <c r="B816" s="64"/>
    </row>
    <row r="817" spans="1:2">
      <c r="A817" s="63"/>
      <c r="B817" s="64"/>
    </row>
    <row r="818" spans="1:2">
      <c r="A818" s="63"/>
      <c r="B818" s="64"/>
    </row>
    <row r="819" spans="1:2">
      <c r="A819" s="63"/>
      <c r="B819" s="64"/>
    </row>
    <row r="820" spans="1:2">
      <c r="A820" s="63"/>
      <c r="B820" s="64"/>
    </row>
    <row r="821" spans="1:2">
      <c r="A821" s="63"/>
      <c r="B821" s="64"/>
    </row>
    <row r="822" spans="1:2">
      <c r="A822" s="63"/>
      <c r="B822" s="64"/>
    </row>
    <row r="823" spans="1:2">
      <c r="A823" s="63"/>
      <c r="B823" s="64"/>
    </row>
    <row r="824" spans="1:2">
      <c r="A824" s="63"/>
      <c r="B824" s="64"/>
    </row>
    <row r="825" spans="1:2">
      <c r="A825" s="63"/>
      <c r="B825" s="64"/>
    </row>
    <row r="826" spans="1:2">
      <c r="A826" s="63"/>
      <c r="B826" s="64"/>
    </row>
    <row r="827" spans="1:2">
      <c r="A827" s="63"/>
      <c r="B827" s="64"/>
    </row>
    <row r="828" spans="1:2">
      <c r="A828" s="63"/>
      <c r="B828" s="64"/>
    </row>
    <row r="829" spans="1:2">
      <c r="A829" s="63"/>
      <c r="B829" s="64"/>
    </row>
    <row r="830" spans="1:2">
      <c r="A830" s="63"/>
      <c r="B830" s="64"/>
    </row>
    <row r="831" spans="1:2">
      <c r="A831" s="63"/>
      <c r="B831" s="64"/>
    </row>
    <row r="832" spans="1:2">
      <c r="A832" s="63"/>
      <c r="B832" s="64"/>
    </row>
    <row r="833" spans="1:2">
      <c r="A833" s="63"/>
      <c r="B833" s="64"/>
    </row>
    <row r="834" spans="1:2">
      <c r="A834" s="63"/>
      <c r="B834" s="64"/>
    </row>
    <row r="835" spans="1:2">
      <c r="A835" s="63"/>
      <c r="B835" s="64"/>
    </row>
    <row r="836" spans="1:2">
      <c r="A836" s="63"/>
      <c r="B836" s="64"/>
    </row>
    <row r="837" spans="1:2">
      <c r="A837" s="63"/>
      <c r="B837" s="64"/>
    </row>
    <row r="838" spans="1:2">
      <c r="A838" s="63"/>
      <c r="B838" s="64"/>
    </row>
    <row r="839" spans="1:2">
      <c r="A839" s="63"/>
      <c r="B839" s="64"/>
    </row>
    <row r="840" spans="1:2">
      <c r="A840" s="63"/>
      <c r="B840" s="64"/>
    </row>
    <row r="841" spans="1:2">
      <c r="A841" s="63"/>
      <c r="B841" s="64"/>
    </row>
    <row r="842" spans="1:2">
      <c r="A842" s="63"/>
      <c r="B842" s="64"/>
    </row>
    <row r="843" spans="1:2">
      <c r="A843" s="63"/>
      <c r="B843" s="64"/>
    </row>
    <row r="844" spans="1:2">
      <c r="A844" s="63"/>
      <c r="B844" s="64"/>
    </row>
    <row r="845" spans="1:2">
      <c r="A845" s="63"/>
      <c r="B845" s="64"/>
    </row>
    <row r="846" spans="1:2">
      <c r="A846" s="63"/>
      <c r="B846" s="64"/>
    </row>
    <row r="847" spans="1:2">
      <c r="A847" s="63"/>
      <c r="B847" s="64"/>
    </row>
    <row r="848" spans="1:2">
      <c r="A848" s="63"/>
      <c r="B848" s="64"/>
    </row>
    <row r="849" spans="1:2">
      <c r="A849" s="63"/>
      <c r="B849" s="64"/>
    </row>
    <row r="850" spans="1:2">
      <c r="A850" s="63"/>
      <c r="B850" s="64"/>
    </row>
    <row r="851" spans="1:2">
      <c r="A851" s="63"/>
      <c r="B851" s="64"/>
    </row>
    <row r="852" spans="1:2">
      <c r="A852" s="63"/>
      <c r="B852" s="64"/>
    </row>
    <row r="853" spans="1:2">
      <c r="A853" s="63"/>
      <c r="B853" s="64"/>
    </row>
    <row r="854" spans="1:2">
      <c r="A854" s="63"/>
      <c r="B854" s="64"/>
    </row>
    <row r="855" spans="1:2">
      <c r="A855" s="63"/>
      <c r="B855" s="64"/>
    </row>
    <row r="856" spans="1:2">
      <c r="A856" s="63"/>
      <c r="B856" s="64"/>
    </row>
    <row r="857" spans="1:2">
      <c r="A857" s="63"/>
      <c r="B857" s="64"/>
    </row>
    <row r="858" spans="1:2">
      <c r="A858" s="63"/>
      <c r="B858" s="64"/>
    </row>
    <row r="859" spans="1:2">
      <c r="A859" s="63"/>
      <c r="B859" s="64"/>
    </row>
    <row r="860" spans="1:2">
      <c r="A860" s="63"/>
      <c r="B860" s="64"/>
    </row>
    <row r="861" spans="1:2">
      <c r="A861" s="63"/>
      <c r="B861" s="64"/>
    </row>
    <row r="862" spans="1:2">
      <c r="A862" s="63"/>
      <c r="B862" s="64"/>
    </row>
    <row r="863" spans="1:2">
      <c r="A863" s="63"/>
      <c r="B863" s="64"/>
    </row>
    <row r="864" spans="1:2">
      <c r="A864" s="63"/>
      <c r="B864" s="64"/>
    </row>
    <row r="865" spans="1:2">
      <c r="A865" s="63"/>
      <c r="B865" s="64"/>
    </row>
    <row r="866" spans="1:2">
      <c r="A866" s="63"/>
      <c r="B866" s="64"/>
    </row>
    <row r="867" spans="1:2">
      <c r="A867" s="63"/>
      <c r="B867" s="64"/>
    </row>
    <row r="868" spans="1:2">
      <c r="A868" s="63"/>
      <c r="B868" s="64"/>
    </row>
    <row r="869" spans="1:2">
      <c r="A869" s="63"/>
      <c r="B869" s="64"/>
    </row>
    <row r="870" spans="1:2">
      <c r="A870" s="63"/>
      <c r="B870" s="64"/>
    </row>
    <row r="871" spans="1:2">
      <c r="A871" s="63"/>
      <c r="B871" s="64"/>
    </row>
    <row r="872" spans="1:2">
      <c r="A872" s="63"/>
      <c r="B872" s="64"/>
    </row>
    <row r="873" spans="1:2">
      <c r="A873" s="63"/>
      <c r="B873" s="64"/>
    </row>
    <row r="874" spans="1:2">
      <c r="A874" s="63"/>
      <c r="B874" s="64"/>
    </row>
    <row r="875" spans="1:2">
      <c r="A875" s="63"/>
      <c r="B875" s="64"/>
    </row>
    <row r="876" spans="1:2">
      <c r="A876" s="63"/>
      <c r="B876" s="64"/>
    </row>
    <row r="877" spans="1:2">
      <c r="A877" s="63"/>
      <c r="B877" s="64"/>
    </row>
    <row r="878" spans="1:2">
      <c r="A878" s="63"/>
      <c r="B878" s="64"/>
    </row>
    <row r="879" spans="1:2">
      <c r="A879" s="63"/>
      <c r="B879" s="64"/>
    </row>
    <row r="880" spans="1:2">
      <c r="A880" s="63"/>
      <c r="B880" s="64"/>
    </row>
    <row r="881" spans="1:2">
      <c r="A881" s="63"/>
      <c r="B881" s="64"/>
    </row>
    <row r="882" spans="1:2">
      <c r="A882" s="63"/>
      <c r="B882" s="64"/>
    </row>
    <row r="883" spans="1:2">
      <c r="A883" s="63"/>
      <c r="B883" s="64"/>
    </row>
    <row r="884" spans="1:2">
      <c r="A884" s="63"/>
      <c r="B884" s="64"/>
    </row>
    <row r="885" spans="1:2">
      <c r="A885" s="63"/>
      <c r="B885" s="64"/>
    </row>
    <row r="886" spans="1:2">
      <c r="A886" s="63"/>
      <c r="B886" s="64"/>
    </row>
    <row r="887" spans="1:2">
      <c r="A887" s="63"/>
      <c r="B887" s="64"/>
    </row>
    <row r="888" spans="1:2">
      <c r="A888" s="63"/>
      <c r="B888" s="64"/>
    </row>
    <row r="889" spans="1:2">
      <c r="A889" s="63"/>
      <c r="B889" s="64"/>
    </row>
    <row r="890" spans="1:2">
      <c r="A890" s="63"/>
      <c r="B890" s="64"/>
    </row>
    <row r="891" spans="1:2">
      <c r="A891" s="63"/>
      <c r="B891" s="64"/>
    </row>
    <row r="892" spans="1:2">
      <c r="A892" s="63"/>
      <c r="B892" s="64"/>
    </row>
    <row r="893" spans="1:2">
      <c r="A893" s="63"/>
      <c r="B893" s="64"/>
    </row>
    <row r="894" spans="1:2">
      <c r="A894" s="63"/>
      <c r="B894" s="64"/>
    </row>
    <row r="895" spans="1:2">
      <c r="A895" s="63"/>
      <c r="B895" s="64"/>
    </row>
    <row r="896" spans="1:2">
      <c r="A896" s="63"/>
      <c r="B896" s="64"/>
    </row>
    <row r="897" spans="1:2">
      <c r="A897" s="63"/>
      <c r="B897" s="64"/>
    </row>
    <row r="898" spans="1:2">
      <c r="A898" s="63"/>
      <c r="B898" s="64"/>
    </row>
    <row r="899" spans="1:2">
      <c r="A899" s="63"/>
      <c r="B899" s="64"/>
    </row>
    <row r="900" spans="1:2">
      <c r="A900" s="63"/>
      <c r="B900" s="64"/>
    </row>
    <row r="901" spans="1:2">
      <c r="A901" s="63"/>
      <c r="B901" s="64"/>
    </row>
    <row r="902" spans="1:2">
      <c r="A902" s="63"/>
      <c r="B902" s="64"/>
    </row>
    <row r="903" spans="1:2">
      <c r="A903" s="63"/>
      <c r="B903" s="64"/>
    </row>
    <row r="904" spans="1:2">
      <c r="A904" s="63"/>
      <c r="B904" s="64"/>
    </row>
    <row r="905" spans="1:2">
      <c r="A905" s="63"/>
      <c r="B905" s="64"/>
    </row>
    <row r="906" spans="1:2">
      <c r="A906" s="63"/>
      <c r="B906" s="64"/>
    </row>
    <row r="907" spans="1:2">
      <c r="A907" s="63"/>
      <c r="B907" s="64"/>
    </row>
    <row r="908" spans="1:2">
      <c r="A908" s="63"/>
      <c r="B908" s="64"/>
    </row>
    <row r="909" spans="1:2">
      <c r="A909" s="63"/>
      <c r="B909" s="64"/>
    </row>
    <row r="910" spans="1:2">
      <c r="A910" s="63"/>
      <c r="B910" s="64"/>
    </row>
    <row r="911" spans="1:2">
      <c r="A911" s="63"/>
      <c r="B911" s="64"/>
    </row>
    <row r="912" spans="1:2">
      <c r="A912" s="63"/>
      <c r="B912" s="64"/>
    </row>
    <row r="913" spans="1:2">
      <c r="A913" s="63"/>
      <c r="B913" s="64"/>
    </row>
    <row r="914" spans="1:2">
      <c r="A914" s="63"/>
      <c r="B914" s="64"/>
    </row>
    <row r="915" spans="1:2">
      <c r="A915" s="63"/>
      <c r="B915" s="64"/>
    </row>
    <row r="916" spans="1:2">
      <c r="A916" s="63"/>
      <c r="B916" s="64"/>
    </row>
    <row r="917" spans="1:2">
      <c r="A917" s="63"/>
      <c r="B917" s="64"/>
    </row>
    <row r="918" spans="1:2">
      <c r="A918" s="63"/>
      <c r="B918" s="64"/>
    </row>
    <row r="919" spans="1:2">
      <c r="A919" s="63"/>
      <c r="B919" s="64"/>
    </row>
    <row r="920" spans="1:2">
      <c r="A920" s="63"/>
      <c r="B920" s="64"/>
    </row>
    <row r="921" spans="1:2">
      <c r="A921" s="63"/>
      <c r="B921" s="64"/>
    </row>
    <row r="922" spans="1:2">
      <c r="A922" s="63"/>
      <c r="B922" s="64"/>
    </row>
    <row r="923" spans="1:2">
      <c r="A923" s="63"/>
      <c r="B923" s="64"/>
    </row>
    <row r="924" spans="1:2">
      <c r="A924" s="63"/>
      <c r="B924" s="64"/>
    </row>
    <row r="925" spans="1:2">
      <c r="A925" s="63"/>
      <c r="B925" s="64"/>
    </row>
    <row r="926" spans="1:2">
      <c r="A926" s="63"/>
      <c r="B926" s="64"/>
    </row>
    <row r="927" spans="1:2">
      <c r="A927" s="63"/>
      <c r="B927" s="64"/>
    </row>
    <row r="928" spans="1:2">
      <c r="A928" s="63"/>
      <c r="B928" s="64"/>
    </row>
    <row r="929" spans="1:2">
      <c r="A929" s="63"/>
      <c r="B929" s="64"/>
    </row>
    <row r="930" spans="1:2">
      <c r="A930" s="63"/>
      <c r="B930" s="64"/>
    </row>
    <row r="931" spans="1:2">
      <c r="A931" s="63"/>
      <c r="B931" s="64"/>
    </row>
    <row r="932" spans="1:2">
      <c r="A932" s="63"/>
      <c r="B932" s="64"/>
    </row>
    <row r="933" spans="1:2">
      <c r="A933" s="63"/>
      <c r="B933" s="64"/>
    </row>
    <row r="934" spans="1:2">
      <c r="A934" s="63"/>
      <c r="B934" s="64"/>
    </row>
    <row r="935" spans="1:2">
      <c r="A935" s="63"/>
      <c r="B935" s="64"/>
    </row>
    <row r="936" spans="1:2">
      <c r="A936" s="63"/>
      <c r="B936" s="64"/>
    </row>
    <row r="937" spans="1:2">
      <c r="A937" s="63"/>
      <c r="B937" s="64"/>
    </row>
    <row r="938" spans="1:2">
      <c r="A938" s="63"/>
      <c r="B938" s="64"/>
    </row>
    <row r="939" spans="1:2">
      <c r="A939" s="63"/>
      <c r="B939" s="64"/>
    </row>
    <row r="940" spans="1:2">
      <c r="A940" s="63"/>
      <c r="B940" s="64"/>
    </row>
    <row r="941" spans="1:2">
      <c r="A941" s="63"/>
      <c r="B941" s="64"/>
    </row>
    <row r="942" spans="1:2">
      <c r="A942" s="63"/>
      <c r="B942" s="64"/>
    </row>
    <row r="943" spans="1:2">
      <c r="A943" s="63"/>
      <c r="B943" s="64"/>
    </row>
    <row r="944" spans="1:2">
      <c r="A944" s="63"/>
      <c r="B944" s="64"/>
    </row>
    <row r="945" spans="1:2">
      <c r="A945" s="63"/>
      <c r="B945" s="64"/>
    </row>
    <row r="946" spans="1:2">
      <c r="A946" s="63"/>
      <c r="B946" s="64"/>
    </row>
    <row r="947" spans="1:2">
      <c r="A947" s="63"/>
      <c r="B947" s="64"/>
    </row>
    <row r="948" spans="1:2">
      <c r="A948" s="63"/>
      <c r="B948" s="64"/>
    </row>
    <row r="949" spans="1:2">
      <c r="A949" s="63"/>
      <c r="B949" s="64"/>
    </row>
    <row r="950" spans="1:2">
      <c r="A950" s="63"/>
      <c r="B950" s="64"/>
    </row>
    <row r="951" spans="1:2">
      <c r="A951" s="63"/>
      <c r="B951" s="64"/>
    </row>
    <row r="952" spans="1:2">
      <c r="A952" s="63"/>
      <c r="B952" s="64"/>
    </row>
    <row r="953" spans="1:2">
      <c r="A953" s="63"/>
      <c r="B953" s="64"/>
    </row>
    <row r="954" spans="1:2">
      <c r="A954" s="63"/>
      <c r="B954" s="64"/>
    </row>
    <row r="955" spans="1:2">
      <c r="A955" s="63"/>
      <c r="B955" s="64"/>
    </row>
    <row r="956" spans="1:2">
      <c r="A956" s="63"/>
      <c r="B956" s="64"/>
    </row>
    <row r="957" spans="1:2">
      <c r="A957" s="63"/>
      <c r="B957" s="64"/>
    </row>
    <row r="958" spans="1:2">
      <c r="A958" s="63"/>
      <c r="B958" s="64"/>
    </row>
    <row r="959" spans="1:2">
      <c r="A959" s="63"/>
      <c r="B959" s="64"/>
    </row>
    <row r="960" spans="1:2">
      <c r="A960" s="63"/>
      <c r="B960" s="64"/>
    </row>
    <row r="961" spans="1:2">
      <c r="A961" s="63"/>
      <c r="B961" s="64"/>
    </row>
    <row r="962" spans="1:2">
      <c r="A962" s="63"/>
      <c r="B962" s="64"/>
    </row>
    <row r="963" spans="1:2">
      <c r="A963" s="63"/>
      <c r="B963" s="64"/>
    </row>
    <row r="964" spans="1:2">
      <c r="A964" s="63"/>
      <c r="B964" s="64"/>
    </row>
    <row r="965" spans="1:2">
      <c r="A965" s="63"/>
      <c r="B965" s="64"/>
    </row>
    <row r="966" spans="1:2">
      <c r="A966" s="63"/>
      <c r="B966" s="64"/>
    </row>
    <row r="967" spans="1:2">
      <c r="A967" s="63"/>
      <c r="B967" s="64"/>
    </row>
    <row r="968" spans="1:2">
      <c r="A968" s="63"/>
      <c r="B968" s="64"/>
    </row>
    <row r="969" spans="1:2">
      <c r="A969" s="63"/>
      <c r="B969" s="64"/>
    </row>
    <row r="970" spans="1:2">
      <c r="A970" s="63"/>
      <c r="B970" s="64"/>
    </row>
    <row r="971" spans="1:2">
      <c r="A971" s="63"/>
      <c r="B971" s="64"/>
    </row>
    <row r="972" spans="1:2">
      <c r="A972" s="63"/>
      <c r="B972" s="64"/>
    </row>
    <row r="973" spans="1:2">
      <c r="A973" s="63"/>
      <c r="B973" s="64"/>
    </row>
    <row r="974" spans="1:2">
      <c r="A974" s="63"/>
      <c r="B974" s="64"/>
    </row>
    <row r="975" spans="1:2">
      <c r="A975" s="63"/>
      <c r="B975" s="64"/>
    </row>
    <row r="976" spans="1:2">
      <c r="A976" s="63"/>
      <c r="B976" s="64"/>
    </row>
    <row r="977" spans="1:2">
      <c r="A977" s="63"/>
      <c r="B977" s="64"/>
    </row>
    <row r="978" spans="1:2">
      <c r="A978" s="63"/>
      <c r="B978" s="64"/>
    </row>
    <row r="979" spans="1:2">
      <c r="A979" s="63"/>
      <c r="B979" s="64"/>
    </row>
    <row r="980" spans="1:2">
      <c r="A980" s="63"/>
      <c r="B980" s="64"/>
    </row>
    <row r="981" spans="1:2">
      <c r="A981" s="63"/>
      <c r="B981" s="64"/>
    </row>
    <row r="982" spans="1:2">
      <c r="A982" s="63"/>
      <c r="B982" s="64"/>
    </row>
    <row r="983" spans="1:2">
      <c r="A983" s="63"/>
      <c r="B983" s="64"/>
    </row>
    <row r="984" spans="1:2">
      <c r="A984" s="63"/>
      <c r="B984" s="64"/>
    </row>
    <row r="985" spans="1:2">
      <c r="A985" s="63"/>
      <c r="B985" s="64"/>
    </row>
    <row r="986" spans="1:2">
      <c r="A986" s="63"/>
      <c r="B986" s="64"/>
    </row>
    <row r="987" spans="1:2">
      <c r="A987" s="63"/>
      <c r="B987" s="64"/>
    </row>
    <row r="988" spans="1:2">
      <c r="A988" s="63"/>
      <c r="B988" s="64"/>
    </row>
    <row r="989" spans="1:2">
      <c r="A989" s="63"/>
      <c r="B989" s="64"/>
    </row>
    <row r="990" spans="1:2">
      <c r="A990" s="63"/>
      <c r="B990" s="64"/>
    </row>
    <row r="991" spans="1:2" ht="12.75"/>
    <row r="992" spans="1:2" ht="12.75"/>
    <row r="993" ht="12.75"/>
    <row r="994" ht="12.75"/>
    <row r="995" ht="12.75"/>
    <row r="996" ht="12.75"/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C31:Q31"/>
    <mergeCell ref="A6:A7"/>
    <mergeCell ref="B6:B7"/>
    <mergeCell ref="C6:C7"/>
    <mergeCell ref="D6:D7"/>
    <mergeCell ref="E6:E7"/>
    <mergeCell ref="F6:F7"/>
  </mergeCells>
  <phoneticPr fontId="4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401" t="s">
        <v>2</v>
      </c>
      <c r="D2" s="417"/>
      <c r="E2" s="357"/>
      <c r="F2" s="3"/>
      <c r="G2" s="269">
        <v>2.5</v>
      </c>
      <c r="H2" s="308">
        <f>G2*0.625</f>
        <v>1.5625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2" t="s">
        <v>244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7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SUM(G8:G40)</f>
        <v>27.200000000000003</v>
      </c>
      <c r="H7" s="16">
        <f t="shared" si="0"/>
        <v>5.3</v>
      </c>
      <c r="I7" s="15">
        <f t="shared" si="0"/>
        <v>5.4</v>
      </c>
      <c r="J7" s="15">
        <f t="shared" si="0"/>
        <v>6.7</v>
      </c>
      <c r="K7" s="15">
        <f t="shared" si="0"/>
        <v>4.9999999999999991</v>
      </c>
      <c r="L7" s="17">
        <f>SUM(L8:L340)</f>
        <v>4.9000000000000004</v>
      </c>
      <c r="M7" s="15">
        <f t="shared" ref="M7:Q7" si="1">SUM(M8:M40)</f>
        <v>5</v>
      </c>
      <c r="N7" s="15">
        <f t="shared" si="1"/>
        <v>5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245</v>
      </c>
      <c r="D8" s="20"/>
      <c r="E8" s="21" t="s">
        <v>1</v>
      </c>
      <c r="F8" s="22"/>
      <c r="G8" s="28" t="str">
        <f t="shared" ref="G8:G15" si="2">IF(SUM(H8:L8)=0,"",SUM(H8:L8))</f>
        <v/>
      </c>
      <c r="H8" s="80"/>
      <c r="I8" s="24"/>
      <c r="J8" s="24"/>
      <c r="K8" s="24"/>
      <c r="L8" s="26"/>
      <c r="M8" s="27"/>
      <c r="N8" s="27"/>
      <c r="O8" s="80"/>
      <c r="P8" s="24"/>
      <c r="Q8" s="26"/>
    </row>
    <row r="9" spans="1:17" ht="12.95">
      <c r="A9" s="18"/>
      <c r="B9" s="19"/>
      <c r="C9" s="20" t="s">
        <v>246</v>
      </c>
      <c r="D9" s="20"/>
      <c r="E9" s="21" t="s">
        <v>1</v>
      </c>
      <c r="F9" s="22">
        <v>1</v>
      </c>
      <c r="G9" s="28">
        <f t="shared" si="2"/>
        <v>1</v>
      </c>
      <c r="H9" s="80">
        <v>1</v>
      </c>
      <c r="I9" s="24"/>
      <c r="J9" s="24"/>
      <c r="K9" s="24"/>
      <c r="L9" s="26"/>
      <c r="M9" s="27"/>
      <c r="N9" s="27"/>
      <c r="O9" s="80"/>
      <c r="P9" s="24"/>
      <c r="Q9" s="26"/>
    </row>
    <row r="10" spans="1:17" ht="12.95">
      <c r="A10" s="18"/>
      <c r="B10" s="19"/>
      <c r="C10" s="20" t="s">
        <v>247</v>
      </c>
      <c r="D10" s="20"/>
      <c r="E10" s="21" t="s">
        <v>1</v>
      </c>
      <c r="F10" s="22">
        <v>1</v>
      </c>
      <c r="G10" s="28">
        <f t="shared" si="2"/>
        <v>1.7</v>
      </c>
      <c r="H10" s="80">
        <v>1.7</v>
      </c>
      <c r="I10" s="24"/>
      <c r="J10" s="24"/>
      <c r="K10" s="24"/>
      <c r="L10" s="26"/>
      <c r="M10" s="27"/>
      <c r="N10" s="27"/>
      <c r="O10" s="80"/>
      <c r="P10" s="24"/>
      <c r="Q10" s="26"/>
    </row>
    <row r="11" spans="1:17" ht="12.95">
      <c r="A11" s="18"/>
      <c r="B11" s="19"/>
      <c r="C11" s="20" t="s">
        <v>248</v>
      </c>
      <c r="D11" s="20"/>
      <c r="E11" s="21" t="s">
        <v>1</v>
      </c>
      <c r="F11" s="22">
        <v>1</v>
      </c>
      <c r="G11" s="28">
        <f t="shared" si="2"/>
        <v>4</v>
      </c>
      <c r="H11" s="80">
        <v>2</v>
      </c>
      <c r="I11" s="24">
        <v>2</v>
      </c>
      <c r="J11" s="24"/>
      <c r="K11" s="24"/>
      <c r="L11" s="26"/>
      <c r="M11" s="27"/>
      <c r="N11" s="27"/>
      <c r="O11" s="80"/>
      <c r="P11" s="24"/>
      <c r="Q11" s="26"/>
    </row>
    <row r="12" spans="1:17" ht="12.95">
      <c r="A12" s="18"/>
      <c r="B12" s="19"/>
      <c r="C12" s="20" t="s">
        <v>249</v>
      </c>
      <c r="D12" s="20"/>
      <c r="E12" s="78" t="s">
        <v>1</v>
      </c>
      <c r="F12" s="79">
        <v>1</v>
      </c>
      <c r="G12" s="28">
        <f t="shared" si="2"/>
        <v>1.3</v>
      </c>
      <c r="H12" s="80"/>
      <c r="I12" s="24">
        <v>1.3</v>
      </c>
      <c r="J12" s="24"/>
      <c r="K12" s="24"/>
      <c r="L12" s="26"/>
      <c r="M12" s="27"/>
      <c r="N12" s="27"/>
      <c r="O12" s="80"/>
      <c r="P12" s="24"/>
      <c r="Q12" s="26"/>
    </row>
    <row r="13" spans="1:17" ht="12.95">
      <c r="A13" s="18"/>
      <c r="B13" s="19"/>
      <c r="C13" s="20" t="s">
        <v>250</v>
      </c>
      <c r="D13" s="20"/>
      <c r="E13" s="78" t="s">
        <v>1</v>
      </c>
      <c r="F13" s="79">
        <v>1</v>
      </c>
      <c r="G13" s="28">
        <f t="shared" si="2"/>
        <v>0.3</v>
      </c>
      <c r="H13" s="80"/>
      <c r="I13" s="24">
        <v>0.3</v>
      </c>
      <c r="J13" s="24"/>
      <c r="K13" s="24"/>
      <c r="L13" s="26"/>
      <c r="M13" s="27"/>
      <c r="N13" s="27"/>
      <c r="O13" s="80"/>
      <c r="P13" s="24"/>
      <c r="Q13" s="26"/>
    </row>
    <row r="14" spans="1:17" ht="12.95">
      <c r="A14" s="18"/>
      <c r="B14" s="19"/>
      <c r="C14" s="20" t="s">
        <v>251</v>
      </c>
      <c r="D14" s="20" t="s">
        <v>252</v>
      </c>
      <c r="E14" s="78" t="s">
        <v>1</v>
      </c>
      <c r="F14" s="79">
        <v>1</v>
      </c>
      <c r="G14" s="28">
        <f t="shared" si="2"/>
        <v>2.1</v>
      </c>
      <c r="H14" s="80">
        <v>0.3</v>
      </c>
      <c r="I14" s="24">
        <v>0.5</v>
      </c>
      <c r="J14" s="24">
        <v>1.3</v>
      </c>
      <c r="K14" s="24"/>
      <c r="L14" s="26"/>
      <c r="M14" s="27"/>
      <c r="N14" s="27"/>
      <c r="O14" s="80"/>
      <c r="P14" s="24"/>
      <c r="Q14" s="26"/>
    </row>
    <row r="15" spans="1:17" ht="12.95">
      <c r="A15" s="18"/>
      <c r="B15" s="19"/>
      <c r="C15" s="304" t="s">
        <v>253</v>
      </c>
      <c r="D15" s="41"/>
      <c r="E15" s="78" t="s">
        <v>1</v>
      </c>
      <c r="F15" s="79">
        <v>1</v>
      </c>
      <c r="G15" s="28">
        <f t="shared" si="2"/>
        <v>0.8</v>
      </c>
      <c r="H15" s="80"/>
      <c r="I15" s="24">
        <v>0.4</v>
      </c>
      <c r="J15" s="24"/>
      <c r="K15" s="24">
        <v>0.4</v>
      </c>
      <c r="L15" s="26"/>
      <c r="M15" s="27"/>
      <c r="N15" s="27"/>
      <c r="O15" s="80"/>
      <c r="P15" s="24"/>
      <c r="Q15" s="26"/>
    </row>
    <row r="16" spans="1:17" ht="12.95">
      <c r="A16" s="18"/>
      <c r="B16" s="19"/>
      <c r="C16" s="20"/>
      <c r="D16" s="20"/>
      <c r="E16" s="32"/>
      <c r="F16" s="169"/>
      <c r="G16" s="34"/>
      <c r="H16" s="90"/>
      <c r="I16" s="35"/>
      <c r="J16" s="35"/>
      <c r="K16" s="35"/>
      <c r="L16" s="26"/>
      <c r="M16" s="27"/>
      <c r="N16" s="27"/>
      <c r="O16" s="80"/>
      <c r="P16" s="24"/>
      <c r="Q16" s="26"/>
    </row>
    <row r="17" spans="1:17" ht="12.95">
      <c r="A17" s="323"/>
      <c r="B17" s="324" t="s">
        <v>42</v>
      </c>
      <c r="C17" s="301" t="s">
        <v>254</v>
      </c>
      <c r="D17" s="325"/>
      <c r="E17" s="326" t="s">
        <v>1</v>
      </c>
      <c r="F17" s="79">
        <v>1</v>
      </c>
      <c r="G17" s="28">
        <f t="shared" ref="G17:G18" si="3">IF(SUM(H17:L17)=0,"",SUM(H17:L17))</f>
        <v>2</v>
      </c>
      <c r="H17" s="80"/>
      <c r="I17" s="24">
        <v>0.2</v>
      </c>
      <c r="J17" s="24">
        <v>1.8</v>
      </c>
      <c r="K17" s="24"/>
      <c r="L17" s="327"/>
      <c r="M17" s="265"/>
      <c r="N17" s="265"/>
      <c r="O17" s="267"/>
      <c r="P17" s="266"/>
      <c r="Q17" s="327"/>
    </row>
    <row r="18" spans="1:17" ht="12.95">
      <c r="A18" s="18"/>
      <c r="B18" s="139"/>
      <c r="C18" s="20" t="s">
        <v>255</v>
      </c>
      <c r="D18" s="20" t="s">
        <v>256</v>
      </c>
      <c r="E18" s="21" t="s">
        <v>1</v>
      </c>
      <c r="F18" s="22">
        <v>1</v>
      </c>
      <c r="G18" s="28">
        <f t="shared" si="3"/>
        <v>2</v>
      </c>
      <c r="H18" s="80"/>
      <c r="I18" s="24">
        <v>0.2</v>
      </c>
      <c r="J18" s="24">
        <v>1.8</v>
      </c>
      <c r="K18" s="24"/>
      <c r="L18" s="26"/>
      <c r="M18" s="27"/>
      <c r="N18" s="27"/>
      <c r="O18" s="80"/>
      <c r="P18" s="24"/>
      <c r="Q18" s="26"/>
    </row>
    <row r="19" spans="1:17" ht="12.95">
      <c r="A19" s="18"/>
      <c r="B19" s="139"/>
      <c r="C19" s="20" t="s">
        <v>257</v>
      </c>
      <c r="D19" s="20"/>
      <c r="E19" s="21" t="s">
        <v>41</v>
      </c>
      <c r="F19" s="22">
        <v>1</v>
      </c>
      <c r="G19" s="28"/>
      <c r="H19" s="80"/>
      <c r="I19" s="24"/>
      <c r="J19" s="24"/>
      <c r="K19" s="24"/>
      <c r="L19" s="26">
        <v>0.1</v>
      </c>
      <c r="M19" s="27"/>
      <c r="N19" s="27"/>
      <c r="O19" s="80"/>
      <c r="P19" s="24"/>
      <c r="Q19" s="26"/>
    </row>
    <row r="20" spans="1:17" ht="12.95">
      <c r="A20" s="18"/>
      <c r="B20" s="139"/>
      <c r="C20" s="31"/>
      <c r="D20" s="20"/>
      <c r="E20" s="21"/>
      <c r="F20" s="169"/>
      <c r="G20" s="34"/>
      <c r="H20" s="80"/>
      <c r="I20" s="24"/>
      <c r="J20" s="24"/>
      <c r="K20" s="24"/>
      <c r="L20" s="26"/>
      <c r="M20" s="27"/>
      <c r="N20" s="27"/>
      <c r="O20" s="80"/>
      <c r="P20" s="24"/>
      <c r="Q20" s="26"/>
    </row>
    <row r="21" spans="1:17" ht="12.95">
      <c r="A21" s="323"/>
      <c r="B21" s="324" t="s">
        <v>29</v>
      </c>
      <c r="C21" s="328" t="s">
        <v>258</v>
      </c>
      <c r="D21" s="329"/>
      <c r="E21" s="303" t="s">
        <v>3</v>
      </c>
      <c r="F21" s="22">
        <v>1</v>
      </c>
      <c r="G21" s="28">
        <f t="shared" ref="G21:G25" si="4">IF(SUM(H21:L21)=0,"",SUM(H21:L21))</f>
        <v>0.2</v>
      </c>
      <c r="H21" s="267"/>
      <c r="I21" s="266">
        <v>0.2</v>
      </c>
      <c r="J21" s="266"/>
      <c r="K21" s="266"/>
      <c r="L21" s="327"/>
      <c r="M21" s="265"/>
      <c r="N21" s="265"/>
      <c r="O21" s="267"/>
      <c r="P21" s="266"/>
      <c r="Q21" s="327"/>
    </row>
    <row r="22" spans="1:17" ht="12.95">
      <c r="A22" s="18"/>
      <c r="B22" s="139"/>
      <c r="C22" s="67" t="s">
        <v>259</v>
      </c>
      <c r="D22" s="20"/>
      <c r="E22" s="21" t="s">
        <v>3</v>
      </c>
      <c r="F22" s="22">
        <v>1</v>
      </c>
      <c r="G22" s="28">
        <f t="shared" si="4"/>
        <v>1</v>
      </c>
      <c r="H22" s="80"/>
      <c r="I22" s="24"/>
      <c r="J22" s="24">
        <v>1</v>
      </c>
      <c r="K22" s="24"/>
      <c r="L22" s="26"/>
      <c r="M22" s="27"/>
      <c r="N22" s="27"/>
      <c r="O22" s="80"/>
      <c r="P22" s="24"/>
      <c r="Q22" s="26"/>
    </row>
    <row r="23" spans="1:17" ht="12.95">
      <c r="A23" s="18"/>
      <c r="B23" s="139"/>
      <c r="C23" s="67" t="s">
        <v>260</v>
      </c>
      <c r="D23" s="20"/>
      <c r="E23" s="21" t="s">
        <v>3</v>
      </c>
      <c r="F23" s="22">
        <v>1</v>
      </c>
      <c r="G23" s="28">
        <f t="shared" si="4"/>
        <v>0.6</v>
      </c>
      <c r="H23" s="80"/>
      <c r="I23" s="24"/>
      <c r="J23" s="24"/>
      <c r="K23" s="24">
        <v>0.6</v>
      </c>
      <c r="L23" s="26"/>
      <c r="M23" s="27"/>
      <c r="N23" s="27"/>
      <c r="O23" s="80"/>
      <c r="P23" s="24"/>
      <c r="Q23" s="26"/>
    </row>
    <row r="24" spans="1:17" ht="12.95">
      <c r="A24" s="18"/>
      <c r="B24" s="139"/>
      <c r="C24" s="67" t="s">
        <v>261</v>
      </c>
      <c r="D24" s="20"/>
      <c r="E24" s="21" t="s">
        <v>3</v>
      </c>
      <c r="F24" s="22">
        <v>1</v>
      </c>
      <c r="G24" s="28">
        <f t="shared" si="4"/>
        <v>0.4</v>
      </c>
      <c r="H24" s="80"/>
      <c r="I24" s="24"/>
      <c r="J24" s="24"/>
      <c r="K24" s="24">
        <v>0.4</v>
      </c>
      <c r="L24" s="26"/>
      <c r="M24" s="27"/>
      <c r="N24" s="27"/>
      <c r="O24" s="80"/>
      <c r="P24" s="24"/>
      <c r="Q24" s="26"/>
    </row>
    <row r="25" spans="1:17" ht="12.95">
      <c r="A25" s="18"/>
      <c r="B25" s="139"/>
      <c r="C25" s="67" t="s">
        <v>262</v>
      </c>
      <c r="D25" s="20" t="s">
        <v>263</v>
      </c>
      <c r="E25" s="21" t="s">
        <v>3</v>
      </c>
      <c r="F25" s="22">
        <v>1</v>
      </c>
      <c r="G25" s="28">
        <f t="shared" si="4"/>
        <v>1</v>
      </c>
      <c r="H25" s="80"/>
      <c r="I25" s="24"/>
      <c r="J25" s="24"/>
      <c r="K25" s="24"/>
      <c r="L25" s="26">
        <v>1</v>
      </c>
      <c r="M25" s="27"/>
      <c r="N25" s="27"/>
      <c r="O25" s="80"/>
      <c r="P25" s="24"/>
      <c r="Q25" s="26"/>
    </row>
    <row r="26" spans="1:17" ht="12.95">
      <c r="A26" s="29"/>
      <c r="B26" s="170"/>
      <c r="C26" s="85"/>
      <c r="D26" s="31"/>
      <c r="E26" s="32"/>
      <c r="F26" s="169"/>
      <c r="G26" s="34"/>
      <c r="H26" s="90"/>
      <c r="I26" s="35"/>
      <c r="J26" s="35"/>
      <c r="K26" s="35"/>
      <c r="L26" s="37"/>
      <c r="M26" s="38"/>
      <c r="N26" s="38"/>
      <c r="O26" s="90"/>
      <c r="P26" s="35"/>
      <c r="Q26" s="37"/>
    </row>
    <row r="27" spans="1:17" ht="12.95">
      <c r="A27" s="18"/>
      <c r="B27" s="139" t="s">
        <v>127</v>
      </c>
      <c r="C27" s="39" t="s">
        <v>175</v>
      </c>
      <c r="D27" s="20"/>
      <c r="E27" s="21" t="s">
        <v>1</v>
      </c>
      <c r="F27" s="22">
        <v>0</v>
      </c>
      <c r="G27" s="28" t="str">
        <f t="shared" ref="G27:G35" si="5">IF(SUM(H27:L27)=0,"",SUM(H27:L27))</f>
        <v/>
      </c>
      <c r="H27" s="80"/>
      <c r="I27" s="24"/>
      <c r="J27" s="24"/>
      <c r="K27" s="24"/>
      <c r="L27" s="26"/>
      <c r="M27" s="27"/>
      <c r="N27" s="27"/>
      <c r="O27" s="80"/>
      <c r="P27" s="24"/>
      <c r="Q27" s="26"/>
    </row>
    <row r="28" spans="1:17" ht="12.95">
      <c r="A28" s="18"/>
      <c r="B28" s="139"/>
      <c r="C28" s="20" t="s">
        <v>264</v>
      </c>
      <c r="D28" s="20"/>
      <c r="E28" s="21" t="s">
        <v>1</v>
      </c>
      <c r="F28" s="22">
        <v>0</v>
      </c>
      <c r="G28" s="28">
        <f t="shared" si="5"/>
        <v>3.3</v>
      </c>
      <c r="H28" s="80"/>
      <c r="I28" s="24"/>
      <c r="J28" s="24"/>
      <c r="K28" s="24">
        <v>3.3</v>
      </c>
      <c r="L28" s="26"/>
      <c r="M28" s="27"/>
      <c r="N28" s="27"/>
      <c r="O28" s="80"/>
      <c r="P28" s="24"/>
      <c r="Q28" s="26"/>
    </row>
    <row r="29" spans="1:17" ht="12.95">
      <c r="A29" s="18"/>
      <c r="B29" s="139"/>
      <c r="C29" s="67" t="s">
        <v>265</v>
      </c>
      <c r="D29" s="20"/>
      <c r="E29" s="21"/>
      <c r="F29" s="22"/>
      <c r="G29" s="28">
        <f t="shared" si="5"/>
        <v>2</v>
      </c>
      <c r="H29" s="80"/>
      <c r="I29" s="24"/>
      <c r="J29" s="24"/>
      <c r="K29" s="24"/>
      <c r="L29" s="26">
        <v>2</v>
      </c>
      <c r="M29" s="27"/>
      <c r="N29" s="27"/>
      <c r="O29" s="80"/>
      <c r="P29" s="24"/>
      <c r="Q29" s="26"/>
    </row>
    <row r="30" spans="1:17" ht="12.95">
      <c r="A30" s="18"/>
      <c r="B30" s="139"/>
      <c r="C30" s="67" t="s">
        <v>266</v>
      </c>
      <c r="D30" s="20"/>
      <c r="E30" s="21"/>
      <c r="F30" s="22"/>
      <c r="G30" s="28">
        <f t="shared" si="5"/>
        <v>1.3</v>
      </c>
      <c r="H30" s="80"/>
      <c r="I30" s="24"/>
      <c r="J30" s="24"/>
      <c r="K30" s="24"/>
      <c r="L30" s="26">
        <v>1.3</v>
      </c>
      <c r="M30" s="27"/>
      <c r="N30" s="27"/>
      <c r="O30" s="80"/>
      <c r="P30" s="24"/>
      <c r="Q30" s="26"/>
    </row>
    <row r="31" spans="1:17" ht="12.95">
      <c r="A31" s="29"/>
      <c r="B31" s="30"/>
      <c r="C31" s="31"/>
      <c r="D31" s="31"/>
      <c r="E31" s="32"/>
      <c r="F31" s="169"/>
      <c r="G31" s="34" t="str">
        <f t="shared" si="5"/>
        <v/>
      </c>
      <c r="H31" s="90"/>
      <c r="I31" s="35"/>
      <c r="J31" s="35"/>
      <c r="K31" s="35"/>
      <c r="L31" s="37"/>
      <c r="M31" s="38"/>
      <c r="N31" s="38"/>
      <c r="O31" s="90"/>
      <c r="P31" s="35"/>
      <c r="Q31" s="37"/>
    </row>
    <row r="32" spans="1:17" ht="12.95">
      <c r="A32" s="18" t="s">
        <v>67</v>
      </c>
      <c r="B32" s="19" t="s">
        <v>267</v>
      </c>
      <c r="C32" s="20" t="s">
        <v>268</v>
      </c>
      <c r="D32" s="20"/>
      <c r="E32" s="21" t="s">
        <v>41</v>
      </c>
      <c r="F32" s="22">
        <v>1</v>
      </c>
      <c r="G32" s="28">
        <f t="shared" si="5"/>
        <v>1.6</v>
      </c>
      <c r="H32" s="80">
        <v>0.3</v>
      </c>
      <c r="I32" s="24">
        <v>0.3</v>
      </c>
      <c r="J32" s="24">
        <v>0.2</v>
      </c>
      <c r="K32" s="24">
        <v>0.3</v>
      </c>
      <c r="L32" s="26">
        <v>0.5</v>
      </c>
      <c r="M32" s="27"/>
      <c r="N32" s="27"/>
      <c r="O32" s="80"/>
      <c r="P32" s="24"/>
      <c r="Q32" s="26"/>
    </row>
    <row r="33" spans="1:17" ht="12.95">
      <c r="A33" s="18"/>
      <c r="B33" s="19" t="s">
        <v>68</v>
      </c>
      <c r="C33" s="20"/>
      <c r="D33" s="20"/>
      <c r="E33" s="21" t="s">
        <v>3</v>
      </c>
      <c r="F33" s="22">
        <v>1</v>
      </c>
      <c r="G33" s="28">
        <f t="shared" si="5"/>
        <v>0.6</v>
      </c>
      <c r="H33" s="80"/>
      <c r="I33" s="24"/>
      <c r="J33" s="24">
        <v>0.6</v>
      </c>
      <c r="K33" s="24"/>
      <c r="L33" s="26"/>
      <c r="M33" s="27"/>
      <c r="N33" s="27"/>
      <c r="O33" s="80"/>
      <c r="P33" s="24"/>
      <c r="Q33" s="26"/>
    </row>
    <row r="34" spans="1:17" ht="12.95">
      <c r="A34" s="18"/>
      <c r="B34" s="166"/>
      <c r="C34" s="120"/>
      <c r="D34" s="120"/>
      <c r="E34" s="21"/>
      <c r="F34" s="42"/>
      <c r="G34" s="28" t="str">
        <f t="shared" si="5"/>
        <v/>
      </c>
      <c r="H34" s="80"/>
      <c r="I34" s="24"/>
      <c r="J34" s="24"/>
      <c r="K34" s="24"/>
      <c r="L34" s="26"/>
      <c r="M34" s="27"/>
      <c r="N34" s="27"/>
      <c r="O34" s="80"/>
      <c r="P34" s="24"/>
      <c r="Q34" s="26"/>
    </row>
    <row r="35" spans="1:17" ht="12.95">
      <c r="A35" s="360" t="s">
        <v>70</v>
      </c>
      <c r="B35" s="19" t="s">
        <v>71</v>
      </c>
      <c r="C35" s="20" t="s">
        <v>269</v>
      </c>
      <c r="D35" s="20" t="s">
        <v>270</v>
      </c>
      <c r="E35" s="44"/>
      <c r="F35" s="45"/>
      <c r="G35" s="46" t="str">
        <f t="shared" si="5"/>
        <v/>
      </c>
      <c r="H35" s="143"/>
      <c r="I35" s="47"/>
      <c r="J35" s="47"/>
      <c r="K35" s="47"/>
      <c r="L35" s="49"/>
      <c r="M35" s="50"/>
      <c r="N35" s="50">
        <v>5</v>
      </c>
      <c r="O35" s="143"/>
      <c r="P35" s="47"/>
      <c r="Q35" s="49"/>
    </row>
    <row r="36" spans="1:17" ht="12.95">
      <c r="A36" s="59"/>
      <c r="B36" s="19" t="s">
        <v>73</v>
      </c>
      <c r="C36" s="20" t="s">
        <v>74</v>
      </c>
      <c r="D36" s="20"/>
      <c r="E36" s="51"/>
      <c r="F36" s="42"/>
      <c r="G36" s="28"/>
      <c r="H36" s="80"/>
      <c r="I36" s="24"/>
      <c r="J36" s="24"/>
      <c r="K36" s="24"/>
      <c r="L36" s="26"/>
      <c r="M36" s="27">
        <v>5</v>
      </c>
      <c r="N36" s="27"/>
      <c r="O36" s="80"/>
      <c r="P36" s="24"/>
      <c r="Q36" s="26"/>
    </row>
    <row r="37" spans="1:17" ht="12.95">
      <c r="A37" s="61"/>
      <c r="B37" s="166"/>
      <c r="C37" s="120"/>
      <c r="D37" s="120"/>
      <c r="E37" s="52"/>
      <c r="F37" s="53"/>
      <c r="G37" s="54"/>
      <c r="H37" s="122"/>
      <c r="I37" s="55"/>
      <c r="J37" s="55"/>
      <c r="K37" s="55"/>
      <c r="L37" s="57"/>
      <c r="M37" s="58"/>
      <c r="N37" s="58"/>
      <c r="O37" s="122"/>
      <c r="P37" s="55"/>
      <c r="Q37" s="57"/>
    </row>
    <row r="38" spans="1:17" ht="12.95">
      <c r="A38" s="59" t="s">
        <v>75</v>
      </c>
      <c r="B38" s="60"/>
      <c r="C38" s="399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27"/>
    </row>
    <row r="39" spans="1:17" ht="12.95">
      <c r="A39" s="59"/>
      <c r="B39" s="60"/>
      <c r="C39" s="392"/>
      <c r="D39" s="417"/>
      <c r="E39" s="417"/>
      <c r="F39" s="417"/>
      <c r="G39" s="417"/>
      <c r="H39" s="417"/>
      <c r="I39" s="417"/>
      <c r="J39" s="417"/>
      <c r="K39" s="417"/>
      <c r="L39" s="417"/>
      <c r="M39" s="417"/>
      <c r="N39" s="417"/>
      <c r="O39" s="417"/>
      <c r="P39" s="417"/>
      <c r="Q39" s="428"/>
    </row>
    <row r="40" spans="1:17" ht="12.95">
      <c r="A40" s="61"/>
      <c r="B40" s="62"/>
      <c r="C40" s="393"/>
      <c r="D40" s="423"/>
      <c r="E40" s="423"/>
      <c r="F40" s="423"/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9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3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8" ht="26.1">
      <c r="A2" s="3"/>
      <c r="B2" s="4"/>
      <c r="C2" s="401" t="s">
        <v>2</v>
      </c>
      <c r="D2" s="417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16" t="s">
        <v>271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8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5"/>
      <c r="B7" s="425"/>
      <c r="C7" s="425"/>
      <c r="D7" s="425"/>
      <c r="E7" s="425"/>
      <c r="F7" s="426"/>
      <c r="G7" s="15">
        <f t="shared" ref="G7:K7" si="0">SUM(G8:G27)</f>
        <v>21.8</v>
      </c>
      <c r="H7" s="16">
        <f t="shared" si="0"/>
        <v>4.8</v>
      </c>
      <c r="I7" s="271">
        <f t="shared" si="0"/>
        <v>5</v>
      </c>
      <c r="J7" s="271">
        <f t="shared" si="0"/>
        <v>5</v>
      </c>
      <c r="K7" s="271">
        <f t="shared" si="0"/>
        <v>4.5999999999999996</v>
      </c>
      <c r="L7" s="272">
        <f>SUM(L8:L327)</f>
        <v>2.4</v>
      </c>
      <c r="M7" s="271">
        <f t="shared" ref="M7:Q7" si="1">SUM(M8:M27)</f>
        <v>5</v>
      </c>
      <c r="N7" s="271">
        <f t="shared" si="1"/>
        <v>5</v>
      </c>
      <c r="O7" s="271">
        <f t="shared" si="1"/>
        <v>5</v>
      </c>
      <c r="P7" s="271">
        <f t="shared" si="1"/>
        <v>5</v>
      </c>
      <c r="Q7" s="272">
        <f t="shared" si="1"/>
        <v>5</v>
      </c>
    </row>
    <row r="8" spans="1:18" ht="12.95">
      <c r="A8" s="18" t="s">
        <v>198</v>
      </c>
      <c r="B8" s="19" t="s">
        <v>38</v>
      </c>
      <c r="C8" s="39" t="s">
        <v>272</v>
      </c>
      <c r="D8" s="20" t="s">
        <v>273</v>
      </c>
      <c r="E8" s="21" t="s">
        <v>1</v>
      </c>
      <c r="F8" s="22">
        <v>0.2</v>
      </c>
      <c r="G8" s="42" t="str">
        <f t="shared" ref="G8:G22" si="2">IF(SUM(H8:L8)=0,"",SUM(H8:L8))</f>
        <v/>
      </c>
      <c r="H8" s="274"/>
      <c r="I8" s="274"/>
      <c r="J8" s="276"/>
      <c r="K8" s="330"/>
      <c r="L8" s="275"/>
      <c r="M8" s="300"/>
      <c r="N8" s="300"/>
      <c r="O8" s="300"/>
      <c r="P8" s="276"/>
      <c r="Q8" s="275"/>
    </row>
    <row r="9" spans="1:18" ht="12.95">
      <c r="A9" s="18"/>
      <c r="B9" s="19"/>
      <c r="C9" s="20" t="s">
        <v>211</v>
      </c>
      <c r="D9" s="20" t="s">
        <v>274</v>
      </c>
      <c r="E9" s="21" t="s">
        <v>1</v>
      </c>
      <c r="F9" s="94"/>
      <c r="G9" s="277">
        <f t="shared" si="2"/>
        <v>7.9</v>
      </c>
      <c r="H9" s="274">
        <v>1.5</v>
      </c>
      <c r="I9" s="274">
        <v>2</v>
      </c>
      <c r="J9" s="276">
        <v>1.4</v>
      </c>
      <c r="K9" s="330">
        <v>1.8</v>
      </c>
      <c r="L9" s="275">
        <v>1.2</v>
      </c>
      <c r="M9" s="300"/>
      <c r="N9" s="300"/>
      <c r="O9" s="300"/>
      <c r="P9" s="276"/>
      <c r="Q9" s="275"/>
    </row>
    <row r="10" spans="1:18" ht="12.95">
      <c r="A10" s="18"/>
      <c r="B10" s="19"/>
      <c r="C10" s="20" t="s">
        <v>275</v>
      </c>
      <c r="D10" s="20"/>
      <c r="E10" s="21" t="s">
        <v>1</v>
      </c>
      <c r="F10" s="22"/>
      <c r="G10" s="42" t="str">
        <f t="shared" si="2"/>
        <v/>
      </c>
      <c r="H10" s="274"/>
      <c r="I10" s="274"/>
      <c r="J10" s="276"/>
      <c r="K10" s="330"/>
      <c r="L10" s="275"/>
      <c r="M10" s="300"/>
      <c r="N10" s="300"/>
      <c r="O10" s="300"/>
      <c r="P10" s="276"/>
      <c r="Q10" s="275"/>
    </row>
    <row r="11" spans="1:18" ht="12.95">
      <c r="A11" s="82"/>
      <c r="B11" s="19"/>
      <c r="C11" s="20" t="s">
        <v>276</v>
      </c>
      <c r="D11" s="20"/>
      <c r="E11" s="21" t="s">
        <v>1</v>
      </c>
      <c r="F11" s="42"/>
      <c r="G11" s="42" t="str">
        <f t="shared" si="2"/>
        <v/>
      </c>
      <c r="H11" s="274"/>
      <c r="I11" s="274"/>
      <c r="J11" s="276"/>
      <c r="K11" s="330"/>
      <c r="L11" s="275"/>
      <c r="M11" s="300" t="s">
        <v>204</v>
      </c>
      <c r="N11" s="300"/>
      <c r="O11" s="300"/>
      <c r="P11" s="276"/>
      <c r="Q11" s="275"/>
    </row>
    <row r="12" spans="1:18" ht="12.95">
      <c r="A12" s="29"/>
      <c r="B12" s="30"/>
      <c r="C12" s="31"/>
      <c r="D12" s="31"/>
      <c r="E12" s="32"/>
      <c r="F12" s="43"/>
      <c r="G12" s="33" t="str">
        <f t="shared" si="2"/>
        <v/>
      </c>
      <c r="H12" s="331"/>
      <c r="I12" s="281"/>
      <c r="J12" s="283"/>
      <c r="K12" s="332"/>
      <c r="L12" s="282"/>
      <c r="M12" s="305"/>
      <c r="N12" s="305"/>
      <c r="O12" s="305"/>
      <c r="P12" s="283"/>
      <c r="Q12" s="282"/>
      <c r="R12" s="137" t="s">
        <v>144</v>
      </c>
    </row>
    <row r="13" spans="1:18" ht="12.95">
      <c r="A13" s="18"/>
      <c r="B13" s="19" t="s">
        <v>42</v>
      </c>
      <c r="C13" s="20" t="s">
        <v>277</v>
      </c>
      <c r="D13" s="20"/>
      <c r="E13" s="21" t="s">
        <v>3</v>
      </c>
      <c r="F13" s="22">
        <v>1</v>
      </c>
      <c r="G13" s="277">
        <f t="shared" si="2"/>
        <v>0.6</v>
      </c>
      <c r="H13" s="274">
        <v>0.6</v>
      </c>
      <c r="I13" s="274"/>
      <c r="J13" s="276"/>
      <c r="K13" s="330"/>
      <c r="L13" s="275"/>
      <c r="M13" s="300"/>
      <c r="N13" s="300"/>
      <c r="O13" s="300"/>
      <c r="P13" s="276"/>
      <c r="Q13" s="275"/>
    </row>
    <row r="14" spans="1:18" ht="12.95">
      <c r="A14" s="18"/>
      <c r="B14" s="19"/>
      <c r="C14" s="20" t="s">
        <v>278</v>
      </c>
      <c r="D14" s="20"/>
      <c r="E14" s="21" t="s">
        <v>1</v>
      </c>
      <c r="F14" s="22">
        <v>1</v>
      </c>
      <c r="G14" s="277">
        <f t="shared" si="2"/>
        <v>2.4</v>
      </c>
      <c r="H14" s="274"/>
      <c r="I14" s="274"/>
      <c r="J14" s="276"/>
      <c r="K14" s="330">
        <v>1.2</v>
      </c>
      <c r="L14" s="275">
        <v>1.2</v>
      </c>
      <c r="M14" s="300"/>
      <c r="N14" s="300"/>
      <c r="O14" s="300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1"/>
      <c r="I15" s="281"/>
      <c r="J15" s="283"/>
      <c r="K15" s="332"/>
      <c r="L15" s="282"/>
      <c r="M15" s="305"/>
      <c r="N15" s="305"/>
      <c r="O15" s="305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4"/>
      <c r="I16" s="274"/>
      <c r="J16" s="276"/>
      <c r="K16" s="330"/>
      <c r="L16" s="275"/>
      <c r="M16" s="300"/>
      <c r="N16" s="300"/>
      <c r="O16" s="300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277">
        <f t="shared" si="2"/>
        <v>10</v>
      </c>
      <c r="H17" s="274">
        <v>2.4</v>
      </c>
      <c r="I17" s="274">
        <v>2.4</v>
      </c>
      <c r="J17" s="276">
        <v>3.6</v>
      </c>
      <c r="K17" s="330">
        <v>1.6</v>
      </c>
      <c r="L17" s="275"/>
      <c r="M17" s="300"/>
      <c r="N17" s="300"/>
      <c r="O17" s="300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277">
        <f t="shared" si="2"/>
        <v>0.3</v>
      </c>
      <c r="H18" s="274"/>
      <c r="I18" s="274">
        <v>0.3</v>
      </c>
      <c r="J18" s="276"/>
      <c r="K18" s="330"/>
      <c r="L18" s="275"/>
      <c r="M18" s="300"/>
      <c r="N18" s="300"/>
      <c r="O18" s="300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1"/>
      <c r="I19" s="281"/>
      <c r="J19" s="283"/>
      <c r="K19" s="332"/>
      <c r="L19" s="282"/>
      <c r="M19" s="305"/>
      <c r="N19" s="305"/>
      <c r="O19" s="305"/>
      <c r="P19" s="283"/>
      <c r="Q19" s="282"/>
    </row>
    <row r="20" spans="1:17" ht="12.95">
      <c r="A20" s="18" t="s">
        <v>67</v>
      </c>
      <c r="B20" s="115" t="s">
        <v>87</v>
      </c>
      <c r="C20" s="20" t="s">
        <v>88</v>
      </c>
      <c r="D20" s="20"/>
      <c r="E20" s="21" t="s">
        <v>3</v>
      </c>
      <c r="F20" s="22">
        <v>1</v>
      </c>
      <c r="G20" s="277">
        <f t="shared" si="2"/>
        <v>0.6</v>
      </c>
      <c r="H20" s="274">
        <v>0.3</v>
      </c>
      <c r="I20" s="274">
        <v>0.3</v>
      </c>
      <c r="J20" s="276"/>
      <c r="K20" s="330"/>
      <c r="L20" s="275"/>
      <c r="M20" s="300"/>
      <c r="N20" s="300"/>
      <c r="O20" s="300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4"/>
      <c r="I21" s="274"/>
      <c r="J21" s="276"/>
      <c r="K21" s="330"/>
      <c r="L21" s="275"/>
      <c r="M21" s="300"/>
      <c r="N21" s="300"/>
      <c r="O21" s="300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 t="s">
        <v>279</v>
      </c>
      <c r="E22" s="44"/>
      <c r="F22" s="45"/>
      <c r="G22" s="284" t="str">
        <f t="shared" si="2"/>
        <v/>
      </c>
      <c r="H22" s="285"/>
      <c r="I22" s="285"/>
      <c r="J22" s="285"/>
      <c r="K22" s="333"/>
      <c r="L22" s="287"/>
      <c r="M22" s="306"/>
      <c r="N22" s="306"/>
      <c r="O22" s="334"/>
      <c r="P22" s="290">
        <v>5</v>
      </c>
      <c r="Q22" s="287">
        <v>5</v>
      </c>
    </row>
    <row r="23" spans="1:17" ht="12.95">
      <c r="A23" s="59"/>
      <c r="B23" s="19" t="s">
        <v>73</v>
      </c>
      <c r="C23" s="20"/>
      <c r="D23" s="94" t="s">
        <v>280</v>
      </c>
      <c r="E23" s="51"/>
      <c r="F23" s="42"/>
      <c r="G23" s="291"/>
      <c r="H23" s="292"/>
      <c r="I23" s="292"/>
      <c r="J23" s="292"/>
      <c r="K23" s="335"/>
      <c r="L23" s="294"/>
      <c r="M23" s="300">
        <v>5</v>
      </c>
      <c r="N23" s="300">
        <v>5</v>
      </c>
      <c r="O23" s="300">
        <v>5</v>
      </c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6"/>
      <c r="K24" s="336"/>
      <c r="L24" s="298"/>
      <c r="M24" s="307"/>
      <c r="N24" s="307"/>
      <c r="O24" s="307"/>
      <c r="P24" s="296"/>
      <c r="Q24" s="298"/>
    </row>
    <row r="25" spans="1:17" ht="12.95">
      <c r="A25" s="59" t="s">
        <v>75</v>
      </c>
      <c r="B25" s="60" t="s">
        <v>281</v>
      </c>
      <c r="C25" s="399" t="s">
        <v>282</v>
      </c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27"/>
    </row>
    <row r="26" spans="1:17" ht="12.95">
      <c r="A26" s="59"/>
      <c r="B26" s="60"/>
      <c r="C26" s="392" t="s">
        <v>283</v>
      </c>
      <c r="D26" s="417"/>
      <c r="E26" s="417"/>
      <c r="F26" s="417"/>
      <c r="G26" s="417"/>
      <c r="H26" s="417"/>
      <c r="I26" s="417"/>
      <c r="J26" s="417"/>
      <c r="K26" s="417"/>
      <c r="L26" s="417"/>
      <c r="M26" s="417"/>
      <c r="N26" s="417"/>
      <c r="O26" s="417"/>
      <c r="P26" s="417"/>
      <c r="Q26" s="428"/>
    </row>
    <row r="27" spans="1:17" ht="12.95">
      <c r="A27" s="61"/>
      <c r="B27" s="62"/>
      <c r="C27" s="393" t="s">
        <v>284</v>
      </c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/>
      <c r="O27" s="423"/>
      <c r="P27" s="423"/>
      <c r="Q27" s="429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401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2" t="s">
        <v>285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7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SUM(G8:G24)</f>
        <v>24.7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4.5</v>
      </c>
      <c r="L7" s="17">
        <f>SUM(L8:L324)</f>
        <v>5.2</v>
      </c>
      <c r="M7" s="15">
        <f t="shared" ref="M7:Q7" si="1">SUM(M8:M24)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245</v>
      </c>
      <c r="D8" s="20" t="s">
        <v>286</v>
      </c>
      <c r="E8" s="21" t="s">
        <v>1</v>
      </c>
      <c r="F8" s="22"/>
      <c r="G8" s="28" t="str">
        <f t="shared" ref="G8:G19" si="2">IF(SUM(H8:L8)=0,"",SUM(H8:L8))</f>
        <v/>
      </c>
      <c r="H8" s="27"/>
      <c r="I8" s="27"/>
      <c r="J8" s="27"/>
      <c r="K8" s="24"/>
      <c r="L8" s="26"/>
      <c r="M8" s="80"/>
      <c r="N8" s="24"/>
      <c r="O8" s="24"/>
      <c r="P8" s="24"/>
      <c r="Q8" s="26"/>
    </row>
    <row r="9" spans="1:17" ht="12.95">
      <c r="A9" s="18"/>
      <c r="B9" s="19"/>
      <c r="C9" s="20" t="s">
        <v>287</v>
      </c>
      <c r="D9" s="20"/>
      <c r="E9" s="21" t="s">
        <v>1</v>
      </c>
      <c r="F9" s="22">
        <v>0.5</v>
      </c>
      <c r="G9" s="28">
        <f t="shared" si="2"/>
        <v>0.6</v>
      </c>
      <c r="H9" s="27"/>
      <c r="I9" s="27"/>
      <c r="J9" s="27"/>
      <c r="K9" s="24">
        <v>0.6</v>
      </c>
      <c r="L9" s="26"/>
      <c r="M9" s="80"/>
      <c r="N9" s="24"/>
      <c r="O9" s="24"/>
      <c r="P9" s="24"/>
      <c r="Q9" s="26"/>
    </row>
    <row r="10" spans="1:17" ht="12.95">
      <c r="A10" s="18"/>
      <c r="B10" s="19"/>
      <c r="C10" s="20" t="s">
        <v>288</v>
      </c>
      <c r="D10" s="20"/>
      <c r="E10" s="21" t="s">
        <v>1</v>
      </c>
      <c r="F10" s="22">
        <v>0.4</v>
      </c>
      <c r="G10" s="28">
        <f t="shared" si="2"/>
        <v>3.6</v>
      </c>
      <c r="H10" s="27"/>
      <c r="I10" s="27"/>
      <c r="J10" s="27"/>
      <c r="K10" s="24">
        <v>3</v>
      </c>
      <c r="L10" s="26">
        <v>0.6</v>
      </c>
      <c r="M10" s="80"/>
      <c r="N10" s="24"/>
      <c r="O10" s="24"/>
      <c r="P10" s="24"/>
      <c r="Q10" s="26"/>
    </row>
    <row r="11" spans="1:17" ht="12.95">
      <c r="A11" s="18"/>
      <c r="B11" s="19"/>
      <c r="C11" s="20" t="s">
        <v>289</v>
      </c>
      <c r="D11" s="20"/>
      <c r="E11" s="21" t="s">
        <v>1</v>
      </c>
      <c r="F11" s="169">
        <v>0.4</v>
      </c>
      <c r="G11" s="34">
        <f t="shared" si="2"/>
        <v>4</v>
      </c>
      <c r="H11" s="27"/>
      <c r="I11" s="27"/>
      <c r="J11" s="27"/>
      <c r="K11" s="24"/>
      <c r="L11" s="26">
        <v>4</v>
      </c>
      <c r="M11" s="80"/>
      <c r="N11" s="24"/>
      <c r="O11" s="24"/>
      <c r="P11" s="24"/>
      <c r="Q11" s="26"/>
    </row>
    <row r="12" spans="1:17" ht="12.95">
      <c r="A12" s="323"/>
      <c r="B12" s="324" t="s">
        <v>29</v>
      </c>
      <c r="C12" s="301" t="s">
        <v>290</v>
      </c>
      <c r="D12" s="302"/>
      <c r="E12" s="303" t="s">
        <v>1</v>
      </c>
      <c r="F12" s="22">
        <v>0</v>
      </c>
      <c r="G12" s="28" t="str">
        <f t="shared" si="2"/>
        <v/>
      </c>
      <c r="H12" s="265"/>
      <c r="I12" s="265"/>
      <c r="J12" s="265"/>
      <c r="K12" s="266"/>
      <c r="L12" s="327"/>
      <c r="M12" s="267"/>
      <c r="N12" s="266"/>
      <c r="O12" s="266"/>
      <c r="P12" s="266"/>
      <c r="Q12" s="327"/>
    </row>
    <row r="13" spans="1:17" ht="12.95">
      <c r="A13" s="18"/>
      <c r="B13" s="139"/>
      <c r="C13" s="83" t="s">
        <v>291</v>
      </c>
      <c r="D13" s="20"/>
      <c r="E13" s="21" t="s">
        <v>1</v>
      </c>
      <c r="F13" s="22">
        <v>0</v>
      </c>
      <c r="G13" s="28" t="str">
        <f t="shared" si="2"/>
        <v/>
      </c>
      <c r="H13" s="27"/>
      <c r="I13" s="27"/>
      <c r="J13" s="27"/>
      <c r="K13" s="24"/>
      <c r="L13" s="26"/>
      <c r="M13" s="80"/>
      <c r="N13" s="24"/>
      <c r="O13" s="24"/>
      <c r="P13" s="24"/>
      <c r="Q13" s="26"/>
    </row>
    <row r="14" spans="1:17" ht="12.95">
      <c r="A14" s="18"/>
      <c r="B14" s="139"/>
      <c r="C14" s="39" t="s">
        <v>292</v>
      </c>
      <c r="D14" s="20"/>
      <c r="E14" s="21" t="s">
        <v>41</v>
      </c>
      <c r="F14" s="22">
        <v>0</v>
      </c>
      <c r="G14" s="28">
        <f t="shared" si="2"/>
        <v>0.4</v>
      </c>
      <c r="H14" s="27"/>
      <c r="I14" s="27"/>
      <c r="J14" s="27"/>
      <c r="K14" s="24"/>
      <c r="L14" s="26">
        <v>0.4</v>
      </c>
      <c r="M14" s="80"/>
      <c r="N14" s="24"/>
      <c r="O14" s="24"/>
      <c r="P14" s="24"/>
      <c r="Q14" s="26"/>
    </row>
    <row r="15" spans="1:17" ht="12.95">
      <c r="A15" s="29"/>
      <c r="B15" s="30"/>
      <c r="C15" s="31"/>
      <c r="D15" s="31"/>
      <c r="E15" s="32"/>
      <c r="F15" s="169">
        <v>0</v>
      </c>
      <c r="G15" s="34" t="str">
        <f t="shared" si="2"/>
        <v/>
      </c>
      <c r="H15" s="38"/>
      <c r="I15" s="38"/>
      <c r="J15" s="38"/>
      <c r="K15" s="35"/>
      <c r="L15" s="37"/>
      <c r="M15" s="90"/>
      <c r="N15" s="35"/>
      <c r="O15" s="35"/>
      <c r="P15" s="35"/>
      <c r="Q15" s="37"/>
    </row>
    <row r="16" spans="1:17" ht="12.95">
      <c r="A16" s="18" t="s">
        <v>67</v>
      </c>
      <c r="B16" s="19" t="s">
        <v>267</v>
      </c>
      <c r="C16" s="20" t="s">
        <v>268</v>
      </c>
      <c r="D16" s="20"/>
      <c r="E16" s="21" t="s">
        <v>41</v>
      </c>
      <c r="F16" s="22">
        <v>1</v>
      </c>
      <c r="G16" s="28">
        <f t="shared" si="2"/>
        <v>0.5</v>
      </c>
      <c r="H16" s="27"/>
      <c r="I16" s="27"/>
      <c r="J16" s="27"/>
      <c r="K16" s="24">
        <v>0.3</v>
      </c>
      <c r="L16" s="26">
        <v>0.2</v>
      </c>
      <c r="M16" s="80"/>
      <c r="N16" s="24"/>
      <c r="O16" s="24"/>
      <c r="P16" s="24"/>
      <c r="Q16" s="26"/>
    </row>
    <row r="17" spans="1:17" ht="12.95">
      <c r="A17" s="18"/>
      <c r="B17" s="19" t="s">
        <v>68</v>
      </c>
      <c r="C17" s="20"/>
      <c r="D17" s="20"/>
      <c r="E17" s="21" t="s">
        <v>3</v>
      </c>
      <c r="F17" s="22">
        <v>1</v>
      </c>
      <c r="G17" s="28">
        <f t="shared" si="2"/>
        <v>0.6</v>
      </c>
      <c r="H17" s="27"/>
      <c r="I17" s="27"/>
      <c r="J17" s="27"/>
      <c r="K17" s="24">
        <v>0.6</v>
      </c>
      <c r="L17" s="26"/>
      <c r="M17" s="80"/>
      <c r="N17" s="24"/>
      <c r="O17" s="24"/>
      <c r="P17" s="24"/>
      <c r="Q17" s="26"/>
    </row>
    <row r="18" spans="1:17" ht="12.95">
      <c r="A18" s="18"/>
      <c r="B18" s="19"/>
      <c r="C18" s="20"/>
      <c r="D18" s="20"/>
      <c r="E18" s="21"/>
      <c r="F18" s="42"/>
      <c r="G18" s="28" t="str">
        <f t="shared" si="2"/>
        <v/>
      </c>
      <c r="H18" s="27"/>
      <c r="I18" s="27"/>
      <c r="J18" s="27"/>
      <c r="K18" s="24"/>
      <c r="L18" s="26"/>
      <c r="M18" s="80"/>
      <c r="N18" s="24"/>
      <c r="O18" s="24"/>
      <c r="P18" s="24"/>
      <c r="Q18" s="26"/>
    </row>
    <row r="19" spans="1:17" ht="12.95">
      <c r="A19" s="360" t="s">
        <v>70</v>
      </c>
      <c r="B19" s="361" t="s">
        <v>73</v>
      </c>
      <c r="C19" s="362"/>
      <c r="D19" s="362" t="s">
        <v>293</v>
      </c>
      <c r="E19" s="44"/>
      <c r="F19" s="45"/>
      <c r="G19" s="46">
        <f t="shared" si="2"/>
        <v>15</v>
      </c>
      <c r="H19" s="50">
        <v>5</v>
      </c>
      <c r="I19" s="50">
        <v>5</v>
      </c>
      <c r="J19" s="50">
        <v>5</v>
      </c>
      <c r="K19" s="47"/>
      <c r="L19" s="49"/>
      <c r="M19" s="143"/>
      <c r="N19" s="47"/>
      <c r="O19" s="47"/>
      <c r="P19" s="47"/>
      <c r="Q19" s="49"/>
    </row>
    <row r="20" spans="1:17" ht="12.95">
      <c r="A20" s="59"/>
      <c r="B20" s="19"/>
      <c r="C20" s="20"/>
      <c r="D20" s="20"/>
      <c r="E20" s="51"/>
      <c r="F20" s="42"/>
      <c r="G20" s="28"/>
      <c r="H20" s="27"/>
      <c r="I20" s="27"/>
      <c r="J20" s="27"/>
      <c r="K20" s="24"/>
      <c r="L20" s="26"/>
      <c r="M20" s="80"/>
      <c r="N20" s="24"/>
      <c r="O20" s="24"/>
      <c r="P20" s="24"/>
      <c r="Q20" s="26"/>
    </row>
    <row r="21" spans="1:17" ht="12.95">
      <c r="A21" s="61"/>
      <c r="B21" s="166"/>
      <c r="C21" s="120"/>
      <c r="D21" s="120"/>
      <c r="E21" s="52"/>
      <c r="F21" s="53"/>
      <c r="G21" s="54"/>
      <c r="H21" s="58"/>
      <c r="I21" s="58"/>
      <c r="J21" s="58"/>
      <c r="K21" s="55"/>
      <c r="L21" s="57"/>
      <c r="M21" s="122"/>
      <c r="N21" s="55"/>
      <c r="O21" s="55"/>
      <c r="P21" s="55"/>
      <c r="Q21" s="57"/>
    </row>
    <row r="22" spans="1:17" ht="12.95">
      <c r="A22" s="59" t="s">
        <v>75</v>
      </c>
      <c r="B22" s="60"/>
      <c r="C22" s="399"/>
      <c r="D22" s="418"/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8"/>
      <c r="P22" s="418"/>
      <c r="Q22" s="427"/>
    </row>
    <row r="23" spans="1:17" ht="12.95">
      <c r="A23" s="59"/>
      <c r="B23" s="60"/>
      <c r="C23" s="392"/>
      <c r="D23" s="417"/>
      <c r="E23" s="417"/>
      <c r="F23" s="417"/>
      <c r="G23" s="417"/>
      <c r="H23" s="417"/>
      <c r="I23" s="417"/>
      <c r="J23" s="417"/>
      <c r="K23" s="417"/>
      <c r="L23" s="417"/>
      <c r="M23" s="417"/>
      <c r="N23" s="417"/>
      <c r="O23" s="417"/>
      <c r="P23" s="417"/>
      <c r="Q23" s="428"/>
    </row>
    <row r="24" spans="1:17" ht="12.95">
      <c r="A24" s="61"/>
      <c r="B24" s="62"/>
      <c r="C24" s="393"/>
      <c r="D24" s="423"/>
      <c r="E24" s="423"/>
      <c r="F24" s="423"/>
      <c r="G24" s="423"/>
      <c r="H24" s="423"/>
      <c r="I24" s="423"/>
      <c r="J24" s="423"/>
      <c r="K24" s="423"/>
      <c r="L24" s="423"/>
      <c r="M24" s="423"/>
      <c r="N24" s="423"/>
      <c r="O24" s="423"/>
      <c r="P24" s="423"/>
      <c r="Q24" s="429"/>
    </row>
    <row r="25" spans="1:17" ht="12.95">
      <c r="A25" s="63"/>
      <c r="B25" s="64"/>
    </row>
    <row r="26" spans="1:17" ht="12.95">
      <c r="A26" s="63"/>
      <c r="B26" s="64"/>
    </row>
    <row r="27" spans="1:17" ht="12.95">
      <c r="A27" s="63"/>
      <c r="B27" s="64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3:Q23"/>
    <mergeCell ref="C24:Q24"/>
    <mergeCell ref="A6:A7"/>
    <mergeCell ref="B6:B7"/>
    <mergeCell ref="C6:C7"/>
    <mergeCell ref="D6:D7"/>
    <mergeCell ref="E6:E7"/>
    <mergeCell ref="F6:F7"/>
    <mergeCell ref="C22:Q22"/>
  </mergeCells>
  <phoneticPr fontId="3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401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2" t="s">
        <v>294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7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SUM(G8:G38)</f>
        <v>22</v>
      </c>
      <c r="H7" s="16">
        <f t="shared" si="0"/>
        <v>5</v>
      </c>
      <c r="I7" s="15">
        <f t="shared" si="0"/>
        <v>5.0999999999999996</v>
      </c>
      <c r="J7" s="15">
        <f t="shared" si="0"/>
        <v>6.7</v>
      </c>
      <c r="K7" s="15">
        <f t="shared" si="0"/>
        <v>5</v>
      </c>
      <c r="L7" s="17">
        <f>SUM(L8:L338)</f>
        <v>2.8000000000000003</v>
      </c>
      <c r="M7" s="15">
        <f t="shared" ref="M7:Q7" si="1">SUM(M8:M38)</f>
        <v>5</v>
      </c>
      <c r="N7" s="15">
        <f t="shared" si="1"/>
        <v>5</v>
      </c>
      <c r="O7" s="15">
        <f t="shared" si="1"/>
        <v>5</v>
      </c>
      <c r="P7" s="15">
        <f t="shared" si="1"/>
        <v>4.8</v>
      </c>
      <c r="Q7" s="17">
        <f t="shared" si="1"/>
        <v>4</v>
      </c>
    </row>
    <row r="8" spans="1:17" ht="12.95">
      <c r="A8" s="18" t="s">
        <v>28</v>
      </c>
      <c r="B8" s="139" t="s">
        <v>295</v>
      </c>
      <c r="C8" s="337" t="s">
        <v>258</v>
      </c>
      <c r="D8" s="20" t="s">
        <v>296</v>
      </c>
      <c r="E8" s="21" t="s">
        <v>1</v>
      </c>
      <c r="F8" s="22"/>
      <c r="G8" s="23"/>
      <c r="H8" s="80"/>
      <c r="I8" s="24"/>
      <c r="J8" s="80"/>
      <c r="K8" s="24"/>
      <c r="L8" s="26"/>
      <c r="M8" s="27"/>
      <c r="N8" s="27"/>
      <c r="O8" s="27"/>
      <c r="P8" s="24"/>
      <c r="Q8" s="26"/>
    </row>
    <row r="9" spans="1:17" ht="12.95">
      <c r="A9" s="18"/>
      <c r="B9" s="19"/>
      <c r="C9" s="20" t="s">
        <v>297</v>
      </c>
      <c r="D9" s="20"/>
      <c r="E9" s="21" t="s">
        <v>41</v>
      </c>
      <c r="F9" s="22">
        <v>0.7</v>
      </c>
      <c r="G9" s="28">
        <f t="shared" ref="G9:G10" si="2">IF(SUM(H9:L9)=0,"",SUM(H9:L9))</f>
        <v>0.2</v>
      </c>
      <c r="H9" s="80">
        <v>0.2</v>
      </c>
      <c r="I9" s="24"/>
      <c r="J9" s="80"/>
      <c r="K9" s="24"/>
      <c r="L9" s="26"/>
      <c r="M9" s="27"/>
      <c r="N9" s="27"/>
      <c r="O9" s="27"/>
      <c r="P9" s="24"/>
      <c r="Q9" s="26"/>
    </row>
    <row r="10" spans="1:17" ht="12.95">
      <c r="A10" s="18"/>
      <c r="B10" s="19"/>
      <c r="C10" s="20" t="s">
        <v>298</v>
      </c>
      <c r="D10" s="20" t="s">
        <v>299</v>
      </c>
      <c r="E10" s="21" t="s">
        <v>1</v>
      </c>
      <c r="F10" s="22">
        <v>1</v>
      </c>
      <c r="G10" s="28">
        <f t="shared" si="2"/>
        <v>3.6</v>
      </c>
      <c r="H10" s="80">
        <v>1</v>
      </c>
      <c r="I10" s="24">
        <v>2.6</v>
      </c>
      <c r="J10" s="80"/>
      <c r="K10" s="24"/>
      <c r="L10" s="26"/>
      <c r="M10" s="27"/>
      <c r="N10" s="27"/>
      <c r="O10" s="27"/>
      <c r="P10" s="24"/>
      <c r="Q10" s="26"/>
    </row>
    <row r="11" spans="1:17" ht="12.95">
      <c r="A11" s="18"/>
      <c r="B11" s="19"/>
      <c r="C11" s="20" t="s">
        <v>300</v>
      </c>
      <c r="D11" s="20" t="s">
        <v>301</v>
      </c>
      <c r="E11" s="21" t="s">
        <v>1</v>
      </c>
      <c r="F11" s="22">
        <v>1</v>
      </c>
      <c r="G11" s="28"/>
      <c r="H11" s="80">
        <v>0.5</v>
      </c>
      <c r="I11" s="24">
        <v>1.5</v>
      </c>
      <c r="J11" s="80">
        <v>0.6</v>
      </c>
      <c r="K11" s="24"/>
      <c r="L11" s="26"/>
      <c r="M11" s="27"/>
      <c r="N11" s="27"/>
      <c r="O11" s="27"/>
      <c r="P11" s="24"/>
      <c r="Q11" s="26"/>
    </row>
    <row r="12" spans="1:17" ht="12.95">
      <c r="A12" s="18"/>
      <c r="B12" s="19"/>
      <c r="C12" s="20" t="s">
        <v>302</v>
      </c>
      <c r="D12" s="20"/>
      <c r="E12" s="21" t="s">
        <v>1</v>
      </c>
      <c r="F12" s="22">
        <v>1</v>
      </c>
      <c r="G12" s="28">
        <f t="shared" ref="G12:G33" si="3">IF(SUM(H12:L12)=0,"",SUM(H12:L12))</f>
        <v>1</v>
      </c>
      <c r="H12" s="80"/>
      <c r="I12" s="24"/>
      <c r="J12" s="80">
        <v>1</v>
      </c>
      <c r="K12" s="24"/>
      <c r="L12" s="26"/>
      <c r="M12" s="27"/>
      <c r="N12" s="27"/>
      <c r="O12" s="27"/>
      <c r="P12" s="24"/>
      <c r="Q12" s="26"/>
    </row>
    <row r="13" spans="1:17" ht="12.95">
      <c r="A13" s="18"/>
      <c r="B13" s="19"/>
      <c r="C13" s="20" t="s">
        <v>303</v>
      </c>
      <c r="D13" s="20" t="s">
        <v>304</v>
      </c>
      <c r="E13" s="21" t="s">
        <v>1</v>
      </c>
      <c r="F13" s="22">
        <v>1</v>
      </c>
      <c r="G13" s="28">
        <f t="shared" si="3"/>
        <v>2.7</v>
      </c>
      <c r="H13" s="80"/>
      <c r="I13" s="24"/>
      <c r="J13" s="80">
        <v>1.2</v>
      </c>
      <c r="K13" s="24">
        <v>1.5</v>
      </c>
      <c r="L13" s="26"/>
      <c r="M13" s="27"/>
      <c r="N13" s="27"/>
      <c r="O13" s="27"/>
      <c r="P13" s="24"/>
      <c r="Q13" s="26"/>
    </row>
    <row r="14" spans="1:17" ht="12.95">
      <c r="A14" s="18"/>
      <c r="B14" s="19"/>
      <c r="C14" s="20" t="s">
        <v>305</v>
      </c>
      <c r="D14" s="20"/>
      <c r="E14" s="21" t="s">
        <v>1</v>
      </c>
      <c r="F14" s="22">
        <v>1</v>
      </c>
      <c r="G14" s="28">
        <f t="shared" si="3"/>
        <v>0.60000000000000009</v>
      </c>
      <c r="H14" s="80">
        <v>0.1</v>
      </c>
      <c r="I14" s="24"/>
      <c r="J14" s="80">
        <v>0.2</v>
      </c>
      <c r="K14" s="24">
        <v>0.3</v>
      </c>
      <c r="L14" s="26"/>
      <c r="M14" s="27"/>
      <c r="N14" s="27"/>
      <c r="O14" s="27"/>
      <c r="P14" s="24"/>
      <c r="Q14" s="26"/>
    </row>
    <row r="15" spans="1:17" ht="12.95">
      <c r="A15" s="18"/>
      <c r="B15" s="40"/>
      <c r="C15" s="41" t="s">
        <v>306</v>
      </c>
      <c r="D15" s="20"/>
      <c r="E15" s="21" t="s">
        <v>41</v>
      </c>
      <c r="F15" s="22">
        <v>1</v>
      </c>
      <c r="G15" s="28">
        <f t="shared" si="3"/>
        <v>0.4</v>
      </c>
      <c r="H15" s="80">
        <v>0.1</v>
      </c>
      <c r="I15" s="24"/>
      <c r="J15" s="80">
        <v>0.2</v>
      </c>
      <c r="K15" s="24">
        <v>0.1</v>
      </c>
      <c r="L15" s="26"/>
      <c r="M15" s="27"/>
      <c r="N15" s="27"/>
      <c r="O15" s="27"/>
      <c r="P15" s="24"/>
      <c r="Q15" s="26"/>
    </row>
    <row r="16" spans="1:17" ht="12.95">
      <c r="A16" s="18"/>
      <c r="B16" s="40"/>
      <c r="C16" s="41" t="s">
        <v>307</v>
      </c>
      <c r="D16" s="20"/>
      <c r="E16" s="21" t="s">
        <v>3</v>
      </c>
      <c r="F16" s="22"/>
      <c r="G16" s="28" t="str">
        <f t="shared" si="3"/>
        <v/>
      </c>
      <c r="H16" s="80"/>
      <c r="I16" s="24"/>
      <c r="J16" s="80"/>
      <c r="K16" s="24"/>
      <c r="L16" s="26"/>
      <c r="M16" s="27"/>
      <c r="N16" s="27"/>
      <c r="O16" s="27"/>
      <c r="P16" s="24">
        <v>0.3</v>
      </c>
      <c r="Q16" s="26"/>
    </row>
    <row r="17" spans="1:17" ht="12.95">
      <c r="A17" s="29"/>
      <c r="B17" s="30"/>
      <c r="C17" s="31" t="s">
        <v>308</v>
      </c>
      <c r="D17" s="31"/>
      <c r="E17" s="32" t="s">
        <v>3</v>
      </c>
      <c r="F17" s="33"/>
      <c r="G17" s="34">
        <f t="shared" si="3"/>
        <v>1.5</v>
      </c>
      <c r="H17" s="90"/>
      <c r="I17" s="35"/>
      <c r="J17" s="90"/>
      <c r="K17" s="35"/>
      <c r="L17" s="37">
        <v>1.5</v>
      </c>
      <c r="M17" s="38"/>
      <c r="N17" s="38"/>
      <c r="O17" s="38"/>
      <c r="P17" s="35"/>
      <c r="Q17" s="37"/>
    </row>
    <row r="18" spans="1:17" ht="12.95">
      <c r="A18" s="18"/>
      <c r="B18" s="139" t="s">
        <v>309</v>
      </c>
      <c r="C18" s="20" t="s">
        <v>310</v>
      </c>
      <c r="D18" s="20"/>
      <c r="E18" s="21" t="s">
        <v>1</v>
      </c>
      <c r="F18" s="22">
        <v>1</v>
      </c>
      <c r="G18" s="28">
        <f t="shared" si="3"/>
        <v>3</v>
      </c>
      <c r="H18" s="80"/>
      <c r="I18" s="24">
        <v>1</v>
      </c>
      <c r="J18" s="80">
        <v>2</v>
      </c>
      <c r="K18" s="24"/>
      <c r="L18" s="26"/>
      <c r="M18" s="27"/>
      <c r="N18" s="27"/>
      <c r="O18" s="27"/>
      <c r="P18" s="24"/>
      <c r="Q18" s="26"/>
    </row>
    <row r="19" spans="1:17" ht="12.95">
      <c r="A19" s="18"/>
      <c r="B19" s="139"/>
      <c r="C19" s="20" t="s">
        <v>311</v>
      </c>
      <c r="D19" s="20"/>
      <c r="E19" s="21" t="s">
        <v>3</v>
      </c>
      <c r="F19" s="22">
        <v>1</v>
      </c>
      <c r="G19" s="28">
        <f t="shared" si="3"/>
        <v>1.5</v>
      </c>
      <c r="H19" s="80"/>
      <c r="I19" s="24"/>
      <c r="J19" s="80">
        <v>1.5</v>
      </c>
      <c r="K19" s="24"/>
      <c r="L19" s="26"/>
      <c r="M19" s="27"/>
      <c r="N19" s="27"/>
      <c r="O19" s="27"/>
      <c r="P19" s="24"/>
      <c r="Q19" s="26"/>
    </row>
    <row r="20" spans="1:17" ht="12.95">
      <c r="A20" s="29"/>
      <c r="B20" s="30"/>
      <c r="C20" s="31"/>
      <c r="D20" s="31"/>
      <c r="E20" s="32"/>
      <c r="F20" s="33"/>
      <c r="G20" s="34" t="str">
        <f t="shared" si="3"/>
        <v/>
      </c>
      <c r="H20" s="90"/>
      <c r="I20" s="35"/>
      <c r="J20" s="90"/>
      <c r="K20" s="35"/>
      <c r="L20" s="37"/>
      <c r="M20" s="38"/>
      <c r="N20" s="38"/>
      <c r="O20" s="38"/>
      <c r="P20" s="35"/>
      <c r="Q20" s="37"/>
    </row>
    <row r="21" spans="1:17" ht="12.95">
      <c r="A21" s="18"/>
      <c r="B21" s="139" t="s">
        <v>312</v>
      </c>
      <c r="C21" s="20" t="s">
        <v>313</v>
      </c>
      <c r="D21" s="20"/>
      <c r="E21" s="21" t="s">
        <v>3</v>
      </c>
      <c r="F21" s="22"/>
      <c r="G21" s="28">
        <f t="shared" si="3"/>
        <v>2</v>
      </c>
      <c r="H21" s="80">
        <v>2</v>
      </c>
      <c r="I21" s="24"/>
      <c r="J21" s="80"/>
      <c r="K21" s="24"/>
      <c r="L21" s="26"/>
      <c r="M21" s="27"/>
      <c r="N21" s="27"/>
      <c r="O21" s="27"/>
      <c r="P21" s="24"/>
      <c r="Q21" s="26"/>
    </row>
    <row r="22" spans="1:17" ht="12.95">
      <c r="A22" s="18"/>
      <c r="B22" s="19"/>
      <c r="C22" s="20"/>
      <c r="D22" s="20"/>
      <c r="E22" s="21"/>
      <c r="F22" s="22"/>
      <c r="G22" s="28" t="str">
        <f t="shared" si="3"/>
        <v/>
      </c>
      <c r="H22" s="80"/>
      <c r="I22" s="24"/>
      <c r="J22" s="80"/>
      <c r="K22" s="24"/>
      <c r="L22" s="26"/>
      <c r="M22" s="27"/>
      <c r="N22" s="27"/>
      <c r="O22" s="27"/>
      <c r="P22" s="24"/>
      <c r="Q22" s="26"/>
    </row>
    <row r="23" spans="1:17" ht="12.95">
      <c r="A23" s="29"/>
      <c r="B23" s="30"/>
      <c r="C23" s="31"/>
      <c r="D23" s="31"/>
      <c r="E23" s="32"/>
      <c r="F23" s="33"/>
      <c r="G23" s="34" t="str">
        <f t="shared" si="3"/>
        <v/>
      </c>
      <c r="H23" s="90"/>
      <c r="I23" s="35"/>
      <c r="J23" s="90"/>
      <c r="K23" s="35"/>
      <c r="L23" s="37"/>
      <c r="M23" s="38"/>
      <c r="N23" s="38"/>
      <c r="O23" s="38"/>
      <c r="P23" s="35"/>
      <c r="Q23" s="37"/>
    </row>
    <row r="24" spans="1:17" ht="12.95">
      <c r="A24" s="18"/>
      <c r="B24" s="139" t="s">
        <v>38</v>
      </c>
      <c r="C24" s="20" t="s">
        <v>245</v>
      </c>
      <c r="D24" s="20" t="s">
        <v>286</v>
      </c>
      <c r="E24" s="21" t="s">
        <v>1</v>
      </c>
      <c r="F24" s="22"/>
      <c r="G24" s="28" t="str">
        <f t="shared" si="3"/>
        <v/>
      </c>
      <c r="H24" s="80"/>
      <c r="I24" s="24"/>
      <c r="J24" s="80"/>
      <c r="K24" s="24"/>
      <c r="L24" s="26"/>
      <c r="M24" s="27"/>
      <c r="N24" s="27"/>
      <c r="O24" s="27"/>
      <c r="P24" s="24"/>
      <c r="Q24" s="26"/>
    </row>
    <row r="25" spans="1:17" ht="12.95">
      <c r="A25" s="18"/>
      <c r="B25" s="19"/>
      <c r="C25" s="20" t="s">
        <v>287</v>
      </c>
      <c r="D25" s="20"/>
      <c r="E25" s="21" t="s">
        <v>1</v>
      </c>
      <c r="F25" s="22">
        <v>0.5</v>
      </c>
      <c r="G25" s="28">
        <f t="shared" si="3"/>
        <v>1.1000000000000001</v>
      </c>
      <c r="H25" s="80"/>
      <c r="I25" s="24"/>
      <c r="J25" s="80"/>
      <c r="K25" s="24">
        <v>0.6</v>
      </c>
      <c r="L25" s="26">
        <v>0.5</v>
      </c>
      <c r="M25" s="27"/>
      <c r="N25" s="27"/>
      <c r="O25" s="27"/>
      <c r="P25" s="24">
        <v>0.5</v>
      </c>
      <c r="Q25" s="26"/>
    </row>
    <row r="26" spans="1:17" ht="12.95">
      <c r="A26" s="18"/>
      <c r="B26" s="19"/>
      <c r="C26" s="20" t="s">
        <v>288</v>
      </c>
      <c r="D26" s="20"/>
      <c r="E26" s="21" t="s">
        <v>1</v>
      </c>
      <c r="F26" s="22">
        <v>0.4</v>
      </c>
      <c r="G26" s="28">
        <f t="shared" si="3"/>
        <v>0.2</v>
      </c>
      <c r="H26" s="80"/>
      <c r="I26" s="24"/>
      <c r="J26" s="80"/>
      <c r="K26" s="24"/>
      <c r="L26" s="26">
        <v>0.2</v>
      </c>
      <c r="M26" s="27"/>
      <c r="N26" s="27"/>
      <c r="O26" s="27"/>
      <c r="P26" s="24">
        <v>3</v>
      </c>
      <c r="Q26" s="26">
        <v>2</v>
      </c>
    </row>
    <row r="27" spans="1:17" ht="12.95">
      <c r="A27" s="18"/>
      <c r="B27" s="19"/>
      <c r="C27" s="20" t="s">
        <v>289</v>
      </c>
      <c r="D27" s="20"/>
      <c r="E27" s="21" t="s">
        <v>1</v>
      </c>
      <c r="F27" s="22">
        <v>0</v>
      </c>
      <c r="G27" s="28" t="str">
        <f t="shared" si="3"/>
        <v/>
      </c>
      <c r="H27" s="80"/>
      <c r="I27" s="24"/>
      <c r="J27" s="80"/>
      <c r="K27" s="24"/>
      <c r="L27" s="26"/>
      <c r="M27" s="27"/>
      <c r="N27" s="27"/>
      <c r="O27" s="27"/>
      <c r="P27" s="24">
        <v>1</v>
      </c>
      <c r="Q27" s="26">
        <v>2</v>
      </c>
    </row>
    <row r="28" spans="1:17" ht="12.95">
      <c r="A28" s="18"/>
      <c r="B28" s="19"/>
      <c r="C28" s="20"/>
      <c r="D28" s="20"/>
      <c r="E28" s="21"/>
      <c r="F28" s="22"/>
      <c r="G28" s="28" t="str">
        <f t="shared" si="3"/>
        <v/>
      </c>
      <c r="H28" s="80"/>
      <c r="I28" s="24"/>
      <c r="J28" s="80"/>
      <c r="K28" s="24"/>
      <c r="L28" s="26"/>
      <c r="M28" s="27"/>
      <c r="N28" s="27"/>
      <c r="O28" s="27"/>
      <c r="P28" s="24"/>
      <c r="Q28" s="26"/>
    </row>
    <row r="29" spans="1:17" ht="12.95">
      <c r="A29" s="29"/>
      <c r="B29" s="30"/>
      <c r="C29" s="31"/>
      <c r="D29" s="31"/>
      <c r="E29" s="32"/>
      <c r="F29" s="33"/>
      <c r="G29" s="34" t="str">
        <f t="shared" si="3"/>
        <v/>
      </c>
      <c r="H29" s="90"/>
      <c r="I29" s="35"/>
      <c r="J29" s="90"/>
      <c r="K29" s="35"/>
      <c r="L29" s="37"/>
      <c r="M29" s="38"/>
      <c r="N29" s="38"/>
      <c r="O29" s="38"/>
      <c r="P29" s="35"/>
      <c r="Q29" s="37"/>
    </row>
    <row r="30" spans="1:17" ht="12.95">
      <c r="A30" s="18" t="s">
        <v>67</v>
      </c>
      <c r="B30" s="19" t="s">
        <v>267</v>
      </c>
      <c r="C30" s="20" t="s">
        <v>268</v>
      </c>
      <c r="D30" s="20"/>
      <c r="E30" s="21" t="s">
        <v>41</v>
      </c>
      <c r="F30" s="22">
        <v>1</v>
      </c>
      <c r="G30" s="28">
        <f t="shared" si="3"/>
        <v>1.2</v>
      </c>
      <c r="H30" s="80">
        <v>0.6</v>
      </c>
      <c r="I30" s="24"/>
      <c r="J30" s="80"/>
      <c r="K30" s="24"/>
      <c r="L30" s="26">
        <v>0.6</v>
      </c>
      <c r="M30" s="27"/>
      <c r="N30" s="27"/>
      <c r="O30" s="27"/>
      <c r="P30" s="24"/>
      <c r="Q30" s="26"/>
    </row>
    <row r="31" spans="1:17" ht="12.95">
      <c r="A31" s="18"/>
      <c r="B31" s="19" t="s">
        <v>68</v>
      </c>
      <c r="C31" s="20"/>
      <c r="D31" s="20"/>
      <c r="E31" s="21" t="s">
        <v>3</v>
      </c>
      <c r="F31" s="22">
        <v>1</v>
      </c>
      <c r="G31" s="28">
        <f t="shared" si="3"/>
        <v>0.5</v>
      </c>
      <c r="H31" s="80">
        <v>0.5</v>
      </c>
      <c r="I31" s="24"/>
      <c r="J31" s="80"/>
      <c r="K31" s="24"/>
      <c r="L31" s="26"/>
      <c r="M31" s="27"/>
      <c r="N31" s="27"/>
      <c r="O31" s="27"/>
      <c r="P31" s="24"/>
      <c r="Q31" s="26"/>
    </row>
    <row r="32" spans="1:17" ht="12.95">
      <c r="A32" s="18"/>
      <c r="B32" s="19"/>
      <c r="C32" s="20"/>
      <c r="D32" s="20"/>
      <c r="E32" s="21"/>
      <c r="F32" s="42"/>
      <c r="G32" s="28" t="str">
        <f t="shared" si="3"/>
        <v/>
      </c>
      <c r="H32" s="80"/>
      <c r="I32" s="24"/>
      <c r="J32" s="80"/>
      <c r="K32" s="24"/>
      <c r="L32" s="26"/>
      <c r="M32" s="27"/>
      <c r="N32" s="27"/>
      <c r="O32" s="27"/>
      <c r="P32" s="24"/>
      <c r="Q32" s="26"/>
    </row>
    <row r="33" spans="1:17" ht="12.95">
      <c r="A33" s="360" t="s">
        <v>70</v>
      </c>
      <c r="B33" s="361" t="s">
        <v>71</v>
      </c>
      <c r="C33" s="362" t="s">
        <v>314</v>
      </c>
      <c r="D33" s="362" t="s">
        <v>315</v>
      </c>
      <c r="E33" s="44"/>
      <c r="F33" s="45"/>
      <c r="G33" s="46">
        <f t="shared" si="3"/>
        <v>2.5</v>
      </c>
      <c r="H33" s="143"/>
      <c r="I33" s="47"/>
      <c r="J33" s="143"/>
      <c r="K33" s="47">
        <v>2.5</v>
      </c>
      <c r="L33" s="49"/>
      <c r="M33" s="50"/>
      <c r="N33" s="50"/>
      <c r="O33" s="50"/>
      <c r="P33" s="47"/>
      <c r="Q33" s="49"/>
    </row>
    <row r="34" spans="1:17" ht="12.95">
      <c r="A34" s="59"/>
      <c r="B34" s="19" t="s">
        <v>73</v>
      </c>
      <c r="C34" s="20"/>
      <c r="D34" s="20" t="s">
        <v>316</v>
      </c>
      <c r="E34" s="51"/>
      <c r="F34" s="42"/>
      <c r="G34" s="28"/>
      <c r="H34" s="80"/>
      <c r="I34" s="24"/>
      <c r="J34" s="80"/>
      <c r="K34" s="24"/>
      <c r="L34" s="26"/>
      <c r="M34" s="27">
        <v>5</v>
      </c>
      <c r="N34" s="27">
        <v>5</v>
      </c>
      <c r="O34" s="27">
        <v>5</v>
      </c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122"/>
      <c r="I35" s="55"/>
      <c r="J35" s="122"/>
      <c r="K35" s="55"/>
      <c r="L35" s="57"/>
      <c r="M35" s="58"/>
      <c r="N35" s="58"/>
      <c r="O35" s="58"/>
      <c r="P35" s="55"/>
      <c r="Q35" s="57"/>
    </row>
    <row r="36" spans="1:17" ht="12.95">
      <c r="A36" s="59" t="s">
        <v>75</v>
      </c>
      <c r="B36" s="60"/>
      <c r="C36" s="399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27"/>
    </row>
    <row r="37" spans="1:17" ht="12.95">
      <c r="A37" s="59"/>
      <c r="B37" s="60"/>
      <c r="C37" s="392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7"/>
      <c r="P37" s="417"/>
      <c r="Q37" s="428"/>
    </row>
    <row r="38" spans="1:17" ht="12.95">
      <c r="A38" s="61"/>
      <c r="B38" s="62"/>
      <c r="C38" s="393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9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363"/>
      <c r="C2" s="405" t="s">
        <v>2</v>
      </c>
      <c r="D2" s="41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06" t="s">
        <v>76</v>
      </c>
      <c r="B3" s="41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7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SUM(G8:G30)</f>
        <v>24.8</v>
      </c>
      <c r="H7" s="16">
        <f t="shared" si="0"/>
        <v>4.8999999999999995</v>
      </c>
      <c r="I7" s="15">
        <f t="shared" si="0"/>
        <v>4.8000000000000007</v>
      </c>
      <c r="J7" s="15">
        <f t="shared" si="0"/>
        <v>4.8999999999999995</v>
      </c>
      <c r="K7" s="15">
        <f t="shared" si="0"/>
        <v>5.5</v>
      </c>
      <c r="L7" s="17">
        <f>SUM(L8:L330)</f>
        <v>5</v>
      </c>
      <c r="M7" s="15">
        <f t="shared" ref="M7:Q7" si="1">SUM(M8:M30)</f>
        <v>5</v>
      </c>
      <c r="N7" s="15">
        <f t="shared" si="1"/>
        <v>5</v>
      </c>
      <c r="O7" s="15">
        <f t="shared" si="1"/>
        <v>5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9" t="s">
        <v>38</v>
      </c>
      <c r="C8" s="39" t="s">
        <v>77</v>
      </c>
      <c r="D8" s="20"/>
      <c r="E8" s="78"/>
      <c r="F8" s="79"/>
      <c r="G8" s="28" t="str">
        <f t="shared" ref="G8:G14" si="2">IF(SUM(H8:L8)=0,"",SUM(H8:L8))</f>
        <v/>
      </c>
      <c r="H8" s="24"/>
      <c r="I8" s="24"/>
      <c r="J8" s="24"/>
      <c r="K8" s="80"/>
      <c r="L8" s="24"/>
      <c r="M8" s="81"/>
      <c r="N8" s="27"/>
      <c r="O8" s="27"/>
      <c r="P8" s="24"/>
      <c r="Q8" s="26"/>
    </row>
    <row r="9" spans="1:17" ht="12.95">
      <c r="A9" s="18"/>
      <c r="B9" s="19"/>
      <c r="C9" s="20" t="s">
        <v>78</v>
      </c>
      <c r="D9" s="20"/>
      <c r="E9" s="78" t="s">
        <v>3</v>
      </c>
      <c r="F9" s="79">
        <v>1</v>
      </c>
      <c r="G9" s="28">
        <f t="shared" si="2"/>
        <v>1.9000000000000001</v>
      </c>
      <c r="H9" s="24">
        <v>1</v>
      </c>
      <c r="I9" s="24">
        <v>0.6</v>
      </c>
      <c r="J9" s="24">
        <v>0.3</v>
      </c>
      <c r="K9" s="80"/>
      <c r="L9" s="24"/>
      <c r="M9" s="81"/>
      <c r="N9" s="27"/>
      <c r="O9" s="27"/>
      <c r="P9" s="24"/>
      <c r="Q9" s="26"/>
    </row>
    <row r="10" spans="1:17" ht="12.95">
      <c r="A10" s="82"/>
      <c r="B10" s="19"/>
      <c r="C10" s="83" t="s">
        <v>79</v>
      </c>
      <c r="D10" s="20"/>
      <c r="E10" s="21" t="s">
        <v>1</v>
      </c>
      <c r="F10" s="22">
        <v>1</v>
      </c>
      <c r="G10" s="28">
        <f t="shared" si="2"/>
        <v>7.8</v>
      </c>
      <c r="H10" s="24">
        <v>2.5</v>
      </c>
      <c r="I10" s="24">
        <v>1</v>
      </c>
      <c r="J10" s="24">
        <v>2.2999999999999998</v>
      </c>
      <c r="K10" s="80">
        <v>2</v>
      </c>
      <c r="L10" s="26"/>
      <c r="M10" s="27"/>
      <c r="N10" s="27"/>
      <c r="O10" s="27"/>
      <c r="P10" s="24"/>
      <c r="Q10" s="26"/>
    </row>
    <row r="11" spans="1:17" ht="12.95">
      <c r="A11" s="84"/>
      <c r="B11" s="30"/>
      <c r="C11" s="85"/>
      <c r="D11" s="86"/>
      <c r="E11" s="87"/>
      <c r="F11" s="88"/>
      <c r="G11" s="34" t="str">
        <f t="shared" si="2"/>
        <v/>
      </c>
      <c r="H11" s="89"/>
      <c r="I11" s="35"/>
      <c r="J11" s="35"/>
      <c r="K11" s="90"/>
      <c r="L11" s="35"/>
      <c r="M11" s="91"/>
      <c r="N11" s="38"/>
      <c r="O11" s="38"/>
      <c r="P11" s="35"/>
      <c r="Q11" s="37"/>
    </row>
    <row r="12" spans="1:17" ht="12.95">
      <c r="A12" s="92"/>
      <c r="B12" s="19" t="s">
        <v>29</v>
      </c>
      <c r="C12" s="93" t="s">
        <v>80</v>
      </c>
      <c r="D12" s="94"/>
      <c r="E12" s="95"/>
      <c r="F12" s="96"/>
      <c r="G12" s="28" t="str">
        <f t="shared" si="2"/>
        <v/>
      </c>
      <c r="H12" s="24"/>
      <c r="I12" s="24"/>
      <c r="J12" s="24"/>
      <c r="K12" s="80"/>
      <c r="L12" s="26"/>
      <c r="M12" s="97"/>
      <c r="N12" s="97"/>
      <c r="O12" s="97"/>
      <c r="P12" s="98"/>
      <c r="Q12" s="99"/>
    </row>
    <row r="13" spans="1:17" ht="12.95">
      <c r="A13" s="100"/>
      <c r="B13" s="101"/>
      <c r="C13" s="102" t="s">
        <v>81</v>
      </c>
      <c r="D13" s="103" t="s">
        <v>82</v>
      </c>
      <c r="E13" s="104" t="s">
        <v>1</v>
      </c>
      <c r="F13" s="96">
        <v>1</v>
      </c>
      <c r="G13" s="28">
        <f t="shared" si="2"/>
        <v>5</v>
      </c>
      <c r="H13" s="24">
        <v>0.3</v>
      </c>
      <c r="I13" s="24">
        <v>2.2000000000000002</v>
      </c>
      <c r="J13" s="24">
        <v>1.5</v>
      </c>
      <c r="K13" s="80">
        <v>1</v>
      </c>
      <c r="L13" s="26"/>
      <c r="M13" s="97"/>
      <c r="N13" s="97"/>
      <c r="O13" s="97"/>
      <c r="P13" s="24"/>
      <c r="Q13" s="99"/>
    </row>
    <row r="14" spans="1:17" ht="12.95">
      <c r="A14" s="100"/>
      <c r="B14" s="101"/>
      <c r="C14" s="105" t="s">
        <v>83</v>
      </c>
      <c r="D14" s="102"/>
      <c r="E14" s="95" t="s">
        <v>3</v>
      </c>
      <c r="F14" s="96">
        <v>1</v>
      </c>
      <c r="G14" s="28">
        <f t="shared" si="2"/>
        <v>0.7</v>
      </c>
      <c r="H14" s="24">
        <v>0.1</v>
      </c>
      <c r="I14" s="24">
        <v>0.3</v>
      </c>
      <c r="J14" s="24">
        <v>0.3</v>
      </c>
      <c r="K14" s="80"/>
      <c r="L14" s="26"/>
      <c r="M14" s="97"/>
      <c r="N14" s="97"/>
      <c r="O14" s="97"/>
      <c r="P14" s="98"/>
      <c r="Q14" s="99"/>
    </row>
    <row r="15" spans="1:17" ht="12.95">
      <c r="A15" s="100"/>
      <c r="B15" s="101"/>
      <c r="C15" s="105" t="s">
        <v>84</v>
      </c>
      <c r="D15" s="94"/>
      <c r="E15" s="106" t="s">
        <v>3</v>
      </c>
      <c r="F15" s="96">
        <v>1</v>
      </c>
      <c r="G15" s="28"/>
      <c r="H15" s="24"/>
      <c r="I15" s="24"/>
      <c r="J15" s="24">
        <v>0.3</v>
      </c>
      <c r="K15" s="80"/>
      <c r="L15" s="26"/>
      <c r="M15" s="97"/>
      <c r="N15" s="97"/>
      <c r="O15" s="97"/>
      <c r="P15" s="98"/>
      <c r="Q15" s="99"/>
    </row>
    <row r="16" spans="1:17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35"/>
      <c r="I16" s="35"/>
      <c r="J16" s="35"/>
      <c r="K16" s="90"/>
      <c r="L16" s="37"/>
      <c r="M16" s="111"/>
      <c r="N16" s="111"/>
      <c r="O16" s="111"/>
      <c r="P16" s="112"/>
      <c r="Q16" s="113"/>
    </row>
    <row r="17" spans="1:26" ht="12.95">
      <c r="A17" s="100"/>
      <c r="B17" s="19" t="s">
        <v>42</v>
      </c>
      <c r="C17" s="93" t="s">
        <v>80</v>
      </c>
      <c r="D17" s="102" t="s">
        <v>85</v>
      </c>
      <c r="E17" s="106"/>
      <c r="F17" s="96"/>
      <c r="G17" s="28"/>
      <c r="H17" s="24"/>
      <c r="I17" s="24"/>
      <c r="J17" s="24"/>
      <c r="K17" s="80"/>
      <c r="L17" s="26"/>
      <c r="M17" s="97"/>
      <c r="N17" s="97"/>
      <c r="O17" s="97"/>
      <c r="P17" s="98"/>
      <c r="Q17" s="99"/>
    </row>
    <row r="18" spans="1:26" ht="12.95">
      <c r="A18" s="100"/>
      <c r="B18" s="94"/>
      <c r="C18" s="102" t="s">
        <v>86</v>
      </c>
      <c r="D18" s="94"/>
      <c r="E18" s="106" t="s">
        <v>1</v>
      </c>
      <c r="F18" s="96">
        <v>1</v>
      </c>
      <c r="G18" s="28">
        <f t="shared" ref="G18:G25" si="3">IF(SUM(H18:L18)=0,"",SUM(H18:L18))</f>
        <v>1.5</v>
      </c>
      <c r="H18" s="24"/>
      <c r="I18" s="24"/>
      <c r="J18" s="24"/>
      <c r="K18" s="80">
        <v>1.5</v>
      </c>
      <c r="L18" s="26"/>
      <c r="M18" s="97"/>
      <c r="N18" s="97"/>
      <c r="O18" s="97"/>
      <c r="P18" s="98"/>
      <c r="Q18" s="99"/>
    </row>
    <row r="19" spans="1:26" ht="12.95">
      <c r="A19" s="100"/>
      <c r="B19" s="101"/>
      <c r="C19" s="102" t="s">
        <v>84</v>
      </c>
      <c r="D19" s="94"/>
      <c r="E19" s="106" t="s">
        <v>3</v>
      </c>
      <c r="F19" s="96">
        <v>1</v>
      </c>
      <c r="G19" s="28">
        <f t="shared" si="3"/>
        <v>1</v>
      </c>
      <c r="H19" s="24"/>
      <c r="I19" s="24"/>
      <c r="J19" s="24"/>
      <c r="K19" s="80">
        <v>1</v>
      </c>
      <c r="L19" s="26"/>
      <c r="M19" s="97"/>
      <c r="N19" s="97"/>
      <c r="O19" s="97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89"/>
      <c r="I20" s="35"/>
      <c r="J20" s="35"/>
      <c r="K20" s="90"/>
      <c r="L20" s="35"/>
      <c r="M20" s="91"/>
      <c r="N20" s="38"/>
      <c r="O20" s="38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 t="s">
        <v>88</v>
      </c>
      <c r="D21" s="20"/>
      <c r="E21" s="21" t="s">
        <v>3</v>
      </c>
      <c r="F21" s="22">
        <v>1</v>
      </c>
      <c r="G21" s="28">
        <f t="shared" si="3"/>
        <v>0.5</v>
      </c>
      <c r="H21" s="24">
        <v>0.2</v>
      </c>
      <c r="I21" s="24">
        <v>0.3</v>
      </c>
      <c r="J21" s="24"/>
      <c r="K21" s="80"/>
      <c r="L21" s="26"/>
      <c r="M21" s="81"/>
      <c r="N21" s="27"/>
      <c r="O21" s="27"/>
      <c r="P21" s="24"/>
      <c r="Q21" s="26"/>
    </row>
    <row r="22" spans="1:26" ht="12.95">
      <c r="A22" s="18"/>
      <c r="B22" s="115" t="s">
        <v>68</v>
      </c>
      <c r="C22" s="20" t="s">
        <v>89</v>
      </c>
      <c r="D22" s="20"/>
      <c r="E22" s="21" t="s">
        <v>3</v>
      </c>
      <c r="F22" s="22">
        <v>1</v>
      </c>
      <c r="G22" s="28">
        <f t="shared" si="3"/>
        <v>0.6</v>
      </c>
      <c r="H22" s="24">
        <v>0.6</v>
      </c>
      <c r="I22" s="24"/>
      <c r="J22" s="24"/>
      <c r="K22" s="80"/>
      <c r="L22" s="26"/>
      <c r="M22" s="81"/>
      <c r="N22" s="27"/>
      <c r="O22" s="27"/>
      <c r="P22" s="24"/>
      <c r="Q22" s="26"/>
    </row>
    <row r="23" spans="1:26" ht="12.95">
      <c r="A23" s="116"/>
      <c r="B23" s="115" t="s">
        <v>90</v>
      </c>
      <c r="C23" s="20" t="s">
        <v>91</v>
      </c>
      <c r="D23" s="20" t="s">
        <v>92</v>
      </c>
      <c r="E23" s="21" t="s">
        <v>41</v>
      </c>
      <c r="F23" s="22">
        <v>1</v>
      </c>
      <c r="G23" s="28">
        <f t="shared" si="3"/>
        <v>0.8</v>
      </c>
      <c r="H23" s="24">
        <v>0.2</v>
      </c>
      <c r="I23" s="24">
        <v>0.4</v>
      </c>
      <c r="J23" s="24">
        <v>0.2</v>
      </c>
      <c r="K23" s="80"/>
      <c r="L23" s="24"/>
      <c r="M23" s="81"/>
      <c r="N23" s="27"/>
      <c r="O23" s="27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55"/>
      <c r="I24" s="55"/>
      <c r="J24" s="55"/>
      <c r="K24" s="122"/>
      <c r="L24" s="57"/>
      <c r="M24" s="123"/>
      <c r="N24" s="58"/>
      <c r="O24" s="58"/>
      <c r="P24" s="55"/>
      <c r="Q24" s="57"/>
    </row>
    <row r="25" spans="1:26" ht="12.95">
      <c r="A25" s="367" t="s">
        <v>70</v>
      </c>
      <c r="B25" s="19" t="s">
        <v>71</v>
      </c>
      <c r="C25" s="20" t="s">
        <v>93</v>
      </c>
      <c r="D25" s="20" t="s">
        <v>94</v>
      </c>
      <c r="E25" s="124"/>
      <c r="F25" s="42"/>
      <c r="G25" s="28">
        <f t="shared" si="3"/>
        <v>5</v>
      </c>
      <c r="H25" s="24"/>
      <c r="I25" s="24"/>
      <c r="J25" s="24"/>
      <c r="K25" s="80"/>
      <c r="L25" s="26">
        <v>5</v>
      </c>
      <c r="M25" s="27"/>
      <c r="N25" s="27"/>
      <c r="O25" s="27"/>
      <c r="P25" s="24"/>
      <c r="Q25" s="26"/>
    </row>
    <row r="26" spans="1:26" ht="12.95">
      <c r="A26" s="59"/>
      <c r="B26" s="19" t="s">
        <v>73</v>
      </c>
      <c r="C26" s="20"/>
      <c r="D26" s="20" t="s">
        <v>95</v>
      </c>
      <c r="E26" s="124"/>
      <c r="F26" s="42"/>
      <c r="G26" s="28"/>
      <c r="H26" s="24"/>
      <c r="I26" s="24"/>
      <c r="J26" s="24"/>
      <c r="K26" s="80"/>
      <c r="L26" s="24"/>
      <c r="M26" s="81">
        <v>5</v>
      </c>
      <c r="N26" s="27">
        <v>5</v>
      </c>
      <c r="O26" s="27">
        <v>5</v>
      </c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55"/>
      <c r="I27" s="55"/>
      <c r="J27" s="55"/>
      <c r="K27" s="122"/>
      <c r="L27" s="55"/>
      <c r="M27" s="81"/>
      <c r="N27" s="27"/>
      <c r="O27" s="27"/>
      <c r="P27" s="24"/>
      <c r="Q27" s="57"/>
    </row>
    <row r="28" spans="1:26" ht="12.95">
      <c r="A28" s="59" t="s">
        <v>75</v>
      </c>
      <c r="B28" s="126"/>
      <c r="C28" s="399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</row>
    <row r="29" spans="1:26" ht="12.95">
      <c r="A29" s="59"/>
      <c r="B29" s="126"/>
      <c r="C29" s="392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</row>
    <row r="30" spans="1:26" ht="12.95">
      <c r="A30" s="61"/>
      <c r="B30" s="127"/>
      <c r="C30" s="39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70"/>
      <c r="C1" s="70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8" ht="26.1">
      <c r="A2" s="3"/>
      <c r="B2" s="363"/>
      <c r="C2" s="405" t="s">
        <v>2</v>
      </c>
      <c r="D2" s="41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8" ht="25.5" customHeight="1">
      <c r="A3" s="406" t="s">
        <v>76</v>
      </c>
      <c r="B3" s="41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8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8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5"/>
      <c r="B7" s="425"/>
      <c r="C7" s="425"/>
      <c r="D7" s="425"/>
      <c r="E7" s="425"/>
      <c r="F7" s="426"/>
      <c r="G7" s="15">
        <f t="shared" ref="G7:K7" si="0">SUM(G8:G30)</f>
        <v>8.9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4.8999999999999995</v>
      </c>
      <c r="L7" s="17">
        <f>SUM(L8:L330)</f>
        <v>5</v>
      </c>
      <c r="M7" s="15">
        <f t="shared" ref="M7:Q7" si="1">SUM(M8:M30)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8" ht="12.95">
      <c r="A8" s="18" t="s">
        <v>28</v>
      </c>
      <c r="B8" s="19" t="s">
        <v>29</v>
      </c>
      <c r="C8" s="93" t="s">
        <v>80</v>
      </c>
      <c r="D8" s="20"/>
      <c r="E8" s="78"/>
      <c r="F8" s="79"/>
      <c r="G8" s="28" t="str">
        <f t="shared" ref="G8:G14" si="2">IF(SUM(H8:L8)=0,"",SUM(H8:L8))</f>
        <v/>
      </c>
      <c r="H8" s="81"/>
      <c r="I8" s="27"/>
      <c r="J8" s="27"/>
      <c r="K8" s="24"/>
      <c r="L8" s="24"/>
      <c r="M8" s="130"/>
      <c r="N8" s="24"/>
      <c r="O8" s="24"/>
      <c r="P8" s="24"/>
      <c r="Q8" s="26"/>
    </row>
    <row r="9" spans="1:18" ht="12.95">
      <c r="A9" s="18"/>
      <c r="B9" s="101"/>
      <c r="C9" s="105" t="s">
        <v>84</v>
      </c>
      <c r="D9" s="20"/>
      <c r="E9" s="78" t="s">
        <v>3</v>
      </c>
      <c r="F9" s="79">
        <v>1</v>
      </c>
      <c r="G9" s="28">
        <f t="shared" si="2"/>
        <v>3.4</v>
      </c>
      <c r="H9" s="81"/>
      <c r="I9" s="27"/>
      <c r="J9" s="27"/>
      <c r="K9" s="24">
        <v>2.8</v>
      </c>
      <c r="L9" s="24">
        <v>0.6</v>
      </c>
      <c r="M9" s="130"/>
      <c r="N9" s="24"/>
      <c r="O9" s="24"/>
      <c r="P9" s="24"/>
      <c r="Q9" s="26"/>
    </row>
    <row r="10" spans="1:18" ht="12.95">
      <c r="A10" s="82"/>
      <c r="B10" s="101"/>
      <c r="C10" s="105"/>
      <c r="D10" s="20"/>
      <c r="E10" s="21"/>
      <c r="F10" s="22"/>
      <c r="G10" s="28" t="str">
        <f t="shared" si="2"/>
        <v/>
      </c>
      <c r="H10" s="27"/>
      <c r="I10" s="27"/>
      <c r="J10" s="27"/>
      <c r="K10" s="24"/>
      <c r="L10" s="26"/>
      <c r="M10" s="24"/>
      <c r="N10" s="24"/>
      <c r="O10" s="24"/>
      <c r="P10" s="24"/>
      <c r="Q10" s="26"/>
    </row>
    <row r="11" spans="1:18" ht="12.95">
      <c r="A11" s="82"/>
      <c r="B11" s="101"/>
      <c r="C11" s="105"/>
      <c r="D11" s="131"/>
      <c r="E11" s="87"/>
      <c r="F11" s="88"/>
      <c r="G11" s="34" t="str">
        <f t="shared" si="2"/>
        <v/>
      </c>
      <c r="H11" s="91"/>
      <c r="I11" s="38"/>
      <c r="J11" s="38"/>
      <c r="K11" s="35"/>
      <c r="L11" s="35"/>
      <c r="M11" s="89"/>
      <c r="N11" s="35"/>
      <c r="O11" s="35"/>
      <c r="P11" s="35"/>
      <c r="Q11" s="37"/>
    </row>
    <row r="12" spans="1:18" ht="12.95">
      <c r="A12" s="132"/>
      <c r="B12" s="133" t="s">
        <v>55</v>
      </c>
      <c r="C12" s="134" t="s">
        <v>96</v>
      </c>
      <c r="D12" s="135"/>
      <c r="E12" s="95" t="s">
        <v>1</v>
      </c>
      <c r="F12" s="96"/>
      <c r="G12" s="28">
        <f t="shared" si="2"/>
        <v>2</v>
      </c>
      <c r="H12" s="97"/>
      <c r="I12" s="97"/>
      <c r="J12" s="97"/>
      <c r="K12" s="24"/>
      <c r="L12" s="26">
        <v>2</v>
      </c>
      <c r="M12" s="98"/>
      <c r="N12" s="98"/>
      <c r="O12" s="98"/>
      <c r="P12" s="98"/>
      <c r="Q12" s="99"/>
    </row>
    <row r="13" spans="1:18" ht="12.95">
      <c r="A13" s="100"/>
      <c r="B13" s="101"/>
      <c r="C13" s="105"/>
      <c r="D13" s="103"/>
      <c r="E13" s="104"/>
      <c r="F13" s="96"/>
      <c r="G13" s="28" t="str">
        <f t="shared" si="2"/>
        <v/>
      </c>
      <c r="H13" s="97"/>
      <c r="I13" s="97"/>
      <c r="J13" s="97"/>
      <c r="K13" s="24"/>
      <c r="L13" s="26"/>
      <c r="M13" s="98"/>
      <c r="N13" s="98"/>
      <c r="O13" s="98"/>
      <c r="P13" s="24"/>
      <c r="Q13" s="99"/>
    </row>
    <row r="14" spans="1:18" ht="12.95">
      <c r="A14" s="100"/>
      <c r="B14" s="101"/>
      <c r="C14" s="105"/>
      <c r="D14" s="102"/>
      <c r="E14" s="95"/>
      <c r="F14" s="96"/>
      <c r="G14" s="28" t="str">
        <f t="shared" si="2"/>
        <v/>
      </c>
      <c r="H14" s="97"/>
      <c r="I14" s="97"/>
      <c r="J14" s="97"/>
      <c r="K14" s="24"/>
      <c r="L14" s="26"/>
      <c r="M14" s="98"/>
      <c r="N14" s="98"/>
      <c r="O14" s="98"/>
      <c r="P14" s="98"/>
      <c r="Q14" s="99"/>
    </row>
    <row r="15" spans="1:18" ht="12.95">
      <c r="A15" s="100"/>
      <c r="B15" s="101" t="s">
        <v>38</v>
      </c>
      <c r="C15" s="136" t="s">
        <v>97</v>
      </c>
      <c r="D15" s="94"/>
      <c r="E15" s="106" t="s">
        <v>3</v>
      </c>
      <c r="F15" s="96"/>
      <c r="G15" s="28"/>
      <c r="H15" s="97"/>
      <c r="I15" s="97"/>
      <c r="J15" s="97"/>
      <c r="K15" s="24"/>
      <c r="L15" s="26">
        <v>1</v>
      </c>
      <c r="M15" s="98"/>
      <c r="N15" s="98"/>
      <c r="O15" s="98"/>
      <c r="P15" s="98"/>
      <c r="Q15" s="99"/>
      <c r="R15" s="137">
        <v>2</v>
      </c>
    </row>
    <row r="16" spans="1:18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111"/>
      <c r="I16" s="111"/>
      <c r="J16" s="111"/>
      <c r="K16" s="35"/>
      <c r="L16" s="37"/>
      <c r="M16" s="112"/>
      <c r="N16" s="112"/>
      <c r="O16" s="112"/>
      <c r="P16" s="112"/>
      <c r="Q16" s="113"/>
    </row>
    <row r="17" spans="1:26" ht="12.95">
      <c r="A17" s="100"/>
      <c r="B17" s="19"/>
      <c r="C17" s="93"/>
      <c r="D17" s="102"/>
      <c r="E17" s="106"/>
      <c r="F17" s="96"/>
      <c r="G17" s="28"/>
      <c r="H17" s="97"/>
      <c r="I17" s="97"/>
      <c r="J17" s="97"/>
      <c r="K17" s="24"/>
      <c r="L17" s="26"/>
      <c r="M17" s="98"/>
      <c r="N17" s="98"/>
      <c r="O17" s="98"/>
      <c r="P17" s="98"/>
      <c r="Q17" s="99"/>
    </row>
    <row r="18" spans="1:26" ht="12.95">
      <c r="A18" s="100"/>
      <c r="B18" s="94"/>
      <c r="C18" s="102"/>
      <c r="D18" s="94"/>
      <c r="E18" s="106"/>
      <c r="F18" s="96"/>
      <c r="G18" s="28" t="str">
        <f t="shared" ref="G18:G25" si="3">IF(SUM(H18:L18)=0,"",SUM(H18:L18))</f>
        <v/>
      </c>
      <c r="H18" s="97"/>
      <c r="I18" s="97"/>
      <c r="J18" s="97"/>
      <c r="K18" s="24"/>
      <c r="L18" s="26"/>
      <c r="M18" s="98"/>
      <c r="N18" s="98"/>
      <c r="O18" s="98"/>
      <c r="P18" s="98"/>
      <c r="Q18" s="99"/>
    </row>
    <row r="19" spans="1:26" ht="12.95">
      <c r="A19" s="100"/>
      <c r="B19" s="101"/>
      <c r="C19" s="102"/>
      <c r="D19" s="94"/>
      <c r="E19" s="106"/>
      <c r="F19" s="96"/>
      <c r="G19" s="28" t="str">
        <f t="shared" si="3"/>
        <v/>
      </c>
      <c r="H19" s="97"/>
      <c r="I19" s="97"/>
      <c r="J19" s="97"/>
      <c r="K19" s="24"/>
      <c r="L19" s="26"/>
      <c r="M19" s="98"/>
      <c r="N19" s="98"/>
      <c r="O19" s="98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91"/>
      <c r="I20" s="38"/>
      <c r="J20" s="38"/>
      <c r="K20" s="35"/>
      <c r="L20" s="35"/>
      <c r="M20" s="89"/>
      <c r="N20" s="35"/>
      <c r="O20" s="35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/>
      <c r="D21" s="20"/>
      <c r="E21" s="21" t="s">
        <v>3</v>
      </c>
      <c r="F21" s="22">
        <v>1</v>
      </c>
      <c r="G21" s="28">
        <f t="shared" si="3"/>
        <v>0.5</v>
      </c>
      <c r="H21" s="81"/>
      <c r="I21" s="27"/>
      <c r="J21" s="27"/>
      <c r="K21" s="24">
        <v>0.3</v>
      </c>
      <c r="L21" s="26">
        <v>0.2</v>
      </c>
      <c r="M21" s="130"/>
      <c r="N21" s="24"/>
      <c r="O21" s="24"/>
      <c r="P21" s="24"/>
      <c r="Q21" s="26"/>
    </row>
    <row r="22" spans="1:26" ht="12.95">
      <c r="A22" s="18"/>
      <c r="B22" s="115" t="s">
        <v>68</v>
      </c>
      <c r="C22" s="20" t="s">
        <v>98</v>
      </c>
      <c r="D22" s="20"/>
      <c r="E22" s="21" t="s">
        <v>3</v>
      </c>
      <c r="F22" s="22">
        <v>1</v>
      </c>
      <c r="G22" s="28">
        <f t="shared" si="3"/>
        <v>0.6</v>
      </c>
      <c r="H22" s="81"/>
      <c r="I22" s="27"/>
      <c r="J22" s="27"/>
      <c r="K22" s="24">
        <v>0.6</v>
      </c>
      <c r="L22" s="26"/>
      <c r="M22" s="130"/>
      <c r="N22" s="24"/>
      <c r="O22" s="24"/>
      <c r="P22" s="24"/>
      <c r="Q22" s="26"/>
    </row>
    <row r="23" spans="1:26" ht="12.95">
      <c r="A23" s="116"/>
      <c r="B23" s="115" t="s">
        <v>99</v>
      </c>
      <c r="C23" s="20" t="s">
        <v>100</v>
      </c>
      <c r="D23" s="20" t="s">
        <v>101</v>
      </c>
      <c r="E23" s="21" t="s">
        <v>41</v>
      </c>
      <c r="F23" s="22"/>
      <c r="G23" s="28">
        <f t="shared" si="3"/>
        <v>2.4</v>
      </c>
      <c r="H23" s="81"/>
      <c r="I23" s="27"/>
      <c r="J23" s="27"/>
      <c r="K23" s="24">
        <v>1.2</v>
      </c>
      <c r="L23" s="24">
        <v>1.2</v>
      </c>
      <c r="M23" s="130"/>
      <c r="N23" s="24"/>
      <c r="O23" s="24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123"/>
      <c r="I24" s="58"/>
      <c r="J24" s="58"/>
      <c r="K24" s="55"/>
      <c r="L24" s="57"/>
      <c r="M24" s="138"/>
      <c r="N24" s="55"/>
      <c r="O24" s="55"/>
      <c r="P24" s="55"/>
      <c r="Q24" s="57"/>
    </row>
    <row r="25" spans="1:26" ht="12.95">
      <c r="A25" s="367" t="s">
        <v>70</v>
      </c>
      <c r="B25" s="19" t="s">
        <v>71</v>
      </c>
      <c r="C25" s="20" t="s">
        <v>102</v>
      </c>
      <c r="D25" s="20" t="s">
        <v>94</v>
      </c>
      <c r="E25" s="124"/>
      <c r="F25" s="42"/>
      <c r="G25" s="28" t="str">
        <f t="shared" si="3"/>
        <v/>
      </c>
      <c r="H25" s="27"/>
      <c r="I25" s="27"/>
      <c r="J25" s="27"/>
      <c r="K25" s="24"/>
      <c r="L25" s="26"/>
      <c r="M25" s="24">
        <v>5</v>
      </c>
      <c r="N25" s="24"/>
      <c r="O25" s="24"/>
      <c r="P25" s="24"/>
      <c r="Q25" s="26"/>
    </row>
    <row r="26" spans="1:26" ht="12.95">
      <c r="A26" s="59"/>
      <c r="B26" s="19" t="s">
        <v>73</v>
      </c>
      <c r="C26" s="20" t="s">
        <v>103</v>
      </c>
      <c r="D26" s="20" t="s">
        <v>104</v>
      </c>
      <c r="E26" s="124"/>
      <c r="F26" s="42"/>
      <c r="G26" s="28"/>
      <c r="H26" s="81">
        <v>5</v>
      </c>
      <c r="I26" s="27">
        <v>5</v>
      </c>
      <c r="J26" s="27">
        <v>5</v>
      </c>
      <c r="K26" s="24"/>
      <c r="L26" s="24"/>
      <c r="M26" s="130"/>
      <c r="N26" s="24"/>
      <c r="O26" s="24"/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81"/>
      <c r="I27" s="27"/>
      <c r="J27" s="27"/>
      <c r="K27" s="55"/>
      <c r="L27" s="55"/>
      <c r="M27" s="130"/>
      <c r="N27" s="24"/>
      <c r="O27" s="24"/>
      <c r="P27" s="24"/>
      <c r="Q27" s="57"/>
    </row>
    <row r="28" spans="1:26" ht="12.95">
      <c r="A28" s="59" t="s">
        <v>75</v>
      </c>
      <c r="B28" s="126"/>
      <c r="C28" s="399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</row>
    <row r="29" spans="1:26" ht="12.95">
      <c r="A29" s="59"/>
      <c r="B29" s="126"/>
      <c r="C29" s="392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</row>
    <row r="30" spans="1:26" ht="12.95">
      <c r="A30" s="61"/>
      <c r="B30" s="127"/>
      <c r="C30" s="39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363"/>
      <c r="C2" s="405" t="s">
        <v>2</v>
      </c>
      <c r="D2" s="41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06" t="s">
        <v>105</v>
      </c>
      <c r="B3" s="41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7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SUM(G8:G31)</f>
        <v>24.3</v>
      </c>
      <c r="H7" s="16">
        <f t="shared" si="0"/>
        <v>5</v>
      </c>
      <c r="I7" s="15">
        <f t="shared" si="0"/>
        <v>5</v>
      </c>
      <c r="J7" s="15">
        <f t="shared" si="0"/>
        <v>4.8999999999999995</v>
      </c>
      <c r="K7" s="15">
        <f t="shared" si="0"/>
        <v>5</v>
      </c>
      <c r="L7" s="17">
        <f>SUM(L8:L331)</f>
        <v>4.4000000000000004</v>
      </c>
      <c r="M7" s="15">
        <f t="shared" ref="M7:Q7" si="1">SUM(M8:M31)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42</v>
      </c>
      <c r="C8" s="93" t="s">
        <v>106</v>
      </c>
      <c r="D8" s="140"/>
      <c r="E8" s="78"/>
      <c r="F8" s="141"/>
      <c r="G8" s="28">
        <f t="shared" ref="G8:G21" si="2">IF(SUM(H8:L8)=0,"",SUM(H8:L8))</f>
        <v>7</v>
      </c>
      <c r="H8" s="142"/>
      <c r="I8" s="143">
        <v>3.5</v>
      </c>
      <c r="J8" s="47">
        <v>3.5</v>
      </c>
      <c r="K8" s="47"/>
      <c r="L8" s="49"/>
      <c r="M8" s="130"/>
      <c r="N8" s="80"/>
      <c r="O8" s="24"/>
      <c r="P8" s="24"/>
      <c r="Q8" s="26"/>
    </row>
    <row r="9" spans="1:17" ht="12.95">
      <c r="A9" s="18"/>
      <c r="B9" s="101"/>
      <c r="C9" s="105" t="s">
        <v>107</v>
      </c>
      <c r="D9" s="41" t="s">
        <v>108</v>
      </c>
      <c r="E9" s="78" t="s">
        <v>1</v>
      </c>
      <c r="F9" s="79">
        <v>1</v>
      </c>
      <c r="G9" s="28" t="str">
        <f t="shared" si="2"/>
        <v/>
      </c>
      <c r="H9" s="130"/>
      <c r="I9" s="80"/>
      <c r="J9" s="24"/>
      <c r="K9" s="24"/>
      <c r="L9" s="26"/>
      <c r="M9" s="130"/>
      <c r="N9" s="80"/>
      <c r="O9" s="24"/>
      <c r="P9" s="24"/>
      <c r="Q9" s="26"/>
    </row>
    <row r="10" spans="1:17" ht="12.95">
      <c r="A10" s="82"/>
      <c r="B10" s="101"/>
      <c r="C10" s="144" t="s">
        <v>109</v>
      </c>
      <c r="D10" s="41"/>
      <c r="E10" s="78" t="s">
        <v>3</v>
      </c>
      <c r="F10" s="79">
        <v>1</v>
      </c>
      <c r="G10" s="145">
        <f t="shared" si="2"/>
        <v>0.8</v>
      </c>
      <c r="H10" s="130"/>
      <c r="I10" s="80"/>
      <c r="J10" s="24">
        <v>0.8</v>
      </c>
      <c r="K10" s="24"/>
      <c r="L10" s="26"/>
      <c r="M10" s="24"/>
      <c r="N10" s="80"/>
      <c r="O10" s="24"/>
      <c r="P10" s="24"/>
      <c r="Q10" s="26"/>
    </row>
    <row r="11" spans="1:17" ht="12.95">
      <c r="A11" s="82"/>
      <c r="B11" s="101"/>
      <c r="C11" s="144" t="s">
        <v>110</v>
      </c>
      <c r="D11" s="41" t="s">
        <v>111</v>
      </c>
      <c r="E11" s="78" t="s">
        <v>3</v>
      </c>
      <c r="F11" s="79">
        <v>1</v>
      </c>
      <c r="G11" s="145">
        <f t="shared" si="2"/>
        <v>1.3</v>
      </c>
      <c r="H11" s="130"/>
      <c r="I11" s="80"/>
      <c r="J11" s="24"/>
      <c r="K11" s="24">
        <v>1.3</v>
      </c>
      <c r="L11" s="26"/>
      <c r="M11" s="24"/>
      <c r="N11" s="80"/>
      <c r="O11" s="24"/>
      <c r="P11" s="24"/>
      <c r="Q11" s="26"/>
    </row>
    <row r="12" spans="1:17" ht="12.95">
      <c r="A12" s="100"/>
      <c r="B12" s="19"/>
      <c r="C12" s="146"/>
      <c r="D12" s="147"/>
      <c r="E12" s="148"/>
      <c r="F12" s="149"/>
      <c r="G12" s="145" t="str">
        <f t="shared" si="2"/>
        <v/>
      </c>
      <c r="H12" s="150"/>
      <c r="I12" s="151"/>
      <c r="J12" s="98"/>
      <c r="K12" s="24"/>
      <c r="L12" s="26"/>
      <c r="M12" s="98"/>
      <c r="N12" s="152"/>
      <c r="O12" s="98"/>
      <c r="P12" s="98"/>
      <c r="Q12" s="99"/>
    </row>
    <row r="13" spans="1:17" ht="12.95">
      <c r="A13" s="100"/>
      <c r="B13" s="139" t="s">
        <v>55</v>
      </c>
      <c r="C13" s="146" t="s">
        <v>112</v>
      </c>
      <c r="D13" s="147"/>
      <c r="E13" s="148" t="s">
        <v>1</v>
      </c>
      <c r="F13" s="149"/>
      <c r="G13" s="145">
        <f t="shared" si="2"/>
        <v>1.5</v>
      </c>
      <c r="H13" s="150"/>
      <c r="I13" s="151">
        <v>1.5</v>
      </c>
      <c r="J13" s="98"/>
      <c r="K13" s="24"/>
      <c r="L13" s="26"/>
      <c r="M13" s="98"/>
      <c r="N13" s="152"/>
      <c r="O13" s="98"/>
      <c r="P13" s="98"/>
      <c r="Q13" s="99"/>
    </row>
    <row r="14" spans="1:17" ht="12.95">
      <c r="A14" s="100"/>
      <c r="B14" s="101"/>
      <c r="C14" s="153" t="s">
        <v>113</v>
      </c>
      <c r="D14" s="154"/>
      <c r="E14" s="148"/>
      <c r="F14" s="149"/>
      <c r="G14" s="145" t="str">
        <f t="shared" si="2"/>
        <v/>
      </c>
      <c r="H14" s="150"/>
      <c r="I14" s="152"/>
      <c r="J14" s="98"/>
      <c r="K14" s="24"/>
      <c r="L14" s="26"/>
      <c r="M14" s="98"/>
      <c r="N14" s="152"/>
      <c r="O14" s="98"/>
      <c r="P14" s="24"/>
      <c r="Q14" s="99"/>
    </row>
    <row r="15" spans="1:17" ht="12.95">
      <c r="A15" s="100"/>
      <c r="B15" s="101"/>
      <c r="C15" s="144" t="s">
        <v>114</v>
      </c>
      <c r="D15" s="154" t="s">
        <v>115</v>
      </c>
      <c r="E15" s="148"/>
      <c r="F15" s="149"/>
      <c r="G15" s="145">
        <f t="shared" si="2"/>
        <v>3.5999999999999996</v>
      </c>
      <c r="H15" s="150"/>
      <c r="I15" s="152"/>
      <c r="J15" s="98"/>
      <c r="K15" s="24">
        <v>2.4</v>
      </c>
      <c r="L15" s="26">
        <v>1.2</v>
      </c>
      <c r="M15" s="98"/>
      <c r="N15" s="152"/>
      <c r="O15" s="98"/>
      <c r="P15" s="98"/>
      <c r="Q15" s="99"/>
    </row>
    <row r="16" spans="1:17" ht="12.95">
      <c r="A16" s="100"/>
      <c r="B16" s="101"/>
      <c r="C16" s="153" t="s">
        <v>116</v>
      </c>
      <c r="D16" s="147" t="s">
        <v>117</v>
      </c>
      <c r="E16" s="155" t="s">
        <v>3</v>
      </c>
      <c r="F16" s="149">
        <v>1</v>
      </c>
      <c r="G16" s="145">
        <f t="shared" si="2"/>
        <v>1.7999999999999998</v>
      </c>
      <c r="H16" s="150"/>
      <c r="I16" s="152"/>
      <c r="J16" s="98"/>
      <c r="K16" s="24">
        <v>0.6</v>
      </c>
      <c r="L16" s="26">
        <v>1.2</v>
      </c>
      <c r="M16" s="98"/>
      <c r="N16" s="152"/>
      <c r="O16" s="98"/>
      <c r="P16" s="98"/>
      <c r="Q16" s="99"/>
    </row>
    <row r="17" spans="1:26" ht="12.95">
      <c r="A17" s="100"/>
      <c r="B17" s="101"/>
      <c r="C17" s="137" t="s">
        <v>118</v>
      </c>
      <c r="D17" s="147"/>
      <c r="E17" s="155"/>
      <c r="F17" s="149"/>
      <c r="G17" s="145" t="str">
        <f t="shared" si="2"/>
        <v/>
      </c>
      <c r="H17" s="150"/>
      <c r="I17" s="152"/>
      <c r="J17" s="98"/>
      <c r="K17" s="24"/>
      <c r="L17" s="26"/>
      <c r="M17" s="98"/>
      <c r="N17" s="152"/>
      <c r="O17" s="98"/>
      <c r="P17" s="98"/>
      <c r="Q17" s="99"/>
    </row>
    <row r="18" spans="1:26" ht="12.95">
      <c r="A18" s="100"/>
      <c r="B18" s="139" t="s">
        <v>119</v>
      </c>
      <c r="C18" s="146" t="s">
        <v>120</v>
      </c>
      <c r="D18" s="154" t="s">
        <v>121</v>
      </c>
      <c r="E18" s="155" t="s">
        <v>3</v>
      </c>
      <c r="F18" s="149">
        <v>1</v>
      </c>
      <c r="G18" s="145">
        <f t="shared" si="2"/>
        <v>0.7</v>
      </c>
      <c r="H18" s="150"/>
      <c r="I18" s="152"/>
      <c r="J18" s="98"/>
      <c r="K18" s="24">
        <v>0.7</v>
      </c>
      <c r="L18" s="26"/>
      <c r="M18" s="98"/>
      <c r="N18" s="152"/>
      <c r="O18" s="98"/>
      <c r="P18" s="98"/>
      <c r="Q18" s="99"/>
    </row>
    <row r="19" spans="1:26" ht="12.95">
      <c r="A19" s="100"/>
      <c r="B19" s="94"/>
      <c r="C19" s="146" t="s">
        <v>122</v>
      </c>
      <c r="D19" s="147" t="s">
        <v>123</v>
      </c>
      <c r="E19" s="155"/>
      <c r="F19" s="149"/>
      <c r="G19" s="145">
        <f t="shared" si="2"/>
        <v>2</v>
      </c>
      <c r="H19" s="150"/>
      <c r="I19" s="152"/>
      <c r="J19" s="98"/>
      <c r="K19" s="24"/>
      <c r="L19" s="26">
        <v>2</v>
      </c>
      <c r="M19" s="98"/>
      <c r="N19" s="152"/>
      <c r="O19" s="98"/>
      <c r="P19" s="98"/>
      <c r="Q19" s="99"/>
    </row>
    <row r="20" spans="1:26" ht="12.95">
      <c r="A20" s="100"/>
      <c r="B20" s="101"/>
      <c r="C20" s="103"/>
      <c r="D20" s="147"/>
      <c r="E20" s="155"/>
      <c r="F20" s="149"/>
      <c r="G20" s="145" t="str">
        <f t="shared" si="2"/>
        <v/>
      </c>
      <c r="H20" s="150"/>
      <c r="I20" s="152"/>
      <c r="J20" s="98"/>
      <c r="K20" s="24"/>
      <c r="L20" s="26"/>
      <c r="M20" s="98"/>
      <c r="N20" s="152"/>
      <c r="O20" s="98"/>
      <c r="P20" s="98"/>
      <c r="Q20" s="99"/>
    </row>
    <row r="21" spans="1:26" ht="12.95">
      <c r="A21" s="82"/>
      <c r="B21" s="19"/>
      <c r="C21" s="131"/>
      <c r="D21" s="41"/>
      <c r="E21" s="78"/>
      <c r="F21" s="79"/>
      <c r="G21" s="145" t="str">
        <f t="shared" si="2"/>
        <v/>
      </c>
      <c r="H21" s="130"/>
      <c r="I21" s="80"/>
      <c r="J21" s="24"/>
      <c r="K21" s="24"/>
      <c r="L21" s="26"/>
      <c r="M21" s="24"/>
      <c r="N21" s="80"/>
      <c r="O21" s="24"/>
      <c r="P21" s="24"/>
      <c r="Q21" s="26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2.95">
      <c r="A22" s="156" t="s">
        <v>67</v>
      </c>
      <c r="B22" s="133" t="s">
        <v>68</v>
      </c>
      <c r="C22" s="157" t="s">
        <v>98</v>
      </c>
      <c r="D22" s="158"/>
      <c r="E22" s="159" t="s">
        <v>3</v>
      </c>
      <c r="F22" s="160">
        <v>1</v>
      </c>
      <c r="G22" s="161">
        <v>0.6</v>
      </c>
      <c r="H22" s="162"/>
      <c r="I22" s="163"/>
      <c r="J22" s="164">
        <v>0.6</v>
      </c>
      <c r="K22" s="164"/>
      <c r="L22" s="165"/>
      <c r="M22" s="164"/>
      <c r="N22" s="163"/>
      <c r="O22" s="164"/>
      <c r="P22" s="164"/>
      <c r="Q22" s="165"/>
    </row>
    <row r="23" spans="1:26" ht="12.95">
      <c r="A23" s="82"/>
      <c r="B23" s="19"/>
      <c r="C23" s="131"/>
      <c r="D23" s="41"/>
      <c r="E23" s="78"/>
      <c r="F23" s="79"/>
      <c r="G23" s="145"/>
      <c r="H23" s="130"/>
      <c r="I23" s="80"/>
      <c r="J23" s="24"/>
      <c r="K23" s="24"/>
      <c r="L23" s="26"/>
      <c r="M23" s="24"/>
      <c r="N23" s="80"/>
      <c r="O23" s="24"/>
      <c r="P23" s="24"/>
      <c r="Q23" s="26"/>
    </row>
    <row r="24" spans="1:26" ht="12.95">
      <c r="A24" s="82"/>
      <c r="B24" s="19"/>
      <c r="C24" s="20"/>
      <c r="D24" s="41"/>
      <c r="E24" s="21"/>
      <c r="F24" s="79"/>
      <c r="G24" s="28" t="str">
        <f t="shared" ref="G24:G26" si="3">IF(SUM(H24:L24)=0,"",SUM(H24:L24))</f>
        <v/>
      </c>
      <c r="H24" s="130"/>
      <c r="I24" s="80"/>
      <c r="J24" s="24"/>
      <c r="K24" s="24"/>
      <c r="L24" s="26"/>
      <c r="M24" s="130"/>
      <c r="N24" s="80"/>
      <c r="O24" s="24"/>
      <c r="P24" s="24"/>
      <c r="Q24" s="26"/>
    </row>
    <row r="25" spans="1:26" ht="12.95">
      <c r="A25" s="117"/>
      <c r="B25" s="166"/>
      <c r="C25" s="119"/>
      <c r="D25" s="167"/>
      <c r="E25" s="121"/>
      <c r="F25" s="168"/>
      <c r="G25" s="54" t="str">
        <f t="shared" si="3"/>
        <v/>
      </c>
      <c r="H25" s="138"/>
      <c r="I25" s="122"/>
      <c r="J25" s="55"/>
      <c r="K25" s="55"/>
      <c r="L25" s="57"/>
      <c r="M25" s="138"/>
      <c r="N25" s="122"/>
      <c r="O25" s="55"/>
      <c r="P25" s="55"/>
      <c r="Q25" s="57"/>
    </row>
    <row r="26" spans="1:26" ht="12.95">
      <c r="A26" s="367" t="s">
        <v>70</v>
      </c>
      <c r="B26" s="19" t="s">
        <v>71</v>
      </c>
      <c r="C26" s="20" t="s">
        <v>124</v>
      </c>
      <c r="D26" s="20" t="s">
        <v>94</v>
      </c>
      <c r="E26" s="124"/>
      <c r="F26" s="42"/>
      <c r="G26" s="28">
        <f t="shared" si="3"/>
        <v>5</v>
      </c>
      <c r="H26" s="24">
        <v>5</v>
      </c>
      <c r="I26" s="24"/>
      <c r="J26" s="24"/>
      <c r="K26" s="24"/>
      <c r="L26" s="26"/>
      <c r="M26" s="24">
        <v>5</v>
      </c>
      <c r="N26" s="24"/>
      <c r="O26" s="24"/>
      <c r="P26" s="24"/>
      <c r="Q26" s="26"/>
    </row>
    <row r="27" spans="1:26" ht="12.95">
      <c r="A27" s="59"/>
      <c r="B27" s="19" t="s">
        <v>73</v>
      </c>
      <c r="C27" s="20" t="s">
        <v>125</v>
      </c>
      <c r="D27" s="20"/>
      <c r="E27" s="124"/>
      <c r="F27" s="42"/>
      <c r="G27" s="28"/>
      <c r="H27" s="130"/>
      <c r="I27" s="24"/>
      <c r="J27" s="24"/>
      <c r="K27" s="24"/>
      <c r="L27" s="24"/>
      <c r="M27" s="130"/>
      <c r="N27" s="24"/>
      <c r="O27" s="24"/>
      <c r="P27" s="24"/>
      <c r="Q27" s="26"/>
    </row>
    <row r="28" spans="1:26" ht="12.95">
      <c r="A28" s="61"/>
      <c r="B28" s="166"/>
      <c r="C28" s="120"/>
      <c r="D28" s="120"/>
      <c r="E28" s="125"/>
      <c r="F28" s="53"/>
      <c r="G28" s="54"/>
      <c r="H28" s="130"/>
      <c r="I28" s="24"/>
      <c r="J28" s="24"/>
      <c r="K28" s="55"/>
      <c r="L28" s="55"/>
      <c r="M28" s="130"/>
      <c r="N28" s="24"/>
      <c r="O28" s="24"/>
      <c r="P28" s="24"/>
      <c r="Q28" s="57"/>
    </row>
    <row r="29" spans="1:26" ht="12.95">
      <c r="A29" s="59" t="s">
        <v>75</v>
      </c>
      <c r="B29" s="126"/>
      <c r="C29" s="399"/>
      <c r="D29" s="418"/>
      <c r="E29" s="418"/>
      <c r="F29" s="418"/>
      <c r="G29" s="418"/>
      <c r="H29" s="418"/>
      <c r="I29" s="418"/>
      <c r="J29" s="418"/>
      <c r="K29" s="418"/>
      <c r="L29" s="418"/>
      <c r="M29" s="418"/>
      <c r="N29" s="418"/>
      <c r="O29" s="418"/>
      <c r="P29" s="418"/>
      <c r="Q29" s="427"/>
    </row>
    <row r="30" spans="1:26" ht="12.95">
      <c r="A30" s="59"/>
      <c r="B30" s="126"/>
      <c r="C30" s="392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28"/>
    </row>
    <row r="31" spans="1:26" ht="12.95">
      <c r="A31" s="61"/>
      <c r="B31" s="127"/>
      <c r="C31" s="393"/>
      <c r="D31" s="423"/>
      <c r="E31" s="423"/>
      <c r="F31" s="423"/>
      <c r="G31" s="423"/>
      <c r="H31" s="423"/>
      <c r="I31" s="423"/>
      <c r="J31" s="423"/>
      <c r="K31" s="423"/>
      <c r="L31" s="423"/>
      <c r="M31" s="423"/>
      <c r="N31" s="423"/>
      <c r="O31" s="423"/>
      <c r="P31" s="423"/>
      <c r="Q31" s="429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  <row r="990" spans="1:11" ht="12.95">
      <c r="A990" s="63"/>
      <c r="B990" s="128"/>
      <c r="C990" s="129"/>
      <c r="E990" s="63"/>
      <c r="F990" s="63"/>
      <c r="K990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0:Q30"/>
    <mergeCell ref="C31:Q31"/>
    <mergeCell ref="A6:A7"/>
    <mergeCell ref="B6:B7"/>
    <mergeCell ref="C6:C7"/>
    <mergeCell ref="D6:D7"/>
    <mergeCell ref="E6:E7"/>
    <mergeCell ref="F6:F7"/>
    <mergeCell ref="C29:Q29"/>
  </mergeCells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11" t="s">
        <v>0</v>
      </c>
      <c r="H1" s="417"/>
      <c r="I1" s="417"/>
      <c r="J1" s="417"/>
      <c r="K1" s="417"/>
      <c r="L1" s="417"/>
      <c r="M1" s="417"/>
      <c r="N1" s="41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12" t="s">
        <v>2</v>
      </c>
      <c r="D2" s="41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13" t="s">
        <v>126</v>
      </c>
      <c r="B3" s="41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14" t="s">
        <v>12</v>
      </c>
      <c r="B4" s="418"/>
      <c r="C4" s="418"/>
      <c r="D4" s="418"/>
      <c r="E4" s="419"/>
      <c r="F4" s="41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2"/>
      <c r="B5" s="423"/>
      <c r="C5" s="423"/>
      <c r="D5" s="423"/>
      <c r="E5" s="424"/>
      <c r="F5" s="415" t="s">
        <v>14</v>
      </c>
      <c r="G5" s="420"/>
      <c r="H5" s="420"/>
      <c r="I5" s="420"/>
      <c r="J5" s="420"/>
      <c r="K5" s="420"/>
      <c r="L5" s="421"/>
      <c r="M5" s="415" t="s">
        <v>15</v>
      </c>
      <c r="N5" s="420"/>
      <c r="O5" s="420"/>
      <c r="P5" s="420"/>
      <c r="Q5" s="42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4" t="s">
        <v>16</v>
      </c>
      <c r="B6" s="395" t="s">
        <v>17</v>
      </c>
      <c r="C6" s="409" t="s">
        <v>18</v>
      </c>
      <c r="D6" s="396" t="s">
        <v>19</v>
      </c>
      <c r="E6" s="396" t="s">
        <v>20</v>
      </c>
      <c r="F6" s="398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5"/>
      <c r="B7" s="425"/>
      <c r="C7" s="425"/>
      <c r="D7" s="425"/>
      <c r="E7" s="425"/>
      <c r="F7" s="426"/>
      <c r="G7" s="181">
        <f t="shared" ref="G7:K7" si="0">SUM(G8:G30)</f>
        <v>26.900000000000002</v>
      </c>
      <c r="H7" s="182">
        <f t="shared" si="0"/>
        <v>4.8999999999999995</v>
      </c>
      <c r="I7" s="181">
        <f t="shared" si="0"/>
        <v>5.2</v>
      </c>
      <c r="J7" s="181">
        <f t="shared" si="0"/>
        <v>6.7</v>
      </c>
      <c r="K7" s="181">
        <f t="shared" si="0"/>
        <v>5.0999999999999996</v>
      </c>
      <c r="L7" s="183">
        <f>SUM(L8:L330)</f>
        <v>5</v>
      </c>
      <c r="M7" s="181">
        <f t="shared" ref="M7:Q7" si="1">SUM(M8:M30)</f>
        <v>5</v>
      </c>
      <c r="N7" s="181">
        <f t="shared" si="1"/>
        <v>5</v>
      </c>
      <c r="O7" s="181">
        <f t="shared" si="1"/>
        <v>5</v>
      </c>
      <c r="P7" s="181">
        <f t="shared" si="1"/>
        <v>1.3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127</v>
      </c>
      <c r="C8" s="186" t="s">
        <v>128</v>
      </c>
      <c r="D8" s="187" t="s">
        <v>129</v>
      </c>
      <c r="E8" s="188"/>
      <c r="F8" s="189"/>
      <c r="G8" s="190" t="str">
        <f t="shared" ref="G8:G23" si="2">IF(SUM(H8:L8)=0,"",SUM(H8:L8))</f>
        <v/>
      </c>
      <c r="H8" s="191"/>
      <c r="I8" s="191"/>
      <c r="J8" s="191"/>
      <c r="K8" s="192"/>
      <c r="L8" s="194"/>
      <c r="M8" s="240"/>
      <c r="N8" s="240"/>
      <c r="O8" s="240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3.2</v>
      </c>
      <c r="H9" s="191">
        <v>1.4</v>
      </c>
      <c r="I9" s="191"/>
      <c r="J9" s="191">
        <v>0.3</v>
      </c>
      <c r="K9" s="192">
        <v>1.5</v>
      </c>
      <c r="L9" s="194"/>
      <c r="M9" s="240"/>
      <c r="N9" s="240"/>
      <c r="O9" s="240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131</v>
      </c>
      <c r="D10" s="197" t="s">
        <v>132</v>
      </c>
      <c r="E10" s="188" t="s">
        <v>1</v>
      </c>
      <c r="F10" s="189">
        <v>1</v>
      </c>
      <c r="G10" s="190">
        <f t="shared" si="2"/>
        <v>2.5</v>
      </c>
      <c r="H10" s="191">
        <v>1</v>
      </c>
      <c r="I10" s="191">
        <v>0.6</v>
      </c>
      <c r="J10" s="191">
        <v>0.3</v>
      </c>
      <c r="K10" s="192">
        <v>0.6</v>
      </c>
      <c r="L10" s="194"/>
      <c r="M10" s="240"/>
      <c r="N10" s="240"/>
      <c r="O10" s="240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133</v>
      </c>
      <c r="D11" s="197" t="s">
        <v>132</v>
      </c>
      <c r="E11" s="188" t="s">
        <v>1</v>
      </c>
      <c r="F11" s="189">
        <v>1</v>
      </c>
      <c r="G11" s="190">
        <f t="shared" si="2"/>
        <v>3.1</v>
      </c>
      <c r="H11" s="191">
        <v>0.3</v>
      </c>
      <c r="I11" s="191">
        <v>0.6</v>
      </c>
      <c r="J11" s="191">
        <v>1.6</v>
      </c>
      <c r="K11" s="192">
        <v>0.6</v>
      </c>
      <c r="L11" s="194"/>
      <c r="M11" s="240"/>
      <c r="N11" s="240"/>
      <c r="O11" s="240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134</v>
      </c>
      <c r="D12" s="197" t="s">
        <v>135</v>
      </c>
      <c r="E12" s="188" t="s">
        <v>41</v>
      </c>
      <c r="F12" s="189"/>
      <c r="G12" s="190" t="str">
        <f t="shared" si="2"/>
        <v/>
      </c>
      <c r="H12" s="241"/>
      <c r="I12" s="191"/>
      <c r="J12" s="191"/>
      <c r="K12" s="192"/>
      <c r="L12" s="194"/>
      <c r="M12" s="240"/>
      <c r="N12" s="240"/>
      <c r="O12" s="240"/>
      <c r="P12" s="191">
        <v>0.3</v>
      </c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136</v>
      </c>
      <c r="D13" s="197"/>
      <c r="E13" s="188" t="s">
        <v>41</v>
      </c>
      <c r="F13" s="189">
        <v>1</v>
      </c>
      <c r="G13" s="190">
        <f t="shared" si="2"/>
        <v>0.3</v>
      </c>
      <c r="H13" s="191"/>
      <c r="I13" s="191"/>
      <c r="J13" s="191"/>
      <c r="K13" s="192">
        <v>0.3</v>
      </c>
      <c r="L13" s="194"/>
      <c r="M13" s="240"/>
      <c r="N13" s="240"/>
      <c r="O13" s="240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137</v>
      </c>
      <c r="D14" s="197"/>
      <c r="E14" s="188"/>
      <c r="F14" s="189"/>
      <c r="G14" s="190" t="str">
        <f t="shared" si="2"/>
        <v/>
      </c>
      <c r="H14" s="191"/>
      <c r="I14" s="191"/>
      <c r="J14" s="191"/>
      <c r="K14" s="192"/>
      <c r="L14" s="194"/>
      <c r="M14" s="240"/>
      <c r="N14" s="240"/>
      <c r="O14" s="240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138</v>
      </c>
      <c r="D15" s="197" t="s">
        <v>139</v>
      </c>
      <c r="E15" s="188" t="s">
        <v>41</v>
      </c>
      <c r="F15" s="189">
        <v>1</v>
      </c>
      <c r="G15" s="190">
        <f t="shared" si="2"/>
        <v>0.30000000000000004</v>
      </c>
      <c r="H15" s="191"/>
      <c r="I15" s="191"/>
      <c r="J15" s="191">
        <v>0.2</v>
      </c>
      <c r="K15" s="192">
        <v>0.1</v>
      </c>
      <c r="L15" s="194"/>
      <c r="M15" s="240"/>
      <c r="N15" s="240"/>
      <c r="O15" s="240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49"/>
      <c r="I16" s="249"/>
      <c r="J16" s="249"/>
      <c r="K16" s="250"/>
      <c r="L16" s="251"/>
      <c r="M16" s="252"/>
      <c r="N16" s="252"/>
      <c r="O16" s="252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85" t="s">
        <v>29</v>
      </c>
      <c r="C17" s="198" t="s">
        <v>140</v>
      </c>
      <c r="D17" s="187"/>
      <c r="E17" s="205"/>
      <c r="F17" s="204"/>
      <c r="G17" s="190" t="str">
        <f t="shared" si="2"/>
        <v/>
      </c>
      <c r="H17" s="191"/>
      <c r="I17" s="191"/>
      <c r="J17" s="191"/>
      <c r="K17" s="192"/>
      <c r="L17" s="194"/>
      <c r="M17" s="240"/>
      <c r="N17" s="240"/>
      <c r="O17" s="240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95"/>
      <c r="C18" s="202" t="s">
        <v>141</v>
      </c>
      <c r="D18" s="187"/>
      <c r="E18" s="188" t="s">
        <v>1</v>
      </c>
      <c r="F18" s="189">
        <v>1</v>
      </c>
      <c r="G18" s="190">
        <f t="shared" si="2"/>
        <v>4.0999999999999996</v>
      </c>
      <c r="H18" s="191">
        <v>1.6</v>
      </c>
      <c r="I18" s="191">
        <v>1.5</v>
      </c>
      <c r="J18" s="191">
        <v>1</v>
      </c>
      <c r="K18" s="192"/>
      <c r="L18" s="194"/>
      <c r="M18" s="240"/>
      <c r="N18" s="240"/>
      <c r="O18" s="240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 t="s">
        <v>142</v>
      </c>
      <c r="D19" s="187"/>
      <c r="E19" s="188" t="s">
        <v>1</v>
      </c>
      <c r="F19" s="189">
        <v>1</v>
      </c>
      <c r="G19" s="190">
        <f t="shared" si="2"/>
        <v>5.8</v>
      </c>
      <c r="H19" s="191"/>
      <c r="I19" s="191">
        <v>2.5</v>
      </c>
      <c r="J19" s="191">
        <v>3.3</v>
      </c>
      <c r="K19" s="192"/>
      <c r="L19" s="194"/>
      <c r="M19" s="240"/>
      <c r="N19" s="240"/>
      <c r="O19" s="240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85"/>
      <c r="C20" s="198" t="s">
        <v>143</v>
      </c>
      <c r="D20" s="197"/>
      <c r="E20" s="188"/>
      <c r="F20" s="189"/>
      <c r="G20" s="190" t="str">
        <f t="shared" si="2"/>
        <v/>
      </c>
      <c r="H20" s="191"/>
      <c r="I20" s="191" t="s">
        <v>144</v>
      </c>
      <c r="J20" s="191"/>
      <c r="K20" s="192"/>
      <c r="L20" s="194"/>
      <c r="M20" s="240"/>
      <c r="N20" s="240"/>
      <c r="O20" s="240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 t="s">
        <v>145</v>
      </c>
      <c r="D21" s="197" t="s">
        <v>146</v>
      </c>
      <c r="E21" s="188" t="s">
        <v>1</v>
      </c>
      <c r="F21" s="189">
        <v>0.5</v>
      </c>
      <c r="G21" s="190">
        <f t="shared" si="2"/>
        <v>2</v>
      </c>
      <c r="H21" s="191"/>
      <c r="I21" s="191"/>
      <c r="J21" s="191"/>
      <c r="K21" s="192">
        <v>2</v>
      </c>
      <c r="L21" s="194"/>
      <c r="M21" s="240"/>
      <c r="N21" s="240"/>
      <c r="O21" s="240"/>
      <c r="P21" s="191">
        <v>1</v>
      </c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49"/>
      <c r="I22" s="249"/>
      <c r="J22" s="249"/>
      <c r="K22" s="250"/>
      <c r="L22" s="251"/>
      <c r="M22" s="252"/>
      <c r="N22" s="252"/>
      <c r="O22" s="252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4.1">
      <c r="A23" s="184"/>
      <c r="B23" s="185" t="s">
        <v>68</v>
      </c>
      <c r="C23" s="196" t="s">
        <v>147</v>
      </c>
      <c r="D23" s="197"/>
      <c r="E23" s="188" t="s">
        <v>3</v>
      </c>
      <c r="F23" s="189">
        <v>1</v>
      </c>
      <c r="G23" s="190">
        <f t="shared" si="2"/>
        <v>0.6</v>
      </c>
      <c r="H23" s="191">
        <v>0.6</v>
      </c>
      <c r="I23" s="191"/>
      <c r="J23" s="191"/>
      <c r="K23" s="192"/>
      <c r="L23" s="194"/>
      <c r="M23" s="240"/>
      <c r="N23" s="240"/>
      <c r="O23" s="240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191"/>
      <c r="I24" s="191"/>
      <c r="J24" s="191"/>
      <c r="K24" s="192"/>
      <c r="L24" s="194"/>
      <c r="M24" s="240"/>
      <c r="N24" s="240"/>
      <c r="O24" s="240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71</v>
      </c>
      <c r="C25" s="373"/>
      <c r="D25" s="362" t="s">
        <v>149</v>
      </c>
      <c r="E25" s="221"/>
      <c r="F25" s="222"/>
      <c r="G25" s="223">
        <f>IF(SUM(H25:L25)=0,"",SUM(H25:L25))</f>
        <v>5</v>
      </c>
      <c r="H25" s="224"/>
      <c r="I25" s="224"/>
      <c r="J25" s="224"/>
      <c r="K25" s="225"/>
      <c r="L25" s="226">
        <v>5</v>
      </c>
      <c r="M25" s="254"/>
      <c r="N25" s="254"/>
      <c r="O25" s="25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 t="s">
        <v>73</v>
      </c>
      <c r="C26" s="196"/>
      <c r="D26" s="20" t="s">
        <v>150</v>
      </c>
      <c r="E26" s="197"/>
      <c r="F26" s="188"/>
      <c r="G26" s="220"/>
      <c r="H26" s="191"/>
      <c r="I26" s="191"/>
      <c r="J26" s="191"/>
      <c r="K26" s="192"/>
      <c r="L26" s="194"/>
      <c r="M26" s="240">
        <v>5</v>
      </c>
      <c r="N26" s="240">
        <v>5</v>
      </c>
      <c r="O26" s="240">
        <v>5</v>
      </c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30"/>
      <c r="I27" s="230"/>
      <c r="J27" s="230"/>
      <c r="K27" s="231"/>
      <c r="L27" s="232"/>
      <c r="M27" s="229"/>
      <c r="N27" s="229"/>
      <c r="O27" s="229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10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07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08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11" t="s">
        <v>0</v>
      </c>
      <c r="H1" s="417"/>
      <c r="I1" s="417"/>
      <c r="J1" s="417"/>
      <c r="K1" s="417"/>
      <c r="L1" s="417"/>
      <c r="M1" s="417"/>
      <c r="N1" s="41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12" t="s">
        <v>2</v>
      </c>
      <c r="D2" s="41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13" t="s">
        <v>151</v>
      </c>
      <c r="B3" s="41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14" t="s">
        <v>12</v>
      </c>
      <c r="B4" s="418"/>
      <c r="C4" s="418"/>
      <c r="D4" s="418"/>
      <c r="E4" s="419"/>
      <c r="F4" s="41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2"/>
      <c r="B5" s="423"/>
      <c r="C5" s="423"/>
      <c r="D5" s="423"/>
      <c r="E5" s="424"/>
      <c r="F5" s="415" t="s">
        <v>14</v>
      </c>
      <c r="G5" s="420"/>
      <c r="H5" s="420"/>
      <c r="I5" s="420"/>
      <c r="J5" s="420"/>
      <c r="K5" s="420"/>
      <c r="L5" s="421"/>
      <c r="M5" s="415" t="s">
        <v>15</v>
      </c>
      <c r="N5" s="420"/>
      <c r="O5" s="420"/>
      <c r="P5" s="420"/>
      <c r="Q5" s="42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4" t="s">
        <v>16</v>
      </c>
      <c r="B6" s="395" t="s">
        <v>17</v>
      </c>
      <c r="C6" s="409" t="s">
        <v>18</v>
      </c>
      <c r="D6" s="396" t="s">
        <v>19</v>
      </c>
      <c r="E6" s="396" t="s">
        <v>20</v>
      </c>
      <c r="F6" s="398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5"/>
      <c r="B7" s="425"/>
      <c r="C7" s="425"/>
      <c r="D7" s="425"/>
      <c r="E7" s="425"/>
      <c r="F7" s="426"/>
      <c r="G7" s="181">
        <f t="shared" ref="G7:K7" si="0">SUM(G8:G30)</f>
        <v>23.700000000000003</v>
      </c>
      <c r="H7" s="182">
        <f t="shared" si="0"/>
        <v>5</v>
      </c>
      <c r="I7" s="181">
        <f t="shared" si="0"/>
        <v>5</v>
      </c>
      <c r="J7" s="181">
        <f t="shared" si="0"/>
        <v>5</v>
      </c>
      <c r="K7" s="181">
        <f t="shared" si="0"/>
        <v>3.6999999999999997</v>
      </c>
      <c r="L7" s="183">
        <f>SUM(L8:L330)</f>
        <v>5</v>
      </c>
      <c r="M7" s="181">
        <f t="shared" ref="M7:Q7" si="1">SUM(M8:M30)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23" si="2">IF(SUM(H8:L8)=0,"",SUM(H8:L8))</f>
        <v/>
      </c>
      <c r="H8" s="240"/>
      <c r="I8" s="240"/>
      <c r="J8" s="240"/>
      <c r="K8" s="191"/>
      <c r="L8" s="194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1.6</v>
      </c>
      <c r="H9" s="240"/>
      <c r="I9" s="240"/>
      <c r="J9" s="240"/>
      <c r="K9" s="191">
        <v>1</v>
      </c>
      <c r="L9" s="194">
        <v>0.6</v>
      </c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0.5</v>
      </c>
      <c r="G10" s="190">
        <f t="shared" si="2"/>
        <v>1.4</v>
      </c>
      <c r="H10" s="240"/>
      <c r="I10" s="240"/>
      <c r="J10" s="240"/>
      <c r="K10" s="191">
        <v>0.8</v>
      </c>
      <c r="L10" s="194">
        <v>0.6</v>
      </c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>
        <v>0.2</v>
      </c>
      <c r="G11" s="190">
        <f t="shared" si="2"/>
        <v>1.5</v>
      </c>
      <c r="H11" s="240"/>
      <c r="I11" s="240"/>
      <c r="J11" s="240"/>
      <c r="K11" s="191"/>
      <c r="L11" s="194">
        <v>1.5</v>
      </c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0.6</v>
      </c>
      <c r="H12" s="256"/>
      <c r="I12" s="240"/>
      <c r="J12" s="240"/>
      <c r="K12" s="191">
        <v>0.3</v>
      </c>
      <c r="L12" s="194">
        <v>0.3</v>
      </c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0.7</v>
      </c>
      <c r="H13" s="240"/>
      <c r="I13" s="240"/>
      <c r="J13" s="240"/>
      <c r="K13" s="191"/>
      <c r="L13" s="194">
        <v>0.7</v>
      </c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157</v>
      </c>
      <c r="D14" s="197"/>
      <c r="E14" s="188"/>
      <c r="F14" s="189"/>
      <c r="G14" s="190" t="str">
        <f t="shared" si="2"/>
        <v/>
      </c>
      <c r="H14" s="240"/>
      <c r="I14" s="240"/>
      <c r="J14" s="240"/>
      <c r="K14" s="191"/>
      <c r="L14" s="194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158</v>
      </c>
      <c r="D15" s="197" t="s">
        <v>159</v>
      </c>
      <c r="E15" s="188" t="s">
        <v>1</v>
      </c>
      <c r="F15" s="189"/>
      <c r="G15" s="190">
        <f t="shared" si="2"/>
        <v>2</v>
      </c>
      <c r="H15" s="240"/>
      <c r="I15" s="240"/>
      <c r="J15" s="240"/>
      <c r="K15" s="191">
        <v>0.7</v>
      </c>
      <c r="L15" s="194">
        <v>1.3</v>
      </c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52"/>
      <c r="I16" s="252"/>
      <c r="J16" s="252"/>
      <c r="K16" s="249"/>
      <c r="L16" s="251"/>
      <c r="M16" s="257"/>
      <c r="N16" s="257"/>
      <c r="O16" s="257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 t="s">
        <v>67</v>
      </c>
      <c r="B17" s="185" t="s">
        <v>68</v>
      </c>
      <c r="C17" s="196" t="s">
        <v>98</v>
      </c>
      <c r="D17" s="187"/>
      <c r="E17" s="205" t="s">
        <v>3</v>
      </c>
      <c r="F17" s="204">
        <v>1</v>
      </c>
      <c r="G17" s="190">
        <f t="shared" si="2"/>
        <v>0.6</v>
      </c>
      <c r="H17" s="240"/>
      <c r="I17" s="240"/>
      <c r="J17" s="240"/>
      <c r="K17" s="191">
        <v>0.6</v>
      </c>
      <c r="L17" s="194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85" t="s">
        <v>160</v>
      </c>
      <c r="C18" s="202" t="s">
        <v>161</v>
      </c>
      <c r="D18" s="187"/>
      <c r="E18" s="188" t="s">
        <v>41</v>
      </c>
      <c r="F18" s="189">
        <v>1</v>
      </c>
      <c r="G18" s="190">
        <f t="shared" si="2"/>
        <v>0.3</v>
      </c>
      <c r="H18" s="240"/>
      <c r="I18" s="240"/>
      <c r="J18" s="240"/>
      <c r="K18" s="191">
        <v>0.3</v>
      </c>
      <c r="L18" s="194"/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/>
      <c r="D19" s="187"/>
      <c r="E19" s="188"/>
      <c r="F19" s="189"/>
      <c r="G19" s="190" t="str">
        <f t="shared" si="2"/>
        <v/>
      </c>
      <c r="H19" s="240"/>
      <c r="I19" s="240"/>
      <c r="J19" s="240"/>
      <c r="K19" s="191"/>
      <c r="L19" s="194"/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2.95">
      <c r="A20" s="184"/>
      <c r="B20" s="185"/>
      <c r="C20" s="198"/>
      <c r="D20" s="197"/>
      <c r="E20" s="188"/>
      <c r="F20" s="189"/>
      <c r="G20" s="190" t="str">
        <f t="shared" si="2"/>
        <v/>
      </c>
      <c r="H20" s="240"/>
      <c r="I20" s="240"/>
      <c r="J20" s="240"/>
      <c r="K20" s="191"/>
      <c r="L20" s="194"/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/>
      <c r="D21" s="197"/>
      <c r="E21" s="188"/>
      <c r="F21" s="189"/>
      <c r="G21" s="190" t="str">
        <f t="shared" si="2"/>
        <v/>
      </c>
      <c r="H21" s="240"/>
      <c r="I21" s="240"/>
      <c r="J21" s="240"/>
      <c r="K21" s="191"/>
      <c r="L21" s="194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52"/>
      <c r="I22" s="252"/>
      <c r="J22" s="252"/>
      <c r="K22" s="249"/>
      <c r="L22" s="251"/>
      <c r="M22" s="257"/>
      <c r="N22" s="257"/>
      <c r="O22" s="257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184"/>
      <c r="B23" s="185"/>
      <c r="C23" s="196"/>
      <c r="D23" s="197"/>
      <c r="E23" s="188"/>
      <c r="F23" s="189"/>
      <c r="G23" s="190" t="str">
        <f t="shared" si="2"/>
        <v/>
      </c>
      <c r="H23" s="240"/>
      <c r="I23" s="240"/>
      <c r="J23" s="240"/>
      <c r="K23" s="191"/>
      <c r="L23" s="194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240"/>
      <c r="I24" s="240"/>
      <c r="J24" s="240"/>
      <c r="K24" s="191"/>
      <c r="L24" s="194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73</v>
      </c>
      <c r="C25" s="373"/>
      <c r="D25" s="362" t="s">
        <v>162</v>
      </c>
      <c r="E25" s="221"/>
      <c r="F25" s="222"/>
      <c r="G25" s="223">
        <f>IF(SUM(H25:L25)=0,"",SUM(H25:L25))</f>
        <v>15</v>
      </c>
      <c r="H25" s="254">
        <v>5</v>
      </c>
      <c r="I25" s="254">
        <v>5</v>
      </c>
      <c r="J25" s="254">
        <v>5</v>
      </c>
      <c r="K25" s="224"/>
      <c r="L25" s="226"/>
      <c r="M25" s="224"/>
      <c r="N25" s="224"/>
      <c r="O25" s="22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/>
      <c r="C26" s="196"/>
      <c r="D26" s="20"/>
      <c r="E26" s="197"/>
      <c r="F26" s="188"/>
      <c r="G26" s="220"/>
      <c r="H26" s="240"/>
      <c r="I26" s="240"/>
      <c r="J26" s="240"/>
      <c r="K26" s="191"/>
      <c r="L26" s="194"/>
      <c r="M26" s="191"/>
      <c r="N26" s="191"/>
      <c r="O26" s="191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58"/>
      <c r="I27" s="258"/>
      <c r="J27" s="258"/>
      <c r="K27" s="230"/>
      <c r="L27" s="232"/>
      <c r="M27" s="230"/>
      <c r="N27" s="230"/>
      <c r="O27" s="230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10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07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08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11" t="s">
        <v>0</v>
      </c>
      <c r="H1" s="417"/>
      <c r="I1" s="417"/>
      <c r="J1" s="417"/>
      <c r="K1" s="417"/>
      <c r="L1" s="417"/>
      <c r="M1" s="417"/>
      <c r="N1" s="41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12" t="s">
        <v>2</v>
      </c>
      <c r="D2" s="41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13" t="s">
        <v>163</v>
      </c>
      <c r="B3" s="41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14" t="s">
        <v>12</v>
      </c>
      <c r="B4" s="418"/>
      <c r="C4" s="418"/>
      <c r="D4" s="418"/>
      <c r="E4" s="419"/>
      <c r="F4" s="41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2"/>
      <c r="B5" s="423"/>
      <c r="C5" s="423"/>
      <c r="D5" s="423"/>
      <c r="E5" s="424"/>
      <c r="F5" s="415" t="s">
        <v>14</v>
      </c>
      <c r="G5" s="420"/>
      <c r="H5" s="420"/>
      <c r="I5" s="420"/>
      <c r="J5" s="420"/>
      <c r="K5" s="420"/>
      <c r="L5" s="421"/>
      <c r="M5" s="415" t="s">
        <v>15</v>
      </c>
      <c r="N5" s="420"/>
      <c r="O5" s="420"/>
      <c r="P5" s="420"/>
      <c r="Q5" s="42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4" t="s">
        <v>16</v>
      </c>
      <c r="B6" s="395" t="s">
        <v>17</v>
      </c>
      <c r="C6" s="409" t="s">
        <v>18</v>
      </c>
      <c r="D6" s="396" t="s">
        <v>19</v>
      </c>
      <c r="E6" s="396" t="s">
        <v>20</v>
      </c>
      <c r="F6" s="398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5"/>
      <c r="B7" s="425"/>
      <c r="C7" s="425"/>
      <c r="D7" s="425"/>
      <c r="E7" s="425"/>
      <c r="F7" s="426"/>
      <c r="G7" s="181">
        <f t="shared" ref="G7:K7" si="0">SUM(G8:G49)</f>
        <v>24.100000000000005</v>
      </c>
      <c r="H7" s="182">
        <f t="shared" si="0"/>
        <v>5.0000000000000009</v>
      </c>
      <c r="I7" s="181">
        <f t="shared" si="0"/>
        <v>4.9999999999999991</v>
      </c>
      <c r="J7" s="181">
        <f t="shared" si="0"/>
        <v>5.0999999999999979</v>
      </c>
      <c r="K7" s="181">
        <f t="shared" si="0"/>
        <v>5</v>
      </c>
      <c r="L7" s="183">
        <f>SUM(L8:L349)</f>
        <v>4.5999999999999996</v>
      </c>
      <c r="M7" s="181">
        <f t="shared" ref="M7:Q7" si="1">SUM(M8:M49)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19" si="2">IF(SUM(H8:L8)=0,"",SUM(H8:L8))</f>
        <v/>
      </c>
      <c r="H8" s="191"/>
      <c r="I8" s="191"/>
      <c r="J8" s="191"/>
      <c r="K8" s="192"/>
      <c r="L8" s="259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 t="str">
        <f t="shared" si="2"/>
        <v/>
      </c>
      <c r="H9" s="191"/>
      <c r="I9" s="191"/>
      <c r="J9" s="191"/>
      <c r="K9" s="192"/>
      <c r="L9" s="259"/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1</v>
      </c>
      <c r="G10" s="190">
        <f t="shared" si="2"/>
        <v>0.3</v>
      </c>
      <c r="H10" s="191">
        <v>0.3</v>
      </c>
      <c r="I10" s="191"/>
      <c r="J10" s="191"/>
      <c r="K10" s="192"/>
      <c r="L10" s="259"/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/>
      <c r="G11" s="190">
        <f t="shared" si="2"/>
        <v>0.2</v>
      </c>
      <c r="H11" s="191">
        <v>0.2</v>
      </c>
      <c r="I11" s="191"/>
      <c r="J11" s="191"/>
      <c r="K11" s="192"/>
      <c r="L11" s="259"/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0.3</v>
      </c>
      <c r="H12" s="260">
        <v>0.3</v>
      </c>
      <c r="I12" s="191"/>
      <c r="J12" s="191"/>
      <c r="K12" s="192"/>
      <c r="L12" s="259"/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0.3</v>
      </c>
      <c r="H13" s="191">
        <v>0.3</v>
      </c>
      <c r="I13" s="191"/>
      <c r="J13" s="191"/>
      <c r="K13" s="192"/>
      <c r="L13" s="259"/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164</v>
      </c>
      <c r="D14" s="197"/>
      <c r="E14" s="188" t="s">
        <v>1</v>
      </c>
      <c r="F14" s="189">
        <v>1</v>
      </c>
      <c r="G14" s="190">
        <f t="shared" si="2"/>
        <v>3.6</v>
      </c>
      <c r="H14" s="191"/>
      <c r="I14" s="191">
        <v>0.6</v>
      </c>
      <c r="J14" s="191">
        <v>3</v>
      </c>
      <c r="K14" s="192"/>
      <c r="L14" s="259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4.1">
      <c r="A15" s="184"/>
      <c r="B15" s="195"/>
      <c r="C15" s="196" t="s">
        <v>165</v>
      </c>
      <c r="D15" s="197" t="s">
        <v>166</v>
      </c>
      <c r="E15" s="188" t="s">
        <v>1</v>
      </c>
      <c r="F15" s="189">
        <v>1</v>
      </c>
      <c r="G15" s="190">
        <f t="shared" si="2"/>
        <v>1.8</v>
      </c>
      <c r="H15" s="191"/>
      <c r="I15" s="191">
        <v>0.9</v>
      </c>
      <c r="J15" s="191">
        <v>0.9</v>
      </c>
      <c r="K15" s="192"/>
      <c r="L15" s="259"/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4.1">
      <c r="A16" s="184"/>
      <c r="B16" s="195"/>
      <c r="C16" s="196" t="s">
        <v>167</v>
      </c>
      <c r="D16" s="197"/>
      <c r="E16" s="188" t="s">
        <v>1</v>
      </c>
      <c r="F16" s="189">
        <v>1</v>
      </c>
      <c r="G16" s="190">
        <f t="shared" si="2"/>
        <v>2.0999999999999996</v>
      </c>
      <c r="H16" s="191"/>
      <c r="I16" s="191"/>
      <c r="J16" s="191"/>
      <c r="K16" s="192">
        <v>1.4</v>
      </c>
      <c r="L16" s="259">
        <v>0.7</v>
      </c>
      <c r="M16" s="193"/>
      <c r="N16" s="193"/>
      <c r="O16" s="193"/>
      <c r="P16" s="191"/>
      <c r="Q16" s="194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95"/>
      <c r="C17" s="198" t="s">
        <v>168</v>
      </c>
      <c r="D17" s="197"/>
      <c r="E17" s="188"/>
      <c r="F17" s="189"/>
      <c r="G17" s="190" t="str">
        <f t="shared" si="2"/>
        <v/>
      </c>
      <c r="H17" s="191"/>
      <c r="I17" s="191"/>
      <c r="J17" s="191"/>
      <c r="K17" s="192"/>
      <c r="L17" s="259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4.1">
      <c r="A18" s="184"/>
      <c r="B18" s="195"/>
      <c r="C18" s="198" t="s">
        <v>169</v>
      </c>
      <c r="D18" s="197"/>
      <c r="E18" s="188" t="s">
        <v>1</v>
      </c>
      <c r="F18" s="189"/>
      <c r="G18" s="190">
        <f t="shared" si="2"/>
        <v>0.89999999999999991</v>
      </c>
      <c r="H18" s="191"/>
      <c r="I18" s="191"/>
      <c r="J18" s="191"/>
      <c r="K18" s="192">
        <v>0.2</v>
      </c>
      <c r="L18" s="259">
        <v>0.7</v>
      </c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4.1">
      <c r="A19" s="184"/>
      <c r="B19" s="195"/>
      <c r="C19" s="196" t="s">
        <v>170</v>
      </c>
      <c r="D19" s="197"/>
      <c r="E19" s="188" t="s">
        <v>1</v>
      </c>
      <c r="F19" s="189"/>
      <c r="G19" s="190">
        <f t="shared" si="2"/>
        <v>4.8</v>
      </c>
      <c r="H19" s="191"/>
      <c r="I19" s="191"/>
      <c r="J19" s="191"/>
      <c r="K19" s="192">
        <v>2</v>
      </c>
      <c r="L19" s="259">
        <v>2.8</v>
      </c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95"/>
      <c r="C20" s="196" t="s">
        <v>171</v>
      </c>
      <c r="D20" s="197"/>
      <c r="E20" s="188"/>
      <c r="F20" s="189"/>
      <c r="G20" s="190"/>
      <c r="H20" s="191"/>
      <c r="I20" s="191"/>
      <c r="J20" s="191"/>
      <c r="K20" s="192">
        <v>0.2</v>
      </c>
      <c r="L20" s="259">
        <v>0.4</v>
      </c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4.1">
      <c r="A21" s="184"/>
      <c r="B21" s="195"/>
      <c r="C21" s="198" t="s">
        <v>172</v>
      </c>
      <c r="D21" s="197"/>
      <c r="E21" s="188"/>
      <c r="F21" s="189"/>
      <c r="G21" s="190" t="str">
        <f t="shared" ref="G21:G44" si="3">IF(SUM(H21:L21)=0,"",SUM(H21:L21))</f>
        <v/>
      </c>
      <c r="H21" s="191"/>
      <c r="I21" s="191"/>
      <c r="J21" s="191"/>
      <c r="K21" s="192"/>
      <c r="L21" s="259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184"/>
      <c r="B22" s="195"/>
      <c r="C22" s="199" t="s">
        <v>173</v>
      </c>
      <c r="D22" s="197"/>
      <c r="E22" s="188" t="s">
        <v>3</v>
      </c>
      <c r="F22" s="189">
        <v>1</v>
      </c>
      <c r="G22" s="190">
        <f t="shared" si="3"/>
        <v>0.6</v>
      </c>
      <c r="H22" s="191">
        <v>0.6</v>
      </c>
      <c r="I22" s="191"/>
      <c r="J22" s="191"/>
      <c r="K22" s="192"/>
      <c r="L22" s="259"/>
      <c r="M22" s="193"/>
      <c r="N22" s="193"/>
      <c r="O22" s="193"/>
      <c r="P22" s="191"/>
      <c r="Q22" s="194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200"/>
      <c r="B23" s="201"/>
      <c r="C23" s="202" t="s">
        <v>174</v>
      </c>
      <c r="D23" s="187"/>
      <c r="E23" s="203" t="s">
        <v>41</v>
      </c>
      <c r="F23" s="204">
        <v>1</v>
      </c>
      <c r="G23" s="190">
        <f t="shared" si="3"/>
        <v>0.1</v>
      </c>
      <c r="H23" s="191">
        <v>0.1</v>
      </c>
      <c r="I23" s="191"/>
      <c r="J23" s="191"/>
      <c r="K23" s="192"/>
      <c r="L23" s="259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4.1">
      <c r="A24" s="200"/>
      <c r="B24" s="201" t="s">
        <v>127</v>
      </c>
      <c r="C24" s="206" t="s">
        <v>175</v>
      </c>
      <c r="D24" s="187"/>
      <c r="E24" s="205"/>
      <c r="F24" s="204"/>
      <c r="G24" s="190" t="str">
        <f t="shared" si="3"/>
        <v/>
      </c>
      <c r="H24" s="191"/>
      <c r="I24" s="191"/>
      <c r="J24" s="191"/>
      <c r="K24" s="192"/>
      <c r="L24" s="259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4.1">
      <c r="A25" s="200"/>
      <c r="B25" s="201"/>
      <c r="C25" s="207" t="s">
        <v>176</v>
      </c>
      <c r="D25" s="187"/>
      <c r="E25" s="205" t="s">
        <v>1</v>
      </c>
      <c r="F25" s="204">
        <v>1</v>
      </c>
      <c r="G25" s="190">
        <f t="shared" si="3"/>
        <v>0.2</v>
      </c>
      <c r="H25" s="191"/>
      <c r="I25" s="191"/>
      <c r="J25" s="191">
        <v>0.2</v>
      </c>
      <c r="K25" s="192"/>
      <c r="L25" s="259"/>
      <c r="M25" s="193"/>
      <c r="N25" s="193"/>
      <c r="O25" s="193"/>
      <c r="P25" s="191"/>
      <c r="Q25" s="194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4.1">
      <c r="A26" s="200"/>
      <c r="B26" s="201"/>
      <c r="C26" s="207" t="s">
        <v>177</v>
      </c>
      <c r="D26" s="187"/>
      <c r="E26" s="205" t="s">
        <v>1</v>
      </c>
      <c r="F26" s="204">
        <v>1</v>
      </c>
      <c r="G26" s="190">
        <f t="shared" si="3"/>
        <v>0.1</v>
      </c>
      <c r="H26" s="191"/>
      <c r="I26" s="191"/>
      <c r="J26" s="191">
        <v>0.1</v>
      </c>
      <c r="K26" s="192"/>
      <c r="L26" s="259"/>
      <c r="M26" s="193"/>
      <c r="N26" s="193"/>
      <c r="O26" s="193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4.1">
      <c r="A27" s="184"/>
      <c r="B27" s="201" t="s">
        <v>38</v>
      </c>
      <c r="C27" s="206" t="s">
        <v>178</v>
      </c>
      <c r="D27" s="187"/>
      <c r="E27" s="205" t="s">
        <v>41</v>
      </c>
      <c r="F27" s="204">
        <v>1</v>
      </c>
      <c r="G27" s="190">
        <f t="shared" si="3"/>
        <v>0.1</v>
      </c>
      <c r="H27" s="191">
        <v>0.1</v>
      </c>
      <c r="I27" s="191"/>
      <c r="J27" s="191"/>
      <c r="K27" s="192"/>
      <c r="L27" s="259"/>
      <c r="M27" s="193"/>
      <c r="N27" s="193"/>
      <c r="O27" s="193"/>
      <c r="P27" s="191"/>
      <c r="Q27" s="194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4.1">
      <c r="A28" s="184"/>
      <c r="B28" s="185" t="s">
        <v>55</v>
      </c>
      <c r="C28" s="198" t="s">
        <v>179</v>
      </c>
      <c r="D28" s="187"/>
      <c r="E28" s="188" t="s">
        <v>1</v>
      </c>
      <c r="F28" s="189"/>
      <c r="G28" s="190" t="str">
        <f t="shared" si="3"/>
        <v/>
      </c>
      <c r="H28" s="191"/>
      <c r="I28" s="191"/>
      <c r="J28" s="191"/>
      <c r="K28" s="192"/>
      <c r="L28" s="259"/>
      <c r="M28" s="193"/>
      <c r="N28" s="193"/>
      <c r="O28" s="193"/>
      <c r="P28" s="191"/>
      <c r="Q28" s="194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184"/>
      <c r="B29" s="185"/>
      <c r="C29" s="202" t="s">
        <v>180</v>
      </c>
      <c r="D29" s="187"/>
      <c r="E29" s="188" t="s">
        <v>1</v>
      </c>
      <c r="F29" s="189">
        <v>1</v>
      </c>
      <c r="G29" s="190">
        <f t="shared" si="3"/>
        <v>2</v>
      </c>
      <c r="H29" s="191">
        <v>2</v>
      </c>
      <c r="I29" s="191"/>
      <c r="J29" s="191"/>
      <c r="K29" s="192"/>
      <c r="L29" s="259"/>
      <c r="M29" s="193"/>
      <c r="N29" s="193"/>
      <c r="O29" s="193"/>
      <c r="P29" s="191"/>
      <c r="Q29" s="194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4.1">
      <c r="A30" s="184"/>
      <c r="B30" s="185" t="s">
        <v>42</v>
      </c>
      <c r="C30" s="198" t="s">
        <v>181</v>
      </c>
      <c r="D30" s="197"/>
      <c r="E30" s="188"/>
      <c r="F30" s="189"/>
      <c r="G30" s="190" t="str">
        <f t="shared" si="3"/>
        <v/>
      </c>
      <c r="H30" s="191"/>
      <c r="I30" s="191"/>
      <c r="J30" s="191"/>
      <c r="K30" s="192"/>
      <c r="L30" s="259"/>
      <c r="M30" s="193"/>
      <c r="N30" s="193"/>
      <c r="O30" s="193"/>
      <c r="P30" s="191"/>
      <c r="Q30" s="194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4.1">
      <c r="A31" s="184"/>
      <c r="B31" s="185"/>
      <c r="C31" s="196" t="s">
        <v>182</v>
      </c>
      <c r="D31" s="197" t="s">
        <v>183</v>
      </c>
      <c r="E31" s="188" t="s">
        <v>1</v>
      </c>
      <c r="F31" s="189">
        <v>1</v>
      </c>
      <c r="G31" s="190">
        <f t="shared" si="3"/>
        <v>3.7</v>
      </c>
      <c r="H31" s="191">
        <v>0.7</v>
      </c>
      <c r="I31" s="191">
        <v>3</v>
      </c>
      <c r="J31" s="191"/>
      <c r="K31" s="192"/>
      <c r="L31" s="259"/>
      <c r="M31" s="193"/>
      <c r="N31" s="193"/>
      <c r="O31" s="193"/>
      <c r="P31" s="191"/>
      <c r="Q31" s="194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184"/>
      <c r="B32" s="185"/>
      <c r="C32" s="199" t="s">
        <v>184</v>
      </c>
      <c r="D32" s="197"/>
      <c r="E32" s="188" t="s">
        <v>1</v>
      </c>
      <c r="F32" s="189">
        <v>1</v>
      </c>
      <c r="G32" s="190">
        <f t="shared" si="3"/>
        <v>0.1</v>
      </c>
      <c r="H32" s="191"/>
      <c r="I32" s="191">
        <v>0.1</v>
      </c>
      <c r="J32" s="191"/>
      <c r="K32" s="192"/>
      <c r="L32" s="259"/>
      <c r="M32" s="193"/>
      <c r="N32" s="193"/>
      <c r="O32" s="193"/>
      <c r="P32" s="191"/>
      <c r="Q32" s="194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184"/>
      <c r="B33" s="185"/>
      <c r="C33" s="202" t="s">
        <v>185</v>
      </c>
      <c r="D33" s="187"/>
      <c r="E33" s="205" t="s">
        <v>1</v>
      </c>
      <c r="F33" s="204">
        <v>1</v>
      </c>
      <c r="G33" s="241">
        <f t="shared" si="3"/>
        <v>0.1</v>
      </c>
      <c r="H33" s="261"/>
      <c r="I33" s="191">
        <v>0.1</v>
      </c>
      <c r="J33" s="191"/>
      <c r="K33" s="192"/>
      <c r="L33" s="259"/>
      <c r="M33" s="193"/>
      <c r="N33" s="193"/>
      <c r="O33" s="193"/>
      <c r="P33" s="191"/>
      <c r="Q33" s="194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184"/>
      <c r="B34" s="185"/>
      <c r="C34" s="202" t="s">
        <v>186</v>
      </c>
      <c r="D34" s="187"/>
      <c r="E34" s="205" t="s">
        <v>1</v>
      </c>
      <c r="F34" s="204">
        <v>1</v>
      </c>
      <c r="G34" s="190">
        <f t="shared" si="3"/>
        <v>0.3</v>
      </c>
      <c r="H34" s="191"/>
      <c r="I34" s="191">
        <v>0.3</v>
      </c>
      <c r="J34" s="191"/>
      <c r="K34" s="192"/>
      <c r="L34" s="259"/>
      <c r="M34" s="193"/>
      <c r="N34" s="193"/>
      <c r="O34" s="193"/>
      <c r="P34" s="191"/>
      <c r="Q34" s="194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184"/>
      <c r="B35" s="185"/>
      <c r="C35" s="202" t="s">
        <v>187</v>
      </c>
      <c r="D35" s="187"/>
      <c r="E35" s="205" t="s">
        <v>41</v>
      </c>
      <c r="F35" s="204">
        <v>1</v>
      </c>
      <c r="G35" s="190">
        <f t="shared" si="3"/>
        <v>0.1</v>
      </c>
      <c r="H35" s="191"/>
      <c r="I35" s="191"/>
      <c r="J35" s="191">
        <v>0.1</v>
      </c>
      <c r="K35" s="192"/>
      <c r="L35" s="259"/>
      <c r="M35" s="193"/>
      <c r="N35" s="193"/>
      <c r="O35" s="193"/>
      <c r="P35" s="191"/>
      <c r="Q35" s="194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184"/>
      <c r="B36" s="185"/>
      <c r="C36" s="208" t="s">
        <v>175</v>
      </c>
      <c r="D36" s="187"/>
      <c r="E36" s="205"/>
      <c r="F36" s="204"/>
      <c r="G36" s="190" t="str">
        <f t="shared" si="3"/>
        <v/>
      </c>
      <c r="H36" s="191"/>
      <c r="I36" s="191"/>
      <c r="J36" s="191"/>
      <c r="K36" s="192"/>
      <c r="L36" s="259"/>
      <c r="M36" s="193"/>
      <c r="N36" s="193"/>
      <c r="O36" s="193"/>
      <c r="P36" s="191"/>
      <c r="Q36" s="194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184"/>
      <c r="B37" s="185"/>
      <c r="C37" s="202" t="s">
        <v>188</v>
      </c>
      <c r="D37" s="187"/>
      <c r="E37" s="205" t="s">
        <v>1</v>
      </c>
      <c r="F37" s="204">
        <v>1</v>
      </c>
      <c r="G37" s="190">
        <f t="shared" si="3"/>
        <v>0.1</v>
      </c>
      <c r="H37" s="191"/>
      <c r="I37" s="191"/>
      <c r="J37" s="191">
        <v>0.1</v>
      </c>
      <c r="K37" s="192"/>
      <c r="L37" s="259"/>
      <c r="M37" s="193"/>
      <c r="N37" s="193"/>
      <c r="O37" s="193"/>
      <c r="P37" s="191"/>
      <c r="Q37" s="194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184"/>
      <c r="B38" s="185"/>
      <c r="C38" s="202" t="s">
        <v>189</v>
      </c>
      <c r="D38" s="187"/>
      <c r="E38" s="205" t="s">
        <v>3</v>
      </c>
      <c r="F38" s="204">
        <v>1</v>
      </c>
      <c r="G38" s="190">
        <f t="shared" si="3"/>
        <v>0.1</v>
      </c>
      <c r="H38" s="191"/>
      <c r="I38" s="191"/>
      <c r="J38" s="191">
        <v>0.1</v>
      </c>
      <c r="K38" s="192"/>
      <c r="L38" s="259"/>
      <c r="M38" s="193"/>
      <c r="N38" s="193"/>
      <c r="O38" s="193"/>
      <c r="P38" s="191"/>
      <c r="Q38" s="194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184"/>
      <c r="B39" s="185"/>
      <c r="C39" s="199" t="s">
        <v>190</v>
      </c>
      <c r="D39" s="197"/>
      <c r="E39" s="205"/>
      <c r="F39" s="204"/>
      <c r="G39" s="190">
        <f t="shared" si="3"/>
        <v>1.2</v>
      </c>
      <c r="H39" s="191"/>
      <c r="I39" s="191"/>
      <c r="J39" s="191"/>
      <c r="K39" s="192">
        <v>1.2</v>
      </c>
      <c r="L39" s="259"/>
      <c r="M39" s="193"/>
      <c r="N39" s="193"/>
      <c r="O39" s="193"/>
      <c r="P39" s="191"/>
      <c r="Q39" s="194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4.1">
      <c r="A40" s="209" t="s">
        <v>67</v>
      </c>
      <c r="B40" s="210" t="s">
        <v>68</v>
      </c>
      <c r="C40" s="215" t="s">
        <v>98</v>
      </c>
      <c r="D40" s="216"/>
      <c r="E40" s="217" t="s">
        <v>3</v>
      </c>
      <c r="F40" s="218">
        <v>1</v>
      </c>
      <c r="G40" s="211">
        <f t="shared" si="3"/>
        <v>0.6</v>
      </c>
      <c r="H40" s="212"/>
      <c r="I40" s="212"/>
      <c r="J40" s="212">
        <v>0.6</v>
      </c>
      <c r="K40" s="219"/>
      <c r="L40" s="262"/>
      <c r="M40" s="213"/>
      <c r="N40" s="213"/>
      <c r="O40" s="213"/>
      <c r="P40" s="212"/>
      <c r="Q40" s="214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4.1">
      <c r="A41" s="184"/>
      <c r="B41" s="185" t="s">
        <v>191</v>
      </c>
      <c r="C41" s="196" t="s">
        <v>192</v>
      </c>
      <c r="D41" s="197"/>
      <c r="E41" s="188" t="s">
        <v>3</v>
      </c>
      <c r="F41" s="189">
        <v>1</v>
      </c>
      <c r="G41" s="220">
        <f t="shared" si="3"/>
        <v>0.4</v>
      </c>
      <c r="H41" s="191">
        <v>0.4</v>
      </c>
      <c r="I41" s="191"/>
      <c r="J41" s="191"/>
      <c r="K41" s="192"/>
      <c r="L41" s="259"/>
      <c r="M41" s="193"/>
      <c r="N41" s="193"/>
      <c r="O41" s="193"/>
      <c r="P41" s="191"/>
      <c r="Q41" s="194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184"/>
      <c r="B42" s="195"/>
      <c r="C42" s="196"/>
      <c r="D42" s="197"/>
      <c r="E42" s="188"/>
      <c r="F42" s="189"/>
      <c r="G42" s="220" t="str">
        <f t="shared" si="3"/>
        <v/>
      </c>
      <c r="H42" s="191"/>
      <c r="I42" s="191"/>
      <c r="J42" s="191"/>
      <c r="K42" s="192"/>
      <c r="L42" s="259"/>
      <c r="M42" s="193"/>
      <c r="N42" s="193"/>
      <c r="O42" s="193"/>
      <c r="P42" s="191"/>
      <c r="Q42" s="194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184"/>
      <c r="B43" s="195"/>
      <c r="C43" s="196"/>
      <c r="D43" s="197"/>
      <c r="E43" s="188"/>
      <c r="F43" s="189"/>
      <c r="G43" s="220" t="str">
        <f t="shared" si="3"/>
        <v/>
      </c>
      <c r="H43" s="191"/>
      <c r="I43" s="191"/>
      <c r="J43" s="191"/>
      <c r="K43" s="192"/>
      <c r="L43" s="259"/>
      <c r="M43" s="193"/>
      <c r="N43" s="193"/>
      <c r="O43" s="193"/>
      <c r="P43" s="191"/>
      <c r="Q43" s="194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4.1">
      <c r="A44" s="371" t="s">
        <v>148</v>
      </c>
      <c r="B44" s="372" t="s">
        <v>193</v>
      </c>
      <c r="C44" s="373" t="s">
        <v>194</v>
      </c>
      <c r="D44" s="362" t="s">
        <v>195</v>
      </c>
      <c r="E44" s="221"/>
      <c r="F44" s="222"/>
      <c r="G44" s="223" t="str">
        <f t="shared" si="3"/>
        <v/>
      </c>
      <c r="H44" s="224"/>
      <c r="I44" s="224"/>
      <c r="J44" s="224"/>
      <c r="K44" s="225"/>
      <c r="L44" s="263"/>
      <c r="M44" s="224"/>
      <c r="N44" s="224"/>
      <c r="O44" s="224"/>
      <c r="P44" s="224"/>
      <c r="Q44" s="226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4.1">
      <c r="A45" s="234"/>
      <c r="B45" s="195" t="s">
        <v>73</v>
      </c>
      <c r="C45" s="196" t="s">
        <v>196</v>
      </c>
      <c r="D45" s="20"/>
      <c r="E45" s="197"/>
      <c r="F45" s="188"/>
      <c r="G45" s="220"/>
      <c r="H45" s="191"/>
      <c r="I45" s="191"/>
      <c r="J45" s="191"/>
      <c r="K45" s="192"/>
      <c r="L45" s="259"/>
      <c r="M45" s="191"/>
      <c r="N45" s="191"/>
      <c r="O45" s="191"/>
      <c r="P45" s="191"/>
      <c r="Q45" s="194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5"/>
      <c r="B46" s="374"/>
      <c r="C46" s="375"/>
      <c r="D46" s="227"/>
      <c r="E46" s="227"/>
      <c r="F46" s="228"/>
      <c r="G46" s="255"/>
      <c r="H46" s="230"/>
      <c r="I46" s="230"/>
      <c r="J46" s="230"/>
      <c r="K46" s="231"/>
      <c r="L46" s="264"/>
      <c r="M46" s="230"/>
      <c r="N46" s="230"/>
      <c r="O46" s="230"/>
      <c r="P46" s="230"/>
      <c r="Q46" s="232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59" t="s">
        <v>75</v>
      </c>
      <c r="B47" s="233"/>
      <c r="C47" s="410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27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4"/>
      <c r="B48" s="233"/>
      <c r="C48" s="40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28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5"/>
      <c r="B49" s="236"/>
      <c r="C49" s="408"/>
      <c r="D49" s="423"/>
      <c r="E49" s="423"/>
      <c r="F49" s="423"/>
      <c r="G49" s="423"/>
      <c r="H49" s="423"/>
      <c r="I49" s="423"/>
      <c r="J49" s="423"/>
      <c r="K49" s="423"/>
      <c r="L49" s="423"/>
      <c r="M49" s="423"/>
      <c r="N49" s="423"/>
      <c r="O49" s="423"/>
      <c r="P49" s="423"/>
      <c r="Q49" s="429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spans="1:26" ht="12.95">
      <c r="A990" s="237"/>
      <c r="B990" s="238"/>
      <c r="C990" s="239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spans="1:26" ht="12.95">
      <c r="A991" s="237"/>
      <c r="B991" s="238"/>
      <c r="C991" s="239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spans="1:26" ht="12.95">
      <c r="A992" s="237"/>
      <c r="B992" s="238"/>
      <c r="C992" s="239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spans="1:26" ht="12.95">
      <c r="A993" s="237"/>
      <c r="B993" s="238"/>
      <c r="C993" s="239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spans="1:26" ht="12.95">
      <c r="A994" s="237"/>
      <c r="B994" s="238"/>
      <c r="C994" s="239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spans="1:26" ht="12.95">
      <c r="A995" s="237"/>
      <c r="B995" s="238"/>
      <c r="C995" s="239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spans="1:26" ht="12.95">
      <c r="A996" s="237"/>
      <c r="B996" s="238"/>
      <c r="C996" s="239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spans="1:26" ht="12.95">
      <c r="A997" s="237"/>
      <c r="B997" s="238"/>
      <c r="C997" s="239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spans="1:26" ht="12.95">
      <c r="A998" s="237"/>
      <c r="B998" s="238"/>
      <c r="C998" s="239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spans="1:26" ht="12.95">
      <c r="A999" s="237"/>
      <c r="B999" s="238"/>
      <c r="C999" s="239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spans="1:26" ht="12.95">
      <c r="A1000" s="237"/>
      <c r="B1000" s="238"/>
      <c r="C1000" s="239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  <row r="1001" spans="1:26" ht="12.95">
      <c r="A1001" s="237"/>
      <c r="B1001" s="238"/>
      <c r="C1001" s="239"/>
      <c r="D1001" s="175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</row>
    <row r="1002" spans="1:26" ht="12.95">
      <c r="A1002" s="237"/>
      <c r="B1002" s="238"/>
      <c r="C1002" s="239"/>
      <c r="D1002" s="175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</row>
    <row r="1003" spans="1:26" ht="12.95">
      <c r="A1003" s="237"/>
      <c r="B1003" s="238"/>
      <c r="C1003" s="239"/>
      <c r="D1003" s="175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</row>
    <row r="1004" spans="1:26" ht="12.95">
      <c r="A1004" s="237"/>
      <c r="B1004" s="238"/>
      <c r="C1004" s="239"/>
      <c r="D1004" s="175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</row>
    <row r="1005" spans="1:26" ht="12.95">
      <c r="A1005" s="237"/>
      <c r="B1005" s="238"/>
      <c r="C1005" s="239"/>
      <c r="D1005" s="175"/>
      <c r="E1005" s="175"/>
      <c r="F1005" s="175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  <c r="U1005" s="175"/>
      <c r="V1005" s="175"/>
      <c r="W1005" s="175"/>
      <c r="X1005" s="175"/>
      <c r="Y1005" s="175"/>
      <c r="Z1005" s="175"/>
    </row>
    <row r="1006" spans="1:26" ht="12.95">
      <c r="A1006" s="237"/>
      <c r="B1006" s="238"/>
      <c r="C1006" s="239"/>
      <c r="D1006" s="175"/>
      <c r="E1006" s="175"/>
      <c r="F1006" s="175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  <c r="U1006" s="175"/>
      <c r="V1006" s="175"/>
      <c r="W1006" s="175"/>
      <c r="X1006" s="175"/>
      <c r="Y1006" s="175"/>
      <c r="Z1006" s="175"/>
    </row>
    <row r="1007" spans="1:26" ht="12.95">
      <c r="A1007" s="237"/>
      <c r="B1007" s="238"/>
      <c r="C1007" s="239"/>
      <c r="D1007" s="175"/>
      <c r="E1007" s="175"/>
      <c r="F1007" s="175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  <c r="U1007" s="175"/>
      <c r="V1007" s="175"/>
      <c r="W1007" s="175"/>
      <c r="X1007" s="175"/>
      <c r="Y1007" s="175"/>
      <c r="Z1007" s="175"/>
    </row>
    <row r="1008" spans="1:26" ht="12.95">
      <c r="A1008" s="237"/>
      <c r="B1008" s="238"/>
      <c r="C1008" s="239"/>
      <c r="D1008" s="175"/>
      <c r="E1008" s="175"/>
      <c r="F1008" s="175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  <c r="U1008" s="175"/>
      <c r="V1008" s="175"/>
      <c r="W1008" s="175"/>
      <c r="X1008" s="175"/>
      <c r="Y1008" s="175"/>
      <c r="Z1008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8:Q48"/>
    <mergeCell ref="C49:Q49"/>
    <mergeCell ref="A6:A7"/>
    <mergeCell ref="B6:B7"/>
    <mergeCell ref="C6:C7"/>
    <mergeCell ref="D6:D7"/>
    <mergeCell ref="E6:E7"/>
    <mergeCell ref="F6:F7"/>
    <mergeCell ref="C47:Q47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8" ht="26.1">
      <c r="A2" s="3"/>
      <c r="B2" s="4"/>
      <c r="C2" s="401" t="s">
        <v>2</v>
      </c>
      <c r="D2" s="417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16" t="s">
        <v>197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8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5"/>
      <c r="B7" s="425"/>
      <c r="C7" s="425"/>
      <c r="D7" s="425"/>
      <c r="E7" s="425"/>
      <c r="F7" s="426"/>
      <c r="G7" s="15">
        <f t="shared" ref="G7:K7" si="0">SUM(G8:G27)</f>
        <v>24.400000000000006</v>
      </c>
      <c r="H7" s="16">
        <f t="shared" si="0"/>
        <v>4.8</v>
      </c>
      <c r="I7" s="271">
        <f t="shared" si="0"/>
        <v>4.8</v>
      </c>
      <c r="J7" s="271">
        <f t="shared" si="0"/>
        <v>5</v>
      </c>
      <c r="K7" s="271">
        <f t="shared" si="0"/>
        <v>5</v>
      </c>
      <c r="L7" s="272">
        <f>SUM(L8:L327)</f>
        <v>4.8</v>
      </c>
      <c r="M7" s="271">
        <f t="shared" ref="M7:Q7" si="1">SUM(M8:M27)</f>
        <v>0</v>
      </c>
      <c r="N7" s="271">
        <f t="shared" si="1"/>
        <v>0</v>
      </c>
      <c r="O7" s="271">
        <f t="shared" si="1"/>
        <v>0</v>
      </c>
      <c r="P7" s="271">
        <f t="shared" si="1"/>
        <v>0</v>
      </c>
      <c r="Q7" s="272">
        <f t="shared" si="1"/>
        <v>0</v>
      </c>
    </row>
    <row r="8" spans="1:18" ht="12.95">
      <c r="A8" s="18" t="s">
        <v>198</v>
      </c>
      <c r="B8" s="19" t="s">
        <v>38</v>
      </c>
      <c r="C8" s="39" t="s">
        <v>199</v>
      </c>
      <c r="D8" s="20"/>
      <c r="E8" s="21" t="s">
        <v>1</v>
      </c>
      <c r="F8" s="22">
        <v>0.7</v>
      </c>
      <c r="G8" s="42" t="str">
        <f t="shared" ref="G8:G22" si="2">IF(SUM(H8:L8)=0,"",SUM(H8:L8))</f>
        <v/>
      </c>
      <c r="H8" s="273"/>
      <c r="I8" s="273"/>
      <c r="J8" s="274"/>
      <c r="K8" s="274"/>
      <c r="L8" s="275"/>
      <c r="M8" s="273"/>
      <c r="N8" s="273"/>
      <c r="O8" s="273"/>
      <c r="P8" s="276"/>
      <c r="Q8" s="275"/>
    </row>
    <row r="9" spans="1:18" ht="12.95">
      <c r="A9" s="18"/>
      <c r="B9" s="19"/>
      <c r="C9" s="20" t="s">
        <v>200</v>
      </c>
      <c r="D9" s="20" t="s">
        <v>201</v>
      </c>
      <c r="E9" s="21" t="s">
        <v>1</v>
      </c>
      <c r="F9" s="96">
        <v>1</v>
      </c>
      <c r="G9" s="277">
        <f t="shared" si="2"/>
        <v>12.100000000000001</v>
      </c>
      <c r="H9" s="273"/>
      <c r="I9" s="273">
        <v>3</v>
      </c>
      <c r="J9" s="274">
        <v>4.7</v>
      </c>
      <c r="K9" s="274">
        <v>4.4000000000000004</v>
      </c>
      <c r="L9" s="275"/>
      <c r="M9" s="273"/>
      <c r="N9" s="273"/>
      <c r="O9" s="273"/>
      <c r="P9" s="276"/>
      <c r="Q9" s="275"/>
    </row>
    <row r="10" spans="1:18" ht="12.95">
      <c r="A10" s="18"/>
      <c r="B10" s="19"/>
      <c r="C10" s="20" t="s">
        <v>202</v>
      </c>
      <c r="D10" s="20"/>
      <c r="E10" s="21" t="s">
        <v>1</v>
      </c>
      <c r="F10" s="22">
        <v>0.2</v>
      </c>
      <c r="G10" s="277">
        <f t="shared" si="2"/>
        <v>3.6</v>
      </c>
      <c r="H10" s="273"/>
      <c r="I10" s="273"/>
      <c r="J10" s="274"/>
      <c r="K10" s="274">
        <v>0.6</v>
      </c>
      <c r="L10" s="275">
        <v>3</v>
      </c>
      <c r="M10" s="273"/>
      <c r="N10" s="273"/>
      <c r="O10" s="273"/>
      <c r="P10" s="276"/>
      <c r="Q10" s="275"/>
    </row>
    <row r="11" spans="1:18" ht="12.95">
      <c r="A11" s="82"/>
      <c r="B11" s="19"/>
      <c r="C11" s="20" t="s">
        <v>203</v>
      </c>
      <c r="D11" s="20"/>
      <c r="E11" s="21" t="s">
        <v>1</v>
      </c>
      <c r="F11" s="42"/>
      <c r="G11" s="277">
        <f t="shared" si="2"/>
        <v>1.2</v>
      </c>
      <c r="H11" s="273"/>
      <c r="I11" s="273"/>
      <c r="J11" s="274"/>
      <c r="K11" s="274"/>
      <c r="L11" s="275">
        <v>1.2</v>
      </c>
      <c r="M11" s="273" t="s">
        <v>204</v>
      </c>
      <c r="N11" s="273"/>
      <c r="O11" s="273"/>
      <c r="P11" s="276"/>
      <c r="Q11" s="275"/>
    </row>
    <row r="12" spans="1:18" ht="12.95">
      <c r="A12" s="29"/>
      <c r="B12" s="30"/>
      <c r="C12" s="31" t="s">
        <v>205</v>
      </c>
      <c r="D12" s="31"/>
      <c r="E12" s="32"/>
      <c r="F12" s="43"/>
      <c r="G12" s="278">
        <f t="shared" si="2"/>
        <v>0.6</v>
      </c>
      <c r="H12" s="279"/>
      <c r="I12" s="280"/>
      <c r="J12" s="281"/>
      <c r="K12" s="281"/>
      <c r="L12" s="282">
        <v>0.6</v>
      </c>
      <c r="M12" s="280"/>
      <c r="N12" s="280"/>
      <c r="O12" s="280"/>
      <c r="P12" s="283"/>
      <c r="Q12" s="282"/>
      <c r="R12" s="137" t="s">
        <v>144</v>
      </c>
    </row>
    <row r="13" spans="1:18" ht="12.95">
      <c r="A13" s="18"/>
      <c r="B13" s="19" t="s">
        <v>206</v>
      </c>
      <c r="C13" s="39" t="s">
        <v>207</v>
      </c>
      <c r="D13" s="20" t="s">
        <v>208</v>
      </c>
      <c r="E13" s="21" t="s">
        <v>1</v>
      </c>
      <c r="F13" s="22">
        <v>1</v>
      </c>
      <c r="G13" s="277">
        <f t="shared" si="2"/>
        <v>6.3</v>
      </c>
      <c r="H13" s="273">
        <v>4.5</v>
      </c>
      <c r="I13" s="273">
        <v>1.8</v>
      </c>
      <c r="J13" s="274"/>
      <c r="K13" s="274"/>
      <c r="L13" s="275"/>
      <c r="M13" s="273"/>
      <c r="N13" s="273"/>
      <c r="O13" s="273"/>
      <c r="P13" s="276"/>
      <c r="Q13" s="275"/>
    </row>
    <row r="14" spans="1:18" ht="12.95">
      <c r="A14" s="18"/>
      <c r="B14" s="19"/>
      <c r="C14" s="20"/>
      <c r="D14" s="20"/>
      <c r="E14" s="21"/>
      <c r="F14" s="22"/>
      <c r="G14" s="42" t="str">
        <f t="shared" si="2"/>
        <v/>
      </c>
      <c r="H14" s="273"/>
      <c r="I14" s="273"/>
      <c r="J14" s="274"/>
      <c r="K14" s="274"/>
      <c r="L14" s="275"/>
      <c r="M14" s="273"/>
      <c r="N14" s="273"/>
      <c r="O14" s="273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0"/>
      <c r="I15" s="280"/>
      <c r="J15" s="281"/>
      <c r="K15" s="281"/>
      <c r="L15" s="282"/>
      <c r="M15" s="280"/>
      <c r="N15" s="280"/>
      <c r="O15" s="280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3"/>
      <c r="I16" s="273"/>
      <c r="J16" s="274"/>
      <c r="K16" s="274"/>
      <c r="L16" s="275"/>
      <c r="M16" s="273"/>
      <c r="N16" s="273"/>
      <c r="O16" s="273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42" t="str">
        <f t="shared" si="2"/>
        <v/>
      </c>
      <c r="H17" s="273"/>
      <c r="I17" s="273"/>
      <c r="J17" s="274"/>
      <c r="K17" s="274"/>
      <c r="L17" s="275"/>
      <c r="M17" s="273"/>
      <c r="N17" s="273"/>
      <c r="O17" s="273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42" t="str">
        <f t="shared" si="2"/>
        <v/>
      </c>
      <c r="H18" s="273"/>
      <c r="I18" s="273"/>
      <c r="J18" s="274"/>
      <c r="K18" s="274"/>
      <c r="L18" s="275"/>
      <c r="M18" s="273"/>
      <c r="N18" s="273"/>
      <c r="O18" s="273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0"/>
      <c r="I19" s="280"/>
      <c r="J19" s="281"/>
      <c r="K19" s="281"/>
      <c r="L19" s="282"/>
      <c r="M19" s="280"/>
      <c r="N19" s="280"/>
      <c r="O19" s="280"/>
      <c r="P19" s="283"/>
      <c r="Q19" s="282"/>
    </row>
    <row r="20" spans="1:17" ht="12.95">
      <c r="A20" s="18" t="s">
        <v>67</v>
      </c>
      <c r="B20" s="185" t="s">
        <v>64</v>
      </c>
      <c r="C20" s="199" t="s">
        <v>192</v>
      </c>
      <c r="D20" s="20"/>
      <c r="E20" s="21" t="s">
        <v>41</v>
      </c>
      <c r="F20" s="22">
        <v>1</v>
      </c>
      <c r="G20" s="277">
        <f t="shared" si="2"/>
        <v>0.6</v>
      </c>
      <c r="H20" s="273">
        <v>0.3</v>
      </c>
      <c r="I20" s="273"/>
      <c r="J20" s="274">
        <v>0.3</v>
      </c>
      <c r="K20" s="274"/>
      <c r="L20" s="275"/>
      <c r="M20" s="273"/>
      <c r="N20" s="273"/>
      <c r="O20" s="273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3"/>
      <c r="I21" s="273"/>
      <c r="J21" s="274"/>
      <c r="K21" s="274"/>
      <c r="L21" s="275"/>
      <c r="M21" s="273"/>
      <c r="N21" s="273"/>
      <c r="O21" s="273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/>
      <c r="E22" s="44"/>
      <c r="F22" s="45"/>
      <c r="G22" s="284" t="str">
        <f t="shared" si="2"/>
        <v/>
      </c>
      <c r="H22" s="285"/>
      <c r="I22" s="285"/>
      <c r="J22" s="286"/>
      <c r="K22" s="286"/>
      <c r="L22" s="287"/>
      <c r="M22" s="288"/>
      <c r="N22" s="288"/>
      <c r="O22" s="289"/>
      <c r="P22" s="290"/>
      <c r="Q22" s="287"/>
    </row>
    <row r="23" spans="1:17" ht="12.95">
      <c r="A23" s="59"/>
      <c r="B23" s="19" t="s">
        <v>73</v>
      </c>
      <c r="C23" s="20"/>
      <c r="D23" s="94"/>
      <c r="E23" s="51"/>
      <c r="F23" s="42"/>
      <c r="G23" s="291"/>
      <c r="H23" s="292"/>
      <c r="I23" s="292"/>
      <c r="J23" s="293"/>
      <c r="K23" s="293"/>
      <c r="L23" s="294"/>
      <c r="M23" s="273"/>
      <c r="N23" s="273"/>
      <c r="O23" s="273"/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7"/>
      <c r="K24" s="297"/>
      <c r="L24" s="298"/>
      <c r="M24" s="299"/>
      <c r="N24" s="299"/>
      <c r="O24" s="299"/>
      <c r="P24" s="296"/>
      <c r="Q24" s="298"/>
    </row>
    <row r="25" spans="1:17" ht="12.95">
      <c r="A25" s="59" t="s">
        <v>75</v>
      </c>
      <c r="B25" s="60"/>
      <c r="C25" s="399"/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27"/>
    </row>
    <row r="26" spans="1:17" ht="12.95">
      <c r="A26" s="59"/>
      <c r="B26" s="60"/>
      <c r="C26" s="392"/>
      <c r="D26" s="417"/>
      <c r="E26" s="417"/>
      <c r="F26" s="417"/>
      <c r="G26" s="417"/>
      <c r="H26" s="417"/>
      <c r="I26" s="417"/>
      <c r="J26" s="417"/>
      <c r="K26" s="417"/>
      <c r="L26" s="417"/>
      <c r="M26" s="417"/>
      <c r="N26" s="417"/>
      <c r="O26" s="417"/>
      <c r="P26" s="417"/>
      <c r="Q26" s="428"/>
    </row>
    <row r="27" spans="1:17" ht="12.95">
      <c r="A27" s="61"/>
      <c r="B27" s="62"/>
      <c r="C27" s="39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/>
      <c r="O27" s="423"/>
      <c r="P27" s="423"/>
      <c r="Q27" s="429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00"/>
    <outlinePr summaryBelow="0" summaryRight="0"/>
  </sheetPr>
  <dimension ref="A1:Q997"/>
  <sheetViews>
    <sheetView workbookViewId="0">
      <selection activeCell="C9" sqref="C9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00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401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2" t="s">
        <v>213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03" t="s">
        <v>12</v>
      </c>
      <c r="B4" s="418"/>
      <c r="C4" s="418"/>
      <c r="D4" s="418"/>
      <c r="E4" s="419"/>
      <c r="F4" s="404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404" t="s">
        <v>14</v>
      </c>
      <c r="G5" s="420"/>
      <c r="H5" s="420"/>
      <c r="I5" s="420"/>
      <c r="J5" s="420"/>
      <c r="K5" s="420"/>
      <c r="L5" s="421"/>
      <c r="M5" s="404" t="s">
        <v>15</v>
      </c>
      <c r="N5" s="420"/>
      <c r="O5" s="420"/>
      <c r="P5" s="420"/>
      <c r="Q5" s="421"/>
    </row>
    <row r="6" spans="1:17" ht="12.95">
      <c r="A6" s="394" t="s">
        <v>16</v>
      </c>
      <c r="B6" s="395" t="s">
        <v>17</v>
      </c>
      <c r="C6" s="394" t="s">
        <v>18</v>
      </c>
      <c r="D6" s="396" t="s">
        <v>19</v>
      </c>
      <c r="E6" s="397" t="s">
        <v>20</v>
      </c>
      <c r="F6" s="398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30"/>
      <c r="D7" s="425"/>
      <c r="E7" s="425"/>
      <c r="F7" s="426"/>
      <c r="G7" s="15">
        <f t="shared" ref="G7:K7" si="0">SUM(G8:G38)</f>
        <v>25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SUM(L8:L338)</f>
        <v>5</v>
      </c>
      <c r="M7" s="15">
        <f>SUM(M8:M38)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39" t="s">
        <v>215</v>
      </c>
      <c r="D8" s="376"/>
      <c r="E8" s="21"/>
      <c r="F8" s="22">
        <v>1</v>
      </c>
      <c r="G8" s="28" t="str">
        <f t="shared" ref="G8:G32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216</v>
      </c>
      <c r="D9" s="376"/>
      <c r="E9" s="21"/>
      <c r="F9" s="22">
        <v>1</v>
      </c>
      <c r="G9" s="28">
        <f t="shared" si="1"/>
        <v>2</v>
      </c>
      <c r="H9" s="172"/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217</v>
      </c>
      <c r="D10" s="377"/>
      <c r="E10" s="21"/>
      <c r="F10" s="22">
        <v>1</v>
      </c>
      <c r="G10" s="28">
        <f t="shared" si="1"/>
        <v>1</v>
      </c>
      <c r="H10" s="341"/>
      <c r="I10" s="24"/>
      <c r="J10" s="24">
        <v>1</v>
      </c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218</v>
      </c>
      <c r="D11" s="310"/>
      <c r="E11" s="311"/>
      <c r="F11" s="22">
        <v>1</v>
      </c>
      <c r="G11" s="28">
        <f t="shared" si="1"/>
        <v>1</v>
      </c>
      <c r="H11" s="341"/>
      <c r="I11" s="24"/>
      <c r="J11" s="24">
        <v>1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54" t="s">
        <v>219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220</v>
      </c>
      <c r="E13" s="311"/>
      <c r="F13" s="22">
        <v>1</v>
      </c>
      <c r="G13" s="28">
        <f t="shared" si="1"/>
        <v>1</v>
      </c>
      <c r="H13" s="342"/>
      <c r="J13" s="24"/>
      <c r="K13" s="24">
        <v>1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41" t="s">
        <v>221</v>
      </c>
      <c r="D14" s="131"/>
      <c r="E14" s="311"/>
      <c r="F14" s="22">
        <v>1</v>
      </c>
      <c r="G14" s="28">
        <f t="shared" si="1"/>
        <v>2</v>
      </c>
      <c r="H14" s="343"/>
      <c r="I14" s="24"/>
      <c r="J14" s="24"/>
      <c r="K14" s="24">
        <v>2</v>
      </c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312" t="s">
        <v>222</v>
      </c>
      <c r="B16" s="115" t="s">
        <v>42</v>
      </c>
      <c r="C16" s="319" t="s">
        <v>223</v>
      </c>
      <c r="D16" s="41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115"/>
      <c r="C17" s="356" t="s">
        <v>224</v>
      </c>
      <c r="D17" s="41"/>
      <c r="E17" s="21"/>
      <c r="F17" s="22">
        <v>1</v>
      </c>
      <c r="G17" s="28">
        <f t="shared" si="1"/>
        <v>2</v>
      </c>
      <c r="H17" s="341">
        <v>1</v>
      </c>
      <c r="I17" s="24">
        <v>1</v>
      </c>
      <c r="J17" s="24"/>
      <c r="K17" s="24"/>
      <c r="L17" s="349"/>
      <c r="M17" s="351"/>
      <c r="N17" s="24"/>
      <c r="O17" s="24"/>
      <c r="P17" s="24"/>
      <c r="Q17" s="26"/>
    </row>
    <row r="18" spans="1:17" ht="15" customHeight="1">
      <c r="A18" s="82"/>
      <c r="B18" s="40"/>
      <c r="C18" s="41" t="s">
        <v>225</v>
      </c>
      <c r="D18" s="20"/>
      <c r="E18" s="21"/>
      <c r="F18" s="22"/>
      <c r="G18" s="28"/>
      <c r="H18" s="341"/>
      <c r="I18" s="24"/>
      <c r="J18" s="24"/>
      <c r="K18" s="24"/>
      <c r="L18" s="386"/>
      <c r="M18" s="388"/>
      <c r="N18" s="24"/>
      <c r="O18" s="24"/>
      <c r="P18" s="24"/>
      <c r="Q18" s="26"/>
    </row>
    <row r="19" spans="1:17" ht="15" customHeight="1">
      <c r="A19" s="84"/>
      <c r="B19" s="320"/>
      <c r="C19" s="171" t="s">
        <v>226</v>
      </c>
      <c r="D19" s="378"/>
      <c r="E19" s="316"/>
      <c r="F19" s="169">
        <v>1</v>
      </c>
      <c r="G19" s="34">
        <f t="shared" si="1"/>
        <v>5</v>
      </c>
      <c r="H19" s="344"/>
      <c r="I19" s="35"/>
      <c r="J19" s="35">
        <v>2</v>
      </c>
      <c r="K19" s="35">
        <v>2</v>
      </c>
      <c r="L19" s="318">
        <v>1</v>
      </c>
      <c r="M19" s="38"/>
      <c r="N19" s="35"/>
      <c r="O19" s="35"/>
      <c r="P19" s="35"/>
      <c r="Q19" s="37"/>
    </row>
    <row r="20" spans="1:17" ht="15" customHeight="1">
      <c r="A20" s="18" t="s">
        <v>227</v>
      </c>
      <c r="B20" s="40" t="s">
        <v>42</v>
      </c>
      <c r="C20" s="379" t="s">
        <v>227</v>
      </c>
      <c r="D20" s="41" t="s">
        <v>228</v>
      </c>
      <c r="E20" s="21"/>
      <c r="F20" s="22">
        <v>1</v>
      </c>
      <c r="G20" s="28" t="str">
        <f t="shared" si="1"/>
        <v/>
      </c>
      <c r="H20" s="172"/>
      <c r="I20" s="24"/>
      <c r="J20" s="24"/>
      <c r="K20" s="24"/>
      <c r="L20" s="309"/>
      <c r="M20" s="172"/>
      <c r="N20" s="24"/>
      <c r="O20" s="24"/>
      <c r="P20" s="24"/>
      <c r="Q20" s="26"/>
    </row>
    <row r="21" spans="1:17" ht="15" customHeight="1">
      <c r="A21" s="312"/>
      <c r="B21" s="115"/>
      <c r="C21" s="197" t="s">
        <v>229</v>
      </c>
      <c r="D21" s="321"/>
      <c r="E21" s="268"/>
      <c r="F21" s="22">
        <v>1</v>
      </c>
      <c r="G21" s="28">
        <f t="shared" si="1"/>
        <v>5</v>
      </c>
      <c r="H21" s="343">
        <v>3</v>
      </c>
      <c r="I21" s="24">
        <v>2</v>
      </c>
      <c r="J21" s="24"/>
      <c r="K21" s="24"/>
      <c r="L21" s="348"/>
      <c r="M21" s="341"/>
      <c r="N21" s="24"/>
      <c r="O21" s="24"/>
      <c r="P21" s="24"/>
      <c r="Q21" s="26"/>
    </row>
    <row r="22" spans="1:17" ht="15" customHeight="1">
      <c r="A22" s="82"/>
      <c r="B22" s="19"/>
      <c r="C22" s="39"/>
      <c r="D22" s="41"/>
      <c r="E22" s="21"/>
      <c r="F22" s="22">
        <v>1</v>
      </c>
      <c r="G22" s="28" t="str">
        <f t="shared" si="1"/>
        <v/>
      </c>
      <c r="H22" s="172"/>
      <c r="I22" s="24"/>
      <c r="J22" s="24"/>
      <c r="K22" s="385"/>
      <c r="L22" s="389"/>
      <c r="M22" s="384"/>
      <c r="N22" s="24"/>
      <c r="O22" s="24"/>
      <c r="P22" s="24"/>
      <c r="Q22" s="26"/>
    </row>
    <row r="23" spans="1:17" ht="15" customHeight="1">
      <c r="A23" s="314"/>
      <c r="B23" s="322"/>
      <c r="C23" s="31"/>
      <c r="D23" s="171"/>
      <c r="E23" s="32"/>
      <c r="F23" s="33"/>
      <c r="G23" s="34" t="str">
        <f t="shared" si="1"/>
        <v/>
      </c>
      <c r="H23" s="345"/>
      <c r="I23" s="35"/>
      <c r="J23" s="35"/>
      <c r="K23" s="35"/>
      <c r="L23" s="318"/>
      <c r="M23" s="345"/>
      <c r="N23" s="35"/>
      <c r="O23" s="35"/>
      <c r="P23" s="35"/>
      <c r="Q23" s="37"/>
    </row>
    <row r="24" spans="1:17" ht="15" customHeight="1">
      <c r="A24" s="18" t="s">
        <v>230</v>
      </c>
      <c r="B24" s="19"/>
      <c r="C24" s="39" t="s">
        <v>231</v>
      </c>
      <c r="D24" s="20"/>
      <c r="E24" s="21"/>
      <c r="F24" s="22">
        <v>1</v>
      </c>
      <c r="G24" s="28" t="str">
        <f t="shared" si="1"/>
        <v/>
      </c>
      <c r="H24" s="172"/>
      <c r="I24" s="24"/>
      <c r="J24" s="24"/>
      <c r="K24" s="24"/>
      <c r="L24" s="309"/>
      <c r="M24" s="172"/>
      <c r="N24" s="24"/>
      <c r="O24" s="24"/>
      <c r="P24" s="24"/>
      <c r="Q24" s="26"/>
    </row>
    <row r="25" spans="1:17" ht="15" customHeight="1">
      <c r="A25" s="18"/>
      <c r="B25" s="40"/>
      <c r="C25" s="381" t="s">
        <v>232</v>
      </c>
      <c r="D25" s="20"/>
      <c r="E25" s="21"/>
      <c r="F25" s="22">
        <v>1</v>
      </c>
      <c r="G25" s="28">
        <f t="shared" si="1"/>
        <v>1</v>
      </c>
      <c r="H25" s="341"/>
      <c r="I25" s="24"/>
      <c r="J25" s="24">
        <v>1</v>
      </c>
      <c r="K25" s="24"/>
      <c r="L25" s="348"/>
      <c r="M25" s="343"/>
      <c r="N25" s="24"/>
      <c r="O25" s="24"/>
      <c r="P25" s="24"/>
      <c r="Q25" s="26"/>
    </row>
    <row r="26" spans="1:17" ht="15" customHeight="1">
      <c r="A26" s="29"/>
      <c r="B26" s="315"/>
      <c r="C26" s="382"/>
      <c r="D26" s="31"/>
      <c r="E26" s="32"/>
      <c r="F26" s="33"/>
      <c r="G26" s="34" t="str">
        <f t="shared" si="1"/>
        <v/>
      </c>
      <c r="H26" s="345"/>
      <c r="I26" s="35"/>
      <c r="J26" s="35"/>
      <c r="K26" s="35"/>
      <c r="L26" s="350"/>
      <c r="M26" s="317"/>
      <c r="N26" s="35"/>
      <c r="O26" s="35"/>
      <c r="P26" s="35"/>
      <c r="Q26" s="37"/>
    </row>
    <row r="27" spans="1:17" ht="15" customHeight="1">
      <c r="A27" s="312"/>
      <c r="B27" s="115"/>
      <c r="C27" s="383"/>
      <c r="D27" s="20"/>
      <c r="E27" s="21"/>
      <c r="F27" s="22">
        <v>1</v>
      </c>
      <c r="G27" s="28" t="str">
        <f t="shared" si="1"/>
        <v/>
      </c>
      <c r="H27" s="346"/>
      <c r="I27" s="24"/>
      <c r="J27" s="24"/>
      <c r="K27" s="24"/>
      <c r="L27" s="352"/>
      <c r="M27" s="387"/>
      <c r="N27" s="24"/>
      <c r="O27" s="24"/>
      <c r="P27" s="24"/>
      <c r="Q27" s="26"/>
    </row>
    <row r="28" spans="1:17" ht="15" customHeight="1">
      <c r="A28" s="18"/>
      <c r="B28" s="19"/>
      <c r="C28" s="20"/>
      <c r="D28" s="20"/>
      <c r="E28" s="21"/>
      <c r="F28" s="22"/>
      <c r="G28" s="28"/>
      <c r="H28" s="387"/>
      <c r="I28" s="24"/>
      <c r="J28" s="24"/>
      <c r="K28" s="24"/>
      <c r="L28" s="386"/>
      <c r="M28" s="172"/>
      <c r="N28" s="24"/>
      <c r="O28" s="24"/>
      <c r="P28" s="24"/>
      <c r="Q28" s="26"/>
    </row>
    <row r="29" spans="1:17" ht="15" customHeight="1">
      <c r="A29" s="29"/>
      <c r="B29" s="30"/>
      <c r="C29" s="31"/>
      <c r="D29" s="31"/>
      <c r="E29" s="32"/>
      <c r="F29" s="33"/>
      <c r="G29" s="34" t="str">
        <f t="shared" si="1"/>
        <v/>
      </c>
      <c r="H29" s="317"/>
      <c r="I29" s="35"/>
      <c r="J29" s="35"/>
      <c r="K29" s="35"/>
      <c r="L29" s="318"/>
      <c r="M29" s="345"/>
      <c r="N29" s="35"/>
      <c r="O29" s="35"/>
      <c r="P29" s="35"/>
      <c r="Q29" s="37"/>
    </row>
    <row r="30" spans="1:17" ht="15" customHeight="1">
      <c r="A30" s="18" t="s">
        <v>67</v>
      </c>
      <c r="B30" s="19" t="s">
        <v>87</v>
      </c>
      <c r="C30" s="20" t="s">
        <v>233</v>
      </c>
      <c r="D30" s="20"/>
      <c r="E30" s="21"/>
      <c r="F30" s="22">
        <v>1</v>
      </c>
      <c r="G30" s="28" t="str">
        <f t="shared" si="1"/>
        <v/>
      </c>
      <c r="H30" s="346"/>
      <c r="I30" s="24"/>
      <c r="J30" s="24"/>
      <c r="K30" s="24"/>
      <c r="L30" s="309"/>
      <c r="M30" s="172"/>
      <c r="N30" s="24"/>
      <c r="O30" s="24"/>
      <c r="P30" s="24"/>
      <c r="Q30" s="26"/>
    </row>
    <row r="31" spans="1:17" ht="15" customHeight="1">
      <c r="A31" s="18"/>
      <c r="B31" s="19" t="s">
        <v>234</v>
      </c>
      <c r="C31" s="20"/>
      <c r="D31" s="20"/>
      <c r="E31" s="21"/>
      <c r="F31" s="22">
        <v>1</v>
      </c>
      <c r="G31" s="28">
        <f t="shared" si="1"/>
        <v>5</v>
      </c>
      <c r="H31" s="172">
        <v>1</v>
      </c>
      <c r="I31" s="24"/>
      <c r="J31" s="24"/>
      <c r="K31" s="24"/>
      <c r="L31" s="348">
        <v>4</v>
      </c>
      <c r="M31" s="341"/>
      <c r="N31" s="24"/>
      <c r="O31" s="24"/>
      <c r="P31" s="24"/>
      <c r="Q31" s="26"/>
    </row>
    <row r="32" spans="1:17" ht="15" customHeight="1">
      <c r="A32" s="18"/>
      <c r="B32" s="19"/>
      <c r="C32" s="20"/>
      <c r="D32" s="20"/>
      <c r="E32" s="21"/>
      <c r="F32" s="42"/>
      <c r="G32" s="28" t="str">
        <f t="shared" si="1"/>
        <v/>
      </c>
      <c r="H32" s="347"/>
      <c r="I32" s="24"/>
      <c r="J32" s="24"/>
      <c r="K32" s="24"/>
      <c r="L32" s="353"/>
      <c r="M32" s="347"/>
      <c r="N32" s="24"/>
      <c r="O32" s="24"/>
      <c r="P32" s="24"/>
      <c r="Q32" s="26"/>
    </row>
    <row r="33" spans="1:17" ht="12.95">
      <c r="A33" s="360" t="s">
        <v>70</v>
      </c>
      <c r="B33" s="361"/>
      <c r="C33" s="362"/>
      <c r="D33" s="362"/>
      <c r="E33" s="44"/>
      <c r="F33" s="45"/>
      <c r="G33" s="46"/>
      <c r="H33" s="47"/>
      <c r="I33" s="47"/>
      <c r="J33" s="47"/>
      <c r="K33" s="47"/>
      <c r="L33" s="49"/>
      <c r="M33" s="47"/>
      <c r="N33" s="47"/>
      <c r="O33" s="47"/>
      <c r="P33" s="47"/>
      <c r="Q33" s="49"/>
    </row>
    <row r="34" spans="1:17" ht="12.95">
      <c r="A34" s="59"/>
      <c r="B34" s="19"/>
      <c r="C34" s="20"/>
      <c r="D34" s="20"/>
      <c r="E34" s="51"/>
      <c r="F34" s="42"/>
      <c r="G34" s="28"/>
      <c r="H34" s="24"/>
      <c r="I34" s="24"/>
      <c r="J34" s="24"/>
      <c r="K34" s="24"/>
      <c r="L34" s="26"/>
      <c r="M34" s="24"/>
      <c r="N34" s="24"/>
      <c r="O34" s="24"/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 ht="12.95">
      <c r="A36" s="59" t="s">
        <v>75</v>
      </c>
      <c r="B36" s="60"/>
      <c r="C36" s="399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27"/>
    </row>
    <row r="37" spans="1:17" ht="12.95">
      <c r="A37" s="59"/>
      <c r="B37" s="60"/>
      <c r="C37" s="392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7"/>
      <c r="P37" s="417"/>
      <c r="Q37" s="428"/>
    </row>
    <row r="38" spans="1:17" ht="12.95">
      <c r="A38" s="61"/>
      <c r="B38" s="62"/>
      <c r="C38" s="393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9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공혜림</cp:lastModifiedBy>
  <cp:revision/>
  <dcterms:created xsi:type="dcterms:W3CDTF">2021-11-02T02:51:00Z</dcterms:created>
  <dcterms:modified xsi:type="dcterms:W3CDTF">2021-11-29T09:12:45Z</dcterms:modified>
  <cp:category/>
  <cp:contentStatus/>
</cp:coreProperties>
</file>