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defaultThemeVersion="166925"/>
  <mc:AlternateContent xmlns:mc="http://schemas.openxmlformats.org/markup-compatibility/2006">
    <mc:Choice Requires="x15">
      <x15ac:absPath xmlns:x15ac="http://schemas.microsoft.com/office/spreadsheetml/2010/11/ac" url="/Users/admin/Documents/School/Admin/"/>
    </mc:Choice>
  </mc:AlternateContent>
  <xr:revisionPtr revIDLastSave="0" documentId="13_ncr:1_{956CD5C5-80DD-9646-8230-C7A3F1DBC72F}" xr6:coauthVersionLast="47" xr6:coauthVersionMax="47" xr10:uidLastSave="{00000000-0000-0000-0000-000000000000}"/>
  <bookViews>
    <workbookView xWindow="0" yWindow="0" windowWidth="28800" windowHeight="18000" activeTab="2" xr2:uid="{CD7F821A-A4E4-3B45-AA73-0569905F551D}"/>
  </bookViews>
  <sheets>
    <sheet name="Pulse" sheetId="20" r:id="rId1"/>
    <sheet name="Daily Log" sheetId="17" r:id="rId2"/>
    <sheet name="Dashboard" sheetId="1" r:id="rId3"/>
    <sheet name="Sheet1" sheetId="28" r:id="rId4"/>
    <sheet name="Test 1" sheetId="27" r:id="rId5"/>
    <sheet name="Term Data" sheetId="23" r:id="rId6"/>
    <sheet name="Term 2 TimeTable" sheetId="25" r:id="rId7"/>
    <sheet name="Review" sheetId="18" r:id="rId8"/>
    <sheet name="May 3-9" sheetId="2" state="hidden" r:id="rId9"/>
    <sheet name="May 10-16" sheetId="3" state="hidden" r:id="rId10"/>
    <sheet name="Spring Term" sheetId="14" r:id="rId11"/>
    <sheet name="Jun 21-27" sheetId="9" r:id="rId12"/>
  </sheets>
  <definedNames>
    <definedName name="_xlnm.Print_Area" localSheetId="2">Dashboard!$A$1:$I$67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36" i="28" l="1"/>
  <c r="J36" i="28"/>
  <c r="G36" i="28"/>
  <c r="D36" i="28"/>
  <c r="I15" i="28"/>
  <c r="I14" i="28"/>
  <c r="I13" i="28"/>
  <c r="I12" i="28"/>
  <c r="I11" i="28"/>
  <c r="I10" i="28"/>
  <c r="I3" i="28"/>
  <c r="I4" i="28"/>
  <c r="I5" i="28"/>
  <c r="I6" i="28"/>
  <c r="I7" i="28"/>
  <c r="I8" i="28"/>
  <c r="I9" i="28"/>
  <c r="I2" i="28"/>
  <c r="P39" i="17"/>
  <c r="P40" i="17"/>
  <c r="P41" i="17"/>
  <c r="P42" i="17"/>
  <c r="P43" i="17"/>
  <c r="P44" i="17"/>
  <c r="P45" i="17"/>
  <c r="B50" i="27"/>
  <c r="B49" i="27"/>
  <c r="B48" i="27"/>
  <c r="B47" i="27"/>
  <c r="B46" i="27"/>
  <c r="B44" i="27"/>
  <c r="B43" i="27"/>
  <c r="B41" i="27"/>
  <c r="B40" i="27"/>
  <c r="B39" i="27"/>
  <c r="B38" i="27"/>
  <c r="B36" i="27"/>
  <c r="B35" i="27"/>
  <c r="B34" i="27"/>
  <c r="B32" i="27"/>
  <c r="B31" i="27"/>
  <c r="B30" i="27"/>
  <c r="B29" i="27"/>
  <c r="B28" i="27"/>
  <c r="B27" i="27"/>
  <c r="P33" i="25"/>
  <c r="P32" i="25"/>
  <c r="P31" i="25"/>
  <c r="P30" i="25"/>
  <c r="P29" i="25"/>
  <c r="P28" i="25"/>
  <c r="P27" i="25"/>
  <c r="A1" i="17"/>
  <c r="A2" i="23"/>
  <c r="B2" i="23" s="1"/>
  <c r="C2" i="23" s="1"/>
  <c r="AA15" i="20"/>
  <c r="AA14" i="20"/>
  <c r="AA13" i="20"/>
  <c r="AA12" i="20"/>
  <c r="AA11" i="20"/>
  <c r="AA10" i="20"/>
  <c r="AA9" i="20"/>
  <c r="AA8" i="20"/>
  <c r="AA7" i="20"/>
  <c r="AA6" i="20"/>
  <c r="AA5" i="20"/>
  <c r="AA4" i="20"/>
  <c r="AA3" i="20"/>
  <c r="AA2" i="20"/>
  <c r="Z15" i="20"/>
  <c r="Z14" i="20"/>
  <c r="Z13" i="20"/>
  <c r="Z12" i="20"/>
  <c r="Z11" i="20"/>
  <c r="Z10" i="20"/>
  <c r="Z9" i="20"/>
  <c r="Z8" i="20"/>
  <c r="Z7" i="20"/>
  <c r="Z6" i="20"/>
  <c r="Z5" i="20"/>
  <c r="Z4" i="20"/>
  <c r="Z3" i="20"/>
  <c r="Z2" i="20"/>
  <c r="Y15" i="20"/>
  <c r="Y14" i="20"/>
  <c r="Y13" i="20"/>
  <c r="Y12" i="20"/>
  <c r="Y11" i="20"/>
  <c r="Y10" i="20"/>
  <c r="Y9" i="20"/>
  <c r="Y8" i="20"/>
  <c r="Y7" i="20"/>
  <c r="Y6" i="20"/>
  <c r="Y5" i="20"/>
  <c r="Y4" i="20"/>
  <c r="Y3" i="20"/>
  <c r="Y2" i="20"/>
  <c r="X3" i="20"/>
  <c r="X4" i="20"/>
  <c r="X5" i="20"/>
  <c r="X6" i="20"/>
  <c r="X7" i="20"/>
  <c r="X8" i="20"/>
  <c r="X9" i="20"/>
  <c r="X10" i="20"/>
  <c r="X11" i="20"/>
  <c r="X12" i="20"/>
  <c r="X13" i="20"/>
  <c r="X14" i="20"/>
  <c r="X15" i="20"/>
  <c r="X2" i="20"/>
  <c r="U3" i="20"/>
  <c r="V3" i="20" s="1"/>
  <c r="U4" i="20"/>
  <c r="V4" i="20" s="1"/>
  <c r="U5" i="20"/>
  <c r="V5" i="20" s="1"/>
  <c r="U6" i="20"/>
  <c r="V6" i="20" s="1"/>
  <c r="U7" i="20"/>
  <c r="V7" i="20" s="1"/>
  <c r="U8" i="20"/>
  <c r="V8" i="20" s="1"/>
  <c r="U9" i="20"/>
  <c r="V9" i="20" s="1"/>
  <c r="U10" i="20"/>
  <c r="V10" i="20" s="1"/>
  <c r="U11" i="20"/>
  <c r="V11" i="20" s="1"/>
  <c r="U12" i="20"/>
  <c r="V12" i="20" s="1"/>
  <c r="U13" i="20"/>
  <c r="V13" i="20" s="1"/>
  <c r="U14" i="20"/>
  <c r="V14" i="20" s="1"/>
  <c r="U15" i="20"/>
  <c r="V15" i="20" s="1"/>
  <c r="W3" i="20"/>
  <c r="W4" i="20"/>
  <c r="W5" i="20"/>
  <c r="W6" i="20"/>
  <c r="W7" i="20"/>
  <c r="W8" i="20"/>
  <c r="W9" i="20"/>
  <c r="W10" i="20"/>
  <c r="W11" i="20"/>
  <c r="W12" i="20"/>
  <c r="W13" i="20"/>
  <c r="W14" i="20"/>
  <c r="W15" i="20"/>
  <c r="U2" i="20"/>
  <c r="V2" i="20" s="1"/>
  <c r="W2" i="20"/>
  <c r="D9" i="17" l="1" a="1"/>
  <c r="D9" i="17" s="1"/>
  <c r="L9" i="17" a="1"/>
  <c r="L9" i="17" s="1"/>
  <c r="J9" i="17" a="1"/>
  <c r="J9" i="17" s="1"/>
  <c r="H9" i="17" a="1"/>
  <c r="H9" i="17" s="1"/>
  <c r="G9" i="17" a="1"/>
  <c r="G9" i="17" s="1"/>
  <c r="F9" i="17" a="1"/>
  <c r="F9" i="17" s="1"/>
  <c r="E9" i="17" a="1"/>
  <c r="E9" i="17" s="1"/>
  <c r="E11" i="18"/>
  <c r="E53" i="18"/>
  <c r="E54" i="18"/>
  <c r="E55" i="18"/>
  <c r="E56" i="18"/>
  <c r="E57" i="18"/>
  <c r="E58" i="18"/>
  <c r="E59" i="18"/>
  <c r="E60" i="18"/>
  <c r="E61" i="18"/>
  <c r="E62" i="18"/>
  <c r="E52" i="18"/>
  <c r="E26" i="18"/>
  <c r="E27" i="18"/>
  <c r="E28" i="18"/>
  <c r="E29" i="18"/>
  <c r="E30" i="18"/>
  <c r="E31" i="18"/>
  <c r="E32" i="18"/>
  <c r="E33" i="18"/>
  <c r="E34" i="18"/>
  <c r="E35" i="18"/>
  <c r="E36" i="18"/>
  <c r="E37" i="18"/>
  <c r="E38" i="18"/>
  <c r="E39" i="18"/>
  <c r="E40" i="18"/>
  <c r="E41" i="18"/>
  <c r="E42" i="18"/>
  <c r="E43" i="18"/>
  <c r="E44" i="18"/>
  <c r="E45" i="18"/>
  <c r="E46" i="18"/>
  <c r="E47" i="18"/>
  <c r="E25" i="18"/>
  <c r="E4" i="18"/>
  <c r="E5" i="18"/>
  <c r="E6" i="18"/>
  <c r="E7" i="18"/>
  <c r="E8" i="18"/>
  <c r="E9" i="18"/>
  <c r="E10" i="18"/>
  <c r="E12" i="18"/>
  <c r="E13" i="18"/>
  <c r="E14" i="18"/>
  <c r="E15" i="18"/>
  <c r="E16" i="18"/>
  <c r="E17" i="18"/>
  <c r="E18" i="18"/>
  <c r="E19" i="18"/>
  <c r="E20" i="18"/>
  <c r="E3" i="18"/>
  <c r="I9" i="17" l="1" a="1"/>
  <c r="I9" i="17" s="1"/>
  <c r="M9" i="17" a="1"/>
  <c r="M9" i="17" s="1"/>
  <c r="K9" i="17" a="1"/>
  <c r="K9" i="17" s="1"/>
  <c r="B9" i="17" a="1"/>
  <c r="B9" i="17" s="1"/>
  <c r="C9" i="17" a="1"/>
  <c r="C9" i="17" s="1"/>
  <c r="V4" i="17" a="1"/>
  <c r="V4" i="17" s="1"/>
  <c r="T4" i="17" a="1"/>
  <c r="T4" i="17" s="1"/>
  <c r="R4" i="17" a="1"/>
  <c r="R4" i="17" s="1"/>
  <c r="P4" i="17" a="1"/>
  <c r="P4" i="17" s="1"/>
  <c r="N4" i="17" a="1"/>
  <c r="N4" i="17" s="1"/>
  <c r="L4" i="17" a="1"/>
  <c r="L4" i="17" s="1"/>
  <c r="J4" i="17" a="1"/>
  <c r="J4" i="17" s="1"/>
  <c r="H4" i="17" a="1"/>
  <c r="H4" i="17" s="1"/>
  <c r="F4" i="17" a="1"/>
  <c r="F4" i="17" s="1"/>
  <c r="D4" i="17" a="1"/>
  <c r="D4" i="17" s="1"/>
  <c r="B4" i="17" a="1"/>
  <c r="B4" i="17" s="1"/>
  <c r="W4" i="17" a="1"/>
  <c r="W4" i="17" s="1"/>
  <c r="U4" i="17" a="1"/>
  <c r="U4" i="17" s="1"/>
  <c r="S4" i="17" a="1"/>
  <c r="S4" i="17" s="1"/>
  <c r="Q4" i="17" a="1"/>
  <c r="Q4" i="17" s="1"/>
  <c r="O4" i="17" a="1"/>
  <c r="O4" i="17" s="1"/>
  <c r="M4" i="17" a="1"/>
  <c r="M4" i="17" s="1"/>
  <c r="K4" i="17" a="1"/>
  <c r="K4" i="17" s="1"/>
  <c r="I4" i="17" a="1"/>
  <c r="I4" i="17" s="1"/>
  <c r="G4" i="17" a="1"/>
  <c r="G4" i="17" s="1"/>
  <c r="E4" i="17" a="1"/>
  <c r="E4" i="17" s="1"/>
  <c r="C4" i="17" a="1"/>
  <c r="C4" i="17" s="1"/>
  <c r="D2" i="23"/>
  <c r="M10" i="17" s="1" a="1"/>
  <c r="M10" i="17" s="1"/>
  <c r="L10" i="17" l="1" a="1"/>
  <c r="L10" i="17" s="1"/>
  <c r="K10" i="17" a="1"/>
  <c r="K10" i="17" s="1"/>
  <c r="J10" i="17" a="1"/>
  <c r="J10" i="17" s="1"/>
  <c r="I10" i="17" a="1"/>
  <c r="I10" i="17" s="1"/>
  <c r="H10" i="17" a="1"/>
  <c r="H10" i="17" s="1"/>
  <c r="G10" i="17" a="1"/>
  <c r="G10" i="17" s="1"/>
  <c r="F10" i="17" a="1"/>
  <c r="F10" i="17" s="1"/>
  <c r="E10" i="17" a="1"/>
  <c r="E10" i="17" s="1"/>
  <c r="D10" i="17" a="1"/>
  <c r="D10" i="17" s="1"/>
  <c r="B10" i="17" a="1"/>
  <c r="B10" i="17" s="1"/>
  <c r="C10" i="17" a="1"/>
  <c r="C10" i="17" s="1"/>
  <c r="V5" i="17" a="1"/>
  <c r="V5" i="17" s="1"/>
  <c r="T5" i="17" a="1"/>
  <c r="T5" i="17" s="1"/>
  <c r="R5" i="17" a="1"/>
  <c r="R5" i="17" s="1"/>
  <c r="P5" i="17" a="1"/>
  <c r="P5" i="17" s="1"/>
  <c r="N5" i="17" a="1"/>
  <c r="N5" i="17" s="1"/>
  <c r="L5" i="17" a="1"/>
  <c r="L5" i="17" s="1"/>
  <c r="J5" i="17" a="1"/>
  <c r="J5" i="17" s="1"/>
  <c r="H5" i="17" a="1"/>
  <c r="H5" i="17" s="1"/>
  <c r="F5" i="17" a="1"/>
  <c r="F5" i="17" s="1"/>
  <c r="D5" i="17" a="1"/>
  <c r="D5" i="17" s="1"/>
  <c r="B5" i="17" a="1"/>
  <c r="B5" i="17" s="1"/>
  <c r="W5" i="17" a="1"/>
  <c r="W5" i="17" s="1"/>
  <c r="U5" i="17" a="1"/>
  <c r="U5" i="17" s="1"/>
  <c r="S5" i="17" a="1"/>
  <c r="S5" i="17" s="1"/>
  <c r="Q5" i="17" a="1"/>
  <c r="Q5" i="17" s="1"/>
  <c r="O5" i="17" a="1"/>
  <c r="O5" i="17" s="1"/>
  <c r="M5" i="17" a="1"/>
  <c r="M5" i="17" s="1"/>
  <c r="K5" i="17" a="1"/>
  <c r="K5" i="17" s="1"/>
  <c r="I5" i="17" a="1"/>
  <c r="I5" i="17" s="1"/>
  <c r="G5" i="17" a="1"/>
  <c r="G5" i="17" s="1"/>
  <c r="E5" i="17" a="1"/>
  <c r="E5" i="17" s="1"/>
  <c r="C5" i="17" a="1"/>
  <c r="C5" i="17"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<sst xmlns="http://schemas.openxmlformats.org/spreadsheetml/2006/main" count="1468" uniqueCount="519">
  <si>
    <t>Monday</t>
  </si>
  <si>
    <t>Tuesday</t>
  </si>
  <si>
    <t>Wednesday</t>
  </si>
  <si>
    <t>Thursday</t>
  </si>
  <si>
    <t xml:space="preserve">Friday </t>
  </si>
  <si>
    <t>Saturday</t>
  </si>
  <si>
    <t>Sunday</t>
  </si>
  <si>
    <t>Week</t>
  </si>
  <si>
    <t>Course</t>
  </si>
  <si>
    <t>Week 1</t>
  </si>
  <si>
    <t>Week 2</t>
  </si>
  <si>
    <t>Week 3</t>
  </si>
  <si>
    <t>Week 4</t>
  </si>
  <si>
    <t>Week 5</t>
  </si>
  <si>
    <t>Week 6</t>
  </si>
  <si>
    <t>Week 7</t>
  </si>
  <si>
    <t>Week 8</t>
  </si>
  <si>
    <t>Week 9</t>
  </si>
  <si>
    <t>Week 10</t>
  </si>
  <si>
    <t>Week 11</t>
  </si>
  <si>
    <t>Week 12</t>
  </si>
  <si>
    <t>Exam Period</t>
  </si>
  <si>
    <t>Week 13</t>
  </si>
  <si>
    <t>MATH 109</t>
  </si>
  <si>
    <t>MATH 211</t>
  </si>
  <si>
    <t>CSC 110</t>
  </si>
  <si>
    <t>Quiz 1</t>
  </si>
  <si>
    <t>Quiz 2</t>
  </si>
  <si>
    <t>Quiz 3</t>
  </si>
  <si>
    <t>Quiz 4</t>
  </si>
  <si>
    <t>Quiz 5</t>
  </si>
  <si>
    <t>Assignment 7</t>
  </si>
  <si>
    <t>Lab 7</t>
  </si>
  <si>
    <t>Readings</t>
  </si>
  <si>
    <t>6.1, 6.2, 9.1</t>
  </si>
  <si>
    <t>Study Group</t>
  </si>
  <si>
    <t>4.4, 4.6</t>
  </si>
  <si>
    <t>Friday</t>
  </si>
  <si>
    <t>Before 8:30</t>
  </si>
  <si>
    <t>1.5 Hour</t>
  </si>
  <si>
    <t>Study Block</t>
  </si>
  <si>
    <t>2 Hour</t>
  </si>
  <si>
    <t>ED-D 101 B01A</t>
  </si>
  <si>
    <t>Planning</t>
  </si>
  <si>
    <t>Lunch</t>
  </si>
  <si>
    <t xml:space="preserve">MATH 211 </t>
  </si>
  <si>
    <t>Office Hours</t>
  </si>
  <si>
    <t>1 Hour</t>
  </si>
  <si>
    <t xml:space="preserve">2.5 Hour </t>
  </si>
  <si>
    <t>Work</t>
  </si>
  <si>
    <t>CSC 110 Lab B02</t>
  </si>
  <si>
    <t>Dinner</t>
  </si>
  <si>
    <t>3 Hour</t>
  </si>
  <si>
    <t>1.5 Hours</t>
  </si>
  <si>
    <t>Topics 1.1 – 1.4</t>
  </si>
  <si>
    <t>2.5 Hour</t>
  </si>
  <si>
    <t>EVENING</t>
  </si>
  <si>
    <t>Gym</t>
  </si>
  <si>
    <t>TOTAL: 31.5 Hours</t>
  </si>
  <si>
    <t>7 Hours</t>
  </si>
  <si>
    <t>7.5 Hours</t>
  </si>
  <si>
    <t>ED-D 101</t>
  </si>
  <si>
    <t>HW3</t>
  </si>
  <si>
    <t>CSC 110: Quiz</t>
  </si>
  <si>
    <t>MATH 211: Reflection</t>
  </si>
  <si>
    <t>Math 211</t>
  </si>
  <si>
    <t>A6</t>
  </si>
  <si>
    <t>Q1</t>
  </si>
  <si>
    <t>2nd Half</t>
  </si>
  <si>
    <t>Assignments</t>
  </si>
  <si>
    <t>Class</t>
  </si>
  <si>
    <t>Math 109</t>
  </si>
  <si>
    <t># Parts</t>
  </si>
  <si>
    <t>Homework 6 + Quiz</t>
  </si>
  <si>
    <t>Review</t>
  </si>
  <si>
    <t>Quiz</t>
  </si>
  <si>
    <t>Tutorial</t>
  </si>
  <si>
    <t>Reading / Content</t>
  </si>
  <si>
    <t>1,2</t>
  </si>
  <si>
    <t>3,4</t>
  </si>
  <si>
    <t>Quiz: 2 List Argunemts</t>
  </si>
  <si>
    <t>4 attempts</t>
  </si>
  <si>
    <t>Reflection</t>
  </si>
  <si>
    <t>5,6</t>
  </si>
  <si>
    <t>7,8</t>
  </si>
  <si>
    <t>9,10</t>
  </si>
  <si>
    <t>2 Attempts</t>
  </si>
  <si>
    <t>Next Week's Videos</t>
  </si>
  <si>
    <t>Next Week's Text</t>
  </si>
  <si>
    <t>Next Week's Reading</t>
  </si>
  <si>
    <t>This Week's Reading</t>
  </si>
  <si>
    <t>SRL Practice</t>
  </si>
  <si>
    <t>2 Parts</t>
  </si>
  <si>
    <t>3hrs</t>
  </si>
  <si>
    <t>MLM</t>
  </si>
  <si>
    <t>Tests</t>
  </si>
  <si>
    <t>MidT 1</t>
  </si>
  <si>
    <t>MidT 2</t>
  </si>
  <si>
    <t>4.4| 1,2</t>
  </si>
  <si>
    <t>4.4| 3,4</t>
  </si>
  <si>
    <t>4.4| 5,6</t>
  </si>
  <si>
    <t>4.4| 7,8</t>
  </si>
  <si>
    <t>4.4| 9,10</t>
  </si>
  <si>
    <t>4.5| 1,2</t>
  </si>
  <si>
    <t>4.5| 3,4</t>
  </si>
  <si>
    <t>4.3| 1</t>
  </si>
  <si>
    <t>4.3| 2</t>
  </si>
  <si>
    <t>4.3| 3</t>
  </si>
  <si>
    <t>4.4| 1</t>
  </si>
  <si>
    <t>4.4| 2</t>
  </si>
  <si>
    <t>4.5| 1</t>
  </si>
  <si>
    <t>4.5| 2,3</t>
  </si>
  <si>
    <t>HW1</t>
  </si>
  <si>
    <t>HW2</t>
  </si>
  <si>
    <t>HW4</t>
  </si>
  <si>
    <t>HW5</t>
  </si>
  <si>
    <t>HW6</t>
  </si>
  <si>
    <t>MATH 109: (MLM 4.1| 1,2)</t>
  </si>
  <si>
    <t>MATH 211: (MLM 4.3| 1)</t>
  </si>
  <si>
    <t>MATH 109: (Review | Q1)</t>
  </si>
  <si>
    <t>MATH 211: (Review | HW1)</t>
  </si>
  <si>
    <t>MATH 109: (MLM 4.1| 3,4)</t>
  </si>
  <si>
    <t>MATH 211: (MLM 4.3| 2)</t>
  </si>
  <si>
    <t>Date</t>
  </si>
  <si>
    <t>Meeting With Brenden</t>
  </si>
  <si>
    <t>MATH 109: H6 | 1-3</t>
  </si>
  <si>
    <t>CSC 110: A7 Q1</t>
  </si>
  <si>
    <t>CSC 110: Week 6 (3 vids)</t>
  </si>
  <si>
    <t>SRL Report 2</t>
  </si>
  <si>
    <t>https://bright.uvic.ca/d2l/lms/dropbox/user/folder_submit_files.d2l?db=56679&amp;grpid=0&amp;isprv=0&amp;bp=0&amp;ou=128533</t>
  </si>
  <si>
    <t>MATH 211: 4 fundamental subspaces</t>
  </si>
  <si>
    <t>MATH 211: HM7Q1</t>
  </si>
  <si>
    <t>MATH 109: Mean Value Theorem</t>
  </si>
  <si>
    <t>MATH 109: Trig Substitution</t>
  </si>
  <si>
    <t>MATH 109: HW6Q4-6</t>
  </si>
  <si>
    <t>MATH 109: Tutorial 7</t>
  </si>
  <si>
    <t>CSC 110: A7 Q2-3</t>
  </si>
  <si>
    <t>CSC 110: Review Vids</t>
  </si>
  <si>
    <t>MATH 109 / MATH 109: Tutorial 7</t>
  </si>
  <si>
    <t>MATH 211: HM7Q2</t>
  </si>
  <si>
    <t>CSC 110: A7 Q2-5</t>
  </si>
  <si>
    <t>MATH 109: HW6Q7-9</t>
  </si>
  <si>
    <t>MATH 109: Concavity</t>
  </si>
  <si>
    <t>MATH 211: HM7Q3</t>
  </si>
  <si>
    <t>MATH 211: Span</t>
  </si>
  <si>
    <t>MATH 109: Curve Sketching</t>
  </si>
  <si>
    <t>MATH 109: HW6Q10-12</t>
  </si>
  <si>
    <t>CSC 110: A7 Q6-7</t>
  </si>
  <si>
    <t>ED-D 101: Practice Test</t>
  </si>
  <si>
    <t>CSC 110: A7 8-9</t>
  </si>
  <si>
    <t>MATH 211: HM7Q3-4</t>
  </si>
  <si>
    <t>MATH 211: Span &amp; Invertible Matrices</t>
  </si>
  <si>
    <t>MATH 109: Quiz</t>
  </si>
  <si>
    <t>Be able to identify the types of problems and what types of solution they require</t>
  </si>
  <si>
    <t>you need to able to jumble up practice questions across units and weeks and simply be able to accurately sort them into piles according to the type of question</t>
  </si>
  <si>
    <t>MATH</t>
  </si>
  <si>
    <t>STAT</t>
  </si>
  <si>
    <t>4:30pm</t>
  </si>
  <si>
    <t>10:30am</t>
  </si>
  <si>
    <t>COM 202</t>
  </si>
  <si>
    <t>MTh</t>
  </si>
  <si>
    <t>4:30-5:50</t>
  </si>
  <si>
    <t>2:30-3:50</t>
  </si>
  <si>
    <t>COM 240</t>
  </si>
  <si>
    <t>11:30-12:50</t>
  </si>
  <si>
    <t>COMM</t>
  </si>
  <si>
    <t>CSC</t>
  </si>
  <si>
    <t>CSC Lab</t>
  </si>
  <si>
    <t>Key Concepts</t>
  </si>
  <si>
    <t>How well do I know this?</t>
  </si>
  <si>
    <t>Sections</t>
  </si>
  <si>
    <t>Rates of Change</t>
  </si>
  <si>
    <t>Limits</t>
  </si>
  <si>
    <t>2.2-2.6</t>
  </si>
  <si>
    <t>Tangent Lines</t>
  </si>
  <si>
    <t>3.2-3.10</t>
  </si>
  <si>
    <t>Derivatives</t>
  </si>
  <si>
    <t>Extreme values</t>
  </si>
  <si>
    <t>Concavity</t>
  </si>
  <si>
    <t>L'Hopital and Indeterminate Forms</t>
  </si>
  <si>
    <t>Optimization</t>
  </si>
  <si>
    <t xml:space="preserve">Linearization </t>
  </si>
  <si>
    <t>Diferentials / Newton's method</t>
  </si>
  <si>
    <t>Anti Derivatives</t>
  </si>
  <si>
    <t>Area estimation, sigma</t>
  </si>
  <si>
    <t>5.1-5.2</t>
  </si>
  <si>
    <t>Definite Integrals</t>
  </si>
  <si>
    <t>Fundamental theorem of calculus</t>
  </si>
  <si>
    <t>Integration by substitution</t>
  </si>
  <si>
    <t>area between curves</t>
  </si>
  <si>
    <t>numerical intergration</t>
  </si>
  <si>
    <t>Vectors in R^n</t>
  </si>
  <si>
    <t>Dot Product / Projections</t>
  </si>
  <si>
    <t>1.3-1.4</t>
  </si>
  <si>
    <t>SLEs</t>
  </si>
  <si>
    <t>Matrices, RREF, Rank</t>
  </si>
  <si>
    <t>Spanning, Linear Independence</t>
  </si>
  <si>
    <t>Applications of SLEs</t>
  </si>
  <si>
    <t>Matrix Operations</t>
  </si>
  <si>
    <t>Linear Maps on R^n</t>
  </si>
  <si>
    <t>Geometric Transformations</t>
  </si>
  <si>
    <t>Fundamental Subspaces</t>
  </si>
  <si>
    <t>Invertible Matrices / Maps</t>
  </si>
  <si>
    <t>4.1-4.2</t>
  </si>
  <si>
    <t>Abstract Vector Spaces</t>
  </si>
  <si>
    <t>Bases and Dimension</t>
  </si>
  <si>
    <t>Coordinates</t>
  </si>
  <si>
    <t>Abstract Linear Maps</t>
  </si>
  <si>
    <t>Linear Transformations</t>
  </si>
  <si>
    <t>Change of Basis</t>
  </si>
  <si>
    <t>Determinants</t>
  </si>
  <si>
    <t>Properties of Determinants</t>
  </si>
  <si>
    <t>Eigenvalues and eigenvectors</t>
  </si>
  <si>
    <t>Diagonalization</t>
  </si>
  <si>
    <t>Applications of diagonalization</t>
  </si>
  <si>
    <t>Application of Determinants to Geometry</t>
  </si>
  <si>
    <t xml:space="preserve">ED-D 101 </t>
  </si>
  <si>
    <t>Electronic Calendar</t>
  </si>
  <si>
    <t>Self-Regulating Learning</t>
  </si>
  <si>
    <t>Learning &amp; Remembering</t>
  </si>
  <si>
    <t>Task Understanding</t>
  </si>
  <si>
    <t>Regulating Stress</t>
  </si>
  <si>
    <t>Managing Time / Procrastination</t>
  </si>
  <si>
    <t>Active Learning in Social Sciences</t>
  </si>
  <si>
    <t>Active Learning in STEMs</t>
  </si>
  <si>
    <t>Regulating Motivation</t>
  </si>
  <si>
    <t>Practice tests and Exams</t>
  </si>
  <si>
    <t>Days Until Final:</t>
  </si>
  <si>
    <t>Importance</t>
  </si>
  <si>
    <t>Focus</t>
  </si>
  <si>
    <t>Difference</t>
  </si>
  <si>
    <t>Precise Topic</t>
  </si>
  <si>
    <t>Precise Topics</t>
  </si>
  <si>
    <t>2.2, 2.3, 2.6</t>
  </si>
  <si>
    <t>Limit Laws</t>
  </si>
  <si>
    <t>Precise Definition of a Limit</t>
  </si>
  <si>
    <t>Limits Involving Infinity</t>
  </si>
  <si>
    <t>Applied Optimization</t>
  </si>
  <si>
    <t>Related Rates</t>
  </si>
  <si>
    <t>Definite Integral</t>
  </si>
  <si>
    <t>Fundamental Theorem</t>
  </si>
  <si>
    <t>4.1, 4.2</t>
  </si>
  <si>
    <t>Spaces of Polynomials</t>
  </si>
  <si>
    <t>Vector Spaces</t>
  </si>
  <si>
    <t>Eigenvalues</t>
  </si>
  <si>
    <t>Practice Test 4</t>
  </si>
  <si>
    <t>Review Practice Test (W1-7)</t>
  </si>
  <si>
    <t>Span/ Linear Independence</t>
  </si>
  <si>
    <t>Bases/ Dimensions</t>
  </si>
  <si>
    <t>Goal Setting</t>
  </si>
  <si>
    <t>Task Enactment</t>
  </si>
  <si>
    <t>Wellbeing</t>
  </si>
  <si>
    <t>NT Log Count</t>
  </si>
  <si>
    <t>Test Score</t>
  </si>
  <si>
    <t>Assignment Score</t>
  </si>
  <si>
    <t>Study Hours</t>
  </si>
  <si>
    <t>Workouts</t>
  </si>
  <si>
    <t>GPA</t>
  </si>
  <si>
    <t>Total Study Hours</t>
  </si>
  <si>
    <t>GPA/10</t>
  </si>
  <si>
    <t>Class GPA</t>
  </si>
  <si>
    <t>Week End Data</t>
  </si>
  <si>
    <t>On a scale from 1-10 how would you rate your [             ] this week?</t>
  </si>
  <si>
    <t>Day 1</t>
  </si>
  <si>
    <t>Day 2</t>
  </si>
  <si>
    <t>Day 3</t>
  </si>
  <si>
    <t>Day 4</t>
  </si>
  <si>
    <t>Day 5</t>
  </si>
  <si>
    <t>Day 6</t>
  </si>
  <si>
    <t>Day 7</t>
  </si>
  <si>
    <t>Week 14</t>
  </si>
  <si>
    <t>Day</t>
  </si>
  <si>
    <t>Today</t>
  </si>
  <si>
    <t>Today Num</t>
  </si>
  <si>
    <t>Row Index</t>
  </si>
  <si>
    <t>Test</t>
  </si>
  <si>
    <t>Reading</t>
  </si>
  <si>
    <t>Assignment</t>
  </si>
  <si>
    <t>Practice</t>
  </si>
  <si>
    <t>MATH 122</t>
  </si>
  <si>
    <t>8:30am</t>
  </si>
  <si>
    <t>Plus 1</t>
  </si>
  <si>
    <t>Tomorrow</t>
  </si>
  <si>
    <t>NTs</t>
  </si>
  <si>
    <t>TU</t>
  </si>
  <si>
    <t>GS</t>
  </si>
  <si>
    <t>TE</t>
  </si>
  <si>
    <t>SHrs</t>
  </si>
  <si>
    <t>Total</t>
  </si>
  <si>
    <t>Supper</t>
  </si>
  <si>
    <t>Chill</t>
  </si>
  <si>
    <t>Before</t>
  </si>
  <si>
    <t>To-Do</t>
  </si>
  <si>
    <t>Personal To-Do</t>
  </si>
  <si>
    <t>Health</t>
  </si>
  <si>
    <t>Relationship</t>
  </si>
  <si>
    <t>Finances</t>
  </si>
  <si>
    <t>School</t>
  </si>
  <si>
    <t>Fun</t>
  </si>
  <si>
    <t>Personal Goals</t>
  </si>
  <si>
    <t>Math</t>
  </si>
  <si>
    <t>Chess</t>
  </si>
  <si>
    <t>QB</t>
  </si>
  <si>
    <t>Personal</t>
  </si>
  <si>
    <t>M109</t>
  </si>
  <si>
    <t>M211</t>
  </si>
  <si>
    <r>
      <rPr>
        <b/>
        <sz val="12"/>
        <color theme="4" tint="-0.249977111117893"/>
        <rFont val="Calibri"/>
        <family val="2"/>
        <scheme val="minor"/>
      </rPr>
      <t>Instructions:</t>
    </r>
    <r>
      <rPr>
        <sz val="12"/>
        <color theme="4" tint="-0.249977111117893"/>
        <rFont val="Calibri"/>
        <family val="2"/>
        <scheme val="minor"/>
      </rPr>
      <t xml:space="preserve"> You can do a POST GAME analysis on a past test, quiz, exam, practice test, or even practice questions you have worked through in preparation for a test/exam. The idea of a POST GAME analysis is to switch your attention away from </t>
    </r>
    <r>
      <rPr>
        <b/>
        <sz val="12"/>
        <color rgb="FFFF0000"/>
        <rFont val="Calibri"/>
        <family val="2"/>
        <scheme val="minor"/>
      </rPr>
      <t>FINDING THE RIGHT ANSWER</t>
    </r>
    <r>
      <rPr>
        <sz val="12"/>
        <color theme="4" tint="-0.249977111117893"/>
        <rFont val="Calibri"/>
        <family val="2"/>
        <scheme val="minor"/>
      </rPr>
      <t>, to figuring out</t>
    </r>
    <r>
      <rPr>
        <sz val="12"/>
        <color theme="6" tint="-0.499984740745262"/>
        <rFont val="Calibri"/>
        <family val="2"/>
        <scheme val="minor"/>
      </rPr>
      <t xml:space="preserve"> </t>
    </r>
    <r>
      <rPr>
        <b/>
        <u/>
        <sz val="12"/>
        <color rgb="FF0000FF"/>
        <rFont val="Calibri"/>
        <family val="2"/>
        <scheme val="minor"/>
      </rPr>
      <t>WHY YOU GOT IT WRONG</t>
    </r>
    <r>
      <rPr>
        <sz val="12"/>
        <color theme="4" tint="-0.249977111117893"/>
        <rFont val="Calibri"/>
        <family val="2"/>
        <scheme val="minor"/>
      </rPr>
      <t xml:space="preserve">. Figuring out what the right answer is has limited use AFTER the test or exam and if you focus on this during practice tests you tend to use the test to learn or memorize the material rather than to practice retrieving and using your knowledge. You can't fix your errors once you have made them, but you can figure out WHY you made those errors and make adjustments accordingly. If you spend time deconstructing your errors, you can usually figure out whether your problem is (A) What you studied, (B) HOw you studied, or (C) How you tackled and wrote the test itself.FOCUS ON ONE TEST AT A TIME. </t>
    </r>
    <r>
      <rPr>
        <sz val="12"/>
        <color rgb="FFFF0000"/>
        <rFont val="Calibri"/>
        <family val="2"/>
        <scheme val="minor"/>
      </rPr>
      <t>After completing the error analysis table scroll down to view the report.</t>
    </r>
  </si>
  <si>
    <t>Class:</t>
  </si>
  <si>
    <t>Exam Date:</t>
  </si>
  <si>
    <t>Question Number I Got Wrong</t>
  </si>
  <si>
    <t>Concept/Idea/Topic</t>
  </si>
  <si>
    <r>
      <t xml:space="preserve">Detailed topics          </t>
    </r>
    <r>
      <rPr>
        <b/>
        <sz val="10"/>
        <color theme="1"/>
        <rFont val="Calibri"/>
        <family val="2"/>
        <scheme val="minor"/>
      </rPr>
      <t>(Type in your answers)</t>
    </r>
  </si>
  <si>
    <r>
      <t xml:space="preserve">Type of Question 
</t>
    </r>
    <r>
      <rPr>
        <sz val="12"/>
        <color theme="1"/>
        <rFont val="Calibri"/>
        <family val="2"/>
        <scheme val="minor"/>
      </rPr>
      <t>(MC, MC w/ALL, MC w/negative, Short Answer, Long Answer, Problem)</t>
    </r>
  </si>
  <si>
    <r>
      <t xml:space="preserve">Level of Understanding
</t>
    </r>
    <r>
      <rPr>
        <sz val="10"/>
        <color theme="1"/>
        <rFont val="Calibri"/>
        <family val="2"/>
        <scheme val="minor"/>
      </rPr>
      <t>(</t>
    </r>
    <r>
      <rPr>
        <b/>
        <sz val="10"/>
        <color rgb="FFFF0000"/>
        <rFont val="Calibri"/>
        <family val="2"/>
        <scheme val="minor"/>
      </rPr>
      <t>UNDERSTANDING</t>
    </r>
    <r>
      <rPr>
        <sz val="10"/>
        <color theme="1"/>
        <rFont val="Calibri"/>
        <family val="2"/>
        <scheme val="minor"/>
      </rPr>
      <t xml:space="preserve"> things that were taught,                 </t>
    </r>
    <r>
      <rPr>
        <b/>
        <sz val="10"/>
        <color rgb="FFFF0000"/>
        <rFont val="Calibri"/>
        <family val="2"/>
        <scheme val="minor"/>
      </rPr>
      <t>CONNECTING</t>
    </r>
    <r>
      <rPr>
        <sz val="10"/>
        <color theme="1"/>
        <rFont val="Calibri"/>
        <family val="2"/>
        <scheme val="minor"/>
      </rPr>
      <t xml:space="preserve"> or relating things that were taught,     </t>
    </r>
    <r>
      <rPr>
        <b/>
        <sz val="10"/>
        <color rgb="FFFF0000"/>
        <rFont val="Calibri"/>
        <family val="2"/>
        <scheme val="minor"/>
      </rPr>
      <t>EXTENDING</t>
    </r>
    <r>
      <rPr>
        <sz val="10"/>
        <color theme="1"/>
        <rFont val="Calibri"/>
        <family val="2"/>
        <scheme val="minor"/>
      </rPr>
      <t xml:space="preserve"> or applying beyond the way that was taught)</t>
    </r>
  </si>
  <si>
    <t xml:space="preserve">When I Studied This
</t>
  </si>
  <si>
    <t>Did I Change This Answer?</t>
  </si>
  <si>
    <r>
      <t xml:space="preserve">      Why did I get this wrong?               </t>
    </r>
    <r>
      <rPr>
        <b/>
        <sz val="10"/>
        <color theme="1"/>
        <rFont val="Calibri"/>
        <family val="2"/>
        <scheme val="minor"/>
      </rPr>
      <t xml:space="preserve">(a) didn't know the concept,          (b) knew the concept but not well enough,                                            (c ) question was a lot deeper or harder than I expected,                   (d)  got confused by the queston type or wording,                                (e) It was just a silly mistake) </t>
    </r>
  </si>
  <si>
    <t>Report</t>
  </si>
  <si>
    <t>Frequency count</t>
  </si>
  <si>
    <t>Self-regulated Learning</t>
  </si>
  <si>
    <t>Reading Math</t>
  </si>
  <si>
    <t>Regulating Mental Health</t>
  </si>
  <si>
    <t>Sense of Belonging</t>
  </si>
  <si>
    <t>Test Taking</t>
  </si>
  <si>
    <t>Level of Understanding</t>
  </si>
  <si>
    <t>Understanding</t>
  </si>
  <si>
    <t>Connecting</t>
  </si>
  <si>
    <t>Extending</t>
  </si>
  <si>
    <t>When I Studied This</t>
  </si>
  <si>
    <t>When we learned the topic</t>
  </si>
  <si>
    <t>Just before the test</t>
  </si>
  <si>
    <t>I reviewed this more than once over the semester</t>
  </si>
  <si>
    <t>I missed this learning topic</t>
  </si>
  <si>
    <t>Yes</t>
  </si>
  <si>
    <t>No</t>
  </si>
  <si>
    <t>Why did I get this wrong?</t>
  </si>
  <si>
    <t>Didn't know the concept</t>
  </si>
  <si>
    <t>Knew the concept but not well enough</t>
  </si>
  <si>
    <t>Question was a lot deeper or harder than I expected</t>
  </si>
  <si>
    <t>Got confused by the queston type or wording</t>
  </si>
  <si>
    <t>It was just a silly mistake</t>
  </si>
  <si>
    <t>CSC 130</t>
  </si>
  <si>
    <t>COM 250</t>
  </si>
  <si>
    <t>10:30am | 2:30pm</t>
  </si>
  <si>
    <t>Sept 6-12</t>
  </si>
  <si>
    <t>Sept 13-19</t>
  </si>
  <si>
    <t>Sept 20-26</t>
  </si>
  <si>
    <t>Sept 27- Oct 3</t>
  </si>
  <si>
    <t>Oct 11-17</t>
  </si>
  <si>
    <t>Oct 18-24</t>
  </si>
  <si>
    <t>Oct 25-31</t>
  </si>
  <si>
    <t>Nov 1-7</t>
  </si>
  <si>
    <t>Nov 8-14</t>
  </si>
  <si>
    <t>Nov 15-21</t>
  </si>
  <si>
    <t>Nov 22-28</t>
  </si>
  <si>
    <t>Nov 29 - Dec 5</t>
  </si>
  <si>
    <t>COM 220</t>
  </si>
  <si>
    <t>Ch 3 / 5</t>
  </si>
  <si>
    <t>Article 1: F. Herzberg</t>
  </si>
  <si>
    <t>Ch 1 / 2</t>
  </si>
  <si>
    <t>Ch 7 + Exam Prep</t>
  </si>
  <si>
    <t>Ch 8</t>
  </si>
  <si>
    <t>Ch 9</t>
  </si>
  <si>
    <t>Ch 10</t>
  </si>
  <si>
    <t>Ch 12 / Article 2: H. Mintzberg</t>
  </si>
  <si>
    <t>Article 3: R. Tannenbaum &amp; W. Schmidt</t>
  </si>
  <si>
    <t>Ch 13</t>
  </si>
  <si>
    <t>Ch 14</t>
  </si>
  <si>
    <t>Ch 15 / Article 4: C. Handy</t>
  </si>
  <si>
    <t>Final Exam Review</t>
  </si>
  <si>
    <t>CSC 130 Lab</t>
  </si>
  <si>
    <t>11:30am</t>
  </si>
  <si>
    <t>Term Test 1</t>
  </si>
  <si>
    <t>Term Test 2</t>
  </si>
  <si>
    <t>Worksheet 2</t>
  </si>
  <si>
    <t>Worksheet 3</t>
  </si>
  <si>
    <t>Worksheet 4</t>
  </si>
  <si>
    <t>Worksheet 5</t>
  </si>
  <si>
    <t>Worksheet 6</t>
  </si>
  <si>
    <t>Worksheet 7</t>
  </si>
  <si>
    <t>Worksheet 8</t>
  </si>
  <si>
    <t>1.1-1.7</t>
  </si>
  <si>
    <t>1.8-2.2</t>
  </si>
  <si>
    <t>2.2-2.4</t>
  </si>
  <si>
    <t>3.1-3.5</t>
  </si>
  <si>
    <t>3.6-3.11</t>
  </si>
  <si>
    <t>3.11-4.2</t>
  </si>
  <si>
    <t>4.3-4.8</t>
  </si>
  <si>
    <t>4.9-5.6</t>
  </si>
  <si>
    <t>5.7-5.12</t>
  </si>
  <si>
    <t>5.13-6.2</t>
  </si>
  <si>
    <t>6.4-7.2</t>
  </si>
  <si>
    <t>7.3-7.8</t>
  </si>
  <si>
    <t>8.1-8.8</t>
  </si>
  <si>
    <t>Oct 4-10</t>
  </si>
  <si>
    <t>Term Assignment Pt 2</t>
  </si>
  <si>
    <t>Midterm</t>
  </si>
  <si>
    <t>WP (EOW) Practice</t>
  </si>
  <si>
    <t>Ch1 (1-1 to 1-7), Ch11 (11-1 to 11-5) | Ch1 (1-8 to 1-27), Ch2 (2-20 to 2-26), Ch 5 (5-19 to 5-26)</t>
  </si>
  <si>
    <t>Ch2(2-1 to 2-19), Ch3 (3-1 to 3-38)</t>
  </si>
  <si>
    <t>[No lecture: Go to Bright Space]</t>
  </si>
  <si>
    <t>Ch4 (4-1 to 4-33, 4-40 to 4-43)</t>
  </si>
  <si>
    <t>Term Assignment Pt1</t>
  </si>
  <si>
    <t>Ch 13 (13-6 to 13-27)</t>
  </si>
  <si>
    <t>Project 1</t>
  </si>
  <si>
    <t>Project 2</t>
  </si>
  <si>
    <t>Midterm 2</t>
  </si>
  <si>
    <t>Midterm 1</t>
  </si>
  <si>
    <t>Thought Assignment</t>
  </si>
  <si>
    <t>Project Requirements</t>
  </si>
  <si>
    <t>Group Project</t>
  </si>
  <si>
    <t>Midterm DTB A120</t>
  </si>
  <si>
    <t>Ch 7 (7-1 to 7-27), Ch 12 (12-1 to 12-5</t>
  </si>
  <si>
    <t>Ch 8 (8-1 to 8-19)</t>
  </si>
  <si>
    <t>Ch 5 (5-1 to 5-18), Ch 6 (6-1 to 6-22)</t>
  </si>
  <si>
    <t>Ch 9 (9-1 to 9-15, 9-18 to 9-32)</t>
  </si>
  <si>
    <t>Ch 10 (10-1 to 10-14, 10-18 to 10-20)</t>
  </si>
  <si>
    <t>Ch 11 (11-1 to 11-26</t>
  </si>
  <si>
    <t>•BE1.1•E1.2•BE1.5•BE1.6•BE2.9</t>
  </si>
  <si>
    <t xml:space="preserve">P2.4A </t>
  </si>
  <si>
    <t>•E3.3 •BE3.9 •ACR 4.1 (N.B. this is Ch 4) parts a), b), and c).</t>
  </si>
  <si>
    <t>•E4.1 (use the IFRS five-step revenue recognition model) •ACR 4.1 parts d), e), and f) (continuation of ACR4.1 Week 5)</t>
  </si>
  <si>
    <t>•P13.5A •P13.5A</t>
  </si>
  <si>
    <t>•BE7.13 •P7.1A •E7.9 •BE12.1</t>
  </si>
  <si>
    <t>•BE8.5 •E8.5 •P8.5A •P8.7A</t>
  </si>
  <si>
    <t xml:space="preserve">•BE5.17 •E5.16 •E6.4 •E6.7 •E6.11 </t>
  </si>
  <si>
    <t>•P9.1A •P9.4A •E9.8 •P9.9A</t>
  </si>
  <si>
    <t>•E11.6 •P11.3A •P11.7A</t>
  </si>
  <si>
    <t>WP (EOW)  #1</t>
  </si>
  <si>
    <t>WP (EOW) #2</t>
  </si>
  <si>
    <r>
      <t xml:space="preserve">•E10.5 •BE10.4 •BE10.5 •P10.1A | </t>
    </r>
    <r>
      <rPr>
        <b/>
        <sz val="12"/>
        <color rgb="FF942092"/>
        <rFont val="Calibri"/>
        <family val="2"/>
        <scheme val="minor"/>
      </rPr>
      <t>WP (EOW) #3</t>
    </r>
  </si>
  <si>
    <t>Deep Learning</t>
  </si>
  <si>
    <t>Assignment 1</t>
  </si>
  <si>
    <t>Assignment 2</t>
  </si>
  <si>
    <t>Week 1 / 2 Videos</t>
  </si>
  <si>
    <t>Week 3 Videos</t>
  </si>
  <si>
    <t>Week 4 Videos</t>
  </si>
  <si>
    <t>Week 5 Videos</t>
  </si>
  <si>
    <t>Week 6 Videos</t>
  </si>
  <si>
    <t>Week 7 Videos</t>
  </si>
  <si>
    <t>Week 8 Videos</t>
  </si>
  <si>
    <t>Week 9 Videos</t>
  </si>
  <si>
    <t>Week 10 Videos</t>
  </si>
  <si>
    <t>Week 11 Videos</t>
  </si>
  <si>
    <t>Week 12 Videos</t>
  </si>
  <si>
    <t>Week 13 Videos</t>
  </si>
  <si>
    <t>Uvic Archery Club</t>
  </si>
  <si>
    <t>Trekking Club</t>
  </si>
  <si>
    <t>Boxing Club</t>
  </si>
  <si>
    <t>Surfing Club</t>
  </si>
  <si>
    <t>Student Paper Club</t>
  </si>
  <si>
    <t>Microbiology Club</t>
  </si>
  <si>
    <t>Interest</t>
  </si>
  <si>
    <t>Utility</t>
  </si>
  <si>
    <t>Social</t>
  </si>
  <si>
    <t>Machine Learning Club</t>
  </si>
  <si>
    <t>Programming Club</t>
  </si>
  <si>
    <t>Accounting Club</t>
  </si>
  <si>
    <t>Vikes Labs</t>
  </si>
  <si>
    <t>Chess Club</t>
  </si>
  <si>
    <t>UN Club</t>
  </si>
  <si>
    <t>Investing Club</t>
  </si>
  <si>
    <t>Ukrain Club</t>
  </si>
  <si>
    <t>Competitive; Intense</t>
  </si>
  <si>
    <t>Creative; Impulsive</t>
  </si>
  <si>
    <t>Cooperative; Relaxed</t>
  </si>
  <si>
    <t>Thorough; Detailed</t>
  </si>
  <si>
    <t>Direct; To the point</t>
  </si>
  <si>
    <t>Talkative; Lively</t>
  </si>
  <si>
    <t>Friendly; Casual</t>
  </si>
  <si>
    <t>Specific; Precise</t>
  </si>
  <si>
    <t>Like to "tell"</t>
  </si>
  <si>
    <t>others what to do</t>
  </si>
  <si>
    <t>Like to "sell"</t>
  </si>
  <si>
    <t>others on ideas and projects</t>
  </si>
  <si>
    <t>Like to "do"</t>
  </si>
  <si>
    <t>the work collaboratively</t>
  </si>
  <si>
    <t>Like to "think"</t>
  </si>
  <si>
    <t>things through thoroughly</t>
  </si>
  <si>
    <t>No-nonsense;</t>
  </si>
  <si>
    <t>Blunt</t>
  </si>
  <si>
    <t>Animated;</t>
  </si>
  <si>
    <t>Colorful</t>
  </si>
  <si>
    <t>Sensitive;</t>
  </si>
  <si>
    <t>Caring</t>
  </si>
  <si>
    <t>Quiet;</t>
  </si>
  <si>
    <t>Thoughtful</t>
  </si>
  <si>
    <t>Results-Oriented;</t>
  </si>
  <si>
    <t>Take-charge</t>
  </si>
  <si>
    <t>Magnetic</t>
  </si>
  <si>
    <t>Warm;</t>
  </si>
  <si>
    <t>Flexible</t>
  </si>
  <si>
    <t>Logical;</t>
  </si>
  <si>
    <t>Analytical</t>
  </si>
  <si>
    <t>Daring; Bold</t>
  </si>
  <si>
    <t>Risk-Taker</t>
  </si>
  <si>
    <t>Dramatic; Emotional</t>
  </si>
  <si>
    <t>Demonstrative</t>
  </si>
  <si>
    <t>Concerned</t>
  </si>
  <si>
    <t>Dependable; Energetic</t>
  </si>
  <si>
    <t>Determined; Rational;</t>
  </si>
  <si>
    <t>Careful</t>
  </si>
  <si>
    <t>Directing; Controlling</t>
  </si>
  <si>
    <t>Inspiring; Visionary</t>
  </si>
  <si>
    <t>Team player;</t>
  </si>
  <si>
    <t>Facilitator</t>
  </si>
  <si>
    <t>Task-Oriented;</t>
  </si>
  <si>
    <t>Seek Data</t>
  </si>
  <si>
    <t>Charming;</t>
  </si>
  <si>
    <t>A:</t>
  </si>
  <si>
    <t>B:</t>
  </si>
  <si>
    <t>C:</t>
  </si>
  <si>
    <t>D:</t>
  </si>
  <si>
    <t>Lab 2</t>
  </si>
  <si>
    <t>Worksheet 1 | In class Assignment</t>
  </si>
  <si>
    <t>Quiz 7</t>
  </si>
  <si>
    <t>Quiz 8</t>
  </si>
  <si>
    <t>Quiz 9</t>
  </si>
  <si>
    <t>Quiz 11 + 12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</si>
</sst>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6" formatCode="&quot;$&quot;#,##0_);[Red]\(&quot;$&quot;#,##0\)"/>
    <numFmt numFmtId="164" formatCode="[$-F800]dddd\,\ mmmm\ dd\,\ yyyy"/>
  </numFmts>
  <fonts count="31" x14ac:knownFonts="1">
    <font>
      <sz val="12"/>
      <color theme="1"/>
      <name val="Calibri"/>
      <family val="2"/>
      <scheme val="minor"/>
    </font>
    <font>
      <sz val="12"/>
      <color rgb="FFFF0000"/>
      <name val="Calibri"/>
      <family val="2"/>
      <scheme val="minor"/>
    </font>
    <font>
      <b/>
      <sz val="12"/>
      <color theme="1"/>
      <name val="Calibri"/>
      <family val="2"/>
      <scheme val="minor"/>
    </font>
    <font>
      <b/>
      <sz val="10"/>
      <color theme="1"/>
      <name val="Calibri"/>
      <family val="2"/>
      <scheme val="minor"/>
    </font>
    <font>
      <sz val="10"/>
      <color theme="1"/>
      <name val="Calibri"/>
      <family val="2"/>
      <scheme val="minor"/>
    </font>
    <font>
      <sz val="12"/>
      <color rgb="FF0432FF"/>
      <name val="Calibri"/>
      <family val="2"/>
      <scheme val="minor"/>
    </font>
    <font>
      <sz val="12"/>
      <color rgb="FF942092"/>
      <name val="Calibri"/>
      <family val="2"/>
      <scheme val="minor"/>
    </font>
    <font>
      <sz val="12"/>
      <color rgb="FF008F00"/>
      <name val="Calibri"/>
      <family val="2"/>
      <scheme val="minor"/>
    </font>
    <font>
      <b/>
      <sz val="12"/>
      <color rgb="FF0432FF"/>
      <name val="Calibri"/>
      <family val="2"/>
      <scheme val="minor"/>
    </font>
    <font>
      <sz val="12"/>
      <color theme="9" tint="-0.249977111117893"/>
      <name val="Calibri"/>
      <family val="2"/>
      <scheme val="minor"/>
    </font>
    <font>
      <b/>
      <sz val="12"/>
      <color rgb="FFFFFFFF"/>
      <name val="Calibri"/>
      <family val="2"/>
      <scheme val="minor"/>
    </font>
    <font>
      <sz val="12"/>
      <color rgb="FF000000"/>
      <name val="Calibri"/>
      <family val="2"/>
      <scheme val="minor"/>
    </font>
    <font>
      <u/>
      <sz val="12"/>
      <color rgb="FF0432FF"/>
      <name val="Calibri"/>
      <family val="2"/>
      <scheme val="minor"/>
    </font>
    <font>
      <sz val="8"/>
      <name val="Calibri"/>
      <family val="2"/>
      <scheme val="minor"/>
    </font>
    <font>
      <b/>
      <sz val="12"/>
      <color rgb="FF000000"/>
      <name val="Calibri"/>
      <family val="2"/>
      <scheme val="minor"/>
    </font>
    <font>
      <i/>
      <sz val="14"/>
      <color rgb="FF494C4E"/>
      <name val="Arial"/>
      <family val="2"/>
    </font>
    <font>
      <sz val="12"/>
      <color theme="0"/>
      <name val="Calibri"/>
      <family val="2"/>
      <scheme val="minor"/>
    </font>
    <font>
      <sz val="12"/>
      <name val="Calibri"/>
      <family val="2"/>
      <scheme val="minor"/>
    </font>
    <font>
      <b/>
      <sz val="12"/>
      <name val="Calibri"/>
      <family val="2"/>
      <scheme val="minor"/>
    </font>
    <font>
      <sz val="12"/>
      <color theme="4" tint="-0.249977111117893"/>
      <name val="Calibri"/>
      <family val="2"/>
      <scheme val="minor"/>
    </font>
    <font>
      <b/>
      <sz val="12"/>
      <color theme="4" tint="-0.249977111117893"/>
      <name val="Calibri"/>
      <family val="2"/>
      <scheme val="minor"/>
    </font>
    <font>
      <b/>
      <sz val="12"/>
      <color rgb="FFFF0000"/>
      <name val="Calibri"/>
      <family val="2"/>
      <scheme val="minor"/>
    </font>
    <font>
      <sz val="12"/>
      <color theme="6" tint="-0.499984740745262"/>
      <name val="Calibri"/>
      <family val="2"/>
      <scheme val="minor"/>
    </font>
    <font>
      <b/>
      <u/>
      <sz val="12"/>
      <color rgb="FF0000FF"/>
      <name val="Calibri"/>
      <family val="2"/>
      <scheme val="minor"/>
    </font>
    <font>
      <b/>
      <sz val="10"/>
      <color rgb="FFFF0000"/>
      <name val="Calibri"/>
      <family val="2"/>
      <scheme val="minor"/>
    </font>
    <font>
      <b/>
      <i/>
      <sz val="12"/>
      <color theme="1"/>
      <name val="Calibri"/>
      <family val="2"/>
      <scheme val="minor"/>
    </font>
    <font>
      <i/>
      <sz val="12"/>
      <color theme="1"/>
      <name val="Calibri"/>
      <family val="2"/>
      <scheme val="minor"/>
    </font>
    <font>
      <b/>
      <i/>
      <sz val="11"/>
      <color theme="1"/>
      <name val="Calibri"/>
      <family val="2"/>
      <scheme val="minor"/>
    </font>
    <font>
      <b/>
      <sz val="12"/>
      <color rgb="FF942092"/>
      <name val="Calibri"/>
      <family val="2"/>
      <scheme val="minor"/>
    </font>
    <font>
      <sz val="12"/>
      <color rgb="FF942092"/>
      <name val="Calibri (Body)"/>
    </font>
    <font>
      <sz val="12"/>
      <color theme="5" tint="-0.499984740745262"/>
      <name val="Calibri"/>
      <family val="2"/>
      <scheme val="minor"/>
    </font>
  </fonts>
  <fills count="54">
    <fill>
      <patternFill patternType="none"/>
    </fill>
    <fill>
      <patternFill patternType="gray125"/>
    </fill>
    <fill>
      <patternFill patternType="solid">
        <fgColor rgb="FFFF9999"/>
        <bgColor indexed="64"/>
      </patternFill>
    </fill>
    <fill>
      <patternFill patternType="solid">
        <fgColor rgb="FFA5A5A5"/>
        <bgColor indexed="64"/>
      </patternFill>
    </fill>
    <fill>
      <patternFill patternType="solid">
        <fgColor rgb="FFDBDBDB"/>
        <bgColor indexed="64"/>
      </patternFill>
    </fill>
    <fill>
      <patternFill patternType="solid">
        <fgColor rgb="FFFFCC99"/>
        <bgColor indexed="64"/>
      </patternFill>
    </fill>
    <fill>
      <patternFill patternType="solid">
        <fgColor rgb="FFFFE599"/>
        <bgColor indexed="64"/>
      </patternFill>
    </fill>
    <fill>
      <patternFill patternType="solid">
        <fgColor rgb="FF9999FF"/>
        <bgColor indexed="64"/>
      </patternFill>
    </fill>
    <fill>
      <patternFill patternType="solid">
        <fgColor rgb="FFA8D08D"/>
        <bgColor indexed="64"/>
      </patternFill>
    </fill>
    <fill>
      <patternFill patternType="solid">
        <fgColor rgb="FFB2B2B2"/>
        <bgColor indexed="64"/>
      </patternFill>
    </fill>
    <fill>
      <patternFill patternType="solid">
        <fgColor rgb="FFCC99FF"/>
        <bgColor indexed="64"/>
      </patternFill>
    </fill>
    <fill>
      <patternFill patternType="solid">
        <fgColor rgb="FFD9D9D9"/>
        <bgColor indexed="64"/>
      </patternFill>
    </fill>
    <fill>
      <patternFill patternType="solid">
        <fgColor rgb="FF66CCFF"/>
        <bgColor indexed="64"/>
      </patternFill>
    </fill>
    <fill>
      <patternFill patternType="solid">
        <fgColor rgb="FF00B0F0"/>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theme="1" tint="0.499984740745262"/>
        <bgColor indexed="64"/>
      </patternFill>
    </fill>
    <fill>
      <patternFill patternType="solid">
        <fgColor rgb="FFFFCCCC"/>
        <bgColor indexed="64"/>
      </patternFill>
    </fill>
    <fill>
      <patternFill patternType="solid">
        <fgColor theme="0"/>
        <bgColor indexed="64"/>
      </patternFill>
    </fill>
    <fill>
      <patternFill patternType="solid">
        <fgColor theme="2"/>
        <bgColor indexed="64"/>
      </patternFill>
    </fill>
    <fill>
      <patternFill patternType="solid">
        <fgColor theme="7" tint="0.59999389629810485"/>
        <bgColor indexed="64"/>
      </patternFill>
    </fill>
    <fill>
      <patternFill patternType="solid">
        <fgColor theme="7" tint="-0.249977111117893"/>
        <bgColor indexed="64"/>
      </patternFill>
    </fill>
    <fill>
      <patternFill patternType="solid">
        <fgColor rgb="FFFF7C80"/>
        <bgColor indexed="64"/>
      </patternFill>
    </fill>
    <fill>
      <patternFill patternType="solid">
        <fgColor theme="9" tint="0.39997558519241921"/>
        <bgColor indexed="64"/>
      </patternFill>
    </fill>
    <fill>
      <patternFill patternType="solid">
        <fgColor rgb="FF92D050"/>
        <bgColor indexed="64"/>
      </patternFill>
    </fill>
    <fill>
      <patternFill patternType="solid">
        <fgColor theme="8" tint="0.59999389629810485"/>
        <bgColor indexed="64"/>
      </patternFill>
    </fill>
    <fill>
      <patternFill patternType="solid">
        <fgColor theme="9"/>
        <bgColor indexed="64"/>
      </patternFill>
    </fill>
    <fill>
      <patternFill patternType="solid">
        <fgColor rgb="FF7030A0"/>
        <bgColor indexed="64"/>
      </patternFill>
    </fill>
    <fill>
      <patternFill patternType="solid">
        <fgColor theme="1" tint="0.249977111117893"/>
        <bgColor indexed="64"/>
      </patternFill>
    </fill>
    <fill>
      <patternFill patternType="solid">
        <fgColor theme="1" tint="0.34998626667073579"/>
        <bgColor indexed="64"/>
      </patternFill>
    </fill>
    <fill>
      <patternFill patternType="solid">
        <fgColor theme="2" tint="-9.9978637043366805E-2"/>
        <bgColor indexed="64"/>
      </patternFill>
    </fill>
    <fill>
      <patternFill patternType="solid">
        <fgColor rgb="FF0070C0"/>
        <bgColor indexed="64"/>
      </patternFill>
    </fill>
    <fill>
      <patternFill patternType="solid">
        <fgColor theme="7" tint="0.79998168889431442"/>
        <bgColor indexed="64"/>
      </patternFill>
    </fill>
    <fill>
      <patternFill patternType="solid">
        <fgColor rgb="FFEEDDFF"/>
        <bgColor indexed="64"/>
      </patternFill>
    </fill>
    <fill>
      <patternFill patternType="solid">
        <fgColor rgb="FFACBDE2"/>
        <bgColor indexed="64"/>
      </patternFill>
    </fill>
    <fill>
      <patternFill patternType="solid">
        <fgColor rgb="FFFFDF85"/>
        <bgColor indexed="64"/>
      </patternFill>
    </fill>
    <fill>
      <patternFill patternType="solid">
        <fgColor rgb="FFFFD03B"/>
        <bgColor indexed="64"/>
      </patternFill>
    </fill>
    <fill>
      <patternFill patternType="solid">
        <fgColor rgb="FFB4D7A1"/>
        <bgColor indexed="64"/>
      </patternFill>
    </fill>
    <fill>
      <patternFill patternType="solid">
        <fgColor rgb="FFDBB7FF"/>
        <bgColor indexed="64"/>
      </patternFill>
    </fill>
    <fill>
      <patternFill patternType="solid">
        <fgColor rgb="FFBA75FF"/>
        <bgColor indexed="64"/>
      </patternFill>
    </fill>
    <fill>
      <patternFill patternType="solid">
        <fgColor theme="0" tint="-0.14999847407452621"/>
        <bgColor indexed="64"/>
      </patternFill>
    </fill>
    <fill>
      <patternFill patternType="solid">
        <fgColor rgb="FF58B000"/>
        <bgColor indexed="64"/>
      </patternFill>
    </fill>
    <fill>
      <patternFill patternType="solid">
        <fgColor rgb="FFCFFF9F"/>
        <bgColor indexed="64"/>
      </patternFill>
    </fill>
    <fill>
      <patternFill patternType="solid">
        <fgColor rgb="FF82FF05"/>
        <bgColor indexed="64"/>
      </patternFill>
    </fill>
    <fill>
      <patternFill patternType="solid">
        <fgColor theme="0" tint="-0.34998626667073579"/>
        <bgColor indexed="64"/>
      </patternFill>
    </fill>
    <fill>
      <patternFill patternType="solid">
        <fgColor rgb="FFFFFF00"/>
        <bgColor indexed="64"/>
      </patternFill>
    </fill>
    <fill>
      <patternFill patternType="solid">
        <fgColor theme="8"/>
        <bgColor indexed="64"/>
      </patternFill>
    </fill>
    <fill>
      <patternFill patternType="solid">
        <fgColor theme="6"/>
        <bgColor indexed="64"/>
      </patternFill>
    </fill>
    <fill>
      <patternFill patternType="solid">
        <fgColor theme="6" tint="0.59999389629810485"/>
        <bgColor indexed="64"/>
      </patternFill>
    </fill>
    <fill>
      <patternFill patternType="solid">
        <fgColor theme="6" tint="-0.249977111117893"/>
        <bgColor indexed="64"/>
      </patternFill>
    </fill>
    <fill>
      <patternFill patternType="solid">
        <fgColor theme="5" tint="0.79998168889431442"/>
        <bgColor indexed="64"/>
      </patternFill>
    </fill>
    <fill>
      <patternFill patternType="solid">
        <fgColor rgb="FFA542CE"/>
        <bgColor indexed="64"/>
      </patternFill>
    </fill>
    <fill>
      <patternFill patternType="solid">
        <fgColor rgb="FFFFC000"/>
        <bgColor indexed="64"/>
      </patternFill>
    </fill>
    <fill>
      <patternFill patternType="solid">
        <fgColor rgb="FFEF857D"/>
        <bgColor indexed="64"/>
      </patternFill>
    </fill>
  </fills>
  <borders count="117">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right/>
      <top style="medium">
        <color indexed="64"/>
      </top>
      <bottom/>
      <diagonal/>
    </border>
    <border>
      <left/>
      <right/>
      <top/>
      <bottom style="medium">
        <color indexed="64"/>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rgb="FFFFFFFF"/>
      </left>
      <right/>
      <top style="medium">
        <color rgb="FFFFFFFF"/>
      </top>
      <bottom style="medium">
        <color rgb="FFFFFFFF"/>
      </bottom>
      <diagonal/>
    </border>
    <border>
      <left/>
      <right/>
      <top style="medium">
        <color rgb="FFFFFFFF"/>
      </top>
      <bottom style="medium">
        <color rgb="FFFFFFFF"/>
      </bottom>
      <diagonal/>
    </border>
    <border>
      <left/>
      <right style="medium">
        <color rgb="FFFFFFFF"/>
      </right>
      <top style="medium">
        <color rgb="FFFFFFFF"/>
      </top>
      <bottom style="medium">
        <color rgb="FFFFFFFF"/>
      </bottom>
      <diagonal/>
    </border>
    <border>
      <left style="medium">
        <color rgb="FFFFFFFF"/>
      </left>
      <right style="medium">
        <color rgb="FFFFFFFF"/>
      </right>
      <top/>
      <bottom style="medium">
        <color rgb="FFFFFFFF"/>
      </bottom>
      <diagonal/>
    </border>
    <border>
      <left/>
      <right style="medium">
        <color rgb="FFFFFFFF"/>
      </right>
      <top/>
      <bottom style="medium">
        <color rgb="FFFFFFFF"/>
      </bottom>
      <diagonal/>
    </border>
    <border>
      <left/>
      <right style="medium">
        <color rgb="FFFFFFFF"/>
      </right>
      <top/>
      <bottom/>
      <diagonal/>
    </border>
    <border>
      <left style="medium">
        <color rgb="FFFFFFFF"/>
      </left>
      <right style="medium">
        <color rgb="FFFFFFFF"/>
      </right>
      <top style="medium">
        <color rgb="FFFFFFFF"/>
      </top>
      <bottom/>
      <diagonal/>
    </border>
    <border>
      <left style="medium">
        <color rgb="FFFFFFFF"/>
      </left>
      <right style="medium">
        <color rgb="FFFFFFFF"/>
      </right>
      <top/>
      <bottom/>
      <diagonal/>
    </border>
    <border>
      <left style="medium">
        <color rgb="FFFFFFFF"/>
      </left>
      <right/>
      <top/>
      <bottom/>
      <diagonal/>
    </border>
    <border>
      <left/>
      <right/>
      <top/>
      <bottom style="medium">
        <color rgb="FFFFFFFF"/>
      </bottom>
      <diagonal/>
    </border>
    <border>
      <left style="medium">
        <color theme="0"/>
      </left>
      <right style="medium">
        <color theme="0"/>
      </right>
      <top style="medium">
        <color theme="0"/>
      </top>
      <bottom/>
      <diagonal/>
    </border>
    <border>
      <left style="medium">
        <color theme="0"/>
      </left>
      <right style="medium">
        <color theme="0"/>
      </right>
      <top/>
      <bottom/>
      <diagonal/>
    </border>
    <border>
      <left style="medium">
        <color theme="0"/>
      </left>
      <right style="medium">
        <color theme="0"/>
      </right>
      <top/>
      <bottom style="medium">
        <color theme="0"/>
      </bottom>
      <diagonal/>
    </border>
    <border>
      <left style="medium">
        <color rgb="FFFFFFFF"/>
      </left>
      <right/>
      <top style="medium">
        <color rgb="FFFFFFFF"/>
      </top>
      <bottom style="medium">
        <color theme="0"/>
      </bottom>
      <diagonal/>
    </border>
    <border>
      <left style="medium">
        <color rgb="FFFFFFFF"/>
      </left>
      <right/>
      <top/>
      <bottom style="medium">
        <color rgb="FFFFFFFF"/>
      </bottom>
      <diagonal/>
    </border>
    <border>
      <left style="medium">
        <color rgb="FFFFFFFF"/>
      </left>
      <right/>
      <top style="medium">
        <color rgb="FFFFFFFF"/>
      </top>
      <bottom/>
      <diagonal/>
    </border>
    <border>
      <left style="medium">
        <color theme="0"/>
      </left>
      <right/>
      <top style="medium">
        <color theme="0"/>
      </top>
      <bottom/>
      <diagonal/>
    </border>
    <border>
      <left style="medium">
        <color theme="0"/>
      </left>
      <right/>
      <top/>
      <bottom/>
      <diagonal/>
    </border>
    <border>
      <left style="medium">
        <color theme="0"/>
      </left>
      <right/>
      <top/>
      <bottom style="medium">
        <color theme="0"/>
      </bottom>
      <diagonal/>
    </border>
    <border>
      <left style="medium">
        <color theme="1"/>
      </left>
      <right style="medium">
        <color theme="1"/>
      </right>
      <top style="medium">
        <color theme="1"/>
      </top>
      <bottom style="medium">
        <color theme="1"/>
      </bottom>
      <diagonal/>
    </border>
    <border>
      <left/>
      <right/>
      <top/>
      <bottom style="medium">
        <color theme="1"/>
      </bottom>
      <diagonal/>
    </border>
    <border>
      <left/>
      <right/>
      <top style="medium">
        <color theme="1"/>
      </top>
      <bottom style="medium">
        <color theme="1"/>
      </bottom>
      <diagonal/>
    </border>
    <border>
      <left style="medium">
        <color theme="1"/>
      </left>
      <right style="medium">
        <color theme="1"/>
      </right>
      <top/>
      <bottom/>
      <diagonal/>
    </border>
    <border>
      <left style="medium">
        <color theme="1"/>
      </left>
      <right style="medium">
        <color theme="1"/>
      </right>
      <top/>
      <bottom style="medium">
        <color theme="1"/>
      </bottom>
      <diagonal/>
    </border>
    <border>
      <left style="medium">
        <color theme="1"/>
      </left>
      <right style="medium">
        <color theme="1"/>
      </right>
      <top style="medium">
        <color theme="1"/>
      </top>
      <bottom/>
      <diagonal/>
    </border>
    <border>
      <left/>
      <right/>
      <top/>
      <bottom style="medium">
        <color theme="0"/>
      </bottom>
      <diagonal/>
    </border>
    <border>
      <left/>
      <right/>
      <top style="medium">
        <color theme="0"/>
      </top>
      <bottom/>
      <diagonal/>
    </border>
    <border>
      <left style="medium">
        <color theme="0"/>
      </left>
      <right style="medium">
        <color theme="0"/>
      </right>
      <top/>
      <bottom style="medium">
        <color rgb="FFFFFFFF"/>
      </bottom>
      <diagonal/>
    </border>
    <border>
      <left/>
      <right style="medium">
        <color theme="0"/>
      </right>
      <top/>
      <bottom/>
      <diagonal/>
    </border>
    <border>
      <left/>
      <right style="medium">
        <color theme="0"/>
      </right>
      <top/>
      <bottom style="medium">
        <color theme="0"/>
      </bottom>
      <diagonal/>
    </border>
    <border>
      <left/>
      <right style="medium">
        <color theme="1"/>
      </right>
      <top style="medium">
        <color theme="1"/>
      </top>
      <bottom style="medium">
        <color theme="1"/>
      </bottom>
      <diagonal/>
    </border>
    <border>
      <left/>
      <right style="medium">
        <color theme="0"/>
      </right>
      <top style="medium">
        <color theme="0"/>
      </top>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bottom style="medium">
        <color indexed="64"/>
      </bottom>
      <diagonal/>
    </border>
    <border>
      <left/>
      <right style="medium">
        <color indexed="64"/>
      </right>
      <top/>
      <bottom style="medium">
        <color indexed="64"/>
      </bottom>
      <diagonal/>
    </border>
    <border>
      <left/>
      <right style="medium">
        <color indexed="64"/>
      </right>
      <top style="medium">
        <color indexed="64"/>
      </top>
      <bottom/>
      <diagonal/>
    </border>
    <border>
      <left/>
      <right style="medium">
        <color indexed="64"/>
      </right>
      <top/>
      <bottom/>
      <diagonal/>
    </border>
    <border>
      <left style="thin">
        <color indexed="64"/>
      </left>
      <right style="thin">
        <color indexed="64"/>
      </right>
      <top/>
      <bottom style="medium">
        <color indexed="64"/>
      </bottom>
      <diagonal/>
    </border>
    <border>
      <left style="thin">
        <color indexed="64"/>
      </left>
      <right/>
      <top/>
      <bottom style="medium">
        <color indexed="64"/>
      </bottom>
      <diagonal/>
    </border>
    <border>
      <left/>
      <right style="thin">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medium">
        <color theme="1"/>
      </left>
      <right/>
      <top style="medium">
        <color theme="1"/>
      </top>
      <bottom/>
      <diagonal/>
    </border>
    <border>
      <left/>
      <right style="medium">
        <color theme="1"/>
      </right>
      <top style="medium">
        <color theme="1"/>
      </top>
      <bottom/>
      <diagonal/>
    </border>
    <border>
      <left style="medium">
        <color theme="1"/>
      </left>
      <right/>
      <top/>
      <bottom style="medium">
        <color theme="1"/>
      </bottom>
      <diagonal/>
    </border>
    <border>
      <left/>
      <right style="medium">
        <color theme="1"/>
      </right>
      <top/>
      <bottom style="medium">
        <color theme="1"/>
      </bottom>
      <diagonal/>
    </border>
    <border>
      <left style="medium">
        <color theme="1"/>
      </left>
      <right/>
      <top/>
      <bottom/>
      <diagonal/>
    </border>
    <border>
      <left/>
      <right style="medium">
        <color theme="1"/>
      </right>
      <top/>
      <bottom/>
      <diagonal/>
    </border>
    <border>
      <left style="medium">
        <color theme="1"/>
      </left>
      <right/>
      <top style="medium">
        <color theme="1"/>
      </top>
      <bottom style="medium">
        <color theme="1"/>
      </bottom>
      <diagonal/>
    </border>
    <border>
      <left/>
      <right/>
      <top style="medium">
        <color theme="1"/>
      </top>
      <bottom/>
      <diagonal/>
    </border>
    <border>
      <left style="medium">
        <color theme="1"/>
      </left>
      <right style="medium">
        <color theme="1"/>
      </right>
      <top style="medium">
        <color theme="1"/>
      </top>
      <bottom style="medium">
        <color rgb="FFFFFFFF"/>
      </bottom>
      <diagonal/>
    </border>
    <border>
      <left style="medium">
        <color theme="1"/>
      </left>
      <right style="medium">
        <color theme="1"/>
      </right>
      <top/>
      <bottom style="medium">
        <color rgb="FFFFFFFF"/>
      </bottom>
      <diagonal/>
    </border>
    <border>
      <left style="medium">
        <color theme="1"/>
      </left>
      <right style="medium">
        <color theme="1"/>
      </right>
      <top style="medium">
        <color rgb="FFFFFFFF"/>
      </top>
      <bottom style="medium">
        <color theme="0"/>
      </bottom>
      <diagonal/>
    </border>
    <border>
      <left style="medium">
        <color theme="0"/>
      </left>
      <right/>
      <top style="medium">
        <color theme="0"/>
      </top>
      <bottom style="medium">
        <color theme="0"/>
      </bottom>
      <diagonal/>
    </border>
    <border>
      <left/>
      <right style="medium">
        <color theme="0"/>
      </right>
      <top style="medium">
        <color theme="0"/>
      </top>
      <bottom style="medium">
        <color theme="0"/>
      </bottom>
      <diagonal/>
    </border>
    <border>
      <left style="medium">
        <color theme="0"/>
      </left>
      <right/>
      <top style="medium">
        <color theme="1"/>
      </top>
      <bottom style="medium">
        <color theme="1"/>
      </bottom>
      <diagonal/>
    </border>
    <border>
      <left/>
      <right style="medium">
        <color theme="0"/>
      </right>
      <top style="medium">
        <color theme="1"/>
      </top>
      <bottom style="medium">
        <color theme="1"/>
      </bottom>
      <diagonal/>
    </border>
    <border>
      <left/>
      <right style="medium">
        <color theme="1"/>
      </right>
      <top/>
      <bottom style="medium">
        <color theme="0"/>
      </bottom>
      <diagonal/>
    </border>
    <border>
      <left style="medium">
        <color theme="0"/>
      </left>
      <right/>
      <top style="medium">
        <color theme="1"/>
      </top>
      <bottom/>
      <diagonal/>
    </border>
    <border>
      <left/>
      <right style="medium">
        <color theme="0"/>
      </right>
      <top style="medium">
        <color theme="1"/>
      </top>
      <bottom/>
      <diagonal/>
    </border>
    <border>
      <left/>
      <right style="medium">
        <color theme="1"/>
      </right>
      <top style="medium">
        <color theme="0"/>
      </top>
      <bottom style="medium">
        <color theme="0"/>
      </bottom>
      <diagonal/>
    </border>
    <border>
      <left/>
      <right style="medium">
        <color theme="1"/>
      </right>
      <top style="medium">
        <color theme="0"/>
      </top>
      <bottom/>
      <diagonal/>
    </border>
    <border>
      <left/>
      <right/>
      <top style="medium">
        <color theme="0"/>
      </top>
      <bottom style="medium">
        <color theme="0"/>
      </bottom>
      <diagonal/>
    </border>
    <border>
      <left style="medium">
        <color theme="0"/>
      </left>
      <right/>
      <top style="medium">
        <color theme="1"/>
      </top>
      <bottom style="medium">
        <color theme="0"/>
      </bottom>
      <diagonal/>
    </border>
    <border>
      <left/>
      <right style="medium">
        <color theme="0"/>
      </right>
      <top style="medium">
        <color theme="1"/>
      </top>
      <bottom style="medium">
        <color theme="0"/>
      </bottom>
      <diagonal/>
    </border>
    <border>
      <left/>
      <right style="medium">
        <color theme="1"/>
      </right>
      <top style="medium">
        <color theme="1"/>
      </top>
      <bottom style="medium">
        <color theme="0"/>
      </bottom>
      <diagonal/>
    </border>
    <border>
      <left style="medium">
        <color theme="0"/>
      </left>
      <right/>
      <top/>
      <bottom style="medium">
        <color theme="1"/>
      </bottom>
      <diagonal/>
    </border>
    <border>
      <left/>
      <right style="medium">
        <color theme="0"/>
      </right>
      <top/>
      <bottom style="medium">
        <color theme="1"/>
      </bottom>
      <diagonal/>
    </border>
    <border>
      <left style="medium">
        <color theme="1"/>
      </left>
      <right/>
      <top style="medium">
        <color theme="0"/>
      </top>
      <bottom/>
      <diagonal/>
    </border>
    <border>
      <left style="medium">
        <color theme="1"/>
      </left>
      <right/>
      <top style="medium">
        <color indexed="64"/>
      </top>
      <bottom/>
      <diagonal/>
    </border>
    <border>
      <left/>
      <right style="medium">
        <color theme="1"/>
      </right>
      <top style="medium">
        <color indexed="64"/>
      </top>
      <bottom/>
      <diagonal/>
    </border>
    <border>
      <left style="medium">
        <color theme="1"/>
      </left>
      <right/>
      <top/>
      <bottom style="medium">
        <color indexed="64"/>
      </bottom>
      <diagonal/>
    </border>
    <border>
      <left/>
      <right style="medium">
        <color theme="1"/>
      </right>
      <top/>
      <bottom style="medium">
        <color indexed="64"/>
      </bottom>
      <diagonal/>
    </border>
    <border>
      <left style="medium">
        <color theme="1"/>
      </left>
      <right style="medium">
        <color theme="1"/>
      </right>
      <top style="medium">
        <color theme="1"/>
      </top>
      <bottom style="medium">
        <color indexed="64"/>
      </bottom>
      <diagonal/>
    </border>
    <border>
      <left style="medium">
        <color theme="1"/>
      </left>
      <right style="medium">
        <color theme="1"/>
      </right>
      <top style="medium">
        <color indexed="64"/>
      </top>
      <bottom/>
      <diagonal/>
    </border>
    <border>
      <left style="medium">
        <color theme="1"/>
      </left>
      <right style="medium">
        <color theme="1"/>
      </right>
      <top/>
      <bottom style="medium">
        <color indexed="64"/>
      </bottom>
      <diagonal/>
    </border>
    <border>
      <left style="medium">
        <color indexed="64"/>
      </left>
      <right style="medium">
        <color indexed="64"/>
      </right>
      <top style="medium">
        <color theme="1"/>
      </top>
      <bottom/>
      <diagonal/>
    </border>
    <border>
      <left style="medium">
        <color indexed="64"/>
      </left>
      <right/>
      <top style="medium">
        <color theme="1"/>
      </top>
      <bottom/>
      <diagonal/>
    </border>
    <border>
      <left/>
      <right style="medium">
        <color indexed="64"/>
      </right>
      <top style="medium">
        <color theme="1"/>
      </top>
      <bottom/>
      <diagonal/>
    </border>
    <border>
      <left style="medium">
        <color indexed="64"/>
      </left>
      <right style="medium">
        <color indexed="64"/>
      </right>
      <top/>
      <bottom style="medium">
        <color theme="1"/>
      </bottom>
      <diagonal/>
    </border>
    <border>
      <left style="medium">
        <color indexed="64"/>
      </left>
      <right/>
      <top/>
      <bottom style="medium">
        <color theme="1"/>
      </bottom>
      <diagonal/>
    </border>
    <border>
      <left/>
      <right style="medium">
        <color indexed="64"/>
      </right>
      <top/>
      <bottom style="medium">
        <color theme="1"/>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style="medium">
        <color theme="0"/>
      </left>
      <right/>
      <top style="medium">
        <color theme="0"/>
      </top>
      <bottom style="medium">
        <color theme="1"/>
      </bottom>
      <diagonal/>
    </border>
    <border>
      <left/>
      <right style="medium">
        <color theme="0"/>
      </right>
      <top style="medium">
        <color theme="0"/>
      </top>
      <bottom style="medium">
        <color theme="1"/>
      </bottom>
      <diagonal/>
    </border>
    <border>
      <left style="medium">
        <color indexed="64"/>
      </left>
      <right/>
      <top/>
      <bottom style="medium">
        <color theme="0"/>
      </bottom>
      <diagonal/>
    </border>
    <border>
      <left style="medium">
        <color indexed="64"/>
      </left>
      <right/>
      <top style="medium">
        <color theme="0"/>
      </top>
      <bottom style="medium">
        <color theme="0"/>
      </bottom>
      <diagonal/>
    </border>
    <border>
      <left style="medium">
        <color theme="0"/>
      </left>
      <right/>
      <top/>
      <bottom style="medium">
        <color indexed="64"/>
      </bottom>
      <diagonal/>
    </border>
    <border>
      <left/>
      <right style="medium">
        <color theme="0"/>
      </right>
      <top/>
      <bottom style="medium">
        <color indexed="64"/>
      </bottom>
      <diagonal/>
    </border>
    <border>
      <left style="medium">
        <color theme="0"/>
      </left>
      <right/>
      <top style="medium">
        <color indexed="64"/>
      </top>
      <bottom/>
      <diagonal/>
    </border>
    <border>
      <left/>
      <right style="medium">
        <color theme="0"/>
      </right>
      <top style="medium">
        <color indexed="64"/>
      </top>
      <bottom/>
      <diagonal/>
    </border>
    <border>
      <left/>
      <right style="medium">
        <color theme="1"/>
      </right>
      <top style="medium">
        <color theme="0"/>
      </top>
      <bottom style="medium">
        <color theme="1"/>
      </bottom>
      <diagonal/>
    </border>
    <border>
      <left/>
      <right/>
      <top style="medium">
        <color theme="0"/>
      </top>
      <bottom style="medium">
        <color theme="1"/>
      </bottom>
      <diagonal/>
    </border>
    <border>
      <left style="medium">
        <color indexed="64"/>
      </left>
      <right style="medium">
        <color indexed="64"/>
      </right>
      <top style="medium">
        <color indexed="64"/>
      </top>
      <bottom style="medium">
        <color rgb="FFFFFFFF"/>
      </bottom>
      <diagonal/>
    </border>
    <border>
      <left style="medium">
        <color indexed="64"/>
      </left>
      <right style="medium">
        <color indexed="64"/>
      </right>
      <top/>
      <bottom style="medium">
        <color rgb="FFFFFFFF"/>
      </bottom>
      <diagonal/>
    </border>
    <border>
      <left style="medium">
        <color indexed="64"/>
      </left>
      <right style="medium">
        <color indexed="64"/>
      </right>
      <top style="medium">
        <color rgb="FFFFFFFF"/>
      </top>
      <bottom style="medium">
        <color theme="0"/>
      </bottom>
      <diagonal/>
    </border>
  </borders>
  <cellStyleXfs count="1">
    <xf numFmtId="0" fontId="0" fillId="0" borderId="0"/>
  </cellStyleXfs>
  <cellXfs count="577">
    <xf numFmtId="0" fontId="0" fillId="0" borderId="0" xfId="0"/>
    <xf numFmtId="0" fontId="0" fillId="0" borderId="0" xfId="0" applyAlignment="1">
      <alignment horizontal="center"/>
    </xf>
    <xf numFmtId="0" fontId="3" fillId="0" borderId="1" xfId="0" applyFont="1" applyBorder="1" applyAlignment="1">
      <alignment vertical="center" wrapText="1"/>
    </xf>
    <xf numFmtId="0" fontId="4" fillId="0" borderId="2" xfId="0" applyFont="1" applyBorder="1" applyAlignment="1">
      <alignment vertical="center" wrapText="1"/>
    </xf>
    <xf numFmtId="0" fontId="3" fillId="0" borderId="3" xfId="0" applyFont="1" applyBorder="1" applyAlignment="1">
      <alignment vertical="center" wrapText="1"/>
    </xf>
    <xf numFmtId="0" fontId="4" fillId="0" borderId="3" xfId="0" applyFont="1" applyBorder="1" applyAlignment="1">
      <alignment vertical="center" wrapText="1"/>
    </xf>
    <xf numFmtId="0" fontId="3" fillId="0" borderId="0" xfId="0" applyFont="1" applyBorder="1" applyAlignment="1">
      <alignment vertical="center" wrapText="1"/>
    </xf>
    <xf numFmtId="0" fontId="0" fillId="0" borderId="0" xfId="0" applyAlignment="1">
      <alignment horizontal="center" vertical="top" wrapText="1"/>
    </xf>
    <xf numFmtId="0" fontId="5" fillId="0" borderId="4" xfId="0" applyFont="1" applyBorder="1" applyAlignment="1">
      <alignment horizontal="center" vertical="top" wrapText="1"/>
    </xf>
    <xf numFmtId="0" fontId="5" fillId="0" borderId="6" xfId="0" applyFont="1" applyBorder="1" applyAlignment="1">
      <alignment horizontal="center" vertical="top" wrapText="1"/>
    </xf>
    <xf numFmtId="0" fontId="1" fillId="0" borderId="7" xfId="0" applyFont="1" applyBorder="1" applyAlignment="1">
      <alignment horizontal="center" vertical="top" wrapText="1"/>
    </xf>
    <xf numFmtId="0" fontId="6" fillId="0" borderId="7" xfId="0" applyFont="1" applyBorder="1" applyAlignment="1">
      <alignment horizontal="center" vertical="top" wrapText="1"/>
    </xf>
    <xf numFmtId="0" fontId="7" fillId="0" borderId="7" xfId="0" applyFont="1" applyBorder="1" applyAlignment="1">
      <alignment horizontal="center" vertical="top" wrapText="1"/>
    </xf>
    <xf numFmtId="0" fontId="5" fillId="0" borderId="0" xfId="0" applyFont="1" applyBorder="1" applyAlignment="1">
      <alignment horizontal="center" vertical="top" wrapText="1"/>
    </xf>
    <xf numFmtId="0" fontId="2" fillId="0" borderId="9" xfId="0" applyFont="1" applyBorder="1" applyAlignment="1">
      <alignment horizontal="center"/>
    </xf>
    <xf numFmtId="0" fontId="2" fillId="0" borderId="10" xfId="0" applyFont="1" applyBorder="1" applyAlignment="1">
      <alignment horizontal="center" vertical="top" wrapText="1"/>
    </xf>
    <xf numFmtId="0" fontId="0" fillId="0" borderId="3" xfId="0" applyBorder="1"/>
    <xf numFmtId="0" fontId="2" fillId="0" borderId="5" xfId="0" applyFont="1" applyBorder="1" applyAlignment="1">
      <alignment horizontal="center" vertical="top" wrapText="1"/>
    </xf>
    <xf numFmtId="0" fontId="10" fillId="3" borderId="11" xfId="0" applyFont="1" applyFill="1" applyBorder="1" applyAlignment="1">
      <alignment vertical="center" wrapText="1"/>
    </xf>
    <xf numFmtId="0" fontId="10" fillId="3" borderId="12" xfId="0" applyFont="1" applyFill="1" applyBorder="1" applyAlignment="1">
      <alignment horizontal="center" vertical="center" wrapText="1"/>
    </xf>
    <xf numFmtId="0" fontId="10" fillId="3" borderId="13" xfId="0" applyFont="1" applyFill="1" applyBorder="1" applyAlignment="1">
      <alignment horizontal="center" vertical="center" wrapText="1"/>
    </xf>
    <xf numFmtId="0" fontId="10" fillId="3" borderId="14" xfId="0" applyFont="1" applyFill="1" applyBorder="1" applyAlignment="1">
      <alignment vertical="center" wrapText="1"/>
    </xf>
    <xf numFmtId="0" fontId="0" fillId="4" borderId="15" xfId="0" applyFill="1" applyBorder="1" applyAlignment="1">
      <alignment horizontal="center" vertical="center" wrapText="1"/>
    </xf>
    <xf numFmtId="20" fontId="10" fillId="3" borderId="14" xfId="0" applyNumberFormat="1" applyFont="1" applyFill="1" applyBorder="1" applyAlignment="1">
      <alignment vertical="center" wrapText="1"/>
    </xf>
    <xf numFmtId="0" fontId="11" fillId="5" borderId="16" xfId="0" applyFont="1" applyFill="1" applyBorder="1" applyAlignment="1">
      <alignment horizontal="center" vertical="center" wrapText="1"/>
    </xf>
    <xf numFmtId="0" fontId="0" fillId="5" borderId="15" xfId="0" applyFill="1" applyBorder="1" applyAlignment="1">
      <alignment vertical="top" wrapText="1"/>
    </xf>
    <xf numFmtId="0" fontId="0" fillId="5" borderId="16" xfId="0" applyFill="1" applyBorder="1" applyAlignment="1">
      <alignment horizontal="center" vertical="center" wrapText="1"/>
    </xf>
    <xf numFmtId="0" fontId="0" fillId="6" borderId="16" xfId="0" applyFill="1" applyBorder="1" applyAlignment="1">
      <alignment horizontal="center" vertical="center" wrapText="1"/>
    </xf>
    <xf numFmtId="0" fontId="11" fillId="6" borderId="16" xfId="0" applyFont="1" applyFill="1" applyBorder="1" applyAlignment="1">
      <alignment horizontal="center" vertical="center" wrapText="1"/>
    </xf>
    <xf numFmtId="0" fontId="0" fillId="6" borderId="15" xfId="0" applyFill="1" applyBorder="1" applyAlignment="1">
      <alignment vertical="top" wrapText="1"/>
    </xf>
    <xf numFmtId="0" fontId="0" fillId="7" borderId="16" xfId="0" applyFill="1" applyBorder="1" applyAlignment="1">
      <alignment horizontal="center" vertical="center" wrapText="1"/>
    </xf>
    <xf numFmtId="0" fontId="11" fillId="7" borderId="16" xfId="0" applyFont="1" applyFill="1" applyBorder="1" applyAlignment="1">
      <alignment horizontal="center" vertical="center" wrapText="1"/>
    </xf>
    <xf numFmtId="0" fontId="0" fillId="7" borderId="15" xfId="0" applyFill="1" applyBorder="1" applyAlignment="1">
      <alignment vertical="top" wrapText="1"/>
    </xf>
    <xf numFmtId="0" fontId="11" fillId="4" borderId="15" xfId="0" applyFont="1" applyFill="1" applyBorder="1" applyAlignment="1">
      <alignment horizontal="center" vertical="center" wrapText="1"/>
    </xf>
    <xf numFmtId="0" fontId="11" fillId="9" borderId="15" xfId="0" applyFont="1" applyFill="1" applyBorder="1" applyAlignment="1">
      <alignment horizontal="center" vertical="center" wrapText="1"/>
    </xf>
    <xf numFmtId="0" fontId="11" fillId="10" borderId="16" xfId="0" applyFont="1" applyFill="1" applyBorder="1" applyAlignment="1">
      <alignment horizontal="center" vertical="center" wrapText="1"/>
    </xf>
    <xf numFmtId="0" fontId="11" fillId="10" borderId="15" xfId="0" applyFont="1" applyFill="1" applyBorder="1" applyAlignment="1">
      <alignment horizontal="center" vertical="center" wrapText="1"/>
    </xf>
    <xf numFmtId="0" fontId="11" fillId="5" borderId="15" xfId="0" applyFont="1" applyFill="1" applyBorder="1" applyAlignment="1">
      <alignment horizontal="center" vertical="center" wrapText="1"/>
    </xf>
    <xf numFmtId="0" fontId="0" fillId="5" borderId="16" xfId="0" applyFill="1" applyBorder="1" applyAlignment="1">
      <alignment vertical="top" wrapText="1"/>
    </xf>
    <xf numFmtId="0" fontId="11" fillId="11" borderId="15" xfId="0" applyFont="1" applyFill="1" applyBorder="1" applyAlignment="1">
      <alignment horizontal="center" vertical="center" wrapText="1"/>
    </xf>
    <xf numFmtId="0" fontId="0" fillId="12" borderId="16" xfId="0" applyFill="1" applyBorder="1" applyAlignment="1">
      <alignment horizontal="center" vertical="center" wrapText="1"/>
    </xf>
    <xf numFmtId="0" fontId="11" fillId="12" borderId="16" xfId="0" applyFont="1" applyFill="1" applyBorder="1" applyAlignment="1">
      <alignment horizontal="center" vertical="center" wrapText="1"/>
    </xf>
    <xf numFmtId="0" fontId="0" fillId="12" borderId="15" xfId="0" applyFill="1" applyBorder="1" applyAlignment="1">
      <alignment vertical="top" wrapText="1"/>
    </xf>
    <xf numFmtId="0" fontId="0" fillId="9" borderId="16" xfId="0" applyFill="1" applyBorder="1" applyAlignment="1">
      <alignment horizontal="center" vertical="center" wrapText="1"/>
    </xf>
    <xf numFmtId="0" fontId="11" fillId="9" borderId="16" xfId="0" applyFont="1" applyFill="1" applyBorder="1" applyAlignment="1">
      <alignment horizontal="center" vertical="center" wrapText="1"/>
    </xf>
    <xf numFmtId="0" fontId="0" fillId="9" borderId="16" xfId="0" applyFill="1" applyBorder="1" applyAlignment="1">
      <alignment vertical="top" wrapText="1"/>
    </xf>
    <xf numFmtId="0" fontId="0" fillId="9" borderId="15" xfId="0" applyFill="1" applyBorder="1" applyAlignment="1">
      <alignment vertical="top" wrapText="1"/>
    </xf>
    <xf numFmtId="0" fontId="0" fillId="10" borderId="15" xfId="0" applyFill="1" applyBorder="1" applyAlignment="1">
      <alignment vertical="top" wrapText="1"/>
    </xf>
    <xf numFmtId="0" fontId="0" fillId="5" borderId="15" xfId="0" applyFill="1" applyBorder="1" applyAlignment="1">
      <alignment horizontal="center" vertical="center" wrapText="1"/>
    </xf>
    <xf numFmtId="0" fontId="10" fillId="9" borderId="14" xfId="0" applyFont="1" applyFill="1" applyBorder="1" applyAlignment="1">
      <alignment vertical="center" wrapText="1"/>
    </xf>
    <xf numFmtId="0" fontId="1" fillId="0" borderId="0" xfId="0" applyFont="1" applyFill="1" applyBorder="1" applyAlignment="1">
      <alignment horizontal="center" vertical="top" wrapText="1"/>
    </xf>
    <xf numFmtId="0" fontId="2" fillId="0" borderId="10" xfId="0" applyFont="1" applyFill="1" applyBorder="1" applyAlignment="1">
      <alignment horizontal="center" vertical="top" wrapText="1"/>
    </xf>
    <xf numFmtId="0" fontId="5" fillId="0" borderId="4" xfId="0" applyFont="1" applyFill="1" applyBorder="1" applyAlignment="1">
      <alignment horizontal="center" vertical="top" wrapText="1"/>
    </xf>
    <xf numFmtId="0" fontId="0" fillId="2" borderId="0" xfId="0" applyFill="1"/>
    <xf numFmtId="0" fontId="0" fillId="0" borderId="0" xfId="0" applyFill="1"/>
    <xf numFmtId="0" fontId="0" fillId="5" borderId="15" xfId="0" applyFill="1" applyBorder="1" applyAlignment="1">
      <alignment horizontal="center" vertical="top" wrapText="1"/>
    </xf>
    <xf numFmtId="0" fontId="10" fillId="3" borderId="11" xfId="0" applyFont="1" applyFill="1" applyBorder="1" applyAlignment="1">
      <alignment horizontal="center" vertical="center" wrapText="1"/>
    </xf>
    <xf numFmtId="0" fontId="10" fillId="3" borderId="14" xfId="0" applyFont="1" applyFill="1" applyBorder="1" applyAlignment="1">
      <alignment horizontal="center" vertical="center" wrapText="1"/>
    </xf>
    <xf numFmtId="0" fontId="0" fillId="5" borderId="16" xfId="0" applyFill="1" applyBorder="1" applyAlignment="1">
      <alignment horizontal="center" vertical="top" wrapText="1"/>
    </xf>
    <xf numFmtId="0" fontId="10" fillId="9" borderId="14" xfId="0" applyFont="1" applyFill="1" applyBorder="1" applyAlignment="1">
      <alignment horizontal="center" vertical="center" wrapText="1"/>
    </xf>
    <xf numFmtId="0" fontId="11" fillId="15" borderId="16" xfId="0" applyFont="1" applyFill="1" applyBorder="1" applyAlignment="1">
      <alignment horizontal="center" vertical="center" wrapText="1"/>
    </xf>
    <xf numFmtId="0" fontId="11" fillId="15" borderId="15" xfId="0" applyFont="1" applyFill="1" applyBorder="1" applyAlignment="1">
      <alignment horizontal="center" vertical="center" wrapText="1"/>
    </xf>
    <xf numFmtId="0" fontId="0" fillId="15" borderId="0" xfId="0" applyFill="1"/>
    <xf numFmtId="0" fontId="11" fillId="17" borderId="16" xfId="0" applyFont="1" applyFill="1" applyBorder="1" applyAlignment="1">
      <alignment horizontal="center" vertical="center" wrapText="1"/>
    </xf>
    <xf numFmtId="0" fontId="0" fillId="17" borderId="15" xfId="0" applyFill="1" applyBorder="1" applyAlignment="1">
      <alignment horizontal="center" vertical="top" wrapText="1"/>
    </xf>
    <xf numFmtId="0" fontId="4" fillId="18" borderId="3" xfId="0" applyFont="1" applyFill="1" applyBorder="1" applyAlignment="1">
      <alignment vertical="center" wrapText="1"/>
    </xf>
    <xf numFmtId="0" fontId="0" fillId="15" borderId="15" xfId="0" applyFill="1" applyBorder="1" applyAlignment="1">
      <alignment horizontal="center" vertical="center" wrapText="1"/>
    </xf>
    <xf numFmtId="0" fontId="4" fillId="0" borderId="3" xfId="0" applyFont="1" applyFill="1" applyBorder="1" applyAlignment="1">
      <alignment vertical="center" wrapText="1"/>
    </xf>
    <xf numFmtId="20" fontId="10" fillId="3" borderId="14" xfId="0" applyNumberFormat="1" applyFont="1" applyFill="1" applyBorder="1" applyAlignment="1">
      <alignment horizontal="center" vertical="center" wrapText="1"/>
    </xf>
    <xf numFmtId="0" fontId="11" fillId="5" borderId="18" xfId="0" applyFont="1" applyFill="1" applyBorder="1" applyAlignment="1">
      <alignment horizontal="center" vertical="center" wrapText="1"/>
    </xf>
    <xf numFmtId="0" fontId="11" fillId="5" borderId="14" xfId="0" applyFont="1" applyFill="1" applyBorder="1" applyAlignment="1">
      <alignment horizontal="center" vertical="center" wrapText="1"/>
    </xf>
    <xf numFmtId="0" fontId="11" fillId="5" borderId="17" xfId="0" applyFont="1" applyFill="1" applyBorder="1" applyAlignment="1">
      <alignment vertical="center" wrapText="1"/>
    </xf>
    <xf numFmtId="0" fontId="11" fillId="5" borderId="14" xfId="0" applyFont="1" applyFill="1" applyBorder="1" applyAlignment="1">
      <alignment vertical="center" wrapText="1"/>
    </xf>
    <xf numFmtId="0" fontId="0" fillId="5" borderId="17" xfId="0" applyFill="1" applyBorder="1" applyAlignment="1">
      <alignment horizontal="center" vertical="center" wrapText="1"/>
    </xf>
    <xf numFmtId="0" fontId="0" fillId="5" borderId="18" xfId="0" applyFill="1" applyBorder="1" applyAlignment="1">
      <alignment horizontal="center" vertical="center" wrapText="1"/>
    </xf>
    <xf numFmtId="0" fontId="11" fillId="10" borderId="20" xfId="0" applyFont="1" applyFill="1" applyBorder="1" applyAlignment="1">
      <alignment horizontal="center" vertical="center" wrapText="1"/>
    </xf>
    <xf numFmtId="0" fontId="0" fillId="7" borderId="0" xfId="0" applyFill="1" applyBorder="1" applyAlignment="1">
      <alignment horizontal="center" vertical="center" wrapText="1"/>
    </xf>
    <xf numFmtId="0" fontId="11" fillId="5" borderId="22" xfId="0" applyFont="1" applyFill="1" applyBorder="1" applyAlignment="1">
      <alignment horizontal="center" vertical="center" wrapText="1"/>
    </xf>
    <xf numFmtId="0" fontId="0" fillId="5" borderId="21" xfId="0" applyFill="1" applyBorder="1" applyAlignment="1">
      <alignment horizontal="center" vertical="center" wrapText="1"/>
    </xf>
    <xf numFmtId="0" fontId="11" fillId="5" borderId="23" xfId="0" applyFont="1" applyFill="1" applyBorder="1" applyAlignment="1">
      <alignment horizontal="center" vertical="center" wrapText="1"/>
    </xf>
    <xf numFmtId="0" fontId="11" fillId="5" borderId="21" xfId="0" applyFont="1" applyFill="1" applyBorder="1" applyAlignment="1">
      <alignment horizontal="center" vertical="center" wrapText="1"/>
    </xf>
    <xf numFmtId="0" fontId="0" fillId="6" borderId="15" xfId="0" applyFill="1" applyBorder="1" applyAlignment="1">
      <alignment horizontal="center" vertical="top" wrapText="1"/>
    </xf>
    <xf numFmtId="0" fontId="0" fillId="7" borderId="15" xfId="0" applyFill="1" applyBorder="1" applyAlignment="1">
      <alignment horizontal="center" vertical="top" wrapText="1"/>
    </xf>
    <xf numFmtId="0" fontId="0" fillId="12" borderId="15" xfId="0" applyFill="1" applyBorder="1" applyAlignment="1">
      <alignment horizontal="center" vertical="top" wrapText="1"/>
    </xf>
    <xf numFmtId="0" fontId="0" fillId="5" borderId="22" xfId="0" applyFill="1" applyBorder="1" applyAlignment="1">
      <alignment horizontal="center" vertical="center" wrapText="1"/>
    </xf>
    <xf numFmtId="0" fontId="0" fillId="7" borderId="20" xfId="0" applyFill="1" applyBorder="1" applyAlignment="1">
      <alignment horizontal="center" vertical="top" wrapText="1"/>
    </xf>
    <xf numFmtId="0" fontId="0" fillId="5" borderId="23" xfId="0" applyFill="1" applyBorder="1" applyAlignment="1">
      <alignment horizontal="center" vertical="top" wrapText="1"/>
    </xf>
    <xf numFmtId="20" fontId="10" fillId="3" borderId="24" xfId="0" applyNumberFormat="1" applyFont="1" applyFill="1" applyBorder="1" applyAlignment="1">
      <alignment horizontal="center" vertical="center" wrapText="1"/>
    </xf>
    <xf numFmtId="20" fontId="10" fillId="3" borderId="25" xfId="0" applyNumberFormat="1" applyFont="1" applyFill="1" applyBorder="1" applyAlignment="1">
      <alignment horizontal="center" vertical="center" wrapText="1"/>
    </xf>
    <xf numFmtId="0" fontId="0" fillId="9" borderId="16" xfId="0" applyFill="1" applyBorder="1" applyAlignment="1">
      <alignment horizontal="center" vertical="top" wrapText="1"/>
    </xf>
    <xf numFmtId="0" fontId="0" fillId="9" borderId="15" xfId="0" applyFill="1" applyBorder="1" applyAlignment="1">
      <alignment horizontal="center" vertical="top" wrapText="1"/>
    </xf>
    <xf numFmtId="0" fontId="11" fillId="5" borderId="0" xfId="0" applyFont="1" applyFill="1" applyBorder="1" applyAlignment="1">
      <alignment horizontal="center" vertical="center" wrapText="1"/>
    </xf>
    <xf numFmtId="0" fontId="0" fillId="5" borderId="20" xfId="0" applyFill="1" applyBorder="1" applyAlignment="1">
      <alignment horizontal="center" vertical="top" wrapText="1"/>
    </xf>
    <xf numFmtId="0" fontId="0" fillId="9" borderId="21" xfId="0" applyFill="1" applyBorder="1" applyAlignment="1">
      <alignment horizontal="center" vertical="center" wrapText="1"/>
    </xf>
    <xf numFmtId="0" fontId="0" fillId="9" borderId="22" xfId="0" applyFill="1" applyBorder="1" applyAlignment="1">
      <alignment horizontal="center" vertical="center" wrapText="1"/>
    </xf>
    <xf numFmtId="0" fontId="0" fillId="9" borderId="23" xfId="0" applyFill="1" applyBorder="1" applyAlignment="1">
      <alignment horizontal="center" vertical="center" wrapText="1"/>
    </xf>
    <xf numFmtId="0" fontId="0" fillId="5" borderId="27" xfId="0" applyFill="1" applyBorder="1" applyAlignment="1">
      <alignment horizontal="center" vertical="center" wrapText="1"/>
    </xf>
    <xf numFmtId="0" fontId="11" fillId="5" borderId="28" xfId="0" applyFont="1" applyFill="1" applyBorder="1" applyAlignment="1">
      <alignment horizontal="center" vertical="center" wrapText="1"/>
    </xf>
    <xf numFmtId="0" fontId="11" fillId="5" borderId="29" xfId="0" applyFont="1" applyFill="1" applyBorder="1" applyAlignment="1">
      <alignment horizontal="center" vertical="center" wrapText="1"/>
    </xf>
    <xf numFmtId="0" fontId="0" fillId="5" borderId="0" xfId="0" applyFill="1" applyBorder="1" applyAlignment="1">
      <alignment horizontal="center" vertical="top" wrapText="1"/>
    </xf>
    <xf numFmtId="0" fontId="11" fillId="9" borderId="21" xfId="0" applyFont="1" applyFill="1" applyBorder="1" applyAlignment="1">
      <alignment horizontal="center" vertical="center" wrapText="1"/>
    </xf>
    <xf numFmtId="0" fontId="0" fillId="9" borderId="22" xfId="0" applyFill="1" applyBorder="1" applyAlignment="1">
      <alignment horizontal="center" vertical="top" wrapText="1"/>
    </xf>
    <xf numFmtId="0" fontId="0" fillId="9" borderId="23" xfId="0" applyFill="1" applyBorder="1" applyAlignment="1">
      <alignment horizontal="center" vertical="top" wrapText="1"/>
    </xf>
    <xf numFmtId="0" fontId="0" fillId="0" borderId="32" xfId="0" applyBorder="1"/>
    <xf numFmtId="0" fontId="0" fillId="0" borderId="30" xfId="0" applyBorder="1"/>
    <xf numFmtId="0" fontId="0" fillId="0" borderId="33" xfId="0" applyBorder="1"/>
    <xf numFmtId="0" fontId="0" fillId="0" borderId="34" xfId="0" applyBorder="1"/>
    <xf numFmtId="0" fontId="2" fillId="0" borderId="32" xfId="0" applyFont="1" applyBorder="1"/>
    <xf numFmtId="0" fontId="2" fillId="0" borderId="30" xfId="0" applyFont="1" applyBorder="1"/>
    <xf numFmtId="0" fontId="2" fillId="0" borderId="33" xfId="0" applyFont="1" applyBorder="1"/>
    <xf numFmtId="0" fontId="2" fillId="0" borderId="34" xfId="0" applyFont="1" applyBorder="1"/>
    <xf numFmtId="0" fontId="0" fillId="0" borderId="0" xfId="0" applyFill="1" applyBorder="1"/>
    <xf numFmtId="0" fontId="0" fillId="0" borderId="35" xfId="0" applyBorder="1"/>
    <xf numFmtId="0" fontId="0" fillId="0" borderId="34" xfId="0" applyFill="1" applyBorder="1"/>
    <xf numFmtId="0" fontId="0" fillId="0" borderId="35" xfId="0" applyFill="1" applyBorder="1"/>
    <xf numFmtId="0" fontId="0" fillId="0" borderId="33" xfId="0" applyFill="1" applyBorder="1"/>
    <xf numFmtId="0" fontId="0" fillId="0" borderId="35" xfId="0" applyFont="1" applyFill="1" applyBorder="1"/>
    <xf numFmtId="0" fontId="0" fillId="0" borderId="33" xfId="0" applyFont="1" applyFill="1" applyBorder="1"/>
    <xf numFmtId="0" fontId="0" fillId="0" borderId="34" xfId="0" applyFont="1" applyFill="1" applyBorder="1"/>
    <xf numFmtId="0" fontId="2" fillId="13" borderId="30" xfId="0" applyFont="1" applyFill="1" applyBorder="1"/>
    <xf numFmtId="0" fontId="0" fillId="20" borderId="0" xfId="0" applyFill="1"/>
    <xf numFmtId="0" fontId="2" fillId="0" borderId="33" xfId="0" applyFont="1" applyFill="1" applyBorder="1"/>
    <xf numFmtId="0" fontId="2" fillId="0" borderId="35" xfId="0" applyFont="1" applyFill="1" applyBorder="1"/>
    <xf numFmtId="0" fontId="2" fillId="0" borderId="30" xfId="0" applyFont="1" applyFill="1" applyBorder="1"/>
    <xf numFmtId="0" fontId="0" fillId="21" borderId="0" xfId="0" applyFill="1"/>
    <xf numFmtId="0" fontId="14" fillId="7" borderId="0" xfId="0" applyFont="1" applyFill="1" applyBorder="1" applyAlignment="1">
      <alignment horizontal="center" vertical="center" wrapText="1"/>
    </xf>
    <xf numFmtId="0" fontId="14" fillId="12" borderId="16" xfId="0" applyFont="1" applyFill="1" applyBorder="1" applyAlignment="1">
      <alignment horizontal="center" vertical="center" wrapText="1"/>
    </xf>
    <xf numFmtId="0" fontId="14" fillId="7" borderId="16" xfId="0" applyFont="1" applyFill="1" applyBorder="1" applyAlignment="1">
      <alignment horizontal="center" vertical="center" wrapText="1"/>
    </xf>
    <xf numFmtId="14" fontId="0" fillId="0" borderId="0" xfId="0" applyNumberFormat="1"/>
    <xf numFmtId="0" fontId="0" fillId="0" borderId="16" xfId="0" applyFill="1" applyBorder="1" applyAlignment="1">
      <alignment horizontal="center" vertical="top" wrapText="1"/>
    </xf>
    <xf numFmtId="0" fontId="0" fillId="15" borderId="23" xfId="0" applyFill="1" applyBorder="1" applyAlignment="1">
      <alignment horizontal="center" vertical="center" wrapText="1"/>
    </xf>
    <xf numFmtId="0" fontId="0" fillId="17" borderId="0" xfId="0" applyFill="1"/>
    <xf numFmtId="0" fontId="15" fillId="0" borderId="0" xfId="0" applyFont="1"/>
    <xf numFmtId="0" fontId="11" fillId="5" borderId="0" xfId="0" applyFont="1" applyFill="1" applyBorder="1" applyAlignment="1">
      <alignment vertical="center" wrapText="1"/>
    </xf>
    <xf numFmtId="0" fontId="11" fillId="5" borderId="20" xfId="0" applyFont="1" applyFill="1" applyBorder="1" applyAlignment="1">
      <alignment vertical="center" wrapText="1"/>
    </xf>
    <xf numFmtId="0" fontId="11" fillId="5" borderId="37" xfId="0" applyFont="1" applyFill="1" applyBorder="1" applyAlignment="1">
      <alignment vertical="center" wrapText="1"/>
    </xf>
    <xf numFmtId="0" fontId="11" fillId="9" borderId="20" xfId="0" applyFont="1" applyFill="1" applyBorder="1" applyAlignment="1">
      <alignment horizontal="center" vertical="center" wrapText="1"/>
    </xf>
    <xf numFmtId="0" fontId="0" fillId="4" borderId="16" xfId="0" applyFill="1" applyBorder="1" applyAlignment="1">
      <alignment horizontal="center" vertical="center" wrapText="1"/>
    </xf>
    <xf numFmtId="0" fontId="11" fillId="5" borderId="21" xfId="0" applyFont="1" applyFill="1" applyBorder="1" applyAlignment="1">
      <alignment vertical="center" wrapText="1"/>
    </xf>
    <xf numFmtId="0" fontId="11" fillId="5" borderId="22" xfId="0" applyFont="1" applyFill="1" applyBorder="1" applyAlignment="1">
      <alignment vertical="center" wrapText="1"/>
    </xf>
    <xf numFmtId="0" fontId="11" fillId="5" borderId="23" xfId="0" applyFont="1" applyFill="1" applyBorder="1" applyAlignment="1">
      <alignment vertical="center" wrapText="1"/>
    </xf>
    <xf numFmtId="0" fontId="0" fillId="5" borderId="21" xfId="0" applyFill="1" applyBorder="1" applyAlignment="1">
      <alignment vertical="center" wrapText="1"/>
    </xf>
    <xf numFmtId="0" fontId="0" fillId="5" borderId="22" xfId="0" applyFill="1" applyBorder="1" applyAlignment="1">
      <alignment vertical="center" wrapText="1"/>
    </xf>
    <xf numFmtId="0" fontId="11" fillId="9" borderId="22" xfId="0" applyFont="1" applyFill="1" applyBorder="1" applyAlignment="1">
      <alignment horizontal="center" vertical="center" wrapText="1"/>
    </xf>
    <xf numFmtId="0" fontId="11" fillId="9" borderId="38" xfId="0" applyFont="1" applyFill="1" applyBorder="1" applyAlignment="1">
      <alignment horizontal="center" vertical="center" wrapText="1"/>
    </xf>
    <xf numFmtId="0" fontId="11" fillId="11" borderId="0" xfId="0" applyFont="1" applyFill="1" applyBorder="1" applyAlignment="1">
      <alignment vertical="center" wrapText="1"/>
    </xf>
    <xf numFmtId="0" fontId="11" fillId="11" borderId="39" xfId="0" applyFont="1" applyFill="1" applyBorder="1" applyAlignment="1">
      <alignment vertical="center" wrapText="1"/>
    </xf>
    <xf numFmtId="0" fontId="11" fillId="11" borderId="36" xfId="0" applyFont="1" applyFill="1" applyBorder="1" applyAlignment="1">
      <alignment vertical="center" wrapText="1"/>
    </xf>
    <xf numFmtId="0" fontId="11" fillId="11" borderId="40" xfId="0" applyFont="1" applyFill="1" applyBorder="1" applyAlignment="1">
      <alignment vertical="center" wrapText="1"/>
    </xf>
    <xf numFmtId="0" fontId="0" fillId="25" borderId="22" xfId="0" applyFill="1" applyBorder="1" applyAlignment="1">
      <alignment vertical="center" wrapText="1"/>
    </xf>
    <xf numFmtId="0" fontId="0" fillId="10" borderId="21" xfId="0" applyFill="1" applyBorder="1" applyAlignment="1">
      <alignment vertical="center" wrapText="1"/>
    </xf>
    <xf numFmtId="0" fontId="0" fillId="10" borderId="22" xfId="0" applyFill="1" applyBorder="1" applyAlignment="1">
      <alignment vertical="center" wrapText="1"/>
    </xf>
    <xf numFmtId="0" fontId="11" fillId="26" borderId="22" xfId="0" applyFont="1" applyFill="1" applyBorder="1" applyAlignment="1">
      <alignment vertical="center" wrapText="1"/>
    </xf>
    <xf numFmtId="0" fontId="11" fillId="17" borderId="22" xfId="0" applyFont="1" applyFill="1" applyBorder="1" applyAlignment="1">
      <alignment horizontal="center" vertical="center" wrapText="1"/>
    </xf>
    <xf numFmtId="0" fontId="11" fillId="26" borderId="22" xfId="0" applyFont="1" applyFill="1" applyBorder="1" applyAlignment="1">
      <alignment horizontal="center" vertical="center" wrapText="1"/>
    </xf>
    <xf numFmtId="0" fontId="11" fillId="26" borderId="21" xfId="0" applyFont="1" applyFill="1" applyBorder="1" applyAlignment="1">
      <alignment vertical="center" wrapText="1"/>
    </xf>
    <xf numFmtId="0" fontId="11" fillId="26" borderId="23" xfId="0" applyFont="1" applyFill="1" applyBorder="1" applyAlignment="1">
      <alignment vertical="center" wrapText="1"/>
    </xf>
    <xf numFmtId="0" fontId="0" fillId="23" borderId="0" xfId="0" applyFill="1"/>
    <xf numFmtId="0" fontId="11" fillId="13" borderId="21" xfId="0" applyFont="1" applyFill="1" applyBorder="1" applyAlignment="1">
      <alignment vertical="center" wrapText="1"/>
    </xf>
    <xf numFmtId="0" fontId="11" fillId="13" borderId="23" xfId="0" applyFont="1" applyFill="1" applyBorder="1" applyAlignment="1">
      <alignment vertical="center" wrapText="1"/>
    </xf>
    <xf numFmtId="0" fontId="0" fillId="10" borderId="43" xfId="0" applyFill="1" applyBorder="1"/>
    <xf numFmtId="0" fontId="0" fillId="27" borderId="43" xfId="0" applyFill="1" applyBorder="1"/>
    <xf numFmtId="0" fontId="16" fillId="27" borderId="43" xfId="0" applyFont="1" applyFill="1" applyBorder="1"/>
    <xf numFmtId="0" fontId="0" fillId="0" borderId="1" xfId="0" applyBorder="1"/>
    <xf numFmtId="0" fontId="0" fillId="0" borderId="2" xfId="0" applyBorder="1"/>
    <xf numFmtId="0" fontId="0" fillId="0" borderId="6" xfId="0" applyBorder="1"/>
    <xf numFmtId="0" fontId="0" fillId="0" borderId="4" xfId="0" applyBorder="1"/>
    <xf numFmtId="0" fontId="0" fillId="0" borderId="50" xfId="0" applyBorder="1"/>
    <xf numFmtId="0" fontId="0" fillId="0" borderId="7" xfId="0" applyBorder="1"/>
    <xf numFmtId="0" fontId="0" fillId="0" borderId="0" xfId="0" applyBorder="1"/>
    <xf numFmtId="0" fontId="0" fillId="0" borderId="51" xfId="0" applyBorder="1"/>
    <xf numFmtId="0" fontId="0" fillId="0" borderId="8" xfId="0" applyBorder="1"/>
    <xf numFmtId="0" fontId="0" fillId="0" borderId="5" xfId="0" applyBorder="1"/>
    <xf numFmtId="0" fontId="0" fillId="0" borderId="49" xfId="0" applyBorder="1"/>
    <xf numFmtId="0" fontId="8" fillId="0" borderId="4" xfId="0" applyFont="1" applyFill="1" applyBorder="1" applyAlignment="1">
      <alignment horizontal="center" vertical="top" wrapText="1"/>
    </xf>
    <xf numFmtId="0" fontId="0" fillId="10" borderId="3" xfId="0" applyFill="1" applyBorder="1"/>
    <xf numFmtId="0" fontId="0" fillId="13" borderId="51" xfId="0" applyFill="1" applyBorder="1"/>
    <xf numFmtId="0" fontId="0" fillId="13" borderId="3" xfId="0" applyFill="1" applyBorder="1"/>
    <xf numFmtId="0" fontId="0" fillId="0" borderId="3" xfId="0" applyFill="1" applyBorder="1"/>
    <xf numFmtId="0" fontId="0" fillId="0" borderId="51" xfId="0" applyFill="1" applyBorder="1"/>
    <xf numFmtId="0" fontId="0" fillId="0" borderId="0" xfId="0" applyNumberFormat="1"/>
    <xf numFmtId="0" fontId="0" fillId="29" borderId="9" xfId="0" applyFill="1" applyBorder="1" applyAlignment="1">
      <alignment horizontal="center"/>
    </xf>
    <xf numFmtId="0" fontId="0" fillId="29" borderId="7" xfId="0" applyFill="1" applyBorder="1"/>
    <xf numFmtId="0" fontId="0" fillId="29" borderId="8" xfId="0" applyFill="1" applyBorder="1"/>
    <xf numFmtId="0" fontId="0" fillId="29" borderId="4" xfId="0" applyNumberFormat="1" applyFill="1" applyBorder="1"/>
    <xf numFmtId="0" fontId="0" fillId="29" borderId="0" xfId="0" applyNumberFormat="1" applyFill="1" applyBorder="1"/>
    <xf numFmtId="0" fontId="0" fillId="29" borderId="5" xfId="0" applyNumberFormat="1" applyFill="1" applyBorder="1"/>
    <xf numFmtId="0" fontId="0" fillId="30" borderId="48" xfId="0" applyFill="1" applyBorder="1" applyAlignment="1">
      <alignment horizontal="center"/>
    </xf>
    <xf numFmtId="0" fontId="0" fillId="19" borderId="52" xfId="0" applyFill="1" applyBorder="1" applyAlignment="1">
      <alignment horizontal="center"/>
    </xf>
    <xf numFmtId="0" fontId="0" fillId="19" borderId="53" xfId="0" applyFill="1" applyBorder="1" applyAlignment="1">
      <alignment horizontal="center"/>
    </xf>
    <xf numFmtId="0" fontId="0" fillId="19" borderId="44" xfId="0" applyFill="1" applyBorder="1" applyAlignment="1">
      <alignment horizontal="center"/>
    </xf>
    <xf numFmtId="0" fontId="0" fillId="19" borderId="45" xfId="0" applyFill="1" applyBorder="1" applyAlignment="1">
      <alignment horizontal="center"/>
    </xf>
    <xf numFmtId="0" fontId="0" fillId="19" borderId="46" xfId="0" applyFill="1" applyBorder="1" applyAlignment="1">
      <alignment horizontal="center"/>
    </xf>
    <xf numFmtId="0" fontId="0" fillId="30" borderId="1" xfId="0" applyNumberFormat="1" applyFill="1" applyBorder="1"/>
    <xf numFmtId="0" fontId="0" fillId="30" borderId="3" xfId="0" applyNumberFormat="1" applyFill="1" applyBorder="1"/>
    <xf numFmtId="0" fontId="0" fillId="30" borderId="2" xfId="0" applyNumberFormat="1" applyFill="1" applyBorder="1"/>
    <xf numFmtId="0" fontId="2" fillId="0" borderId="0" xfId="0" applyFont="1" applyFill="1" applyBorder="1" applyAlignment="1"/>
    <xf numFmtId="0" fontId="0" fillId="0" borderId="4" xfId="0" applyFill="1" applyBorder="1"/>
    <xf numFmtId="0" fontId="0" fillId="0" borderId="5" xfId="0" applyFill="1" applyBorder="1"/>
    <xf numFmtId="0" fontId="0" fillId="0" borderId="6" xfId="0" applyFill="1" applyBorder="1"/>
    <xf numFmtId="0" fontId="0" fillId="0" borderId="7" xfId="0" applyFill="1" applyBorder="1"/>
    <xf numFmtId="0" fontId="0" fillId="0" borderId="8" xfId="0" applyFill="1" applyBorder="1"/>
    <xf numFmtId="0" fontId="0" fillId="29" borderId="44" xfId="0" applyFill="1" applyBorder="1" applyAlignment="1">
      <alignment horizontal="center"/>
    </xf>
    <xf numFmtId="0" fontId="0" fillId="29" borderId="54" xfId="0" applyFill="1" applyBorder="1" applyAlignment="1">
      <alignment horizontal="center"/>
    </xf>
    <xf numFmtId="0" fontId="0" fillId="29" borderId="43" xfId="0" applyFill="1" applyBorder="1" applyAlignment="1">
      <alignment horizontal="center"/>
    </xf>
    <xf numFmtId="0" fontId="0" fillId="29" borderId="6" xfId="0" applyNumberFormat="1" applyFill="1" applyBorder="1"/>
    <xf numFmtId="0" fontId="0" fillId="29" borderId="3" xfId="0" applyFill="1" applyBorder="1"/>
    <xf numFmtId="0" fontId="0" fillId="29" borderId="7" xfId="0" applyNumberFormat="1" applyFill="1" applyBorder="1"/>
    <xf numFmtId="0" fontId="0" fillId="29" borderId="8" xfId="0" applyNumberFormat="1" applyFill="1" applyBorder="1"/>
    <xf numFmtId="0" fontId="0" fillId="29" borderId="2" xfId="0" applyFill="1" applyBorder="1"/>
    <xf numFmtId="0" fontId="0" fillId="28" borderId="0" xfId="0" applyFill="1"/>
    <xf numFmtId="0" fontId="0" fillId="16" borderId="10" xfId="0" applyFill="1" applyBorder="1"/>
    <xf numFmtId="0" fontId="0" fillId="16" borderId="9" xfId="0" applyFill="1" applyBorder="1"/>
    <xf numFmtId="0" fontId="0" fillId="16" borderId="43" xfId="0" applyFill="1" applyBorder="1"/>
    <xf numFmtId="0" fontId="0" fillId="16" borderId="9" xfId="0" applyNumberFormat="1" applyFill="1" applyBorder="1"/>
    <xf numFmtId="0" fontId="0" fillId="0" borderId="0" xfId="0" applyBorder="1" applyAlignment="1">
      <alignment horizontal="center"/>
    </xf>
    <xf numFmtId="14" fontId="0" fillId="0" borderId="4" xfId="0" applyNumberFormat="1" applyBorder="1"/>
    <xf numFmtId="14" fontId="0" fillId="0" borderId="0" xfId="0" applyNumberFormat="1" applyBorder="1"/>
    <xf numFmtId="14" fontId="0" fillId="0" borderId="1" xfId="0" applyNumberFormat="1" applyBorder="1"/>
    <xf numFmtId="14" fontId="0" fillId="0" borderId="3" xfId="0" applyNumberFormat="1" applyBorder="1"/>
    <xf numFmtId="14" fontId="0" fillId="0" borderId="2" xfId="0" applyNumberFormat="1" applyBorder="1"/>
    <xf numFmtId="14" fontId="0" fillId="2" borderId="0" xfId="0" applyNumberFormat="1" applyFill="1" applyBorder="1"/>
    <xf numFmtId="0" fontId="0" fillId="0" borderId="43" xfId="0" applyNumberFormat="1" applyBorder="1"/>
    <xf numFmtId="14" fontId="0" fillId="0" borderId="43" xfId="0" applyNumberFormat="1" applyBorder="1"/>
    <xf numFmtId="14" fontId="0" fillId="0" borderId="6" xfId="0" applyNumberFormat="1" applyBorder="1"/>
    <xf numFmtId="14" fontId="0" fillId="0" borderId="7" xfId="0" applyNumberFormat="1" applyBorder="1"/>
    <xf numFmtId="14" fontId="0" fillId="0" borderId="8" xfId="0" applyNumberFormat="1" applyBorder="1"/>
    <xf numFmtId="14" fontId="0" fillId="16" borderId="47" xfId="0" applyNumberFormat="1" applyFill="1" applyBorder="1"/>
    <xf numFmtId="14" fontId="0" fillId="0" borderId="3" xfId="0" applyNumberFormat="1" applyFill="1" applyBorder="1"/>
    <xf numFmtId="14" fontId="0" fillId="0" borderId="1" xfId="0" applyNumberFormat="1" applyFill="1" applyBorder="1"/>
    <xf numFmtId="14" fontId="0" fillId="0" borderId="2" xfId="0" applyNumberFormat="1" applyFill="1" applyBorder="1"/>
    <xf numFmtId="0" fontId="0" fillId="13" borderId="6" xfId="0" applyFill="1" applyBorder="1"/>
    <xf numFmtId="0" fontId="0" fillId="13" borderId="7" xfId="0" applyFill="1" applyBorder="1"/>
    <xf numFmtId="0" fontId="10" fillId="3" borderId="65" xfId="0" applyFont="1" applyFill="1" applyBorder="1" applyAlignment="1">
      <alignment horizontal="center" vertical="center" wrapText="1"/>
    </xf>
    <xf numFmtId="20" fontId="10" fillId="3" borderId="66" xfId="0" applyNumberFormat="1" applyFont="1" applyFill="1" applyBorder="1" applyAlignment="1">
      <alignment horizontal="center" vertical="center" wrapText="1"/>
    </xf>
    <xf numFmtId="20" fontId="10" fillId="3" borderId="67" xfId="0" applyNumberFormat="1" applyFont="1" applyFill="1" applyBorder="1" applyAlignment="1">
      <alignment horizontal="center" vertical="center" wrapText="1"/>
    </xf>
    <xf numFmtId="0" fontId="10" fillId="3" borderId="30" xfId="0" applyFont="1" applyFill="1" applyBorder="1" applyAlignment="1">
      <alignment horizontal="center" vertical="center" wrapText="1"/>
    </xf>
    <xf numFmtId="0" fontId="10" fillId="3" borderId="34" xfId="0" applyFont="1" applyFill="1" applyBorder="1" applyAlignment="1">
      <alignment horizontal="center" vertical="center" wrapText="1"/>
    </xf>
    <xf numFmtId="0" fontId="18" fillId="16" borderId="35" xfId="0" applyFont="1" applyFill="1" applyBorder="1" applyAlignment="1">
      <alignment horizontal="center" vertical="center" wrapText="1"/>
    </xf>
    <xf numFmtId="0" fontId="18" fillId="16" borderId="30" xfId="0" applyFont="1" applyFill="1" applyBorder="1" applyAlignment="1">
      <alignment horizontal="center" vertical="center" wrapText="1"/>
    </xf>
    <xf numFmtId="0" fontId="0" fillId="16" borderId="33" xfId="0" applyFill="1" applyBorder="1"/>
    <xf numFmtId="0" fontId="0" fillId="16" borderId="34" xfId="0" applyFill="1" applyBorder="1"/>
    <xf numFmtId="0" fontId="0" fillId="16" borderId="30" xfId="0" applyFill="1" applyBorder="1"/>
    <xf numFmtId="14" fontId="0" fillId="0" borderId="30" xfId="0" applyNumberFormat="1" applyFill="1" applyBorder="1"/>
    <xf numFmtId="0" fontId="0" fillId="0" borderId="0" xfId="0" applyFill="1" applyBorder="1" applyAlignment="1">
      <alignment horizontal="center"/>
    </xf>
    <xf numFmtId="0" fontId="0" fillId="0" borderId="61" xfId="0" applyFill="1" applyBorder="1"/>
    <xf numFmtId="0" fontId="0" fillId="0" borderId="62" xfId="0" applyFill="1" applyBorder="1"/>
    <xf numFmtId="0" fontId="0" fillId="0" borderId="84" xfId="0" applyFill="1" applyBorder="1"/>
    <xf numFmtId="0" fontId="0" fillId="0" borderId="85" xfId="0" applyFill="1" applyBorder="1"/>
    <xf numFmtId="0" fontId="0" fillId="0" borderId="86" xfId="0" applyFill="1" applyBorder="1"/>
    <xf numFmtId="0" fontId="0" fillId="0" borderId="87" xfId="0" applyFill="1" applyBorder="1"/>
    <xf numFmtId="0" fontId="0" fillId="0" borderId="59" xfId="0" applyFill="1" applyBorder="1"/>
    <xf numFmtId="0" fontId="0" fillId="0" borderId="60" xfId="0" applyFill="1" applyBorder="1"/>
    <xf numFmtId="0" fontId="0" fillId="0" borderId="31" xfId="0" applyFill="1" applyBorder="1"/>
    <xf numFmtId="0" fontId="0" fillId="0" borderId="59" xfId="0" applyFill="1" applyBorder="1" applyAlignment="1">
      <alignment horizontal="center"/>
    </xf>
    <xf numFmtId="0" fontId="0" fillId="0" borderId="60" xfId="0" applyFill="1" applyBorder="1" applyAlignment="1">
      <alignment horizontal="center"/>
    </xf>
    <xf numFmtId="0" fontId="0" fillId="34" borderId="55" xfId="0" applyFill="1" applyBorder="1" applyAlignment="1">
      <alignment horizontal="center"/>
    </xf>
    <xf numFmtId="0" fontId="0" fillId="34" borderId="56" xfId="0" applyFill="1" applyBorder="1" applyAlignment="1">
      <alignment horizontal="center"/>
    </xf>
    <xf numFmtId="0" fontId="0" fillId="34" borderId="50" xfId="0" applyFill="1" applyBorder="1" applyAlignment="1">
      <alignment horizontal="center"/>
    </xf>
    <xf numFmtId="0" fontId="0" fillId="35" borderId="55" xfId="0" applyFill="1" applyBorder="1" applyAlignment="1">
      <alignment horizontal="center"/>
    </xf>
    <xf numFmtId="0" fontId="0" fillId="35" borderId="56" xfId="0" applyFill="1" applyBorder="1" applyAlignment="1">
      <alignment horizontal="center"/>
    </xf>
    <xf numFmtId="0" fontId="0" fillId="35" borderId="50" xfId="0" applyFill="1" applyBorder="1" applyAlignment="1">
      <alignment horizontal="center"/>
    </xf>
    <xf numFmtId="0" fontId="0" fillId="37" borderId="55" xfId="0" applyFill="1" applyBorder="1" applyAlignment="1">
      <alignment horizontal="center"/>
    </xf>
    <xf numFmtId="0" fontId="0" fillId="37" borderId="56" xfId="0" applyFill="1" applyBorder="1" applyAlignment="1">
      <alignment horizontal="center"/>
    </xf>
    <xf numFmtId="0" fontId="0" fillId="37" borderId="50" xfId="0" applyFill="1" applyBorder="1" applyAlignment="1">
      <alignment horizontal="center"/>
    </xf>
    <xf numFmtId="0" fontId="0" fillId="38" borderId="55" xfId="0" applyFill="1" applyBorder="1" applyAlignment="1">
      <alignment horizontal="center"/>
    </xf>
    <xf numFmtId="0" fontId="0" fillId="38" borderId="56" xfId="0" applyFill="1" applyBorder="1" applyAlignment="1">
      <alignment horizontal="center"/>
    </xf>
    <xf numFmtId="0" fontId="0" fillId="38" borderId="50" xfId="0" applyFill="1" applyBorder="1" applyAlignment="1">
      <alignment horizontal="center"/>
    </xf>
    <xf numFmtId="0" fontId="0" fillId="14" borderId="48" xfId="0" applyFill="1" applyBorder="1" applyAlignment="1">
      <alignment horizontal="center"/>
    </xf>
    <xf numFmtId="0" fontId="0" fillId="14" borderId="52" xfId="0" applyFill="1" applyBorder="1" applyAlignment="1">
      <alignment horizontal="center"/>
    </xf>
    <xf numFmtId="0" fontId="0" fillId="14" borderId="49" xfId="0" applyFill="1" applyBorder="1" applyAlignment="1">
      <alignment horizontal="center"/>
    </xf>
    <xf numFmtId="0" fontId="0" fillId="32" borderId="48" xfId="0" applyFill="1" applyBorder="1" applyAlignment="1">
      <alignment horizontal="center"/>
    </xf>
    <xf numFmtId="0" fontId="0" fillId="32" borderId="52" xfId="0" applyFill="1" applyBorder="1" applyAlignment="1">
      <alignment horizontal="center"/>
    </xf>
    <xf numFmtId="0" fontId="0" fillId="32" borderId="49" xfId="0" applyFill="1" applyBorder="1" applyAlignment="1">
      <alignment horizontal="center"/>
    </xf>
    <xf numFmtId="0" fontId="0" fillId="15" borderId="48" xfId="0" applyFill="1" applyBorder="1" applyAlignment="1">
      <alignment horizontal="center"/>
    </xf>
    <xf numFmtId="0" fontId="0" fillId="15" borderId="52" xfId="0" applyFill="1" applyBorder="1" applyAlignment="1">
      <alignment horizontal="center"/>
    </xf>
    <xf numFmtId="0" fontId="0" fillId="15" borderId="49" xfId="0" applyFill="1" applyBorder="1" applyAlignment="1">
      <alignment horizontal="center"/>
    </xf>
    <xf numFmtId="0" fontId="0" fillId="33" borderId="48" xfId="0" applyFill="1" applyBorder="1" applyAlignment="1">
      <alignment horizontal="center"/>
    </xf>
    <xf numFmtId="0" fontId="0" fillId="33" borderId="52" xfId="0" applyFill="1" applyBorder="1" applyAlignment="1">
      <alignment horizontal="center"/>
    </xf>
    <xf numFmtId="0" fontId="0" fillId="33" borderId="49" xfId="0" applyFill="1" applyBorder="1" applyAlignment="1">
      <alignment horizontal="center"/>
    </xf>
    <xf numFmtId="14" fontId="0" fillId="0" borderId="0" xfId="0" applyNumberFormat="1" applyAlignment="1">
      <alignment horizontal="center"/>
    </xf>
    <xf numFmtId="0" fontId="0" fillId="0" borderId="0" xfId="0" applyNumberFormat="1" applyAlignment="1">
      <alignment horizontal="center"/>
    </xf>
    <xf numFmtId="14" fontId="0" fillId="0" borderId="0" xfId="0" applyNumberFormat="1" applyFill="1" applyBorder="1" applyAlignment="1">
      <alignment horizontal="center"/>
    </xf>
    <xf numFmtId="14" fontId="0" fillId="16" borderId="1" xfId="0" applyNumberFormat="1" applyFill="1" applyBorder="1" applyAlignment="1">
      <alignment horizontal="center"/>
    </xf>
    <xf numFmtId="0" fontId="0" fillId="16" borderId="6" xfId="0" applyNumberFormat="1" applyFill="1" applyBorder="1" applyAlignment="1">
      <alignment horizontal="center"/>
    </xf>
    <xf numFmtId="0" fontId="0" fillId="16" borderId="1" xfId="0" applyFill="1" applyBorder="1" applyAlignment="1">
      <alignment horizontal="center"/>
    </xf>
    <xf numFmtId="0" fontId="0" fillId="0" borderId="4" xfId="0" applyBorder="1" applyAlignment="1">
      <alignment horizontal="center"/>
    </xf>
    <xf numFmtId="0" fontId="0" fillId="40" borderId="2" xfId="0" applyFill="1" applyBorder="1" applyAlignment="1">
      <alignment horizontal="center"/>
    </xf>
    <xf numFmtId="0" fontId="0" fillId="0" borderId="5" xfId="0" applyBorder="1" applyAlignment="1">
      <alignment horizontal="center"/>
    </xf>
    <xf numFmtId="14" fontId="0" fillId="16" borderId="30" xfId="0" applyNumberFormat="1" applyFill="1" applyBorder="1" applyAlignment="1">
      <alignment horizontal="center"/>
    </xf>
    <xf numFmtId="0" fontId="0" fillId="16" borderId="30" xfId="0" applyNumberFormat="1" applyFill="1" applyBorder="1" applyAlignment="1">
      <alignment horizontal="center"/>
    </xf>
    <xf numFmtId="0" fontId="0" fillId="16" borderId="30" xfId="0" applyFill="1" applyBorder="1" applyAlignment="1">
      <alignment horizontal="center"/>
    </xf>
    <xf numFmtId="0" fontId="0" fillId="16" borderId="35" xfId="0" applyFill="1" applyBorder="1" applyAlignment="1">
      <alignment horizontal="center"/>
    </xf>
    <xf numFmtId="0" fontId="0" fillId="0" borderId="57" xfId="0" applyBorder="1" applyAlignment="1">
      <alignment horizontal="center"/>
    </xf>
    <xf numFmtId="0" fontId="0" fillId="0" borderId="58" xfId="0" applyBorder="1" applyAlignment="1">
      <alignment horizontal="center"/>
    </xf>
    <xf numFmtId="0" fontId="0" fillId="40" borderId="34" xfId="0" applyFill="1" applyBorder="1" applyAlignment="1">
      <alignment horizontal="center"/>
    </xf>
    <xf numFmtId="0" fontId="0" fillId="0" borderId="0" xfId="0" applyNumberFormat="1" applyBorder="1"/>
    <xf numFmtId="0" fontId="0" fillId="0" borderId="9" xfId="0" applyBorder="1"/>
    <xf numFmtId="0" fontId="0" fillId="16" borderId="88" xfId="0" applyFill="1" applyBorder="1"/>
    <xf numFmtId="14" fontId="0" fillId="0" borderId="89" xfId="0" applyNumberFormat="1" applyBorder="1"/>
    <xf numFmtId="14" fontId="0" fillId="0" borderId="33" xfId="0" applyNumberFormat="1" applyBorder="1"/>
    <xf numFmtId="14" fontId="0" fillId="2" borderId="33" xfId="0" applyNumberFormat="1" applyFill="1" applyBorder="1"/>
    <xf numFmtId="14" fontId="0" fillId="0" borderId="90" xfId="0" applyNumberFormat="1" applyBorder="1"/>
    <xf numFmtId="14" fontId="0" fillId="0" borderId="34" xfId="0" applyNumberFormat="1" applyBorder="1"/>
    <xf numFmtId="14" fontId="0" fillId="0" borderId="57" xfId="0" applyNumberFormat="1" applyBorder="1"/>
    <xf numFmtId="14" fontId="0" fillId="0" borderId="91" xfId="0" applyNumberFormat="1" applyBorder="1"/>
    <xf numFmtId="0" fontId="0" fillId="0" borderId="64" xfId="0" applyBorder="1"/>
    <xf numFmtId="0" fontId="0" fillId="13" borderId="92" xfId="0" applyFill="1" applyBorder="1"/>
    <xf numFmtId="0" fontId="0" fillId="0" borderId="93" xfId="0" applyBorder="1"/>
    <xf numFmtId="0" fontId="0" fillId="0" borderId="57" xfId="0" applyFill="1" applyBorder="1"/>
    <xf numFmtId="0" fontId="0" fillId="0" borderId="64" xfId="0" applyFill="1" applyBorder="1"/>
    <xf numFmtId="0" fontId="0" fillId="0" borderId="58" xfId="0" applyFill="1" applyBorder="1"/>
    <xf numFmtId="14" fontId="0" fillId="0" borderId="35" xfId="0" applyNumberFormat="1" applyBorder="1"/>
    <xf numFmtId="14" fontId="0" fillId="0" borderId="61" xfId="0" applyNumberFormat="1" applyBorder="1"/>
    <xf numFmtId="14" fontId="0" fillId="0" borderId="59" xfId="0" applyNumberFormat="1" applyBorder="1"/>
    <xf numFmtId="14" fontId="0" fillId="0" borderId="94" xfId="0" applyNumberFormat="1" applyFill="1" applyBorder="1"/>
    <xf numFmtId="0" fontId="0" fillId="0" borderId="31" xfId="0" applyBorder="1"/>
    <xf numFmtId="0" fontId="0" fillId="0" borderId="95" xfId="0" applyBorder="1"/>
    <xf numFmtId="0" fontId="0" fillId="0" borderId="96" xfId="0" applyBorder="1"/>
    <xf numFmtId="0" fontId="0" fillId="42" borderId="59" xfId="0" applyFont="1" applyFill="1" applyBorder="1" applyAlignment="1">
      <alignment horizontal="center"/>
    </xf>
    <xf numFmtId="0" fontId="0" fillId="42" borderId="31" xfId="0" applyFont="1" applyFill="1" applyBorder="1" applyAlignment="1">
      <alignment horizontal="center"/>
    </xf>
    <xf numFmtId="0" fontId="0" fillId="42" borderId="60" xfId="0" applyFont="1" applyFill="1" applyBorder="1" applyAlignment="1">
      <alignment horizontal="center"/>
    </xf>
    <xf numFmtId="0" fontId="0" fillId="43" borderId="57" xfId="0" applyFont="1" applyFill="1" applyBorder="1" applyAlignment="1">
      <alignment horizontal="center"/>
    </xf>
    <xf numFmtId="0" fontId="0" fillId="43" borderId="64" xfId="0" applyFont="1" applyFill="1" applyBorder="1" applyAlignment="1">
      <alignment horizontal="center"/>
    </xf>
    <xf numFmtId="0" fontId="0" fillId="43" borderId="58" xfId="0" applyFont="1" applyFill="1" applyBorder="1" applyAlignment="1">
      <alignment horizontal="center"/>
    </xf>
    <xf numFmtId="0" fontId="0" fillId="0" borderId="0" xfId="0" applyFont="1" applyFill="1" applyBorder="1" applyAlignment="1">
      <alignment horizontal="center"/>
    </xf>
    <xf numFmtId="0" fontId="0" fillId="0" borderId="0" xfId="0" applyProtection="1">
      <protection locked="0"/>
    </xf>
    <xf numFmtId="0" fontId="0" fillId="46" borderId="0" xfId="0" applyFill="1" applyAlignment="1" applyProtection="1">
      <alignment horizontal="right"/>
      <protection locked="0"/>
    </xf>
    <xf numFmtId="0" fontId="0" fillId="25" borderId="0" xfId="0" applyFill="1" applyProtection="1">
      <protection locked="0"/>
    </xf>
    <xf numFmtId="0" fontId="2" fillId="47" borderId="97" xfId="0" applyFont="1" applyFill="1" applyBorder="1" applyAlignment="1" applyProtection="1">
      <alignment horizontal="center" vertical="top" wrapText="1"/>
      <protection locked="0"/>
    </xf>
    <xf numFmtId="0" fontId="2" fillId="47" borderId="97" xfId="0" applyFont="1" applyFill="1" applyBorder="1" applyAlignment="1" applyProtection="1">
      <alignment horizontal="left" vertical="top" wrapText="1"/>
      <protection locked="0"/>
    </xf>
    <xf numFmtId="0" fontId="2" fillId="0" borderId="0" xfId="0" applyFont="1" applyAlignment="1" applyProtection="1">
      <alignment horizontal="center" wrapText="1"/>
      <protection locked="0"/>
    </xf>
    <xf numFmtId="0" fontId="0" fillId="48" borderId="97" xfId="0" applyFill="1" applyBorder="1" applyAlignment="1" applyProtection="1">
      <alignment vertical="top" wrapText="1"/>
      <protection locked="0"/>
    </xf>
    <xf numFmtId="0" fontId="25" fillId="45" borderId="100" xfId="0" applyFont="1" applyFill="1" applyBorder="1" applyAlignment="1" applyProtection="1">
      <alignment wrapText="1"/>
      <protection locked="0"/>
    </xf>
    <xf numFmtId="0" fontId="26" fillId="45" borderId="101" xfId="0" applyFont="1" applyFill="1" applyBorder="1" applyAlignment="1" applyProtection="1">
      <alignment horizontal="center"/>
      <protection locked="0"/>
    </xf>
    <xf numFmtId="0" fontId="0" fillId="50" borderId="0" xfId="0" applyFill="1" applyProtection="1">
      <protection locked="0"/>
    </xf>
    <xf numFmtId="0" fontId="0" fillId="50" borderId="101" xfId="0" applyFill="1" applyBorder="1" applyAlignment="1">
      <alignment horizontal="center"/>
    </xf>
    <xf numFmtId="0" fontId="0" fillId="0" borderId="100" xfId="0" applyBorder="1" applyAlignment="1" applyProtection="1">
      <alignment wrapText="1"/>
      <protection locked="0"/>
    </xf>
    <xf numFmtId="0" fontId="0" fillId="0" borderId="101" xfId="0" applyBorder="1" applyAlignment="1">
      <alignment horizontal="center"/>
    </xf>
    <xf numFmtId="0" fontId="0" fillId="50" borderId="100" xfId="0" applyFill="1" applyBorder="1" applyAlignment="1" applyProtection="1">
      <alignment wrapText="1"/>
      <protection locked="0"/>
    </xf>
    <xf numFmtId="0" fontId="0" fillId="45" borderId="101" xfId="0" applyFill="1" applyBorder="1" applyAlignment="1">
      <alignment horizontal="center"/>
    </xf>
    <xf numFmtId="0" fontId="27" fillId="45" borderId="100" xfId="0" applyFont="1" applyFill="1" applyBorder="1" applyAlignment="1" applyProtection="1">
      <alignment wrapText="1"/>
      <protection locked="0"/>
    </xf>
    <xf numFmtId="0" fontId="0" fillId="0" borderId="102" xfId="0" applyBorder="1" applyAlignment="1" applyProtection="1">
      <alignment wrapText="1"/>
      <protection locked="0"/>
    </xf>
    <xf numFmtId="0" fontId="0" fillId="0" borderId="103" xfId="0" applyBorder="1" applyAlignment="1">
      <alignment horizontal="center"/>
    </xf>
    <xf numFmtId="0" fontId="0" fillId="0" borderId="0" xfId="0" applyBorder="1" applyAlignment="1"/>
    <xf numFmtId="0" fontId="6" fillId="0" borderId="0" xfId="0" applyFont="1" applyFill="1" applyBorder="1" applyAlignment="1">
      <alignment horizontal="center" vertical="top" wrapText="1"/>
    </xf>
    <xf numFmtId="0" fontId="7" fillId="0" borderId="0" xfId="0" applyFont="1" applyFill="1" applyBorder="1" applyAlignment="1">
      <alignment horizontal="center" vertical="top" wrapText="1"/>
    </xf>
    <xf numFmtId="0" fontId="0" fillId="0" borderId="0" xfId="0" applyFill="1" applyBorder="1" applyAlignment="1">
      <alignment horizontal="center" vertical="top" wrapText="1"/>
    </xf>
    <xf numFmtId="0" fontId="12" fillId="0" borderId="4" xfId="0" applyFont="1" applyFill="1" applyBorder="1" applyAlignment="1">
      <alignment horizontal="center" vertical="top" wrapText="1"/>
    </xf>
    <xf numFmtId="0" fontId="0" fillId="0" borderId="0" xfId="0" applyFill="1" applyAlignment="1">
      <alignment horizontal="center" vertical="top" wrapText="1"/>
    </xf>
    <xf numFmtId="0" fontId="5" fillId="0" borderId="0" xfId="0" applyFont="1" applyFill="1" applyBorder="1" applyAlignment="1">
      <alignment horizontal="center" vertical="top" wrapText="1"/>
    </xf>
    <xf numFmtId="0" fontId="8" fillId="0" borderId="0" xfId="0" applyFont="1" applyFill="1" applyAlignment="1">
      <alignment horizontal="center" vertical="top" wrapText="1"/>
    </xf>
    <xf numFmtId="0" fontId="1" fillId="0" borderId="0" xfId="0" applyFont="1" applyFill="1" applyAlignment="1">
      <alignment horizontal="center" vertical="top" wrapText="1"/>
    </xf>
    <xf numFmtId="0" fontId="14" fillId="11" borderId="27" xfId="0" applyFont="1" applyFill="1" applyBorder="1" applyAlignment="1">
      <alignment vertical="center" wrapText="1"/>
    </xf>
    <xf numFmtId="0" fontId="14" fillId="11" borderId="42" xfId="0" applyFont="1" applyFill="1" applyBorder="1" applyAlignment="1">
      <alignment vertical="center" wrapText="1"/>
    </xf>
    <xf numFmtId="0" fontId="2" fillId="0" borderId="0" xfId="0" applyFont="1" applyFill="1" applyBorder="1" applyAlignment="1">
      <alignment horizontal="center"/>
    </xf>
    <xf numFmtId="0" fontId="0" fillId="0" borderId="0" xfId="0" applyAlignment="1"/>
    <xf numFmtId="0" fontId="2" fillId="13" borderId="10" xfId="0" applyFont="1" applyFill="1" applyBorder="1" applyAlignment="1">
      <alignment horizontal="center" vertical="top" wrapText="1"/>
    </xf>
    <xf numFmtId="0" fontId="14" fillId="11" borderId="37" xfId="0" applyFont="1" applyFill="1" applyBorder="1" applyAlignment="1">
      <alignment vertical="center" wrapText="1"/>
    </xf>
    <xf numFmtId="0" fontId="10" fillId="3" borderId="35" xfId="0" applyFont="1" applyFill="1" applyBorder="1" applyAlignment="1">
      <alignment horizontal="center" vertical="center" wrapText="1"/>
    </xf>
    <xf numFmtId="0" fontId="18" fillId="16" borderId="33" xfId="0" applyFont="1" applyFill="1" applyBorder="1" applyAlignment="1">
      <alignment horizontal="center" vertical="center" wrapText="1"/>
    </xf>
    <xf numFmtId="0" fontId="10" fillId="3" borderId="114" xfId="0" applyFont="1" applyFill="1" applyBorder="1" applyAlignment="1">
      <alignment horizontal="center" vertical="center" wrapText="1"/>
    </xf>
    <xf numFmtId="20" fontId="10" fillId="3" borderId="115" xfId="0" applyNumberFormat="1" applyFont="1" applyFill="1" applyBorder="1" applyAlignment="1">
      <alignment horizontal="center" vertical="center" wrapText="1"/>
    </xf>
    <xf numFmtId="20" fontId="10" fillId="3" borderId="116" xfId="0" applyNumberFormat="1" applyFont="1" applyFill="1" applyBorder="1" applyAlignment="1">
      <alignment horizontal="center" vertical="center" wrapText="1"/>
    </xf>
    <xf numFmtId="0" fontId="10" fillId="3" borderId="2" xfId="0" applyFont="1" applyFill="1" applyBorder="1" applyAlignment="1">
      <alignment horizontal="center" vertical="center" wrapText="1"/>
    </xf>
    <xf numFmtId="0" fontId="1" fillId="0" borderId="3" xfId="0" applyFont="1" applyFill="1" applyBorder="1" applyAlignment="1">
      <alignment horizontal="center" vertical="top" wrapText="1"/>
    </xf>
    <xf numFmtId="0" fontId="6" fillId="0" borderId="3" xfId="0" applyFont="1" applyFill="1" applyBorder="1" applyAlignment="1">
      <alignment horizontal="center" vertical="top" wrapText="1"/>
    </xf>
    <xf numFmtId="0" fontId="5" fillId="0" borderId="1" xfId="0" applyFont="1" applyFill="1" applyBorder="1" applyAlignment="1">
      <alignment horizontal="center" vertical="top" wrapText="1"/>
    </xf>
    <xf numFmtId="0" fontId="9" fillId="0" borderId="3" xfId="0" applyFont="1" applyFill="1" applyBorder="1" applyAlignment="1">
      <alignment horizontal="center"/>
    </xf>
    <xf numFmtId="0" fontId="1" fillId="0" borderId="0" xfId="0" applyFont="1" applyAlignment="1">
      <alignment horizontal="center" vertical="top" wrapText="1"/>
    </xf>
    <xf numFmtId="0" fontId="28" fillId="0" borderId="0" xfId="0" applyFont="1" applyFill="1" applyBorder="1" applyAlignment="1">
      <alignment horizontal="center" vertical="top" wrapText="1"/>
    </xf>
    <xf numFmtId="0" fontId="1" fillId="53" borderId="3" xfId="0" applyFont="1" applyFill="1" applyBorder="1" applyAlignment="1">
      <alignment horizontal="center" vertical="top" wrapText="1"/>
    </xf>
    <xf numFmtId="0" fontId="30" fillId="0" borderId="8" xfId="0" applyFont="1" applyBorder="1" applyAlignment="1">
      <alignment horizontal="center" vertical="top" wrapText="1"/>
    </xf>
    <xf numFmtId="0" fontId="30" fillId="0" borderId="5" xfId="0" applyFont="1" applyFill="1" applyBorder="1" applyAlignment="1">
      <alignment horizontal="center" vertical="top" wrapText="1"/>
    </xf>
    <xf numFmtId="0" fontId="30" fillId="0" borderId="2" xfId="0" applyFont="1" applyFill="1" applyBorder="1" applyAlignment="1">
      <alignment horizontal="center" vertical="top" wrapText="1"/>
    </xf>
    <xf numFmtId="0" fontId="30" fillId="0" borderId="2" xfId="0" applyFont="1" applyFill="1" applyBorder="1" applyAlignment="1">
      <alignment horizontal="center"/>
    </xf>
    <xf numFmtId="0" fontId="30" fillId="24" borderId="5" xfId="0" applyFont="1" applyFill="1" applyBorder="1" applyAlignment="1">
      <alignment horizontal="center" vertical="top" wrapText="1"/>
    </xf>
    <xf numFmtId="0" fontId="30" fillId="24" borderId="2" xfId="0" applyFont="1" applyFill="1" applyBorder="1" applyAlignment="1">
      <alignment horizontal="center" vertical="top" wrapText="1"/>
    </xf>
    <xf numFmtId="0" fontId="9" fillId="24" borderId="3" xfId="0" applyFont="1" applyFill="1" applyBorder="1" applyAlignment="1">
      <alignment horizontal="center"/>
    </xf>
    <xf numFmtId="0" fontId="5" fillId="24" borderId="1" xfId="0" applyFont="1" applyFill="1" applyBorder="1" applyAlignment="1">
      <alignment horizontal="center" vertical="top" wrapText="1"/>
    </xf>
    <xf numFmtId="0" fontId="6" fillId="24" borderId="3" xfId="0" applyFont="1" applyFill="1" applyBorder="1" applyAlignment="1">
      <alignment horizontal="center" vertical="top" wrapText="1"/>
    </xf>
    <xf numFmtId="0" fontId="1" fillId="24" borderId="0" xfId="0" applyFont="1" applyFill="1" applyBorder="1" applyAlignment="1">
      <alignment horizontal="center" vertical="top" wrapText="1"/>
    </xf>
    <xf numFmtId="0" fontId="6" fillId="53" borderId="0" xfId="0" applyFont="1" applyFill="1" applyBorder="1" applyAlignment="1">
      <alignment horizontal="center" vertical="top" wrapText="1"/>
    </xf>
    <xf numFmtId="0" fontId="1" fillId="53" borderId="0" xfId="0" applyFont="1" applyFill="1" applyBorder="1" applyAlignment="1">
      <alignment horizontal="center" vertical="top" wrapText="1"/>
    </xf>
    <xf numFmtId="0" fontId="0" fillId="24" borderId="0" xfId="0" applyFill="1"/>
    <xf numFmtId="0" fontId="0" fillId="53" borderId="0" xfId="0" applyFill="1"/>
    <xf numFmtId="0" fontId="6" fillId="24" borderId="0" xfId="0" applyFont="1" applyFill="1" applyBorder="1" applyAlignment="1">
      <alignment horizontal="center" vertical="top" wrapText="1"/>
    </xf>
    <xf numFmtId="6" fontId="0" fillId="0" borderId="0" xfId="0" applyNumberFormat="1"/>
    <xf numFmtId="3" fontId="0" fillId="0" borderId="0" xfId="0" applyNumberFormat="1"/>
    <xf numFmtId="15" fontId="0" fillId="0" borderId="0" xfId="0" applyNumberFormat="1"/>
    <xf numFmtId="0" fontId="1" fillId="24" borderId="3" xfId="0" applyFont="1" applyFill="1" applyBorder="1" applyAlignment="1">
      <alignment horizontal="center" vertical="top" wrapText="1"/>
    </xf>
    <xf numFmtId="0" fontId="5" fillId="53" borderId="4" xfId="0" applyFont="1" applyFill="1" applyBorder="1" applyAlignment="1">
      <alignment horizontal="center" vertical="top" wrapText="1"/>
    </xf>
    <xf numFmtId="0" fontId="5" fillId="24" borderId="4" xfId="0" applyFont="1" applyFill="1" applyBorder="1" applyAlignment="1">
      <alignment horizontal="center" vertical="top" wrapText="1"/>
    </xf>
    <xf numFmtId="0" fontId="2" fillId="30" borderId="9" xfId="0" applyFont="1" applyFill="1" applyBorder="1" applyAlignment="1">
      <alignment horizontal="center"/>
    </xf>
    <xf numFmtId="0" fontId="2" fillId="30" borderId="10" xfId="0" applyFont="1" applyFill="1" applyBorder="1" applyAlignment="1">
      <alignment horizontal="center"/>
    </xf>
    <xf numFmtId="0" fontId="2" fillId="30" borderId="47" xfId="0" applyFont="1" applyFill="1" applyBorder="1" applyAlignment="1">
      <alignment horizontal="center"/>
    </xf>
    <xf numFmtId="0" fontId="14" fillId="24" borderId="57" xfId="0" applyFont="1" applyFill="1" applyBorder="1" applyAlignment="1">
      <alignment horizontal="center" vertical="center" wrapText="1"/>
    </xf>
    <xf numFmtId="0" fontId="14" fillId="24" borderId="58" xfId="0" applyFont="1" applyFill="1" applyBorder="1" applyAlignment="1">
      <alignment horizontal="center" vertical="center" wrapText="1"/>
    </xf>
    <xf numFmtId="0" fontId="14" fillId="24" borderId="61" xfId="0" applyFont="1" applyFill="1" applyBorder="1" applyAlignment="1">
      <alignment horizontal="center" vertical="center" wrapText="1"/>
    </xf>
    <xf numFmtId="0" fontId="14" fillId="24" borderId="62" xfId="0" applyFont="1" applyFill="1" applyBorder="1" applyAlignment="1">
      <alignment horizontal="center" vertical="center" wrapText="1"/>
    </xf>
    <xf numFmtId="0" fontId="14" fillId="24" borderId="59" xfId="0" applyFont="1" applyFill="1" applyBorder="1" applyAlignment="1">
      <alignment horizontal="center" vertical="center" wrapText="1"/>
    </xf>
    <xf numFmtId="0" fontId="14" fillId="24" borderId="60" xfId="0" applyFont="1" applyFill="1" applyBorder="1" applyAlignment="1">
      <alignment horizontal="center" vertical="center" wrapText="1"/>
    </xf>
    <xf numFmtId="0" fontId="14" fillId="24" borderId="64" xfId="0" applyFont="1" applyFill="1" applyBorder="1" applyAlignment="1">
      <alignment horizontal="center" vertical="center" wrapText="1"/>
    </xf>
    <xf numFmtId="0" fontId="14" fillId="24" borderId="0" xfId="0" applyFont="1" applyFill="1" applyBorder="1" applyAlignment="1">
      <alignment horizontal="center" vertical="center" wrapText="1"/>
    </xf>
    <xf numFmtId="0" fontId="14" fillId="24" borderId="31" xfId="0" applyFont="1" applyFill="1" applyBorder="1" applyAlignment="1">
      <alignment horizontal="center" vertical="center" wrapText="1"/>
    </xf>
    <xf numFmtId="0" fontId="14" fillId="31" borderId="57" xfId="0" applyFont="1" applyFill="1" applyBorder="1" applyAlignment="1">
      <alignment horizontal="center" vertical="center" wrapText="1"/>
    </xf>
    <xf numFmtId="0" fontId="14" fillId="31" borderId="58" xfId="0" applyFont="1" applyFill="1" applyBorder="1" applyAlignment="1">
      <alignment horizontal="center" vertical="center" wrapText="1"/>
    </xf>
    <xf numFmtId="0" fontId="14" fillId="31" borderId="61" xfId="0" applyFont="1" applyFill="1" applyBorder="1" applyAlignment="1">
      <alignment horizontal="center" vertical="center" wrapText="1"/>
    </xf>
    <xf numFmtId="0" fontId="14" fillId="31" borderId="62" xfId="0" applyFont="1" applyFill="1" applyBorder="1" applyAlignment="1">
      <alignment horizontal="center" vertical="center" wrapText="1"/>
    </xf>
    <xf numFmtId="0" fontId="14" fillId="31" borderId="59" xfId="0" applyFont="1" applyFill="1" applyBorder="1" applyAlignment="1">
      <alignment horizontal="center" vertical="center" wrapText="1"/>
    </xf>
    <xf numFmtId="0" fontId="14" fillId="31" borderId="60" xfId="0" applyFont="1" applyFill="1" applyBorder="1" applyAlignment="1">
      <alignment horizontal="center" vertical="center" wrapText="1"/>
    </xf>
    <xf numFmtId="0" fontId="14" fillId="31" borderId="64" xfId="0" applyFont="1" applyFill="1" applyBorder="1" applyAlignment="1">
      <alignment horizontal="center" vertical="center" wrapText="1"/>
    </xf>
    <xf numFmtId="0" fontId="14" fillId="31" borderId="0" xfId="0" applyFont="1" applyFill="1" applyBorder="1" applyAlignment="1">
      <alignment horizontal="center" vertical="center" wrapText="1"/>
    </xf>
    <xf numFmtId="0" fontId="14" fillId="31" borderId="31" xfId="0" applyFont="1" applyFill="1" applyBorder="1" applyAlignment="1">
      <alignment horizontal="center" vertical="center" wrapText="1"/>
    </xf>
    <xf numFmtId="0" fontId="14" fillId="52" borderId="6" xfId="0" applyFont="1" applyFill="1" applyBorder="1" applyAlignment="1">
      <alignment horizontal="center" vertical="center" wrapText="1"/>
    </xf>
    <xf numFmtId="0" fontId="14" fillId="52" borderId="50" xfId="0" applyFont="1" applyFill="1" applyBorder="1" applyAlignment="1">
      <alignment horizontal="center" vertical="center" wrapText="1"/>
    </xf>
    <xf numFmtId="0" fontId="14" fillId="52" borderId="8" xfId="0" applyFont="1" applyFill="1" applyBorder="1" applyAlignment="1">
      <alignment horizontal="center" vertical="center" wrapText="1"/>
    </xf>
    <xf numFmtId="0" fontId="14" fillId="52" borderId="49" xfId="0" applyFont="1" applyFill="1" applyBorder="1" applyAlignment="1">
      <alignment horizontal="center" vertical="center" wrapText="1"/>
    </xf>
    <xf numFmtId="0" fontId="17" fillId="16" borderId="63" xfId="0" applyFont="1" applyFill="1" applyBorder="1" applyAlignment="1">
      <alignment horizontal="center" vertical="top" wrapText="1"/>
    </xf>
    <xf numFmtId="0" fontId="17" fillId="16" borderId="41" xfId="0" applyFont="1" applyFill="1" applyBorder="1" applyAlignment="1">
      <alignment horizontal="center" vertical="top" wrapText="1"/>
    </xf>
    <xf numFmtId="0" fontId="0" fillId="5" borderId="28" xfId="0" applyFill="1" applyBorder="1" applyAlignment="1">
      <alignment horizontal="center" vertical="center" wrapText="1"/>
    </xf>
    <xf numFmtId="0" fontId="0" fillId="5" borderId="39" xfId="0" applyFill="1" applyBorder="1" applyAlignment="1">
      <alignment horizontal="center" vertical="center" wrapText="1"/>
    </xf>
    <xf numFmtId="0" fontId="0" fillId="5" borderId="29" xfId="0" applyFill="1" applyBorder="1" applyAlignment="1">
      <alignment horizontal="center" vertical="center" wrapText="1"/>
    </xf>
    <xf numFmtId="0" fontId="0" fillId="5" borderId="40" xfId="0" applyFill="1" applyBorder="1" applyAlignment="1">
      <alignment horizontal="center" vertical="center" wrapText="1"/>
    </xf>
    <xf numFmtId="0" fontId="14" fillId="4" borderId="104" xfId="0" applyFont="1" applyFill="1" applyBorder="1" applyAlignment="1">
      <alignment horizontal="center" vertical="center" wrapText="1"/>
    </xf>
    <xf numFmtId="0" fontId="14" fillId="4" borderId="105" xfId="0" applyFont="1" applyFill="1" applyBorder="1" applyAlignment="1">
      <alignment horizontal="center" vertical="center" wrapText="1"/>
    </xf>
    <xf numFmtId="0" fontId="14" fillId="51" borderId="4" xfId="0" applyFont="1" applyFill="1" applyBorder="1" applyAlignment="1">
      <alignment horizontal="center" vertical="center" wrapText="1"/>
    </xf>
    <xf numFmtId="0" fontId="14" fillId="51" borderId="0" xfId="0" applyFont="1" applyFill="1" applyBorder="1" applyAlignment="1">
      <alignment horizontal="center" vertical="center" wrapText="1"/>
    </xf>
    <xf numFmtId="0" fontId="14" fillId="51" borderId="51" xfId="0" applyFont="1" applyFill="1" applyBorder="1" applyAlignment="1">
      <alignment horizontal="center" vertical="center" wrapText="1"/>
    </xf>
    <xf numFmtId="0" fontId="14" fillId="51" borderId="5" xfId="0" applyFont="1" applyFill="1" applyBorder="1" applyAlignment="1">
      <alignment horizontal="center" vertical="center" wrapText="1"/>
    </xf>
    <xf numFmtId="0" fontId="14" fillId="51" borderId="49" xfId="0" applyFont="1" applyFill="1" applyBorder="1" applyAlignment="1">
      <alignment horizontal="center" vertical="center" wrapText="1"/>
    </xf>
    <xf numFmtId="0" fontId="14" fillId="51" borderId="6" xfId="0" applyFont="1" applyFill="1" applyBorder="1" applyAlignment="1">
      <alignment horizontal="center" vertical="center" wrapText="1"/>
    </xf>
    <xf numFmtId="0" fontId="14" fillId="51" borderId="50" xfId="0" applyFont="1" applyFill="1" applyBorder="1" applyAlignment="1">
      <alignment horizontal="center" vertical="center" wrapText="1"/>
    </xf>
    <xf numFmtId="0" fontId="14" fillId="51" borderId="7" xfId="0" applyFont="1" applyFill="1" applyBorder="1" applyAlignment="1">
      <alignment horizontal="center" vertical="center" wrapText="1"/>
    </xf>
    <xf numFmtId="0" fontId="14" fillId="51" borderId="8" xfId="0" applyFont="1" applyFill="1" applyBorder="1" applyAlignment="1">
      <alignment horizontal="center" vertical="center" wrapText="1"/>
    </xf>
    <xf numFmtId="0" fontId="17" fillId="16" borderId="57" xfId="0" applyFont="1" applyFill="1" applyBorder="1" applyAlignment="1">
      <alignment horizontal="center" vertical="center" wrapText="1"/>
    </xf>
    <xf numFmtId="0" fontId="17" fillId="16" borderId="58" xfId="0" applyFont="1" applyFill="1" applyBorder="1" applyAlignment="1">
      <alignment horizontal="center" vertical="center" wrapText="1"/>
    </xf>
    <xf numFmtId="0" fontId="17" fillId="16" borderId="63" xfId="0" applyFont="1" applyFill="1" applyBorder="1" applyAlignment="1">
      <alignment horizontal="center" vertical="center" wrapText="1"/>
    </xf>
    <xf numFmtId="0" fontId="17" fillId="16" borderId="41" xfId="0" applyFont="1" applyFill="1" applyBorder="1" applyAlignment="1">
      <alignment horizontal="center" vertical="center" wrapText="1"/>
    </xf>
    <xf numFmtId="0" fontId="17" fillId="16" borderId="32" xfId="0" applyFont="1" applyFill="1" applyBorder="1" applyAlignment="1">
      <alignment horizontal="center" vertical="top" wrapText="1"/>
    </xf>
    <xf numFmtId="0" fontId="11" fillId="5" borderId="28" xfId="0" applyFont="1" applyFill="1" applyBorder="1" applyAlignment="1">
      <alignment horizontal="center" vertical="center" wrapText="1"/>
    </xf>
    <xf numFmtId="0" fontId="11" fillId="5" borderId="62" xfId="0" applyFont="1" applyFill="1" applyBorder="1" applyAlignment="1">
      <alignment horizontal="center" vertical="center" wrapText="1"/>
    </xf>
    <xf numFmtId="0" fontId="0" fillId="5" borderId="72" xfId="0" applyFill="1" applyBorder="1" applyAlignment="1">
      <alignment horizontal="center" vertical="center" wrapText="1"/>
    </xf>
    <xf numFmtId="0" fontId="14" fillId="4" borderId="112" xfId="0" applyFont="1" applyFill="1" applyBorder="1" applyAlignment="1">
      <alignment horizontal="center" vertical="center" wrapText="1"/>
    </xf>
    <xf numFmtId="0" fontId="17" fillId="16" borderId="64" xfId="0" applyFont="1" applyFill="1" applyBorder="1" applyAlignment="1">
      <alignment horizontal="center" vertical="top" wrapText="1"/>
    </xf>
    <xf numFmtId="0" fontId="17" fillId="16" borderId="58" xfId="0" applyFont="1" applyFill="1" applyBorder="1" applyAlignment="1">
      <alignment horizontal="center" vertical="top" wrapText="1"/>
    </xf>
    <xf numFmtId="0" fontId="17" fillId="16" borderId="57" xfId="0" applyFont="1" applyFill="1" applyBorder="1" applyAlignment="1">
      <alignment horizontal="center" vertical="top" wrapText="1"/>
    </xf>
    <xf numFmtId="0" fontId="11" fillId="5" borderId="29" xfId="0" applyFont="1" applyFill="1" applyBorder="1" applyAlignment="1">
      <alignment horizontal="center" vertical="center" wrapText="1"/>
    </xf>
    <xf numFmtId="0" fontId="11" fillId="5" borderId="72" xfId="0" applyFont="1" applyFill="1" applyBorder="1" applyAlignment="1">
      <alignment horizontal="center" vertical="center" wrapText="1"/>
    </xf>
    <xf numFmtId="0" fontId="11" fillId="5" borderId="27" xfId="0" applyFont="1" applyFill="1" applyBorder="1" applyAlignment="1">
      <alignment horizontal="center" vertical="center" wrapText="1"/>
    </xf>
    <xf numFmtId="0" fontId="11" fillId="5" borderId="76" xfId="0" applyFont="1" applyFill="1" applyBorder="1" applyAlignment="1">
      <alignment horizontal="center" vertical="center" wrapText="1"/>
    </xf>
    <xf numFmtId="0" fontId="14" fillId="11" borderId="27" xfId="0" applyFont="1" applyFill="1" applyBorder="1" applyAlignment="1">
      <alignment horizontal="center" vertical="center" wrapText="1"/>
    </xf>
    <xf numFmtId="0" fontId="14" fillId="11" borderId="76" xfId="0" applyFont="1" applyFill="1" applyBorder="1" applyAlignment="1">
      <alignment horizontal="center" vertical="center" wrapText="1"/>
    </xf>
    <xf numFmtId="0" fontId="14" fillId="11" borderId="29" xfId="0" applyFont="1" applyFill="1" applyBorder="1" applyAlignment="1">
      <alignment horizontal="center" vertical="center" wrapText="1"/>
    </xf>
    <xf numFmtId="0" fontId="14" fillId="11" borderId="72" xfId="0" applyFont="1" applyFill="1" applyBorder="1" applyAlignment="1">
      <alignment horizontal="center" vertical="center" wrapText="1"/>
    </xf>
    <xf numFmtId="0" fontId="10" fillId="3" borderId="70" xfId="0" applyFont="1" applyFill="1" applyBorder="1" applyAlignment="1">
      <alignment horizontal="center" vertical="center" wrapText="1"/>
    </xf>
    <xf numFmtId="0" fontId="10" fillId="3" borderId="41" xfId="0" applyFont="1" applyFill="1" applyBorder="1" applyAlignment="1">
      <alignment horizontal="center" vertical="center" wrapText="1"/>
    </xf>
    <xf numFmtId="0" fontId="0" fillId="4" borderId="78" xfId="0" applyFill="1" applyBorder="1" applyAlignment="1">
      <alignment horizontal="center" vertical="center" wrapText="1"/>
    </xf>
    <xf numFmtId="0" fontId="0" fillId="4" borderId="80" xfId="0" applyFill="1" applyBorder="1" applyAlignment="1">
      <alignment horizontal="center" vertical="center" wrapText="1"/>
    </xf>
    <xf numFmtId="0" fontId="0" fillId="5" borderId="27" xfId="0" applyFill="1" applyBorder="1" applyAlignment="1">
      <alignment horizontal="center" vertical="center" wrapText="1"/>
    </xf>
    <xf numFmtId="0" fontId="0" fillId="5" borderId="76" xfId="0" applyFill="1" applyBorder="1" applyAlignment="1">
      <alignment horizontal="center" vertical="center" wrapText="1"/>
    </xf>
    <xf numFmtId="0" fontId="0" fillId="5" borderId="62" xfId="0" applyFill="1" applyBorder="1" applyAlignment="1">
      <alignment horizontal="center" vertical="center" wrapText="1"/>
    </xf>
    <xf numFmtId="0" fontId="11" fillId="5" borderId="39" xfId="0" applyFont="1" applyFill="1" applyBorder="1" applyAlignment="1">
      <alignment horizontal="center" vertical="center" wrapText="1"/>
    </xf>
    <xf numFmtId="0" fontId="0" fillId="5" borderId="42" xfId="0" applyFill="1" applyBorder="1" applyAlignment="1">
      <alignment horizontal="center" vertical="center" wrapText="1"/>
    </xf>
    <xf numFmtId="0" fontId="14" fillId="9" borderId="68" xfId="0" applyFont="1" applyFill="1" applyBorder="1" applyAlignment="1">
      <alignment horizontal="center" vertical="center" wrapText="1"/>
    </xf>
    <xf numFmtId="0" fontId="14" fillId="9" borderId="75" xfId="0" applyFont="1" applyFill="1" applyBorder="1" applyAlignment="1">
      <alignment horizontal="center" vertical="center" wrapText="1"/>
    </xf>
    <xf numFmtId="0" fontId="10" fillId="3" borderId="71" xfId="0" applyFont="1" applyFill="1" applyBorder="1" applyAlignment="1">
      <alignment horizontal="center" vertical="center" wrapText="1"/>
    </xf>
    <xf numFmtId="0" fontId="0" fillId="4" borderId="79" xfId="0" applyFill="1" applyBorder="1" applyAlignment="1">
      <alignment horizontal="center" vertical="center" wrapText="1"/>
    </xf>
    <xf numFmtId="0" fontId="0" fillId="5" borderId="7" xfId="0" applyFill="1" applyBorder="1" applyAlignment="1">
      <alignment horizontal="center" vertical="center" wrapText="1"/>
    </xf>
    <xf numFmtId="0" fontId="0" fillId="5" borderId="106" xfId="0" applyFill="1" applyBorder="1" applyAlignment="1">
      <alignment horizontal="center" vertical="center" wrapText="1"/>
    </xf>
    <xf numFmtId="0" fontId="0" fillId="5" borderId="61" xfId="0" applyFill="1" applyBorder="1" applyAlignment="1">
      <alignment horizontal="center" vertical="center" wrapText="1"/>
    </xf>
    <xf numFmtId="0" fontId="0" fillId="5" borderId="4" xfId="0" applyFill="1" applyBorder="1" applyAlignment="1">
      <alignment horizontal="center" vertical="center" wrapText="1"/>
    </xf>
    <xf numFmtId="0" fontId="0" fillId="5" borderId="111" xfId="0" applyFill="1" applyBorder="1" applyAlignment="1">
      <alignment horizontal="center" vertical="center" wrapText="1"/>
    </xf>
    <xf numFmtId="0" fontId="11" fillId="5" borderId="0" xfId="0" applyFont="1" applyFill="1" applyBorder="1" applyAlignment="1">
      <alignment horizontal="center" vertical="center" wrapText="1"/>
    </xf>
    <xf numFmtId="0" fontId="11" fillId="5" borderId="83" xfId="0" applyFont="1" applyFill="1" applyBorder="1" applyAlignment="1">
      <alignment horizontal="center" vertical="center" wrapText="1"/>
    </xf>
    <xf numFmtId="0" fontId="11" fillId="5" borderId="42" xfId="0" applyFont="1" applyFill="1" applyBorder="1" applyAlignment="1">
      <alignment horizontal="center" vertical="center" wrapText="1"/>
    </xf>
    <xf numFmtId="0" fontId="11" fillId="5" borderId="61" xfId="0" applyFont="1" applyFill="1" applyBorder="1" applyAlignment="1">
      <alignment horizontal="center" vertical="center" wrapText="1"/>
    </xf>
    <xf numFmtId="0" fontId="11" fillId="5" borderId="108" xfId="0" applyFont="1" applyFill="1" applyBorder="1" applyAlignment="1">
      <alignment horizontal="center" vertical="center" wrapText="1"/>
    </xf>
    <xf numFmtId="0" fontId="11" fillId="5" borderId="109" xfId="0" applyFont="1" applyFill="1" applyBorder="1" applyAlignment="1">
      <alignment horizontal="center" vertical="center" wrapText="1"/>
    </xf>
    <xf numFmtId="0" fontId="11" fillId="5" borderId="40" xfId="0" applyFont="1" applyFill="1" applyBorder="1" applyAlignment="1">
      <alignment horizontal="center" vertical="center" wrapText="1"/>
    </xf>
    <xf numFmtId="0" fontId="14" fillId="11" borderId="42" xfId="0" applyFont="1" applyFill="1" applyBorder="1" applyAlignment="1">
      <alignment horizontal="center" vertical="center" wrapText="1"/>
    </xf>
    <xf numFmtId="0" fontId="14" fillId="11" borderId="40" xfId="0" applyFont="1" applyFill="1" applyBorder="1" applyAlignment="1">
      <alignment horizontal="center" vertical="center" wrapText="1"/>
    </xf>
    <xf numFmtId="0" fontId="14" fillId="9" borderId="107" xfId="0" applyFont="1" applyFill="1" applyBorder="1" applyAlignment="1">
      <alignment horizontal="center" vertical="center" wrapText="1"/>
    </xf>
    <xf numFmtId="0" fontId="14" fillId="9" borderId="69" xfId="0" applyFont="1" applyFill="1" applyBorder="1" applyAlignment="1">
      <alignment horizontal="center" vertical="center" wrapText="1"/>
    </xf>
    <xf numFmtId="0" fontId="0" fillId="5" borderId="83" xfId="0" applyFill="1" applyBorder="1" applyAlignment="1">
      <alignment horizontal="center" vertical="center" wrapText="1"/>
    </xf>
    <xf numFmtId="0" fontId="14" fillId="11" borderId="37" xfId="0" applyFont="1" applyFill="1" applyBorder="1" applyAlignment="1">
      <alignment horizontal="center" vertical="center" wrapText="1"/>
    </xf>
    <xf numFmtId="0" fontId="14" fillId="11" borderId="36" xfId="0" applyFont="1" applyFill="1" applyBorder="1" applyAlignment="1">
      <alignment horizontal="center" vertical="center" wrapText="1"/>
    </xf>
    <xf numFmtId="0" fontId="0" fillId="4" borderId="70" xfId="0" applyFill="1" applyBorder="1" applyAlignment="1">
      <alignment horizontal="center" vertical="center" wrapText="1"/>
    </xf>
    <xf numFmtId="0" fontId="0" fillId="4" borderId="71" xfId="0" applyFill="1" applyBorder="1" applyAlignment="1">
      <alignment horizontal="center" vertical="center" wrapText="1"/>
    </xf>
    <xf numFmtId="0" fontId="11" fillId="5" borderId="73" xfId="0" applyFont="1" applyFill="1" applyBorder="1" applyAlignment="1">
      <alignment horizontal="center" vertical="center" wrapText="1"/>
    </xf>
    <xf numFmtId="0" fontId="11" fillId="5" borderId="74" xfId="0" applyFont="1" applyFill="1" applyBorder="1" applyAlignment="1">
      <alignment horizontal="center" vertical="center" wrapText="1"/>
    </xf>
    <xf numFmtId="0" fontId="11" fillId="5" borderId="7" xfId="0" applyFont="1" applyFill="1" applyBorder="1" applyAlignment="1">
      <alignment horizontal="center" vertical="center" wrapText="1"/>
    </xf>
    <xf numFmtId="0" fontId="11" fillId="5" borderId="51" xfId="0" applyFont="1" applyFill="1" applyBorder="1" applyAlignment="1">
      <alignment horizontal="center" vertical="center" wrapText="1"/>
    </xf>
    <xf numFmtId="0" fontId="0" fillId="5" borderId="110" xfId="0" applyFill="1" applyBorder="1" applyAlignment="1">
      <alignment horizontal="center" vertical="center" wrapText="1"/>
    </xf>
    <xf numFmtId="0" fontId="2" fillId="24" borderId="6" xfId="0" applyFont="1" applyFill="1" applyBorder="1" applyAlignment="1">
      <alignment horizontal="center"/>
    </xf>
    <xf numFmtId="0" fontId="2" fillId="24" borderId="4" xfId="0" applyFont="1" applyFill="1" applyBorder="1" applyAlignment="1">
      <alignment horizontal="center"/>
    </xf>
    <xf numFmtId="0" fontId="2" fillId="24" borderId="50" xfId="0" applyFont="1" applyFill="1" applyBorder="1" applyAlignment="1">
      <alignment horizontal="center"/>
    </xf>
    <xf numFmtId="0" fontId="2" fillId="39" borderId="9" xfId="0" applyFont="1" applyFill="1" applyBorder="1" applyAlignment="1">
      <alignment horizontal="center"/>
    </xf>
    <xf numFmtId="0" fontId="2" fillId="39" borderId="10" xfId="0" applyFont="1" applyFill="1" applyBorder="1" applyAlignment="1">
      <alignment horizontal="center"/>
    </xf>
    <xf numFmtId="0" fontId="2" fillId="39" borderId="47" xfId="0" applyFont="1" applyFill="1" applyBorder="1" applyAlignment="1">
      <alignment horizontal="center"/>
    </xf>
    <xf numFmtId="0" fontId="10" fillId="3" borderId="63" xfId="0" applyFont="1" applyFill="1" applyBorder="1" applyAlignment="1">
      <alignment horizontal="center" vertical="center" wrapText="1"/>
    </xf>
    <xf numFmtId="0" fontId="0" fillId="4" borderId="32" xfId="0" applyFill="1" applyBorder="1" applyAlignment="1">
      <alignment horizontal="center" vertical="center" wrapText="1"/>
    </xf>
    <xf numFmtId="0" fontId="2" fillId="41" borderId="63" xfId="0" applyFont="1" applyFill="1" applyBorder="1" applyAlignment="1">
      <alignment horizontal="center"/>
    </xf>
    <xf numFmtId="0" fontId="2" fillId="41" borderId="32" xfId="0" applyFont="1" applyFill="1" applyBorder="1" applyAlignment="1">
      <alignment horizontal="center"/>
    </xf>
    <xf numFmtId="0" fontId="2" fillId="41" borderId="41" xfId="0" applyFont="1" applyFill="1" applyBorder="1" applyAlignment="1">
      <alignment horizontal="center"/>
    </xf>
    <xf numFmtId="164" fontId="0" fillId="44" borderId="63" xfId="0" applyNumberFormat="1" applyFill="1" applyBorder="1" applyAlignment="1">
      <alignment horizontal="center"/>
    </xf>
    <xf numFmtId="164" fontId="0" fillId="44" borderId="41" xfId="0" applyNumberFormat="1" applyFill="1" applyBorder="1" applyAlignment="1">
      <alignment horizontal="center"/>
    </xf>
    <xf numFmtId="0" fontId="11" fillId="5" borderId="64" xfId="0" applyFont="1" applyFill="1" applyBorder="1" applyAlignment="1">
      <alignment horizontal="center" vertical="center" wrapText="1"/>
    </xf>
    <xf numFmtId="0" fontId="14" fillId="52" borderId="7" xfId="0" applyFont="1" applyFill="1" applyBorder="1" applyAlignment="1">
      <alignment horizontal="center" vertical="center" wrapText="1"/>
    </xf>
    <xf numFmtId="0" fontId="14" fillId="52" borderId="51" xfId="0" applyFont="1" applyFill="1" applyBorder="1" applyAlignment="1">
      <alignment horizontal="center" vertical="center" wrapText="1"/>
    </xf>
    <xf numFmtId="0" fontId="14" fillId="52" borderId="5" xfId="0" applyFont="1" applyFill="1" applyBorder="1" applyAlignment="1">
      <alignment horizontal="center" vertical="center" wrapText="1"/>
    </xf>
    <xf numFmtId="0" fontId="14" fillId="11" borderId="104" xfId="0" applyFont="1" applyFill="1" applyBorder="1" applyAlignment="1">
      <alignment horizontal="center" vertical="center" wrapText="1"/>
    </xf>
    <xf numFmtId="0" fontId="14" fillId="11" borderId="105" xfId="0" applyFont="1" applyFill="1" applyBorder="1" applyAlignment="1">
      <alignment horizontal="center" vertical="center" wrapText="1"/>
    </xf>
    <xf numFmtId="0" fontId="2" fillId="31" borderId="6" xfId="0" applyFont="1" applyFill="1" applyBorder="1" applyAlignment="1">
      <alignment horizontal="center"/>
    </xf>
    <xf numFmtId="0" fontId="2" fillId="31" borderId="4" xfId="0" applyFont="1" applyFill="1" applyBorder="1" applyAlignment="1">
      <alignment horizontal="center"/>
    </xf>
    <xf numFmtId="0" fontId="2" fillId="31" borderId="50" xfId="0" applyFont="1" applyFill="1" applyBorder="1" applyAlignment="1">
      <alignment horizontal="center"/>
    </xf>
    <xf numFmtId="0" fontId="2" fillId="36" borderId="6" xfId="0" applyFont="1" applyFill="1" applyBorder="1" applyAlignment="1">
      <alignment horizontal="center"/>
    </xf>
    <xf numFmtId="0" fontId="2" fillId="36" borderId="4" xfId="0" applyFont="1" applyFill="1" applyBorder="1" applyAlignment="1">
      <alignment horizontal="center"/>
    </xf>
    <xf numFmtId="0" fontId="2" fillId="36" borderId="50" xfId="0" applyFont="1" applyFill="1" applyBorder="1" applyAlignment="1">
      <alignment horizontal="center"/>
    </xf>
    <xf numFmtId="0" fontId="0" fillId="5" borderId="64" xfId="0" applyFill="1" applyBorder="1" applyAlignment="1">
      <alignment horizontal="center" vertical="center" wrapText="1"/>
    </xf>
    <xf numFmtId="0" fontId="0" fillId="5" borderId="74" xfId="0" applyFill="1" applyBorder="1" applyAlignment="1">
      <alignment horizontal="center" vertical="center" wrapText="1"/>
    </xf>
    <xf numFmtId="0" fontId="0" fillId="5" borderId="0" xfId="0" applyFill="1" applyBorder="1" applyAlignment="1">
      <alignment horizontal="center" vertical="center" wrapText="1"/>
    </xf>
    <xf numFmtId="0" fontId="0" fillId="5" borderId="36" xfId="0" applyFill="1" applyBorder="1" applyAlignment="1">
      <alignment horizontal="center" vertical="center" wrapText="1"/>
    </xf>
    <xf numFmtId="0" fontId="14" fillId="4" borderId="113" xfId="0" applyFont="1" applyFill="1" applyBorder="1" applyAlignment="1">
      <alignment horizontal="center" vertical="center" wrapText="1"/>
    </xf>
    <xf numFmtId="0" fontId="11" fillId="5" borderId="36" xfId="0" applyFont="1" applyFill="1" applyBorder="1" applyAlignment="1">
      <alignment horizontal="center" vertical="center" wrapText="1"/>
    </xf>
    <xf numFmtId="0" fontId="19" fillId="45" borderId="9" xfId="0" applyFont="1" applyFill="1" applyBorder="1" applyAlignment="1" applyProtection="1">
      <alignment vertical="top" wrapText="1"/>
      <protection locked="0"/>
    </xf>
    <xf numFmtId="0" fontId="19" fillId="45" borderId="10" xfId="0" applyFont="1" applyFill="1" applyBorder="1" applyAlignment="1" applyProtection="1">
      <alignment vertical="top" wrapText="1"/>
      <protection locked="0"/>
    </xf>
    <xf numFmtId="0" fontId="19" fillId="45" borderId="47" xfId="0" applyFont="1" applyFill="1" applyBorder="1" applyAlignment="1" applyProtection="1">
      <alignment vertical="top" wrapText="1"/>
      <protection locked="0"/>
    </xf>
    <xf numFmtId="0" fontId="0" fillId="49" borderId="98" xfId="0" applyFill="1" applyBorder="1" applyAlignment="1" applyProtection="1">
      <alignment horizontal="center"/>
      <protection locked="0"/>
    </xf>
    <xf numFmtId="0" fontId="0" fillId="49" borderId="99" xfId="0" applyFill="1" applyBorder="1" applyAlignment="1" applyProtection="1">
      <alignment horizontal="center"/>
      <protection locked="0"/>
    </xf>
    <xf numFmtId="0" fontId="2" fillId="0" borderId="63" xfId="0" applyFont="1" applyFill="1" applyBorder="1" applyAlignment="1">
      <alignment horizontal="center"/>
    </xf>
    <xf numFmtId="0" fontId="2" fillId="0" borderId="32" xfId="0" applyFont="1" applyFill="1" applyBorder="1" applyAlignment="1">
      <alignment horizontal="center"/>
    </xf>
    <xf numFmtId="0" fontId="2" fillId="0" borderId="41" xfId="0" applyFont="1" applyFill="1" applyBorder="1" applyAlignment="1">
      <alignment horizontal="center"/>
    </xf>
    <xf numFmtId="0" fontId="2" fillId="0" borderId="8" xfId="0" applyFont="1" applyBorder="1" applyAlignment="1">
      <alignment horizontal="center"/>
    </xf>
    <xf numFmtId="0" fontId="2" fillId="0" borderId="5" xfId="0" applyFont="1" applyBorder="1" applyAlignment="1">
      <alignment horizontal="center"/>
    </xf>
    <xf numFmtId="0" fontId="2" fillId="0" borderId="49" xfId="0" applyFont="1" applyBorder="1" applyAlignment="1">
      <alignment horizontal="center"/>
    </xf>
    <xf numFmtId="0" fontId="0" fillId="4" borderId="63" xfId="0" applyFill="1" applyBorder="1" applyAlignment="1">
      <alignment horizontal="center" vertical="center" wrapText="1"/>
    </xf>
    <xf numFmtId="0" fontId="0" fillId="4" borderId="64" xfId="0" applyFill="1" applyBorder="1" applyAlignment="1">
      <alignment horizontal="center" vertical="center" wrapText="1"/>
    </xf>
    <xf numFmtId="0" fontId="0" fillId="4" borderId="73" xfId="0" applyFill="1" applyBorder="1" applyAlignment="1">
      <alignment horizontal="center" vertical="center" wrapText="1"/>
    </xf>
    <xf numFmtId="0" fontId="0" fillId="4" borderId="74" xfId="0" applyFill="1" applyBorder="1" applyAlignment="1">
      <alignment horizontal="center" vertical="center" wrapText="1"/>
    </xf>
    <xf numFmtId="0" fontId="10" fillId="3" borderId="32" xfId="0" applyFont="1" applyFill="1" applyBorder="1" applyAlignment="1">
      <alignment horizontal="center" vertical="center" wrapText="1"/>
    </xf>
    <xf numFmtId="0" fontId="11" fillId="31" borderId="0" xfId="0" applyFont="1" applyFill="1" applyBorder="1" applyAlignment="1">
      <alignment horizontal="center" vertical="center" wrapText="1"/>
    </xf>
    <xf numFmtId="0" fontId="11" fillId="31" borderId="62" xfId="0" applyFont="1" applyFill="1" applyBorder="1" applyAlignment="1">
      <alignment horizontal="center" vertical="center" wrapText="1"/>
    </xf>
    <xf numFmtId="0" fontId="11" fillId="31" borderId="61" xfId="0" applyFont="1" applyFill="1" applyBorder="1" applyAlignment="1">
      <alignment horizontal="center" vertical="center" wrapText="1"/>
    </xf>
    <xf numFmtId="0" fontId="11" fillId="31" borderId="31" xfId="0" applyFont="1" applyFill="1" applyBorder="1" applyAlignment="1">
      <alignment horizontal="center" vertical="center" wrapText="1"/>
    </xf>
    <xf numFmtId="0" fontId="11" fillId="31" borderId="60" xfId="0" applyFont="1" applyFill="1" applyBorder="1" applyAlignment="1">
      <alignment horizontal="center" vertical="center" wrapText="1"/>
    </xf>
    <xf numFmtId="0" fontId="11" fillId="31" borderId="59" xfId="0" applyFont="1" applyFill="1" applyBorder="1" applyAlignment="1">
      <alignment horizontal="center" vertical="center" wrapText="1"/>
    </xf>
    <xf numFmtId="0" fontId="14" fillId="9" borderId="77" xfId="0" applyFont="1" applyFill="1" applyBorder="1" applyAlignment="1">
      <alignment horizontal="center" vertical="center" wrapText="1"/>
    </xf>
    <xf numFmtId="0" fontId="11" fillId="24" borderId="61" xfId="0" applyFont="1" applyFill="1" applyBorder="1" applyAlignment="1">
      <alignment horizontal="center" vertical="center" wrapText="1"/>
    </xf>
    <xf numFmtId="0" fontId="11" fillId="24" borderId="62" xfId="0" applyFont="1" applyFill="1" applyBorder="1" applyAlignment="1">
      <alignment horizontal="center" vertical="center" wrapText="1"/>
    </xf>
    <xf numFmtId="0" fontId="11" fillId="24" borderId="59" xfId="0" applyFont="1" applyFill="1" applyBorder="1" applyAlignment="1">
      <alignment horizontal="center" vertical="center" wrapText="1"/>
    </xf>
    <xf numFmtId="0" fontId="11" fillId="24" borderId="60" xfId="0" applyFont="1" applyFill="1" applyBorder="1" applyAlignment="1">
      <alignment horizontal="center" vertical="center" wrapText="1"/>
    </xf>
    <xf numFmtId="0" fontId="14" fillId="4" borderId="81" xfId="0" applyFont="1" applyFill="1" applyBorder="1" applyAlignment="1">
      <alignment horizontal="center" vertical="center" wrapText="1"/>
    </xf>
    <xf numFmtId="0" fontId="14" fillId="4" borderId="60" xfId="0" applyFont="1" applyFill="1" applyBorder="1" applyAlignment="1">
      <alignment horizontal="center" vertical="center" wrapText="1"/>
    </xf>
    <xf numFmtId="0" fontId="17" fillId="16" borderId="61" xfId="0" applyFont="1" applyFill="1" applyBorder="1" applyAlignment="1">
      <alignment horizontal="center" vertical="center" wrapText="1"/>
    </xf>
    <xf numFmtId="0" fontId="17" fillId="16" borderId="62" xfId="0" applyFont="1" applyFill="1" applyBorder="1" applyAlignment="1">
      <alignment horizontal="center" vertical="center" wrapText="1"/>
    </xf>
    <xf numFmtId="0" fontId="14" fillId="4" borderId="82" xfId="0" applyFont="1" applyFill="1" applyBorder="1" applyAlignment="1">
      <alignment horizontal="center" vertical="center" wrapText="1"/>
    </xf>
    <xf numFmtId="0" fontId="14" fillId="4" borderId="31" xfId="0" applyFont="1" applyFill="1" applyBorder="1" applyAlignment="1">
      <alignment horizontal="center" vertical="center" wrapText="1"/>
    </xf>
    <xf numFmtId="20" fontId="10" fillId="3" borderId="17" xfId="0" applyNumberFormat="1" applyFont="1" applyFill="1" applyBorder="1" applyAlignment="1">
      <alignment vertical="center" wrapText="1"/>
    </xf>
    <xf numFmtId="20" fontId="10" fillId="3" borderId="14" xfId="0" applyNumberFormat="1" applyFont="1" applyFill="1" applyBorder="1" applyAlignment="1">
      <alignment vertical="center" wrapText="1"/>
    </xf>
    <xf numFmtId="0" fontId="11" fillId="8" borderId="17" xfId="0" applyFont="1" applyFill="1" applyBorder="1" applyAlignment="1">
      <alignment horizontal="center" vertical="center" wrapText="1"/>
    </xf>
    <xf numFmtId="0" fontId="11" fillId="8" borderId="14" xfId="0" applyFont="1" applyFill="1" applyBorder="1" applyAlignment="1">
      <alignment horizontal="center" vertical="center" wrapText="1"/>
    </xf>
    <xf numFmtId="0" fontId="11" fillId="11" borderId="17" xfId="0" applyFont="1" applyFill="1" applyBorder="1" applyAlignment="1">
      <alignment horizontal="center" vertical="center" wrapText="1"/>
    </xf>
    <xf numFmtId="0" fontId="11" fillId="11" borderId="14" xfId="0" applyFont="1" applyFill="1" applyBorder="1" applyAlignment="1">
      <alignment horizontal="center" vertical="center" wrapText="1"/>
    </xf>
    <xf numFmtId="0" fontId="11" fillId="11" borderId="18" xfId="0" applyFont="1" applyFill="1" applyBorder="1" applyAlignment="1">
      <alignment horizontal="center" vertical="center" wrapText="1"/>
    </xf>
    <xf numFmtId="0" fontId="14" fillId="8" borderId="17" xfId="0" applyFont="1" applyFill="1" applyBorder="1" applyAlignment="1">
      <alignment horizontal="center" vertical="center" wrapText="1"/>
    </xf>
    <xf numFmtId="0" fontId="14" fillId="8" borderId="14" xfId="0" applyFont="1" applyFill="1" applyBorder="1" applyAlignment="1">
      <alignment horizontal="center" vertical="center" wrapText="1"/>
    </xf>
    <xf numFmtId="0" fontId="11" fillId="22" borderId="26" xfId="0" applyFont="1" applyFill="1" applyBorder="1" applyAlignment="1">
      <alignment horizontal="center" vertical="center" wrapText="1"/>
    </xf>
    <xf numFmtId="0" fontId="11" fillId="22" borderId="19" xfId="0" applyFont="1" applyFill="1" applyBorder="1" applyAlignment="1">
      <alignment horizontal="center" vertical="center" wrapText="1"/>
    </xf>
    <xf numFmtId="0" fontId="28" fillId="52" borderId="0" xfId="0" applyFont="1" applyFill="1" applyBorder="1" applyAlignment="1">
      <alignment horizontal="center" vertical="top" wrapText="1"/>
    </xf>
    <xf numFmtId="0" fontId="1" fillId="52" borderId="0" xfId="0" applyFont="1" applyFill="1" applyBorder="1" applyAlignment="1">
      <alignment horizontal="center" vertical="top" wrapText="1"/>
    </xf>
    <xf numFmtId="0" fontId="7" fillId="52" borderId="0" xfId="0" applyFont="1" applyFill="1" applyBorder="1" applyAlignment="1">
      <alignment horizontal="center" vertical="top" wrapText="1"/>
    </xf>
    <xf numFmtId="0" fontId="8" fillId="52" borderId="4" xfId="0" applyFont="1" applyFill="1" applyBorder="1" applyAlignment="1">
      <alignment horizontal="center" vertical="top" wrapText="1"/>
    </xf>
    <xf numFmtId="0" fontId="29" fillId="53" borderId="0" xfId="0" applyFont="1" applyFill="1" applyBorder="1" applyAlignment="1">
      <alignment horizontal="center" vertical="top" wrapText="1"/>
    </xf>
    <xf numFmtId="0" fontId="4" fillId="13" borderId="3" xfId="0" applyFont="1" applyFill="1" applyBorder="1" applyAlignment="1">
      <alignment vertical="center" wrapText="1"/>
    </xf>
    <xf numFmtId="0" fontId="3" fillId="0" borderId="3" xfId="0" applyFont="1" applyFill="1" applyBorder="1" applyAlignment="1">
      <alignment vertical="center" wrapText="1"/>
    </xf>
    <xf numFmtId="0" fontId="1" fillId="47" borderId="0"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colors>
    <mruColors>
      <color rgb="FFEF857D"/>
      <color rgb="FFFF7A72"/>
      <color rgb="FFA8504B"/>
      <color rgb="FFA542CE"/>
      <color rgb="FF8F3DCE"/>
      <color rgb="FF82FF05"/>
      <color rgb="FFCFFF9F"/>
      <color rgb="FFADFF5B"/>
      <color rgb="FF7BF600"/>
      <color rgb="FF58B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CA"/>
              <a:t>GPA and SRL Vs. NTs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lineChart>
        <c:grouping val="standard"/>
        <c:varyColors val="0"/>
        <c:ser>
          <c:idx val="1"/>
          <c:order val="0"/>
          <c:tx>
            <c:strRef>
              <c:f>Pulse!$V$1</c:f>
              <c:strCache>
                <c:ptCount val="1"/>
                <c:pt idx="0">
                  <c:v>GPA/10</c:v>
                </c:pt>
              </c:strCache>
            </c:strRef>
          </c:tx>
          <c:spPr>
            <a:ln w="34925" cap="rnd">
              <a:solidFill>
                <a:srgbClr val="CC99FF"/>
              </a:solidFill>
              <a:round/>
            </a:ln>
            <a:effectLst>
              <a:outerShdw blurRad="57150" dist="19050" dir="5400000" algn="ctr" rotWithShape="0">
                <a:srgbClr val="000000">
                  <a:alpha val="63000"/>
                </a:srgbClr>
              </a:outerShdw>
            </a:effectLst>
          </c:spPr>
          <c:marker>
            <c:symbol val="none"/>
          </c:marker>
          <c:val>
            <c:numRef>
              <c:f>Pulse!$V$2:$V$15</c:f>
              <c:numCache>
                <c:formatCode>General</c:formatCode>
                <c:ptCount val="14"/>
                <c:pt idx="0">
                  <c:v>0</c:v>
                </c:pt>
                <c:pt idx="1">
                  <c:v>0</c:v>
                </c:pt>
                <c:pt idx="2">
                  <c:v>0</c:v>
                </c:pt>
                <c:pt idx="3">
                  <c:v>0</c:v>
                </c:pt>
                <c:pt idx="4">
                  <c:v>0</c:v>
                </c:pt>
                <c:pt idx="5">
                  <c:v>0</c:v>
                </c:pt>
                <c:pt idx="6">
                  <c:v>0</c:v>
                </c:pt>
                <c:pt idx="7">
                  <c:v>0</c:v>
                </c:pt>
                <c:pt idx="8">
                  <c:v>0</c:v>
                </c:pt>
                <c:pt idx="9">
                  <c:v>0</c:v>
                </c:pt>
                <c:pt idx="10">
                  <c:v>0</c:v>
                </c:pt>
                <c:pt idx="11">
                  <c:v>0</c:v>
                </c:pt>
                <c:pt idx="12">
                  <c:v>0</c:v>
                </c:pt>
                <c:pt idx="13">
                  <c:v>0</c:v>
                </c:pt>
              </c:numCache>
            </c:numRef>
          </c:val>
          <c:smooth val="0"/>
          <c:extLst>
            <c:ext xmlns:c16="http://schemas.microsoft.com/office/drawing/2014/chart" uri="{C3380CC4-5D6E-409C-BE32-E72D297353CC}">
              <c16:uniqueId val="{00000001-BFA1-464E-A8BB-2B5F767CDA84}"/>
            </c:ext>
          </c:extLst>
        </c:ser>
        <c:ser>
          <c:idx val="2"/>
          <c:order val="1"/>
          <c:tx>
            <c:strRef>
              <c:f>Pulse!$B$31</c:f>
              <c:strCache>
                <c:ptCount val="1"/>
                <c:pt idx="0">
                  <c:v>NT Log Count</c:v>
                </c:pt>
              </c:strCache>
            </c:strRef>
          </c:tx>
          <c:spPr>
            <a:ln w="34925" cap="rnd">
              <a:solidFill>
                <a:srgbClr val="FF5050"/>
              </a:solidFill>
              <a:round/>
            </a:ln>
            <a:effectLst>
              <a:outerShdw blurRad="57150" dist="19050" dir="5400000" algn="ctr" rotWithShape="0">
                <a:srgbClr val="000000">
                  <a:alpha val="63000"/>
                </a:srgbClr>
              </a:outerShdw>
            </a:effectLst>
          </c:spPr>
          <c:marker>
            <c:symbol val="none"/>
          </c:marker>
          <c:val>
            <c:numRef>
              <c:f>Pulse!$B$32:$B$45</c:f>
              <c:numCache>
                <c:formatCode>General</c:formatCode>
                <c:ptCount val="14"/>
              </c:numCache>
            </c:numRef>
          </c:val>
          <c:smooth val="0"/>
          <c:extLst>
            <c:ext xmlns:c16="http://schemas.microsoft.com/office/drawing/2014/chart" uri="{C3380CC4-5D6E-409C-BE32-E72D297353CC}">
              <c16:uniqueId val="{00000002-BFA1-464E-A8BB-2B5F767CDA84}"/>
            </c:ext>
          </c:extLst>
        </c:ser>
        <c:ser>
          <c:idx val="3"/>
          <c:order val="2"/>
          <c:tx>
            <c:strRef>
              <c:f>Pulse!$E$31</c:f>
              <c:strCache>
                <c:ptCount val="1"/>
                <c:pt idx="0">
                  <c:v>Task Understanding</c:v>
                </c:pt>
              </c:strCache>
            </c:strRef>
          </c:tx>
          <c:spPr>
            <a:ln w="34925" cap="rnd">
              <a:solidFill>
                <a:schemeClr val="accent4"/>
              </a:solidFill>
              <a:round/>
            </a:ln>
            <a:effectLst>
              <a:outerShdw blurRad="57150" dist="19050" dir="5400000" algn="ctr" rotWithShape="0">
                <a:srgbClr val="000000">
                  <a:alpha val="63000"/>
                </a:srgbClr>
              </a:outerShdw>
            </a:effectLst>
          </c:spPr>
          <c:marker>
            <c:symbol val="none"/>
          </c:marker>
          <c:val>
            <c:numRef>
              <c:f>Pulse!$E$32:$E$45</c:f>
              <c:numCache>
                <c:formatCode>General</c:formatCode>
                <c:ptCount val="14"/>
              </c:numCache>
            </c:numRef>
          </c:val>
          <c:smooth val="0"/>
          <c:extLst>
            <c:ext xmlns:c16="http://schemas.microsoft.com/office/drawing/2014/chart" uri="{C3380CC4-5D6E-409C-BE32-E72D297353CC}">
              <c16:uniqueId val="{00000003-BFA1-464E-A8BB-2B5F767CDA84}"/>
            </c:ext>
          </c:extLst>
        </c:ser>
        <c:ser>
          <c:idx val="4"/>
          <c:order val="3"/>
          <c:tx>
            <c:strRef>
              <c:f>Pulse!$F$31</c:f>
              <c:strCache>
                <c:ptCount val="1"/>
                <c:pt idx="0">
                  <c:v>Goal Setting</c:v>
                </c:pt>
              </c:strCache>
            </c:strRef>
          </c:tx>
          <c:spPr>
            <a:ln w="34925" cap="rnd">
              <a:solidFill>
                <a:schemeClr val="accent5"/>
              </a:solidFill>
              <a:round/>
            </a:ln>
            <a:effectLst>
              <a:outerShdw blurRad="57150" dist="19050" dir="5400000" algn="ctr" rotWithShape="0">
                <a:srgbClr val="000000">
                  <a:alpha val="63000"/>
                </a:srgbClr>
              </a:outerShdw>
            </a:effectLst>
          </c:spPr>
          <c:marker>
            <c:symbol val="none"/>
          </c:marker>
          <c:val>
            <c:numRef>
              <c:f>Pulse!$F$32:$F$45</c:f>
              <c:numCache>
                <c:formatCode>General</c:formatCode>
                <c:ptCount val="14"/>
              </c:numCache>
            </c:numRef>
          </c:val>
          <c:smooth val="0"/>
          <c:extLst>
            <c:ext xmlns:c16="http://schemas.microsoft.com/office/drawing/2014/chart" uri="{C3380CC4-5D6E-409C-BE32-E72D297353CC}">
              <c16:uniqueId val="{00000004-BFA1-464E-A8BB-2B5F767CDA84}"/>
            </c:ext>
          </c:extLst>
        </c:ser>
        <c:ser>
          <c:idx val="5"/>
          <c:order val="4"/>
          <c:tx>
            <c:strRef>
              <c:f>Pulse!$G$31</c:f>
              <c:strCache>
                <c:ptCount val="1"/>
                <c:pt idx="0">
                  <c:v>Task Enactment</c:v>
                </c:pt>
              </c:strCache>
            </c:strRef>
          </c:tx>
          <c:spPr>
            <a:ln w="34925" cap="rnd">
              <a:solidFill>
                <a:srgbClr val="92D050"/>
              </a:solidFill>
              <a:round/>
            </a:ln>
            <a:effectLst>
              <a:outerShdw blurRad="57150" dist="19050" dir="5400000" algn="ctr" rotWithShape="0">
                <a:srgbClr val="000000">
                  <a:alpha val="63000"/>
                </a:srgbClr>
              </a:outerShdw>
            </a:effectLst>
          </c:spPr>
          <c:marker>
            <c:symbol val="none"/>
          </c:marker>
          <c:val>
            <c:numRef>
              <c:f>Pulse!$G$32:$G$45</c:f>
              <c:numCache>
                <c:formatCode>General</c:formatCode>
                <c:ptCount val="14"/>
              </c:numCache>
            </c:numRef>
          </c:val>
          <c:smooth val="0"/>
          <c:extLst>
            <c:ext xmlns:c16="http://schemas.microsoft.com/office/drawing/2014/chart" uri="{C3380CC4-5D6E-409C-BE32-E72D297353CC}">
              <c16:uniqueId val="{00000005-BFA1-464E-A8BB-2B5F767CDA84}"/>
            </c:ext>
          </c:extLst>
        </c:ser>
        <c:dLbls>
          <c:showLegendKey val="0"/>
          <c:showVal val="0"/>
          <c:showCatName val="0"/>
          <c:showSerName val="0"/>
          <c:showPercent val="0"/>
          <c:showBubbleSize val="0"/>
        </c:dLbls>
        <c:smooth val="0"/>
        <c:axId val="166883375"/>
        <c:axId val="166882959"/>
      </c:lineChart>
      <c:catAx>
        <c:axId val="166883375"/>
        <c:scaling>
          <c:orientation val="minMax"/>
        </c:scaling>
        <c:delete val="0"/>
        <c:axPos val="b"/>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66882959"/>
        <c:crosses val="autoZero"/>
        <c:auto val="1"/>
        <c:lblAlgn val="ctr"/>
        <c:lblOffset val="100"/>
        <c:noMultiLvlLbl val="0"/>
      </c:catAx>
      <c:valAx>
        <c:axId val="166882959"/>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6688337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CA"/>
              <a:t>NTs</a:t>
            </a:r>
            <a:r>
              <a:rPr lang="en-CA" baseline="0"/>
              <a:t> Vs. Wellbeing and Workouts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lineChart>
        <c:grouping val="standard"/>
        <c:varyColors val="0"/>
        <c:ser>
          <c:idx val="1"/>
          <c:order val="0"/>
          <c:tx>
            <c:strRef>
              <c:f>Pulse!$B$31</c:f>
              <c:strCache>
                <c:ptCount val="1"/>
                <c:pt idx="0">
                  <c:v>NT Log Count</c:v>
                </c:pt>
              </c:strCache>
            </c:strRef>
          </c:tx>
          <c:spPr>
            <a:ln w="34925" cap="rnd">
              <a:solidFill>
                <a:srgbClr val="FF5050"/>
              </a:solidFill>
              <a:round/>
            </a:ln>
            <a:effectLst>
              <a:outerShdw blurRad="57150" dist="19050" dir="5400000" algn="ctr" rotWithShape="0">
                <a:srgbClr val="000000">
                  <a:alpha val="63000"/>
                </a:srgbClr>
              </a:outerShdw>
            </a:effectLst>
          </c:spPr>
          <c:marker>
            <c:symbol val="none"/>
          </c:marker>
          <c:val>
            <c:numRef>
              <c:f>Pulse!$B$32:$B$45</c:f>
              <c:numCache>
                <c:formatCode>General</c:formatCode>
                <c:ptCount val="14"/>
              </c:numCache>
            </c:numRef>
          </c:val>
          <c:smooth val="0"/>
          <c:extLst>
            <c:ext xmlns:c16="http://schemas.microsoft.com/office/drawing/2014/chart" uri="{C3380CC4-5D6E-409C-BE32-E72D297353CC}">
              <c16:uniqueId val="{00000001-B65F-4E25-BBBF-9666FC4AF594}"/>
            </c:ext>
          </c:extLst>
        </c:ser>
        <c:ser>
          <c:idx val="2"/>
          <c:order val="1"/>
          <c:tx>
            <c:strRef>
              <c:f>Pulse!$D$31</c:f>
              <c:strCache>
                <c:ptCount val="1"/>
                <c:pt idx="0">
                  <c:v>Wellbeing</c:v>
                </c:pt>
              </c:strCache>
            </c:strRef>
          </c:tx>
          <c:spPr>
            <a:ln w="34925" cap="rnd">
              <a:solidFill>
                <a:srgbClr val="00B050"/>
              </a:solidFill>
              <a:round/>
            </a:ln>
            <a:effectLst>
              <a:outerShdw blurRad="57150" dist="19050" dir="5400000" algn="ctr" rotWithShape="0">
                <a:srgbClr val="000000">
                  <a:alpha val="63000"/>
                </a:srgbClr>
              </a:outerShdw>
            </a:effectLst>
          </c:spPr>
          <c:marker>
            <c:symbol val="none"/>
          </c:marker>
          <c:val>
            <c:numRef>
              <c:f>Pulse!$D$32:$D$45</c:f>
              <c:numCache>
                <c:formatCode>General</c:formatCode>
                <c:ptCount val="14"/>
              </c:numCache>
            </c:numRef>
          </c:val>
          <c:smooth val="0"/>
          <c:extLst>
            <c:ext xmlns:c16="http://schemas.microsoft.com/office/drawing/2014/chart" uri="{C3380CC4-5D6E-409C-BE32-E72D297353CC}">
              <c16:uniqueId val="{00000002-B65F-4E25-BBBF-9666FC4AF594}"/>
            </c:ext>
          </c:extLst>
        </c:ser>
        <c:ser>
          <c:idx val="3"/>
          <c:order val="2"/>
          <c:tx>
            <c:strRef>
              <c:f>Pulse!$C$31</c:f>
              <c:strCache>
                <c:ptCount val="1"/>
                <c:pt idx="0">
                  <c:v>Workouts</c:v>
                </c:pt>
              </c:strCache>
            </c:strRef>
          </c:tx>
          <c:spPr>
            <a:ln w="34925" cap="rnd">
              <a:solidFill>
                <a:schemeClr val="accent1">
                  <a:lumMod val="75000"/>
                </a:schemeClr>
              </a:solidFill>
              <a:round/>
            </a:ln>
            <a:effectLst>
              <a:outerShdw blurRad="57150" dist="19050" dir="5400000" algn="ctr" rotWithShape="0">
                <a:srgbClr val="000000">
                  <a:alpha val="63000"/>
                </a:srgbClr>
              </a:outerShdw>
            </a:effectLst>
          </c:spPr>
          <c:marker>
            <c:symbol val="none"/>
          </c:marker>
          <c:val>
            <c:numRef>
              <c:f>Pulse!$C$32:$C$45</c:f>
              <c:numCache>
                <c:formatCode>General</c:formatCode>
                <c:ptCount val="14"/>
              </c:numCache>
            </c:numRef>
          </c:val>
          <c:smooth val="0"/>
          <c:extLst>
            <c:ext xmlns:c16="http://schemas.microsoft.com/office/drawing/2014/chart" uri="{C3380CC4-5D6E-409C-BE32-E72D297353CC}">
              <c16:uniqueId val="{00000003-B65F-4E25-BBBF-9666FC4AF594}"/>
            </c:ext>
          </c:extLst>
        </c:ser>
        <c:dLbls>
          <c:showLegendKey val="0"/>
          <c:showVal val="0"/>
          <c:showCatName val="0"/>
          <c:showSerName val="0"/>
          <c:showPercent val="0"/>
          <c:showBubbleSize val="0"/>
        </c:dLbls>
        <c:smooth val="0"/>
        <c:axId val="539404575"/>
        <c:axId val="539419135"/>
      </c:lineChart>
      <c:catAx>
        <c:axId val="539404575"/>
        <c:scaling>
          <c:orientation val="minMax"/>
        </c:scaling>
        <c:delete val="0"/>
        <c:axPos val="b"/>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39419135"/>
        <c:crosses val="autoZero"/>
        <c:auto val="1"/>
        <c:lblAlgn val="ctr"/>
        <c:lblOffset val="100"/>
        <c:noMultiLvlLbl val="0"/>
      </c:catAx>
      <c:valAx>
        <c:axId val="539419135"/>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3940457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CA"/>
              <a:t>GPA Vs. Study</a:t>
            </a:r>
            <a:r>
              <a:rPr lang="en-CA" baseline="0"/>
              <a:t> Hrs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lineChart>
        <c:grouping val="standard"/>
        <c:varyColors val="0"/>
        <c:ser>
          <c:idx val="1"/>
          <c:order val="0"/>
          <c:tx>
            <c:strRef>
              <c:f>Pulse!$U$1</c:f>
              <c:strCache>
                <c:ptCount val="1"/>
                <c:pt idx="0">
                  <c:v>GPA</c:v>
                </c:pt>
              </c:strCache>
            </c:strRef>
          </c:tx>
          <c:spPr>
            <a:ln w="34925" cap="rnd">
              <a:solidFill>
                <a:srgbClr val="CC99FF"/>
              </a:solidFill>
              <a:round/>
            </a:ln>
            <a:effectLst>
              <a:outerShdw blurRad="57150" dist="19050" dir="5400000" algn="ctr" rotWithShape="0">
                <a:srgbClr val="000000">
                  <a:alpha val="63000"/>
                </a:srgbClr>
              </a:outerShdw>
            </a:effectLst>
          </c:spPr>
          <c:marker>
            <c:symbol val="none"/>
          </c:marker>
          <c:val>
            <c:numRef>
              <c:f>Pulse!$U$2:$U$15</c:f>
              <c:numCache>
                <c:formatCode>General</c:formatCode>
                <c:ptCount val="14"/>
                <c:pt idx="0">
                  <c:v>0</c:v>
                </c:pt>
                <c:pt idx="1">
                  <c:v>0</c:v>
                </c:pt>
                <c:pt idx="2">
                  <c:v>0</c:v>
                </c:pt>
                <c:pt idx="3">
                  <c:v>0</c:v>
                </c:pt>
                <c:pt idx="4">
                  <c:v>0</c:v>
                </c:pt>
                <c:pt idx="5">
                  <c:v>0</c:v>
                </c:pt>
                <c:pt idx="6">
                  <c:v>0</c:v>
                </c:pt>
                <c:pt idx="7">
                  <c:v>0</c:v>
                </c:pt>
                <c:pt idx="8">
                  <c:v>0</c:v>
                </c:pt>
                <c:pt idx="9">
                  <c:v>0</c:v>
                </c:pt>
                <c:pt idx="10">
                  <c:v>0</c:v>
                </c:pt>
                <c:pt idx="11">
                  <c:v>0</c:v>
                </c:pt>
                <c:pt idx="12">
                  <c:v>0</c:v>
                </c:pt>
                <c:pt idx="13">
                  <c:v>0</c:v>
                </c:pt>
              </c:numCache>
            </c:numRef>
          </c:val>
          <c:smooth val="0"/>
          <c:extLst>
            <c:ext xmlns:c16="http://schemas.microsoft.com/office/drawing/2014/chart" uri="{C3380CC4-5D6E-409C-BE32-E72D297353CC}">
              <c16:uniqueId val="{00000001-2673-498F-9CD4-6498B262AD58}"/>
            </c:ext>
          </c:extLst>
        </c:ser>
        <c:ser>
          <c:idx val="2"/>
          <c:order val="1"/>
          <c:tx>
            <c:strRef>
              <c:f>Pulse!$W$1</c:f>
              <c:strCache>
                <c:ptCount val="1"/>
                <c:pt idx="0">
                  <c:v>Total Study Hours</c:v>
                </c:pt>
              </c:strCache>
            </c:strRef>
          </c:tx>
          <c:spPr>
            <a:ln w="34925" cap="rnd">
              <a:solidFill>
                <a:schemeClr val="accent3"/>
              </a:solidFill>
              <a:round/>
            </a:ln>
            <a:effectLst>
              <a:outerShdw blurRad="57150" dist="19050" dir="5400000" algn="ctr" rotWithShape="0">
                <a:srgbClr val="000000">
                  <a:alpha val="63000"/>
                </a:srgbClr>
              </a:outerShdw>
            </a:effectLst>
          </c:spPr>
          <c:marker>
            <c:symbol val="none"/>
          </c:marker>
          <c:val>
            <c:numRef>
              <c:f>Pulse!$W$2:$W$15</c:f>
              <c:numCache>
                <c:formatCode>General</c:formatCode>
                <c:ptCount val="14"/>
                <c:pt idx="0">
                  <c:v>0</c:v>
                </c:pt>
                <c:pt idx="1">
                  <c:v>0</c:v>
                </c:pt>
                <c:pt idx="2">
                  <c:v>0</c:v>
                </c:pt>
                <c:pt idx="3">
                  <c:v>0</c:v>
                </c:pt>
                <c:pt idx="4">
                  <c:v>0</c:v>
                </c:pt>
                <c:pt idx="5">
                  <c:v>0</c:v>
                </c:pt>
                <c:pt idx="6">
                  <c:v>0</c:v>
                </c:pt>
                <c:pt idx="7">
                  <c:v>0</c:v>
                </c:pt>
                <c:pt idx="8">
                  <c:v>0</c:v>
                </c:pt>
                <c:pt idx="9">
                  <c:v>0</c:v>
                </c:pt>
                <c:pt idx="10">
                  <c:v>0</c:v>
                </c:pt>
                <c:pt idx="11">
                  <c:v>0</c:v>
                </c:pt>
                <c:pt idx="12">
                  <c:v>0</c:v>
                </c:pt>
                <c:pt idx="13">
                  <c:v>0</c:v>
                </c:pt>
              </c:numCache>
            </c:numRef>
          </c:val>
          <c:smooth val="0"/>
          <c:extLst>
            <c:ext xmlns:c16="http://schemas.microsoft.com/office/drawing/2014/chart" uri="{C3380CC4-5D6E-409C-BE32-E72D297353CC}">
              <c16:uniqueId val="{00000002-2673-498F-9CD4-6498B262AD58}"/>
            </c:ext>
          </c:extLst>
        </c:ser>
        <c:dLbls>
          <c:showLegendKey val="0"/>
          <c:showVal val="0"/>
          <c:showCatName val="0"/>
          <c:showSerName val="0"/>
          <c:showPercent val="0"/>
          <c:showBubbleSize val="0"/>
        </c:dLbls>
        <c:smooth val="0"/>
        <c:axId val="448312303"/>
        <c:axId val="448305231"/>
      </c:lineChart>
      <c:catAx>
        <c:axId val="448312303"/>
        <c:scaling>
          <c:orientation val="minMax"/>
        </c:scaling>
        <c:delete val="0"/>
        <c:axPos val="b"/>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48305231"/>
        <c:crosses val="autoZero"/>
        <c:auto val="1"/>
        <c:lblAlgn val="ctr"/>
        <c:lblOffset val="100"/>
        <c:noMultiLvlLbl val="0"/>
      </c:catAx>
      <c:valAx>
        <c:axId val="448305231"/>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4831230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CA"/>
              <a:t>Math 109 GPA Vs. Study Hrs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lineChart>
        <c:grouping val="standard"/>
        <c:varyColors val="0"/>
        <c:ser>
          <c:idx val="1"/>
          <c:order val="0"/>
          <c:tx>
            <c:strRef>
              <c:f>Pulse!$X$1</c:f>
              <c:strCache>
                <c:ptCount val="1"/>
                <c:pt idx="0">
                  <c:v>Class GPA</c:v>
                </c:pt>
              </c:strCache>
            </c:strRef>
          </c:tx>
          <c:spPr>
            <a:ln w="34925" cap="rnd">
              <a:solidFill>
                <a:srgbClr val="CC99FF"/>
              </a:solidFill>
              <a:round/>
            </a:ln>
            <a:effectLst>
              <a:outerShdw blurRad="57150" dist="19050" dir="5400000" algn="ctr" rotWithShape="0">
                <a:srgbClr val="000000">
                  <a:alpha val="63000"/>
                </a:srgbClr>
              </a:outerShdw>
            </a:effectLst>
          </c:spPr>
          <c:marker>
            <c:symbol val="none"/>
          </c:marker>
          <c:val>
            <c:numRef>
              <c:f>Pulse!$X$2:$X$15</c:f>
              <c:numCache>
                <c:formatCode>General</c:formatCode>
                <c:ptCount val="14"/>
                <c:pt idx="0">
                  <c:v>0</c:v>
                </c:pt>
                <c:pt idx="1">
                  <c:v>0</c:v>
                </c:pt>
                <c:pt idx="2">
                  <c:v>0</c:v>
                </c:pt>
                <c:pt idx="3">
                  <c:v>0</c:v>
                </c:pt>
                <c:pt idx="4">
                  <c:v>0</c:v>
                </c:pt>
                <c:pt idx="5">
                  <c:v>0</c:v>
                </c:pt>
                <c:pt idx="6">
                  <c:v>0</c:v>
                </c:pt>
                <c:pt idx="7">
                  <c:v>0</c:v>
                </c:pt>
                <c:pt idx="8">
                  <c:v>0</c:v>
                </c:pt>
                <c:pt idx="9">
                  <c:v>0</c:v>
                </c:pt>
                <c:pt idx="10">
                  <c:v>0</c:v>
                </c:pt>
                <c:pt idx="11">
                  <c:v>0</c:v>
                </c:pt>
                <c:pt idx="12">
                  <c:v>0</c:v>
                </c:pt>
                <c:pt idx="13">
                  <c:v>0</c:v>
                </c:pt>
              </c:numCache>
            </c:numRef>
          </c:val>
          <c:smooth val="0"/>
          <c:extLst>
            <c:ext xmlns:c16="http://schemas.microsoft.com/office/drawing/2014/chart" uri="{C3380CC4-5D6E-409C-BE32-E72D297353CC}">
              <c16:uniqueId val="{00000001-E483-4FB5-9CB5-CABF0C549454}"/>
            </c:ext>
          </c:extLst>
        </c:ser>
        <c:ser>
          <c:idx val="2"/>
          <c:order val="1"/>
          <c:tx>
            <c:strRef>
              <c:f>Pulse!$J$31</c:f>
              <c:strCache>
                <c:ptCount val="1"/>
                <c:pt idx="0">
                  <c:v>Study Hours</c:v>
                </c:pt>
              </c:strCache>
            </c:strRef>
          </c:tx>
          <c:spPr>
            <a:ln w="34925" cap="rnd">
              <a:solidFill>
                <a:schemeClr val="accent3"/>
              </a:solidFill>
              <a:round/>
            </a:ln>
            <a:effectLst>
              <a:outerShdw blurRad="57150" dist="19050" dir="5400000" algn="ctr" rotWithShape="0">
                <a:srgbClr val="000000">
                  <a:alpha val="63000"/>
                </a:srgbClr>
              </a:outerShdw>
            </a:effectLst>
          </c:spPr>
          <c:marker>
            <c:symbol val="none"/>
          </c:marker>
          <c:val>
            <c:numRef>
              <c:f>Pulse!$J$32:$J$45</c:f>
              <c:numCache>
                <c:formatCode>General</c:formatCode>
                <c:ptCount val="14"/>
              </c:numCache>
            </c:numRef>
          </c:val>
          <c:smooth val="0"/>
          <c:extLst>
            <c:ext xmlns:c16="http://schemas.microsoft.com/office/drawing/2014/chart" uri="{C3380CC4-5D6E-409C-BE32-E72D297353CC}">
              <c16:uniqueId val="{00000002-E483-4FB5-9CB5-CABF0C549454}"/>
            </c:ext>
          </c:extLst>
        </c:ser>
        <c:dLbls>
          <c:showLegendKey val="0"/>
          <c:showVal val="0"/>
          <c:showCatName val="0"/>
          <c:showSerName val="0"/>
          <c:showPercent val="0"/>
          <c:showBubbleSize val="0"/>
        </c:dLbls>
        <c:smooth val="0"/>
        <c:axId val="1215832623"/>
        <c:axId val="1215818063"/>
      </c:lineChart>
      <c:catAx>
        <c:axId val="1215832623"/>
        <c:scaling>
          <c:orientation val="minMax"/>
        </c:scaling>
        <c:delete val="0"/>
        <c:axPos val="b"/>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215818063"/>
        <c:crosses val="autoZero"/>
        <c:auto val="1"/>
        <c:lblAlgn val="ctr"/>
        <c:lblOffset val="100"/>
        <c:noMultiLvlLbl val="0"/>
      </c:catAx>
      <c:valAx>
        <c:axId val="1215818063"/>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21583262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CA"/>
              <a:t>Math 211 GPA Vs. Study Hrs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lineChart>
        <c:grouping val="standard"/>
        <c:varyColors val="0"/>
        <c:ser>
          <c:idx val="1"/>
          <c:order val="0"/>
          <c:tx>
            <c:strRef>
              <c:f>Pulse!$Y$1</c:f>
              <c:strCache>
                <c:ptCount val="1"/>
                <c:pt idx="0">
                  <c:v>Class GPA</c:v>
                </c:pt>
              </c:strCache>
            </c:strRef>
          </c:tx>
          <c:spPr>
            <a:ln w="34925" cap="rnd">
              <a:solidFill>
                <a:srgbClr val="CC99FF"/>
              </a:solidFill>
              <a:round/>
            </a:ln>
            <a:effectLst>
              <a:outerShdw blurRad="57150" dist="19050" dir="5400000" algn="ctr" rotWithShape="0">
                <a:srgbClr val="000000">
                  <a:alpha val="63000"/>
                </a:srgbClr>
              </a:outerShdw>
            </a:effectLst>
          </c:spPr>
          <c:marker>
            <c:symbol val="none"/>
          </c:marker>
          <c:val>
            <c:numRef>
              <c:f>Pulse!$Y$2:$Y$15</c:f>
              <c:numCache>
                <c:formatCode>General</c:formatCode>
                <c:ptCount val="14"/>
                <c:pt idx="0">
                  <c:v>0</c:v>
                </c:pt>
                <c:pt idx="1">
                  <c:v>0</c:v>
                </c:pt>
                <c:pt idx="2">
                  <c:v>0</c:v>
                </c:pt>
                <c:pt idx="3">
                  <c:v>0</c:v>
                </c:pt>
                <c:pt idx="4">
                  <c:v>0</c:v>
                </c:pt>
                <c:pt idx="5">
                  <c:v>0</c:v>
                </c:pt>
                <c:pt idx="6">
                  <c:v>0</c:v>
                </c:pt>
                <c:pt idx="7">
                  <c:v>0</c:v>
                </c:pt>
                <c:pt idx="8">
                  <c:v>0</c:v>
                </c:pt>
                <c:pt idx="9">
                  <c:v>0</c:v>
                </c:pt>
                <c:pt idx="10">
                  <c:v>0</c:v>
                </c:pt>
                <c:pt idx="11">
                  <c:v>0</c:v>
                </c:pt>
                <c:pt idx="12">
                  <c:v>0</c:v>
                </c:pt>
                <c:pt idx="13">
                  <c:v>0</c:v>
                </c:pt>
              </c:numCache>
            </c:numRef>
          </c:val>
          <c:smooth val="0"/>
          <c:extLst>
            <c:ext xmlns:c16="http://schemas.microsoft.com/office/drawing/2014/chart" uri="{C3380CC4-5D6E-409C-BE32-E72D297353CC}">
              <c16:uniqueId val="{00000001-1226-45F7-B356-702C205C13FC}"/>
            </c:ext>
          </c:extLst>
        </c:ser>
        <c:ser>
          <c:idx val="2"/>
          <c:order val="1"/>
          <c:tx>
            <c:strRef>
              <c:f>Pulse!$M$31</c:f>
              <c:strCache>
                <c:ptCount val="1"/>
                <c:pt idx="0">
                  <c:v>Study Hours</c:v>
                </c:pt>
              </c:strCache>
            </c:strRef>
          </c:tx>
          <c:spPr>
            <a:ln w="34925" cap="rnd">
              <a:solidFill>
                <a:schemeClr val="accent3"/>
              </a:solidFill>
              <a:round/>
            </a:ln>
            <a:effectLst>
              <a:outerShdw blurRad="57150" dist="19050" dir="5400000" algn="ctr" rotWithShape="0">
                <a:srgbClr val="000000">
                  <a:alpha val="63000"/>
                </a:srgbClr>
              </a:outerShdw>
            </a:effectLst>
          </c:spPr>
          <c:marker>
            <c:symbol val="none"/>
          </c:marker>
          <c:val>
            <c:numRef>
              <c:f>Pulse!$M$32:$M$45</c:f>
              <c:numCache>
                <c:formatCode>General</c:formatCode>
                <c:ptCount val="14"/>
              </c:numCache>
            </c:numRef>
          </c:val>
          <c:smooth val="0"/>
          <c:extLst>
            <c:ext xmlns:c16="http://schemas.microsoft.com/office/drawing/2014/chart" uri="{C3380CC4-5D6E-409C-BE32-E72D297353CC}">
              <c16:uniqueId val="{00000002-1226-45F7-B356-702C205C13FC}"/>
            </c:ext>
          </c:extLst>
        </c:ser>
        <c:dLbls>
          <c:showLegendKey val="0"/>
          <c:showVal val="0"/>
          <c:showCatName val="0"/>
          <c:showSerName val="0"/>
          <c:showPercent val="0"/>
          <c:showBubbleSize val="0"/>
        </c:dLbls>
        <c:smooth val="0"/>
        <c:axId val="406988063"/>
        <c:axId val="406980991"/>
      </c:lineChart>
      <c:catAx>
        <c:axId val="406988063"/>
        <c:scaling>
          <c:orientation val="minMax"/>
        </c:scaling>
        <c:delete val="0"/>
        <c:axPos val="b"/>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06980991"/>
        <c:crosses val="autoZero"/>
        <c:auto val="1"/>
        <c:lblAlgn val="ctr"/>
        <c:lblOffset val="100"/>
        <c:noMultiLvlLbl val="0"/>
      </c:catAx>
      <c:valAx>
        <c:axId val="406980991"/>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0698806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CA"/>
              <a:t>CSC 110 GPA Vs. Study Hrs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lineChart>
        <c:grouping val="standard"/>
        <c:varyColors val="0"/>
        <c:ser>
          <c:idx val="1"/>
          <c:order val="0"/>
          <c:tx>
            <c:strRef>
              <c:f>Pulse!$Z$1</c:f>
              <c:strCache>
                <c:ptCount val="1"/>
                <c:pt idx="0">
                  <c:v>Class GPA</c:v>
                </c:pt>
              </c:strCache>
            </c:strRef>
          </c:tx>
          <c:spPr>
            <a:ln w="34925" cap="rnd">
              <a:solidFill>
                <a:srgbClr val="CC99FF"/>
              </a:solidFill>
              <a:round/>
            </a:ln>
            <a:effectLst>
              <a:outerShdw blurRad="57150" dist="19050" dir="5400000" algn="ctr" rotWithShape="0">
                <a:srgbClr val="000000">
                  <a:alpha val="63000"/>
                </a:srgbClr>
              </a:outerShdw>
            </a:effectLst>
          </c:spPr>
          <c:marker>
            <c:symbol val="none"/>
          </c:marker>
          <c:val>
            <c:numRef>
              <c:f>Pulse!$Z$2:$Z$15</c:f>
              <c:numCache>
                <c:formatCode>General</c:formatCode>
                <c:ptCount val="14"/>
                <c:pt idx="0">
                  <c:v>0</c:v>
                </c:pt>
                <c:pt idx="1">
                  <c:v>0</c:v>
                </c:pt>
                <c:pt idx="2">
                  <c:v>0</c:v>
                </c:pt>
                <c:pt idx="3">
                  <c:v>0</c:v>
                </c:pt>
                <c:pt idx="4">
                  <c:v>0</c:v>
                </c:pt>
                <c:pt idx="5">
                  <c:v>0</c:v>
                </c:pt>
                <c:pt idx="6">
                  <c:v>0</c:v>
                </c:pt>
                <c:pt idx="7">
                  <c:v>0</c:v>
                </c:pt>
                <c:pt idx="8">
                  <c:v>0</c:v>
                </c:pt>
                <c:pt idx="9">
                  <c:v>0</c:v>
                </c:pt>
                <c:pt idx="10">
                  <c:v>0</c:v>
                </c:pt>
                <c:pt idx="11">
                  <c:v>0</c:v>
                </c:pt>
                <c:pt idx="12">
                  <c:v>0</c:v>
                </c:pt>
                <c:pt idx="13">
                  <c:v>0</c:v>
                </c:pt>
              </c:numCache>
            </c:numRef>
          </c:val>
          <c:smooth val="0"/>
          <c:extLst>
            <c:ext xmlns:c16="http://schemas.microsoft.com/office/drawing/2014/chart" uri="{C3380CC4-5D6E-409C-BE32-E72D297353CC}">
              <c16:uniqueId val="{00000001-6049-435C-9915-DB3E3C107F2E}"/>
            </c:ext>
          </c:extLst>
        </c:ser>
        <c:ser>
          <c:idx val="2"/>
          <c:order val="1"/>
          <c:tx>
            <c:strRef>
              <c:f>Pulse!$P$31</c:f>
              <c:strCache>
                <c:ptCount val="1"/>
                <c:pt idx="0">
                  <c:v>Study Hours</c:v>
                </c:pt>
              </c:strCache>
            </c:strRef>
          </c:tx>
          <c:spPr>
            <a:ln w="34925" cap="rnd">
              <a:solidFill>
                <a:schemeClr val="accent3"/>
              </a:solidFill>
              <a:round/>
            </a:ln>
            <a:effectLst>
              <a:outerShdw blurRad="57150" dist="19050" dir="5400000" algn="ctr" rotWithShape="0">
                <a:srgbClr val="000000">
                  <a:alpha val="63000"/>
                </a:srgbClr>
              </a:outerShdw>
            </a:effectLst>
          </c:spPr>
          <c:marker>
            <c:symbol val="none"/>
          </c:marker>
          <c:val>
            <c:numRef>
              <c:f>Pulse!$P$32:$P$45</c:f>
              <c:numCache>
                <c:formatCode>General</c:formatCode>
                <c:ptCount val="14"/>
              </c:numCache>
            </c:numRef>
          </c:val>
          <c:smooth val="0"/>
          <c:extLst>
            <c:ext xmlns:c16="http://schemas.microsoft.com/office/drawing/2014/chart" uri="{C3380CC4-5D6E-409C-BE32-E72D297353CC}">
              <c16:uniqueId val="{00000002-6049-435C-9915-DB3E3C107F2E}"/>
            </c:ext>
          </c:extLst>
        </c:ser>
        <c:dLbls>
          <c:showLegendKey val="0"/>
          <c:showVal val="0"/>
          <c:showCatName val="0"/>
          <c:showSerName val="0"/>
          <c:showPercent val="0"/>
          <c:showBubbleSize val="0"/>
        </c:dLbls>
        <c:smooth val="0"/>
        <c:axId val="1226108335"/>
        <c:axId val="1226110415"/>
      </c:lineChart>
      <c:catAx>
        <c:axId val="1226108335"/>
        <c:scaling>
          <c:orientation val="minMax"/>
        </c:scaling>
        <c:delete val="0"/>
        <c:axPos val="b"/>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226110415"/>
        <c:crosses val="autoZero"/>
        <c:auto val="1"/>
        <c:lblAlgn val="ctr"/>
        <c:lblOffset val="100"/>
        <c:noMultiLvlLbl val="0"/>
      </c:catAx>
      <c:valAx>
        <c:axId val="1226110415"/>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22610833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CA"/>
              <a:t>ED-D 101 GPA Vs Study Hrs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lineChart>
        <c:grouping val="standard"/>
        <c:varyColors val="0"/>
        <c:ser>
          <c:idx val="1"/>
          <c:order val="0"/>
          <c:tx>
            <c:strRef>
              <c:f>Pulse!$AA$1</c:f>
              <c:strCache>
                <c:ptCount val="1"/>
                <c:pt idx="0">
                  <c:v>Class GPA</c:v>
                </c:pt>
              </c:strCache>
            </c:strRef>
          </c:tx>
          <c:spPr>
            <a:ln w="34925" cap="rnd">
              <a:solidFill>
                <a:srgbClr val="CC99FF"/>
              </a:solidFill>
              <a:round/>
            </a:ln>
            <a:effectLst>
              <a:outerShdw blurRad="57150" dist="19050" dir="5400000" algn="ctr" rotWithShape="0">
                <a:srgbClr val="000000">
                  <a:alpha val="63000"/>
                </a:srgbClr>
              </a:outerShdw>
            </a:effectLst>
          </c:spPr>
          <c:marker>
            <c:symbol val="none"/>
          </c:marker>
          <c:val>
            <c:numRef>
              <c:f>Pulse!$AA$2:$AA$15</c:f>
              <c:numCache>
                <c:formatCode>General</c:formatCode>
                <c:ptCount val="14"/>
                <c:pt idx="0">
                  <c:v>0</c:v>
                </c:pt>
                <c:pt idx="1">
                  <c:v>0</c:v>
                </c:pt>
                <c:pt idx="2">
                  <c:v>0</c:v>
                </c:pt>
                <c:pt idx="3">
                  <c:v>0</c:v>
                </c:pt>
                <c:pt idx="4">
                  <c:v>0</c:v>
                </c:pt>
                <c:pt idx="5">
                  <c:v>0</c:v>
                </c:pt>
                <c:pt idx="6">
                  <c:v>0</c:v>
                </c:pt>
                <c:pt idx="7">
                  <c:v>0</c:v>
                </c:pt>
                <c:pt idx="8">
                  <c:v>0</c:v>
                </c:pt>
                <c:pt idx="9">
                  <c:v>0</c:v>
                </c:pt>
                <c:pt idx="10">
                  <c:v>0</c:v>
                </c:pt>
                <c:pt idx="11">
                  <c:v>0</c:v>
                </c:pt>
                <c:pt idx="12">
                  <c:v>0</c:v>
                </c:pt>
                <c:pt idx="13">
                  <c:v>0</c:v>
                </c:pt>
              </c:numCache>
            </c:numRef>
          </c:val>
          <c:smooth val="0"/>
          <c:extLst>
            <c:ext xmlns:c16="http://schemas.microsoft.com/office/drawing/2014/chart" uri="{C3380CC4-5D6E-409C-BE32-E72D297353CC}">
              <c16:uniqueId val="{00000001-6F28-42A7-870A-6B5675D34182}"/>
            </c:ext>
          </c:extLst>
        </c:ser>
        <c:ser>
          <c:idx val="2"/>
          <c:order val="1"/>
          <c:tx>
            <c:strRef>
              <c:f>Pulse!$S$31</c:f>
              <c:strCache>
                <c:ptCount val="1"/>
                <c:pt idx="0">
                  <c:v>Study Hours</c:v>
                </c:pt>
              </c:strCache>
            </c:strRef>
          </c:tx>
          <c:spPr>
            <a:ln w="34925" cap="rnd">
              <a:solidFill>
                <a:schemeClr val="accent3"/>
              </a:solidFill>
              <a:round/>
            </a:ln>
            <a:effectLst>
              <a:outerShdw blurRad="57150" dist="19050" dir="5400000" algn="ctr" rotWithShape="0">
                <a:srgbClr val="000000">
                  <a:alpha val="63000"/>
                </a:srgbClr>
              </a:outerShdw>
            </a:effectLst>
          </c:spPr>
          <c:marker>
            <c:symbol val="none"/>
          </c:marker>
          <c:val>
            <c:numRef>
              <c:f>Pulse!$S$32:$S$45</c:f>
              <c:numCache>
                <c:formatCode>General</c:formatCode>
                <c:ptCount val="14"/>
              </c:numCache>
            </c:numRef>
          </c:val>
          <c:smooth val="0"/>
          <c:extLst>
            <c:ext xmlns:c16="http://schemas.microsoft.com/office/drawing/2014/chart" uri="{C3380CC4-5D6E-409C-BE32-E72D297353CC}">
              <c16:uniqueId val="{00000002-6F28-42A7-870A-6B5675D34182}"/>
            </c:ext>
          </c:extLst>
        </c:ser>
        <c:dLbls>
          <c:showLegendKey val="0"/>
          <c:showVal val="0"/>
          <c:showCatName val="0"/>
          <c:showSerName val="0"/>
          <c:showPercent val="0"/>
          <c:showBubbleSize val="0"/>
        </c:dLbls>
        <c:smooth val="0"/>
        <c:axId val="920758415"/>
        <c:axId val="920764655"/>
      </c:lineChart>
      <c:catAx>
        <c:axId val="920758415"/>
        <c:scaling>
          <c:orientation val="minMax"/>
        </c:scaling>
        <c:delete val="0"/>
        <c:axPos val="b"/>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20764655"/>
        <c:crosses val="autoZero"/>
        <c:auto val="1"/>
        <c:lblAlgn val="ctr"/>
        <c:lblOffset val="100"/>
        <c:noMultiLvlLbl val="0"/>
      </c:catAx>
      <c:valAx>
        <c:axId val="920764655"/>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2075841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0</xdr:col>
      <xdr:colOff>1</xdr:colOff>
      <xdr:row>0</xdr:row>
      <xdr:rowOff>0</xdr:rowOff>
    </xdr:from>
    <xdr:to>
      <xdr:col>19</xdr:col>
      <xdr:colOff>7327</xdr:colOff>
      <xdr:row>14</xdr:row>
      <xdr:rowOff>123264</xdr:rowOff>
    </xdr:to>
    <xdr:graphicFrame macro="">
      <xdr:nvGraphicFramePr>
        <xdr:cNvPr id="30" name="Chart 29">
          <a:extLst>
            <a:ext uri="{FF2B5EF4-FFF2-40B4-BE49-F238E27FC236}">
              <a16:creationId xmlns:a16="http://schemas.microsoft.com/office/drawing/2014/main" id="{88E7B999-A60E-48AC-A12E-D9DBAC568C1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8284</xdr:colOff>
      <xdr:row>15</xdr:row>
      <xdr:rowOff>7326</xdr:rowOff>
    </xdr:from>
    <xdr:to>
      <xdr:col>4</xdr:col>
      <xdr:colOff>7327</xdr:colOff>
      <xdr:row>28</xdr:row>
      <xdr:rowOff>10767</xdr:rowOff>
    </xdr:to>
    <xdr:graphicFrame macro="">
      <xdr:nvGraphicFramePr>
        <xdr:cNvPr id="31" name="Chart 30">
          <a:extLst>
            <a:ext uri="{FF2B5EF4-FFF2-40B4-BE49-F238E27FC236}">
              <a16:creationId xmlns:a16="http://schemas.microsoft.com/office/drawing/2014/main" id="{0E205569-2538-47ED-B910-1C1D9804AE1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49696</xdr:colOff>
      <xdr:row>15</xdr:row>
      <xdr:rowOff>7326</xdr:rowOff>
    </xdr:from>
    <xdr:to>
      <xdr:col>7</xdr:col>
      <xdr:colOff>7326</xdr:colOff>
      <xdr:row>28</xdr:row>
      <xdr:rowOff>7326</xdr:rowOff>
    </xdr:to>
    <xdr:graphicFrame macro="">
      <xdr:nvGraphicFramePr>
        <xdr:cNvPr id="32" name="Chart 31">
          <a:extLst>
            <a:ext uri="{FF2B5EF4-FFF2-40B4-BE49-F238E27FC236}">
              <a16:creationId xmlns:a16="http://schemas.microsoft.com/office/drawing/2014/main" id="{630F782B-9CC2-4899-B4D4-5D720EED42E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49695</xdr:colOff>
      <xdr:row>15</xdr:row>
      <xdr:rowOff>8283</xdr:rowOff>
    </xdr:from>
    <xdr:to>
      <xdr:col>9</xdr:col>
      <xdr:colOff>827940</xdr:colOff>
      <xdr:row>28</xdr:row>
      <xdr:rowOff>7327</xdr:rowOff>
    </xdr:to>
    <xdr:graphicFrame macro="">
      <xdr:nvGraphicFramePr>
        <xdr:cNvPr id="34" name="Chart 33">
          <a:extLst>
            <a:ext uri="{FF2B5EF4-FFF2-40B4-BE49-F238E27FC236}">
              <a16:creationId xmlns:a16="http://schemas.microsoft.com/office/drawing/2014/main" id="{DAC8F5AA-B194-4FA9-AE5A-9D37DB7C117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10</xdr:col>
      <xdr:colOff>36635</xdr:colOff>
      <xdr:row>15</xdr:row>
      <xdr:rowOff>8282</xdr:rowOff>
    </xdr:from>
    <xdr:to>
      <xdr:col>13</xdr:col>
      <xdr:colOff>0</xdr:colOff>
      <xdr:row>28</xdr:row>
      <xdr:rowOff>7326</xdr:rowOff>
    </xdr:to>
    <xdr:graphicFrame macro="">
      <xdr:nvGraphicFramePr>
        <xdr:cNvPr id="35" name="Chart 34">
          <a:extLst>
            <a:ext uri="{FF2B5EF4-FFF2-40B4-BE49-F238E27FC236}">
              <a16:creationId xmlns:a16="http://schemas.microsoft.com/office/drawing/2014/main" id="{045171DF-209C-4E45-ACA1-2C37813792C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13</xdr:col>
      <xdr:colOff>36634</xdr:colOff>
      <xdr:row>15</xdr:row>
      <xdr:rowOff>10048</xdr:rowOff>
    </xdr:from>
    <xdr:to>
      <xdr:col>16</xdr:col>
      <xdr:colOff>0</xdr:colOff>
      <xdr:row>28</xdr:row>
      <xdr:rowOff>7326</xdr:rowOff>
    </xdr:to>
    <xdr:graphicFrame macro="">
      <xdr:nvGraphicFramePr>
        <xdr:cNvPr id="36" name="Chart 35">
          <a:extLst>
            <a:ext uri="{FF2B5EF4-FFF2-40B4-BE49-F238E27FC236}">
              <a16:creationId xmlns:a16="http://schemas.microsoft.com/office/drawing/2014/main" id="{86976BA2-BDAC-4B93-8A51-54919499698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16</xdr:col>
      <xdr:colOff>36635</xdr:colOff>
      <xdr:row>15</xdr:row>
      <xdr:rowOff>6280</xdr:rowOff>
    </xdr:from>
    <xdr:to>
      <xdr:col>19</xdr:col>
      <xdr:colOff>7327</xdr:colOff>
      <xdr:row>28</xdr:row>
      <xdr:rowOff>7326</xdr:rowOff>
    </xdr:to>
    <xdr:graphicFrame macro="">
      <xdr:nvGraphicFramePr>
        <xdr:cNvPr id="37" name="Chart 36">
          <a:extLst>
            <a:ext uri="{FF2B5EF4-FFF2-40B4-BE49-F238E27FC236}">
              <a16:creationId xmlns:a16="http://schemas.microsoft.com/office/drawing/2014/main" id="{FD1AAA2D-1CE7-4891-AFCA-2AAA0BDDA71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2E0208-03EA-47B9-A1E4-42BD44407A0A}">
  <dimension ref="A1:AA45"/>
  <sheetViews>
    <sheetView zoomScale="85" zoomScaleNormal="85" workbookViewId="0">
      <selection activeCell="B32" sqref="B32"/>
    </sheetView>
  </sheetViews>
  <sheetFormatPr baseColWidth="10" defaultColWidth="8.83203125" defaultRowHeight="16" x14ac:dyDescent="0.2"/>
  <cols>
    <col min="1" max="1" width="10.1640625" bestFit="1" customWidth="1"/>
    <col min="2" max="2" width="12" bestFit="1" customWidth="1"/>
    <col min="3" max="3" width="10.1640625" customWidth="1"/>
    <col min="4" max="4" width="15.6640625" bestFit="1" customWidth="1"/>
    <col min="5" max="5" width="17.5" bestFit="1" customWidth="1"/>
    <col min="6" max="6" width="11.1640625" bestFit="1" customWidth="1"/>
    <col min="7" max="7" width="14.33203125" bestFit="1" customWidth="1"/>
    <col min="8" max="8" width="9.1640625" bestFit="1" customWidth="1"/>
    <col min="9" max="9" width="15.6640625" bestFit="1" customWidth="1"/>
    <col min="10" max="10" width="10.83203125" bestFit="1" customWidth="1"/>
    <col min="11" max="11" width="9.1640625" bestFit="1" customWidth="1"/>
    <col min="12" max="12" width="15.6640625" bestFit="1" customWidth="1"/>
    <col min="13" max="13" width="10.83203125" bestFit="1" customWidth="1"/>
    <col min="14" max="14" width="10.5" bestFit="1" customWidth="1"/>
    <col min="15" max="15" width="15.6640625" bestFit="1" customWidth="1"/>
    <col min="16" max="16" width="10.83203125" bestFit="1" customWidth="1"/>
    <col min="17" max="17" width="9.5" bestFit="1" customWidth="1"/>
    <col min="18" max="18" width="15.6640625" bestFit="1" customWidth="1"/>
    <col min="19" max="19" width="10.83203125" bestFit="1" customWidth="1"/>
    <col min="20" max="20" width="9.1640625" bestFit="1" customWidth="1"/>
    <col min="21" max="21" width="15.33203125" bestFit="1" customWidth="1"/>
    <col min="22" max="22" width="10.5" bestFit="1" customWidth="1"/>
    <col min="23" max="23" width="10.5" customWidth="1"/>
    <col min="24" max="24" width="9.1640625" bestFit="1" customWidth="1"/>
    <col min="25" max="25" width="15.33203125" bestFit="1" customWidth="1"/>
    <col min="26" max="26" width="10.5" bestFit="1" customWidth="1"/>
  </cols>
  <sheetData>
    <row r="1" spans="1:27" ht="17" thickBot="1" x14ac:dyDescent="0.25">
      <c r="A1" s="210"/>
      <c r="B1" s="210"/>
      <c r="C1" s="210"/>
      <c r="D1" s="210"/>
      <c r="E1" s="210"/>
      <c r="F1" s="210"/>
      <c r="G1" s="210"/>
      <c r="H1" s="210"/>
      <c r="I1" s="210"/>
      <c r="J1" s="210"/>
      <c r="K1" s="210"/>
      <c r="L1" s="210"/>
      <c r="M1" s="210"/>
      <c r="N1" s="210"/>
      <c r="O1" s="210"/>
      <c r="P1" s="210"/>
      <c r="Q1" s="210"/>
      <c r="R1" s="210"/>
      <c r="S1" s="210"/>
      <c r="U1" s="202" t="s">
        <v>257</v>
      </c>
      <c r="V1" s="203" t="s">
        <v>259</v>
      </c>
      <c r="W1" s="203" t="s">
        <v>258</v>
      </c>
      <c r="X1" s="181" t="s">
        <v>260</v>
      </c>
      <c r="Y1" s="181" t="s">
        <v>260</v>
      </c>
      <c r="Z1" s="181" t="s">
        <v>260</v>
      </c>
      <c r="AA1" s="204" t="s">
        <v>260</v>
      </c>
    </row>
    <row r="2" spans="1:27" x14ac:dyDescent="0.2">
      <c r="A2" s="210"/>
      <c r="B2" s="210"/>
      <c r="C2" s="210"/>
      <c r="D2" s="210"/>
      <c r="E2" s="210"/>
      <c r="F2" s="210"/>
      <c r="G2" s="210"/>
      <c r="H2" s="210"/>
      <c r="I2" s="210"/>
      <c r="J2" s="210"/>
      <c r="K2" s="210"/>
      <c r="L2" s="210"/>
      <c r="M2" s="210"/>
      <c r="N2" s="210"/>
      <c r="O2" s="210"/>
      <c r="P2" s="210"/>
      <c r="Q2" s="210"/>
      <c r="R2" s="210"/>
      <c r="S2" s="210"/>
      <c r="U2" s="205">
        <f t="shared" ref="U2:U15" si="0">(H32+I32+K32+L32+N32+O32+Q32+R32)/8</f>
        <v>0</v>
      </c>
      <c r="V2" s="184">
        <f>U2/10</f>
        <v>0</v>
      </c>
      <c r="W2" s="184">
        <f t="shared" ref="W2:W15" si="1">(J32+M32+P32+S32)</f>
        <v>0</v>
      </c>
      <c r="X2" s="182">
        <f t="shared" ref="X2:X15" si="2">(H32+I32)/20</f>
        <v>0</v>
      </c>
      <c r="Y2" s="182">
        <f t="shared" ref="Y2:Y15" si="3">(K32+L32)/20</f>
        <v>0</v>
      </c>
      <c r="Z2" s="182">
        <f t="shared" ref="Z2:Z15" si="4">(N32+O32)/20</f>
        <v>0</v>
      </c>
      <c r="AA2" s="206">
        <f t="shared" ref="AA2:AA15" si="5">(Q32+R32)/20</f>
        <v>0</v>
      </c>
    </row>
    <row r="3" spans="1:27" x14ac:dyDescent="0.2">
      <c r="A3" s="210"/>
      <c r="B3" s="210"/>
      <c r="C3" s="210"/>
      <c r="D3" s="210"/>
      <c r="E3" s="210"/>
      <c r="F3" s="210"/>
      <c r="G3" s="210"/>
      <c r="H3" s="210"/>
      <c r="I3" s="210"/>
      <c r="J3" s="210"/>
      <c r="K3" s="210"/>
      <c r="L3" s="210"/>
      <c r="M3" s="210"/>
      <c r="N3" s="210"/>
      <c r="O3" s="210"/>
      <c r="P3" s="210"/>
      <c r="Q3" s="210"/>
      <c r="R3" s="210"/>
      <c r="S3" s="210"/>
      <c r="U3" s="207">
        <f t="shared" si="0"/>
        <v>0</v>
      </c>
      <c r="V3" s="185">
        <f t="shared" ref="V3:V15" si="6">U3/10</f>
        <v>0</v>
      </c>
      <c r="W3" s="185">
        <f t="shared" si="1"/>
        <v>0</v>
      </c>
      <c r="X3" s="182">
        <f t="shared" si="2"/>
        <v>0</v>
      </c>
      <c r="Y3" s="182">
        <f t="shared" si="3"/>
        <v>0</v>
      </c>
      <c r="Z3" s="182">
        <f t="shared" si="4"/>
        <v>0</v>
      </c>
      <c r="AA3" s="206">
        <f t="shared" si="5"/>
        <v>0</v>
      </c>
    </row>
    <row r="4" spans="1:27" x14ac:dyDescent="0.2">
      <c r="A4" s="210"/>
      <c r="B4" s="210"/>
      <c r="C4" s="210"/>
      <c r="D4" s="210"/>
      <c r="E4" s="210"/>
      <c r="F4" s="210"/>
      <c r="G4" s="210"/>
      <c r="H4" s="210"/>
      <c r="I4" s="210"/>
      <c r="J4" s="210"/>
      <c r="K4" s="210"/>
      <c r="L4" s="210"/>
      <c r="M4" s="210"/>
      <c r="N4" s="210"/>
      <c r="O4" s="210"/>
      <c r="P4" s="210"/>
      <c r="Q4" s="210"/>
      <c r="R4" s="210"/>
      <c r="S4" s="210"/>
      <c r="U4" s="207">
        <f t="shared" si="0"/>
        <v>0</v>
      </c>
      <c r="V4" s="185">
        <f t="shared" si="6"/>
        <v>0</v>
      </c>
      <c r="W4" s="185">
        <f t="shared" si="1"/>
        <v>0</v>
      </c>
      <c r="X4" s="182">
        <f t="shared" si="2"/>
        <v>0</v>
      </c>
      <c r="Y4" s="182">
        <f t="shared" si="3"/>
        <v>0</v>
      </c>
      <c r="Z4" s="182">
        <f t="shared" si="4"/>
        <v>0</v>
      </c>
      <c r="AA4" s="206">
        <f t="shared" si="5"/>
        <v>0</v>
      </c>
    </row>
    <row r="5" spans="1:27" x14ac:dyDescent="0.2">
      <c r="A5" s="210"/>
      <c r="B5" s="210"/>
      <c r="C5" s="210"/>
      <c r="D5" s="210"/>
      <c r="E5" s="210"/>
      <c r="F5" s="210"/>
      <c r="G5" s="210"/>
      <c r="H5" s="210"/>
      <c r="I5" s="210"/>
      <c r="J5" s="210"/>
      <c r="K5" s="210"/>
      <c r="L5" s="210"/>
      <c r="M5" s="210"/>
      <c r="N5" s="210"/>
      <c r="O5" s="210"/>
      <c r="P5" s="210"/>
      <c r="Q5" s="210"/>
      <c r="R5" s="210"/>
      <c r="S5" s="210"/>
      <c r="U5" s="207">
        <f t="shared" si="0"/>
        <v>0</v>
      </c>
      <c r="V5" s="185">
        <f t="shared" si="6"/>
        <v>0</v>
      </c>
      <c r="W5" s="185">
        <f t="shared" si="1"/>
        <v>0</v>
      </c>
      <c r="X5" s="182">
        <f t="shared" si="2"/>
        <v>0</v>
      </c>
      <c r="Y5" s="182">
        <f t="shared" si="3"/>
        <v>0</v>
      </c>
      <c r="Z5" s="182">
        <f t="shared" si="4"/>
        <v>0</v>
      </c>
      <c r="AA5" s="206">
        <f t="shared" si="5"/>
        <v>0</v>
      </c>
    </row>
    <row r="6" spans="1:27" x14ac:dyDescent="0.2">
      <c r="A6" s="210"/>
      <c r="B6" s="210"/>
      <c r="C6" s="210"/>
      <c r="D6" s="210"/>
      <c r="E6" s="210"/>
      <c r="F6" s="210"/>
      <c r="G6" s="210"/>
      <c r="H6" s="210"/>
      <c r="I6" s="210"/>
      <c r="J6" s="210"/>
      <c r="K6" s="210"/>
      <c r="L6" s="210"/>
      <c r="M6" s="210"/>
      <c r="N6" s="210"/>
      <c r="O6" s="210"/>
      <c r="P6" s="210"/>
      <c r="Q6" s="210"/>
      <c r="R6" s="210"/>
      <c r="S6" s="210"/>
      <c r="U6" s="207">
        <f t="shared" si="0"/>
        <v>0</v>
      </c>
      <c r="V6" s="185">
        <f t="shared" si="6"/>
        <v>0</v>
      </c>
      <c r="W6" s="185">
        <f t="shared" si="1"/>
        <v>0</v>
      </c>
      <c r="X6" s="182">
        <f t="shared" si="2"/>
        <v>0</v>
      </c>
      <c r="Y6" s="182">
        <f t="shared" si="3"/>
        <v>0</v>
      </c>
      <c r="Z6" s="182">
        <f t="shared" si="4"/>
        <v>0</v>
      </c>
      <c r="AA6" s="206">
        <f t="shared" si="5"/>
        <v>0</v>
      </c>
    </row>
    <row r="7" spans="1:27" x14ac:dyDescent="0.2">
      <c r="A7" s="210"/>
      <c r="B7" s="210"/>
      <c r="C7" s="210"/>
      <c r="D7" s="210"/>
      <c r="E7" s="210"/>
      <c r="F7" s="210"/>
      <c r="G7" s="210"/>
      <c r="H7" s="210"/>
      <c r="I7" s="210"/>
      <c r="J7" s="210"/>
      <c r="K7" s="210"/>
      <c r="L7" s="210"/>
      <c r="M7" s="210"/>
      <c r="N7" s="210"/>
      <c r="O7" s="210"/>
      <c r="P7" s="210"/>
      <c r="Q7" s="210"/>
      <c r="R7" s="210"/>
      <c r="S7" s="210"/>
      <c r="U7" s="207">
        <f t="shared" si="0"/>
        <v>0</v>
      </c>
      <c r="V7" s="185">
        <f t="shared" si="6"/>
        <v>0</v>
      </c>
      <c r="W7" s="185">
        <f t="shared" si="1"/>
        <v>0</v>
      </c>
      <c r="X7" s="182">
        <f t="shared" si="2"/>
        <v>0</v>
      </c>
      <c r="Y7" s="182">
        <f t="shared" si="3"/>
        <v>0</v>
      </c>
      <c r="Z7" s="182">
        <f t="shared" si="4"/>
        <v>0</v>
      </c>
      <c r="AA7" s="206">
        <f t="shared" si="5"/>
        <v>0</v>
      </c>
    </row>
    <row r="8" spans="1:27" x14ac:dyDescent="0.2">
      <c r="A8" s="210"/>
      <c r="B8" s="210"/>
      <c r="C8" s="210"/>
      <c r="D8" s="210"/>
      <c r="E8" s="210"/>
      <c r="F8" s="210"/>
      <c r="G8" s="210"/>
      <c r="H8" s="210"/>
      <c r="I8" s="210"/>
      <c r="J8" s="210"/>
      <c r="K8" s="210"/>
      <c r="L8" s="210"/>
      <c r="M8" s="210"/>
      <c r="N8" s="210"/>
      <c r="O8" s="210"/>
      <c r="P8" s="210"/>
      <c r="Q8" s="210"/>
      <c r="R8" s="210"/>
      <c r="S8" s="210"/>
      <c r="U8" s="207">
        <f t="shared" si="0"/>
        <v>0</v>
      </c>
      <c r="V8" s="185">
        <f t="shared" si="6"/>
        <v>0</v>
      </c>
      <c r="W8" s="185">
        <f t="shared" si="1"/>
        <v>0</v>
      </c>
      <c r="X8" s="182">
        <f t="shared" si="2"/>
        <v>0</v>
      </c>
      <c r="Y8" s="182">
        <f t="shared" si="3"/>
        <v>0</v>
      </c>
      <c r="Z8" s="182">
        <f t="shared" si="4"/>
        <v>0</v>
      </c>
      <c r="AA8" s="206">
        <f t="shared" si="5"/>
        <v>0</v>
      </c>
    </row>
    <row r="9" spans="1:27" x14ac:dyDescent="0.2">
      <c r="A9" s="210"/>
      <c r="B9" s="210"/>
      <c r="C9" s="210"/>
      <c r="D9" s="210"/>
      <c r="E9" s="210"/>
      <c r="F9" s="210"/>
      <c r="G9" s="210"/>
      <c r="H9" s="210"/>
      <c r="I9" s="210"/>
      <c r="J9" s="210"/>
      <c r="K9" s="210"/>
      <c r="L9" s="210"/>
      <c r="M9" s="210"/>
      <c r="N9" s="210"/>
      <c r="O9" s="210"/>
      <c r="P9" s="210"/>
      <c r="Q9" s="210"/>
      <c r="R9" s="210"/>
      <c r="S9" s="210"/>
      <c r="U9" s="207">
        <f t="shared" si="0"/>
        <v>0</v>
      </c>
      <c r="V9" s="185">
        <f t="shared" si="6"/>
        <v>0</v>
      </c>
      <c r="W9" s="185">
        <f t="shared" si="1"/>
        <v>0</v>
      </c>
      <c r="X9" s="182">
        <f t="shared" si="2"/>
        <v>0</v>
      </c>
      <c r="Y9" s="182">
        <f t="shared" si="3"/>
        <v>0</v>
      </c>
      <c r="Z9" s="182">
        <f t="shared" si="4"/>
        <v>0</v>
      </c>
      <c r="AA9" s="206">
        <f t="shared" si="5"/>
        <v>0</v>
      </c>
    </row>
    <row r="10" spans="1:27" x14ac:dyDescent="0.2">
      <c r="A10" s="210"/>
      <c r="B10" s="210"/>
      <c r="C10" s="210"/>
      <c r="D10" s="210"/>
      <c r="E10" s="210"/>
      <c r="F10" s="210"/>
      <c r="G10" s="210"/>
      <c r="H10" s="210"/>
      <c r="I10" s="210"/>
      <c r="J10" s="210"/>
      <c r="K10" s="210"/>
      <c r="L10" s="210"/>
      <c r="M10" s="210"/>
      <c r="N10" s="210"/>
      <c r="O10" s="210"/>
      <c r="P10" s="210"/>
      <c r="Q10" s="210"/>
      <c r="R10" s="210"/>
      <c r="S10" s="210"/>
      <c r="U10" s="207">
        <f t="shared" si="0"/>
        <v>0</v>
      </c>
      <c r="V10" s="185">
        <f t="shared" si="6"/>
        <v>0</v>
      </c>
      <c r="W10" s="185">
        <f t="shared" si="1"/>
        <v>0</v>
      </c>
      <c r="X10" s="182">
        <f t="shared" si="2"/>
        <v>0</v>
      </c>
      <c r="Y10" s="182">
        <f t="shared" si="3"/>
        <v>0</v>
      </c>
      <c r="Z10" s="182">
        <f t="shared" si="4"/>
        <v>0</v>
      </c>
      <c r="AA10" s="206">
        <f t="shared" si="5"/>
        <v>0</v>
      </c>
    </row>
    <row r="11" spans="1:27" x14ac:dyDescent="0.2">
      <c r="A11" s="210"/>
      <c r="B11" s="210"/>
      <c r="C11" s="210"/>
      <c r="D11" s="210"/>
      <c r="E11" s="210"/>
      <c r="F11" s="210"/>
      <c r="G11" s="210"/>
      <c r="H11" s="210"/>
      <c r="I11" s="210"/>
      <c r="J11" s="210"/>
      <c r="K11" s="210"/>
      <c r="L11" s="210"/>
      <c r="M11" s="210"/>
      <c r="N11" s="210"/>
      <c r="O11" s="210"/>
      <c r="P11" s="210"/>
      <c r="Q11" s="210"/>
      <c r="R11" s="210"/>
      <c r="S11" s="210"/>
      <c r="U11" s="207">
        <f t="shared" si="0"/>
        <v>0</v>
      </c>
      <c r="V11" s="185">
        <f t="shared" si="6"/>
        <v>0</v>
      </c>
      <c r="W11" s="185">
        <f t="shared" si="1"/>
        <v>0</v>
      </c>
      <c r="X11" s="182">
        <f t="shared" si="2"/>
        <v>0</v>
      </c>
      <c r="Y11" s="182">
        <f t="shared" si="3"/>
        <v>0</v>
      </c>
      <c r="Z11" s="182">
        <f t="shared" si="4"/>
        <v>0</v>
      </c>
      <c r="AA11" s="206">
        <f t="shared" si="5"/>
        <v>0</v>
      </c>
    </row>
    <row r="12" spans="1:27" x14ac:dyDescent="0.2">
      <c r="A12" s="210"/>
      <c r="B12" s="210"/>
      <c r="C12" s="210"/>
      <c r="D12" s="210"/>
      <c r="E12" s="210"/>
      <c r="F12" s="210"/>
      <c r="G12" s="210"/>
      <c r="H12" s="210"/>
      <c r="I12" s="210"/>
      <c r="J12" s="210"/>
      <c r="K12" s="210"/>
      <c r="L12" s="210"/>
      <c r="M12" s="210"/>
      <c r="N12" s="210"/>
      <c r="O12" s="210"/>
      <c r="P12" s="210"/>
      <c r="Q12" s="210"/>
      <c r="R12" s="210"/>
      <c r="S12" s="210"/>
      <c r="U12" s="207">
        <f t="shared" si="0"/>
        <v>0</v>
      </c>
      <c r="V12" s="185">
        <f t="shared" si="6"/>
        <v>0</v>
      </c>
      <c r="W12" s="185">
        <f t="shared" si="1"/>
        <v>0</v>
      </c>
      <c r="X12" s="182">
        <f t="shared" si="2"/>
        <v>0</v>
      </c>
      <c r="Y12" s="182">
        <f t="shared" si="3"/>
        <v>0</v>
      </c>
      <c r="Z12" s="182">
        <f t="shared" si="4"/>
        <v>0</v>
      </c>
      <c r="AA12" s="206">
        <f t="shared" si="5"/>
        <v>0</v>
      </c>
    </row>
    <row r="13" spans="1:27" x14ac:dyDescent="0.2">
      <c r="A13" s="210"/>
      <c r="B13" s="210"/>
      <c r="C13" s="210"/>
      <c r="D13" s="210"/>
      <c r="E13" s="210"/>
      <c r="F13" s="210"/>
      <c r="G13" s="210"/>
      <c r="H13" s="210"/>
      <c r="I13" s="210"/>
      <c r="J13" s="210"/>
      <c r="K13" s="210"/>
      <c r="L13" s="210"/>
      <c r="M13" s="210"/>
      <c r="N13" s="210"/>
      <c r="O13" s="210"/>
      <c r="P13" s="210"/>
      <c r="Q13" s="210"/>
      <c r="R13" s="210"/>
      <c r="S13" s="210"/>
      <c r="U13" s="207">
        <f t="shared" si="0"/>
        <v>0</v>
      </c>
      <c r="V13" s="185">
        <f t="shared" si="6"/>
        <v>0</v>
      </c>
      <c r="W13" s="185">
        <f t="shared" si="1"/>
        <v>0</v>
      </c>
      <c r="X13" s="182">
        <f t="shared" si="2"/>
        <v>0</v>
      </c>
      <c r="Y13" s="182">
        <f t="shared" si="3"/>
        <v>0</v>
      </c>
      <c r="Z13" s="182">
        <f t="shared" si="4"/>
        <v>0</v>
      </c>
      <c r="AA13" s="206">
        <f t="shared" si="5"/>
        <v>0</v>
      </c>
    </row>
    <row r="14" spans="1:27" x14ac:dyDescent="0.2">
      <c r="A14" s="210"/>
      <c r="B14" s="210"/>
      <c r="C14" s="210"/>
      <c r="D14" s="210"/>
      <c r="E14" s="210"/>
      <c r="F14" s="210"/>
      <c r="G14" s="210"/>
      <c r="H14" s="210"/>
      <c r="I14" s="210"/>
      <c r="J14" s="210"/>
      <c r="K14" s="210"/>
      <c r="L14" s="210"/>
      <c r="M14" s="210"/>
      <c r="N14" s="210"/>
      <c r="O14" s="210"/>
      <c r="P14" s="210"/>
      <c r="Q14" s="210"/>
      <c r="R14" s="210"/>
      <c r="S14" s="210"/>
      <c r="U14" s="207">
        <f t="shared" si="0"/>
        <v>0</v>
      </c>
      <c r="V14" s="185">
        <f t="shared" si="6"/>
        <v>0</v>
      </c>
      <c r="W14" s="185">
        <f t="shared" si="1"/>
        <v>0</v>
      </c>
      <c r="X14" s="182">
        <f t="shared" si="2"/>
        <v>0</v>
      </c>
      <c r="Y14" s="182">
        <f t="shared" si="3"/>
        <v>0</v>
      </c>
      <c r="Z14" s="182">
        <f t="shared" si="4"/>
        <v>0</v>
      </c>
      <c r="AA14" s="206">
        <f t="shared" si="5"/>
        <v>0</v>
      </c>
    </row>
    <row r="15" spans="1:27" ht="17" thickBot="1" x14ac:dyDescent="0.25">
      <c r="A15" s="210"/>
      <c r="B15" s="210"/>
      <c r="C15" s="210"/>
      <c r="D15" s="210"/>
      <c r="E15" s="210"/>
      <c r="F15" s="210"/>
      <c r="G15" s="210"/>
      <c r="H15" s="210"/>
      <c r="I15" s="210"/>
      <c r="J15" s="210"/>
      <c r="K15" s="210"/>
      <c r="L15" s="210"/>
      <c r="M15" s="210"/>
      <c r="N15" s="210"/>
      <c r="O15" s="210"/>
      <c r="P15" s="210"/>
      <c r="Q15" s="210"/>
      <c r="R15" s="210"/>
      <c r="S15" s="210"/>
      <c r="U15" s="208">
        <f t="shared" si="0"/>
        <v>0</v>
      </c>
      <c r="V15" s="186">
        <f t="shared" si="6"/>
        <v>0</v>
      </c>
      <c r="W15" s="186">
        <f t="shared" si="1"/>
        <v>0</v>
      </c>
      <c r="X15" s="183">
        <f t="shared" si="2"/>
        <v>0</v>
      </c>
      <c r="Y15" s="183">
        <f t="shared" si="3"/>
        <v>0</v>
      </c>
      <c r="Z15" s="183">
        <f t="shared" si="4"/>
        <v>0</v>
      </c>
      <c r="AA15" s="209">
        <f t="shared" si="5"/>
        <v>0</v>
      </c>
    </row>
    <row r="16" spans="1:27" x14ac:dyDescent="0.2">
      <c r="A16" s="210"/>
      <c r="B16" s="210"/>
      <c r="C16" s="210"/>
      <c r="D16" s="210"/>
      <c r="E16" s="210"/>
      <c r="F16" s="210"/>
      <c r="G16" s="210"/>
      <c r="H16" s="210"/>
      <c r="I16" s="210"/>
      <c r="J16" s="210"/>
      <c r="K16" s="210"/>
      <c r="L16" s="210"/>
      <c r="M16" s="210"/>
      <c r="N16" s="210"/>
      <c r="O16" s="210"/>
      <c r="P16" s="210"/>
      <c r="Q16" s="210"/>
      <c r="R16" s="210"/>
      <c r="S16" s="210"/>
    </row>
    <row r="17" spans="1:26" x14ac:dyDescent="0.2">
      <c r="A17" s="210"/>
      <c r="B17" s="210"/>
      <c r="C17" s="210"/>
      <c r="D17" s="210"/>
      <c r="E17" s="210"/>
      <c r="F17" s="210"/>
      <c r="G17" s="210"/>
      <c r="H17" s="210"/>
      <c r="I17" s="210"/>
      <c r="J17" s="210"/>
      <c r="K17" s="210"/>
      <c r="L17" s="210"/>
      <c r="M17" s="210"/>
      <c r="N17" s="210"/>
      <c r="O17" s="210"/>
      <c r="P17" s="210"/>
      <c r="Q17" s="210"/>
      <c r="R17" s="210"/>
      <c r="S17" s="210"/>
    </row>
    <row r="18" spans="1:26" x14ac:dyDescent="0.2">
      <c r="A18" s="210"/>
      <c r="B18" s="210"/>
      <c r="C18" s="210"/>
      <c r="D18" s="210"/>
      <c r="E18" s="210"/>
      <c r="F18" s="210"/>
      <c r="G18" s="210"/>
      <c r="H18" s="210"/>
      <c r="I18" s="210"/>
      <c r="J18" s="210"/>
      <c r="K18" s="210"/>
      <c r="L18" s="210"/>
      <c r="M18" s="210"/>
      <c r="N18" s="210"/>
      <c r="O18" s="210"/>
      <c r="P18" s="210"/>
      <c r="Q18" s="210"/>
      <c r="R18" s="210"/>
      <c r="S18" s="210"/>
    </row>
    <row r="19" spans="1:26" x14ac:dyDescent="0.2">
      <c r="A19" s="210"/>
      <c r="B19" s="210"/>
      <c r="C19" s="210"/>
      <c r="D19" s="210"/>
      <c r="E19" s="210"/>
      <c r="F19" s="210"/>
      <c r="G19" s="210"/>
      <c r="H19" s="210"/>
      <c r="I19" s="210"/>
      <c r="J19" s="210"/>
      <c r="K19" s="210"/>
      <c r="L19" s="210"/>
      <c r="M19" s="210"/>
      <c r="N19" s="210"/>
      <c r="O19" s="210"/>
      <c r="P19" s="210"/>
      <c r="Q19" s="210"/>
      <c r="R19" s="210"/>
      <c r="S19" s="210"/>
    </row>
    <row r="20" spans="1:26" x14ac:dyDescent="0.2">
      <c r="A20" s="210"/>
      <c r="B20" s="210"/>
      <c r="C20" s="210"/>
      <c r="D20" s="210"/>
      <c r="E20" s="210"/>
      <c r="F20" s="210"/>
      <c r="G20" s="210"/>
      <c r="H20" s="210"/>
      <c r="I20" s="210"/>
      <c r="J20" s="210"/>
      <c r="K20" s="210"/>
      <c r="L20" s="210"/>
      <c r="M20" s="210"/>
      <c r="N20" s="210"/>
      <c r="O20" s="210"/>
      <c r="P20" s="210"/>
      <c r="Q20" s="210"/>
      <c r="R20" s="210"/>
      <c r="S20" s="210"/>
    </row>
    <row r="21" spans="1:26" x14ac:dyDescent="0.2">
      <c r="A21" s="210"/>
      <c r="B21" s="210"/>
      <c r="C21" s="210"/>
      <c r="D21" s="210"/>
      <c r="E21" s="210"/>
      <c r="F21" s="210"/>
      <c r="G21" s="210"/>
      <c r="H21" s="210"/>
      <c r="I21" s="210"/>
      <c r="J21" s="210"/>
      <c r="K21" s="210"/>
      <c r="L21" s="210"/>
      <c r="M21" s="210"/>
      <c r="N21" s="210"/>
      <c r="O21" s="210"/>
      <c r="P21" s="210"/>
      <c r="Q21" s="210"/>
      <c r="R21" s="210"/>
      <c r="S21" s="210"/>
    </row>
    <row r="22" spans="1:26" x14ac:dyDescent="0.2">
      <c r="A22" s="210"/>
      <c r="B22" s="210"/>
      <c r="C22" s="210"/>
      <c r="D22" s="210"/>
      <c r="E22" s="210"/>
      <c r="F22" s="210"/>
      <c r="G22" s="210"/>
      <c r="H22" s="210"/>
      <c r="I22" s="210"/>
      <c r="J22" s="210"/>
      <c r="K22" s="210"/>
      <c r="L22" s="210"/>
      <c r="M22" s="210"/>
      <c r="N22" s="210"/>
      <c r="O22" s="210"/>
      <c r="P22" s="210"/>
      <c r="Q22" s="210"/>
      <c r="R22" s="210"/>
      <c r="S22" s="210"/>
    </row>
    <row r="23" spans="1:26" x14ac:dyDescent="0.2">
      <c r="A23" s="210"/>
      <c r="B23" s="210"/>
      <c r="C23" s="210"/>
      <c r="D23" s="210"/>
      <c r="E23" s="210"/>
      <c r="F23" s="210"/>
      <c r="G23" s="210"/>
      <c r="H23" s="210"/>
      <c r="I23" s="210"/>
      <c r="J23" s="210"/>
      <c r="K23" s="210"/>
      <c r="L23" s="210"/>
      <c r="M23" s="210"/>
      <c r="N23" s="210"/>
      <c r="O23" s="210"/>
      <c r="P23" s="210"/>
      <c r="Q23" s="210"/>
      <c r="R23" s="210"/>
      <c r="S23" s="210"/>
    </row>
    <row r="24" spans="1:26" x14ac:dyDescent="0.2">
      <c r="A24" s="210"/>
      <c r="B24" s="210"/>
      <c r="C24" s="210"/>
      <c r="D24" s="210"/>
      <c r="E24" s="210"/>
      <c r="F24" s="210"/>
      <c r="G24" s="210"/>
      <c r="H24" s="210"/>
      <c r="I24" s="210"/>
      <c r="J24" s="210"/>
      <c r="K24" s="210"/>
      <c r="L24" s="210"/>
      <c r="M24" s="210"/>
      <c r="N24" s="210"/>
      <c r="O24" s="210"/>
      <c r="P24" s="210"/>
      <c r="Q24" s="210"/>
      <c r="R24" s="210"/>
      <c r="S24" s="210"/>
    </row>
    <row r="25" spans="1:26" x14ac:dyDescent="0.2">
      <c r="A25" s="210"/>
      <c r="B25" s="210"/>
      <c r="C25" s="210"/>
      <c r="D25" s="210"/>
      <c r="E25" s="210"/>
      <c r="F25" s="210"/>
      <c r="G25" s="210"/>
      <c r="H25" s="210"/>
      <c r="I25" s="210"/>
      <c r="J25" s="210"/>
      <c r="K25" s="210"/>
      <c r="L25" s="210"/>
      <c r="M25" s="210"/>
      <c r="N25" s="210"/>
      <c r="O25" s="210"/>
      <c r="P25" s="210"/>
      <c r="Q25" s="210"/>
      <c r="R25" s="210"/>
      <c r="S25" s="210"/>
    </row>
    <row r="26" spans="1:26" x14ac:dyDescent="0.2">
      <c r="A26" s="210"/>
      <c r="B26" s="210"/>
      <c r="C26" s="210"/>
      <c r="D26" s="210"/>
      <c r="E26" s="210"/>
      <c r="F26" s="210"/>
      <c r="G26" s="210"/>
      <c r="H26" s="210"/>
      <c r="I26" s="210"/>
      <c r="J26" s="210"/>
      <c r="K26" s="210"/>
      <c r="L26" s="210"/>
      <c r="M26" s="210"/>
      <c r="N26" s="210"/>
      <c r="O26" s="210"/>
      <c r="P26" s="210"/>
      <c r="Q26" s="210"/>
      <c r="R26" s="210"/>
      <c r="S26" s="210"/>
    </row>
    <row r="27" spans="1:26" x14ac:dyDescent="0.2">
      <c r="A27" s="210"/>
      <c r="B27" s="210"/>
      <c r="C27" s="210"/>
      <c r="D27" s="210"/>
      <c r="E27" s="210"/>
      <c r="F27" s="210"/>
      <c r="G27" s="210"/>
      <c r="H27" s="210"/>
      <c r="I27" s="210"/>
      <c r="J27" s="210"/>
      <c r="K27" s="210"/>
      <c r="L27" s="210"/>
      <c r="M27" s="210"/>
      <c r="N27" s="210"/>
      <c r="O27" s="210"/>
      <c r="P27" s="210"/>
      <c r="Q27" s="210"/>
      <c r="R27" s="210"/>
      <c r="S27" s="210"/>
    </row>
    <row r="28" spans="1:26" x14ac:dyDescent="0.2">
      <c r="A28" s="210"/>
      <c r="B28" s="210"/>
      <c r="C28" s="210"/>
      <c r="D28" s="210"/>
      <c r="E28" s="210"/>
      <c r="F28" s="210"/>
      <c r="G28" s="210"/>
      <c r="H28" s="210"/>
      <c r="I28" s="210"/>
      <c r="J28" s="210"/>
      <c r="K28" s="210"/>
      <c r="L28" s="210"/>
      <c r="M28" s="210"/>
      <c r="N28" s="210"/>
      <c r="O28" s="210"/>
      <c r="P28" s="210"/>
      <c r="Q28" s="210"/>
      <c r="R28" s="210"/>
      <c r="S28" s="210"/>
    </row>
    <row r="29" spans="1:26" ht="17" thickBot="1" x14ac:dyDescent="0.25"/>
    <row r="30" spans="1:26" ht="17" thickBot="1" x14ac:dyDescent="0.25">
      <c r="A30" s="393" t="s">
        <v>261</v>
      </c>
      <c r="B30" s="394"/>
      <c r="C30" s="394"/>
      <c r="D30" s="393" t="s">
        <v>262</v>
      </c>
      <c r="E30" s="394"/>
      <c r="F30" s="394"/>
      <c r="G30" s="395"/>
      <c r="H30" s="393" t="s">
        <v>279</v>
      </c>
      <c r="I30" s="394"/>
      <c r="J30" s="395"/>
      <c r="K30" s="393" t="s">
        <v>341</v>
      </c>
      <c r="L30" s="394"/>
      <c r="M30" s="395"/>
      <c r="N30" s="393" t="s">
        <v>159</v>
      </c>
      <c r="O30" s="394"/>
      <c r="P30" s="395"/>
      <c r="Q30" s="393" t="s">
        <v>342</v>
      </c>
      <c r="R30" s="394"/>
      <c r="S30" s="395"/>
      <c r="T30" s="196"/>
      <c r="U30" s="196"/>
      <c r="V30" s="196"/>
      <c r="W30" s="111"/>
      <c r="X30" s="196"/>
      <c r="Y30" s="196"/>
      <c r="Z30" s="196"/>
    </row>
    <row r="31" spans="1:26" ht="17" thickBot="1" x14ac:dyDescent="0.25">
      <c r="A31" s="187" t="s">
        <v>7</v>
      </c>
      <c r="B31" s="188" t="s">
        <v>252</v>
      </c>
      <c r="C31" s="189" t="s">
        <v>256</v>
      </c>
      <c r="D31" s="190" t="s">
        <v>251</v>
      </c>
      <c r="E31" s="191" t="s">
        <v>220</v>
      </c>
      <c r="F31" s="191" t="s">
        <v>249</v>
      </c>
      <c r="G31" s="192" t="s">
        <v>250</v>
      </c>
      <c r="H31" s="190" t="s">
        <v>253</v>
      </c>
      <c r="I31" s="191" t="s">
        <v>254</v>
      </c>
      <c r="J31" s="192" t="s">
        <v>255</v>
      </c>
      <c r="K31" s="190" t="s">
        <v>253</v>
      </c>
      <c r="L31" s="191" t="s">
        <v>254</v>
      </c>
      <c r="M31" s="192" t="s">
        <v>255</v>
      </c>
      <c r="N31" s="190" t="s">
        <v>253</v>
      </c>
      <c r="O31" s="191" t="s">
        <v>254</v>
      </c>
      <c r="P31" s="192" t="s">
        <v>255</v>
      </c>
      <c r="Q31" s="190" t="s">
        <v>253</v>
      </c>
      <c r="R31" s="191" t="s">
        <v>254</v>
      </c>
      <c r="S31" s="192" t="s">
        <v>255</v>
      </c>
    </row>
    <row r="32" spans="1:26" x14ac:dyDescent="0.2">
      <c r="A32" s="193">
        <v>1</v>
      </c>
      <c r="B32" s="165"/>
      <c r="C32" s="167"/>
      <c r="D32" s="165"/>
      <c r="E32" s="166"/>
      <c r="F32" s="197"/>
      <c r="G32" s="167"/>
      <c r="H32" s="199"/>
      <c r="I32" s="197"/>
      <c r="J32" s="167"/>
      <c r="K32" s="111"/>
      <c r="L32" s="111"/>
      <c r="M32" s="170"/>
      <c r="N32" s="169"/>
      <c r="O32" s="169"/>
      <c r="P32" s="170"/>
      <c r="Q32" s="169"/>
      <c r="R32" s="169"/>
      <c r="S32" s="170"/>
    </row>
    <row r="33" spans="1:19" x14ac:dyDescent="0.2">
      <c r="A33" s="194">
        <v>2</v>
      </c>
      <c r="B33" s="168"/>
      <c r="C33" s="170"/>
      <c r="D33" s="168"/>
      <c r="E33" s="111"/>
      <c r="F33" s="111"/>
      <c r="G33" s="170"/>
      <c r="H33" s="200"/>
      <c r="I33" s="111"/>
      <c r="J33" s="170"/>
      <c r="K33" s="111"/>
      <c r="L33" s="111"/>
      <c r="M33" s="170"/>
      <c r="N33" s="169"/>
      <c r="O33" s="169"/>
      <c r="P33" s="170"/>
      <c r="Q33" s="169"/>
      <c r="R33" s="169"/>
      <c r="S33" s="170"/>
    </row>
    <row r="34" spans="1:19" x14ac:dyDescent="0.2">
      <c r="A34" s="194">
        <v>3</v>
      </c>
      <c r="B34" s="168"/>
      <c r="C34" s="170"/>
      <c r="D34" s="168"/>
      <c r="E34" s="111"/>
      <c r="F34" s="111"/>
      <c r="G34" s="170"/>
      <c r="H34" s="200"/>
      <c r="I34" s="111"/>
      <c r="J34" s="170"/>
      <c r="K34" s="111"/>
      <c r="L34" s="111"/>
      <c r="M34" s="170"/>
      <c r="N34" s="169"/>
      <c r="O34" s="169"/>
      <c r="P34" s="170"/>
      <c r="Q34" s="169"/>
      <c r="R34" s="169"/>
      <c r="S34" s="170"/>
    </row>
    <row r="35" spans="1:19" x14ac:dyDescent="0.2">
      <c r="A35" s="194">
        <v>4</v>
      </c>
      <c r="B35" s="168"/>
      <c r="C35" s="170"/>
      <c r="D35" s="168"/>
      <c r="E35" s="111"/>
      <c r="F35" s="111"/>
      <c r="G35" s="170"/>
      <c r="H35" s="200"/>
      <c r="I35" s="111"/>
      <c r="J35" s="170"/>
      <c r="K35" s="111"/>
      <c r="L35" s="111"/>
      <c r="M35" s="170"/>
      <c r="N35" s="169"/>
      <c r="O35" s="169"/>
      <c r="P35" s="170"/>
      <c r="Q35" s="169"/>
      <c r="R35" s="169"/>
      <c r="S35" s="170"/>
    </row>
    <row r="36" spans="1:19" x14ac:dyDescent="0.2">
      <c r="A36" s="194">
        <v>5</v>
      </c>
      <c r="B36" s="168"/>
      <c r="C36" s="170"/>
      <c r="D36" s="168"/>
      <c r="E36" s="111"/>
      <c r="F36" s="111"/>
      <c r="G36" s="170"/>
      <c r="H36" s="200"/>
      <c r="I36" s="111"/>
      <c r="J36" s="170"/>
      <c r="K36" s="111"/>
      <c r="L36" s="111"/>
      <c r="M36" s="170"/>
      <c r="N36" s="169"/>
      <c r="O36" s="169"/>
      <c r="P36" s="170"/>
      <c r="Q36" s="169"/>
      <c r="R36" s="169"/>
      <c r="S36" s="170"/>
    </row>
    <row r="37" spans="1:19" x14ac:dyDescent="0.2">
      <c r="A37" s="194">
        <v>6</v>
      </c>
      <c r="B37" s="168"/>
      <c r="C37" s="170"/>
      <c r="D37" s="168"/>
      <c r="E37" s="111"/>
      <c r="F37" s="111"/>
      <c r="G37" s="170"/>
      <c r="H37" s="200"/>
      <c r="I37" s="111"/>
      <c r="J37" s="170"/>
      <c r="K37" s="111"/>
      <c r="L37" s="111"/>
      <c r="M37" s="170"/>
      <c r="N37" s="169"/>
      <c r="O37" s="169"/>
      <c r="P37" s="170"/>
      <c r="Q37" s="169"/>
      <c r="R37" s="169"/>
      <c r="S37" s="170"/>
    </row>
    <row r="38" spans="1:19" x14ac:dyDescent="0.2">
      <c r="A38" s="194">
        <v>7</v>
      </c>
      <c r="B38" s="168"/>
      <c r="C38" s="170"/>
      <c r="D38" s="168"/>
      <c r="E38" s="111"/>
      <c r="F38" s="111"/>
      <c r="G38" s="170"/>
      <c r="H38" s="200"/>
      <c r="I38" s="111"/>
      <c r="J38" s="170"/>
      <c r="K38" s="111"/>
      <c r="L38" s="111"/>
      <c r="M38" s="170"/>
      <c r="N38" s="169"/>
      <c r="O38" s="169"/>
      <c r="P38" s="170"/>
      <c r="Q38" s="169"/>
      <c r="R38" s="169"/>
      <c r="S38" s="170"/>
    </row>
    <row r="39" spans="1:19" x14ac:dyDescent="0.2">
      <c r="A39" s="194">
        <v>8</v>
      </c>
      <c r="B39" s="168"/>
      <c r="C39" s="170"/>
      <c r="D39" s="168"/>
      <c r="E39" s="111"/>
      <c r="F39" s="111"/>
      <c r="G39" s="170"/>
      <c r="H39" s="200"/>
      <c r="I39" s="111"/>
      <c r="J39" s="170"/>
      <c r="K39" s="111"/>
      <c r="L39" s="111"/>
      <c r="M39" s="170"/>
      <c r="N39" s="169"/>
      <c r="O39" s="169"/>
      <c r="P39" s="170"/>
      <c r="Q39" s="169"/>
      <c r="R39" s="169"/>
      <c r="S39" s="170"/>
    </row>
    <row r="40" spans="1:19" x14ac:dyDescent="0.2">
      <c r="A40" s="194">
        <v>9</v>
      </c>
      <c r="B40" s="168"/>
      <c r="C40" s="170"/>
      <c r="D40" s="168"/>
      <c r="E40" s="111"/>
      <c r="F40" s="111"/>
      <c r="G40" s="170"/>
      <c r="H40" s="200"/>
      <c r="I40" s="111"/>
      <c r="J40" s="170"/>
      <c r="K40" s="111"/>
      <c r="L40" s="111"/>
      <c r="M40" s="170"/>
      <c r="N40" s="169"/>
      <c r="O40" s="169"/>
      <c r="P40" s="170"/>
      <c r="Q40" s="169"/>
      <c r="R40" s="169"/>
      <c r="S40" s="170"/>
    </row>
    <row r="41" spans="1:19" x14ac:dyDescent="0.2">
      <c r="A41" s="194">
        <v>10</v>
      </c>
      <c r="B41" s="168"/>
      <c r="C41" s="170"/>
      <c r="D41" s="168"/>
      <c r="E41" s="111"/>
      <c r="F41" s="111"/>
      <c r="G41" s="170"/>
      <c r="H41" s="200"/>
      <c r="I41" s="111"/>
      <c r="J41" s="170"/>
      <c r="K41" s="111"/>
      <c r="L41" s="111"/>
      <c r="M41" s="170"/>
      <c r="N41" s="169"/>
      <c r="O41" s="169"/>
      <c r="P41" s="170"/>
      <c r="Q41" s="169"/>
      <c r="R41" s="169"/>
      <c r="S41" s="170"/>
    </row>
    <row r="42" spans="1:19" x14ac:dyDescent="0.2">
      <c r="A42" s="194">
        <v>11</v>
      </c>
      <c r="B42" s="168"/>
      <c r="C42" s="170"/>
      <c r="D42" s="168"/>
      <c r="E42" s="111"/>
      <c r="F42" s="111"/>
      <c r="G42" s="170"/>
      <c r="H42" s="200"/>
      <c r="I42" s="111"/>
      <c r="J42" s="170"/>
      <c r="K42" s="111"/>
      <c r="L42" s="111"/>
      <c r="M42" s="170"/>
      <c r="N42" s="169"/>
      <c r="O42" s="169"/>
      <c r="P42" s="170"/>
      <c r="Q42" s="169"/>
      <c r="R42" s="169"/>
      <c r="S42" s="170"/>
    </row>
    <row r="43" spans="1:19" x14ac:dyDescent="0.2">
      <c r="A43" s="194">
        <v>12</v>
      </c>
      <c r="B43" s="168"/>
      <c r="C43" s="170"/>
      <c r="D43" s="168"/>
      <c r="E43" s="111"/>
      <c r="F43" s="111"/>
      <c r="G43" s="170"/>
      <c r="H43" s="200"/>
      <c r="I43" s="111"/>
      <c r="J43" s="170"/>
      <c r="K43" s="111"/>
      <c r="L43" s="111"/>
      <c r="M43" s="170"/>
      <c r="N43" s="169"/>
      <c r="O43" s="169"/>
      <c r="P43" s="170"/>
      <c r="Q43" s="169"/>
      <c r="R43" s="169"/>
      <c r="S43" s="170"/>
    </row>
    <row r="44" spans="1:19" x14ac:dyDescent="0.2">
      <c r="A44" s="194">
        <v>13</v>
      </c>
      <c r="B44" s="168"/>
      <c r="C44" s="170"/>
      <c r="D44" s="168"/>
      <c r="E44" s="111"/>
      <c r="F44" s="111"/>
      <c r="G44" s="170"/>
      <c r="H44" s="200"/>
      <c r="I44" s="111"/>
      <c r="J44" s="170"/>
      <c r="K44" s="111"/>
      <c r="L44" s="111"/>
      <c r="M44" s="170"/>
      <c r="N44" s="169"/>
      <c r="O44" s="169"/>
      <c r="P44" s="170"/>
      <c r="Q44" s="169"/>
      <c r="R44" s="169"/>
      <c r="S44" s="170"/>
    </row>
    <row r="45" spans="1:19" ht="17" thickBot="1" x14ac:dyDescent="0.25">
      <c r="A45" s="195">
        <v>14</v>
      </c>
      <c r="B45" s="171"/>
      <c r="C45" s="173"/>
      <c r="D45" s="171"/>
      <c r="E45" s="172"/>
      <c r="F45" s="198"/>
      <c r="G45" s="173"/>
      <c r="H45" s="201"/>
      <c r="I45" s="198"/>
      <c r="J45" s="173"/>
      <c r="K45" s="172"/>
      <c r="L45" s="172"/>
      <c r="M45" s="173"/>
      <c r="N45" s="172"/>
      <c r="O45" s="172"/>
      <c r="P45" s="173"/>
      <c r="Q45" s="172"/>
      <c r="R45" s="172"/>
      <c r="S45" s="173"/>
    </row>
  </sheetData>
  <mergeCells count="6">
    <mergeCell ref="Q30:S30"/>
    <mergeCell ref="N30:P30"/>
    <mergeCell ref="K30:M30"/>
    <mergeCell ref="H30:J30"/>
    <mergeCell ref="A30:C30"/>
    <mergeCell ref="D30:G30"/>
  </mergeCells>
  <phoneticPr fontId="13" type="noConversion"/>
  <pageMargins left="0.7" right="0.7" top="0.75" bottom="0.75" header="0.3" footer="0.3"/>
  <pageSetup orientation="portrait" horizontalDpi="4294967293"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686E44-1925-49ED-94B2-141F50DC40C0}">
  <dimension ref="A1:Y45"/>
  <sheetViews>
    <sheetView topLeftCell="A9" zoomScale="125" zoomScaleNormal="85" workbookViewId="0">
      <selection activeCell="F12" sqref="F12:G12"/>
    </sheetView>
  </sheetViews>
  <sheetFormatPr baseColWidth="10" defaultColWidth="8.83203125" defaultRowHeight="16" x14ac:dyDescent="0.2"/>
  <cols>
    <col min="1" max="1" width="10.1640625" bestFit="1" customWidth="1"/>
    <col min="2" max="2" width="9.33203125" customWidth="1"/>
    <col min="3" max="3" width="10.1640625" customWidth="1"/>
    <col min="4" max="4" width="7.33203125" bestFit="1" customWidth="1"/>
    <col min="5" max="5" width="11.1640625" bestFit="1" customWidth="1"/>
    <col min="6" max="6" width="10.6640625" bestFit="1" customWidth="1"/>
    <col min="8" max="8" width="7.6640625" bestFit="1" customWidth="1"/>
    <col min="9" max="9" width="16.6640625" bestFit="1" customWidth="1"/>
    <col min="10" max="10" width="7.6640625" bestFit="1" customWidth="1"/>
    <col min="11" max="11" width="10.6640625" bestFit="1" customWidth="1"/>
    <col min="12" max="12" width="10.83203125" bestFit="1" customWidth="1"/>
    <col min="13" max="13" width="7.6640625" bestFit="1" customWidth="1"/>
    <col min="14" max="14" width="7.33203125" bestFit="1" customWidth="1"/>
    <col min="15" max="15" width="7.6640625" bestFit="1" customWidth="1"/>
    <col min="16" max="17" width="12.6640625" bestFit="1" customWidth="1"/>
    <col min="18" max="18" width="7.6640625" bestFit="1" customWidth="1"/>
    <col min="19" max="19" width="8.5" bestFit="1" customWidth="1"/>
    <col min="20" max="20" width="10.83203125" bestFit="1" customWidth="1"/>
    <col min="21" max="21" width="10.6640625" bestFit="1" customWidth="1"/>
    <col min="22" max="22" width="10.83203125" bestFit="1" customWidth="1"/>
    <col min="23" max="23" width="7.6640625" bestFit="1" customWidth="1"/>
    <col min="24" max="24" width="11.1640625" customWidth="1"/>
  </cols>
  <sheetData>
    <row r="1" spans="1:24" ht="17" thickBot="1" x14ac:dyDescent="0.25">
      <c r="A1" s="243">
        <f ca="1">TODAY()</f>
        <v>44475</v>
      </c>
    </row>
    <row r="2" spans="1:24" s="111" customFormat="1" ht="17" thickBot="1" x14ac:dyDescent="0.25">
      <c r="A2" s="244"/>
      <c r="B2" s="280"/>
      <c r="C2" s="281"/>
      <c r="D2" s="513" t="s">
        <v>279</v>
      </c>
      <c r="E2" s="514"/>
      <c r="F2" s="514"/>
      <c r="G2" s="514"/>
      <c r="H2" s="515"/>
      <c r="I2" s="516" t="s">
        <v>341</v>
      </c>
      <c r="J2" s="517"/>
      <c r="K2" s="517"/>
      <c r="L2" s="517"/>
      <c r="M2" s="518"/>
      <c r="N2" s="494" t="s">
        <v>159</v>
      </c>
      <c r="O2" s="495"/>
      <c r="P2" s="495"/>
      <c r="Q2" s="495"/>
      <c r="R2" s="496"/>
      <c r="S2" s="497" t="s">
        <v>356</v>
      </c>
      <c r="T2" s="498"/>
      <c r="U2" s="498"/>
      <c r="V2" s="498"/>
      <c r="W2" s="499"/>
    </row>
    <row r="3" spans="1:24" s="111" customFormat="1" ht="17" thickBot="1" x14ac:dyDescent="0.25">
      <c r="A3" s="282" t="s">
        <v>297</v>
      </c>
      <c r="B3" s="283" t="s">
        <v>7</v>
      </c>
      <c r="C3" s="284" t="s">
        <v>271</v>
      </c>
      <c r="D3" s="285" t="s">
        <v>70</v>
      </c>
      <c r="E3" s="285" t="s">
        <v>276</v>
      </c>
      <c r="F3" s="285" t="s">
        <v>277</v>
      </c>
      <c r="G3" s="285" t="s">
        <v>275</v>
      </c>
      <c r="H3" s="285" t="s">
        <v>278</v>
      </c>
      <c r="I3" s="285" t="s">
        <v>70</v>
      </c>
      <c r="J3" s="285" t="s">
        <v>276</v>
      </c>
      <c r="K3" s="285" t="s">
        <v>277</v>
      </c>
      <c r="L3" s="285" t="s">
        <v>275</v>
      </c>
      <c r="M3" s="285" t="s">
        <v>278</v>
      </c>
      <c r="N3" s="285" t="s">
        <v>70</v>
      </c>
      <c r="O3" s="285" t="s">
        <v>276</v>
      </c>
      <c r="P3" s="285" t="s">
        <v>277</v>
      </c>
      <c r="Q3" s="285" t="s">
        <v>275</v>
      </c>
      <c r="R3" s="285" t="s">
        <v>278</v>
      </c>
      <c r="S3" s="285" t="s">
        <v>70</v>
      </c>
      <c r="T3" s="285" t="s">
        <v>276</v>
      </c>
      <c r="U3" s="285" t="s">
        <v>277</v>
      </c>
      <c r="V3" s="285" t="s">
        <v>275</v>
      </c>
      <c r="W3" s="285" t="s">
        <v>278</v>
      </c>
      <c r="X3" s="200"/>
    </row>
    <row r="4" spans="1:24" s="169" customFormat="1" x14ac:dyDescent="0.2">
      <c r="A4" s="285" t="s">
        <v>272</v>
      </c>
      <c r="B4" s="286" t="str" cm="1">
        <f t="array" aca="1" ref="B4" ca="1">INDEX('Term Data'!C6:C103, 'Term Data'!C2)</f>
        <v>Week 5</v>
      </c>
      <c r="C4" s="286" t="str" cm="1">
        <f t="array" aca="1" ref="C4" ca="1">INDEX('Term Data'!D6:D103,'Term Data'!C2)</f>
        <v>Day 3</v>
      </c>
      <c r="D4" s="256" cm="1">
        <f t="array" aca="1" ref="D4" ca="1">INDEX('Term Data'!E6:E103,'Term Data'!C2)</f>
        <v>0</v>
      </c>
      <c r="E4" s="257" cm="1">
        <f t="array" aca="1" ref="E4" ca="1">INDEX('Term Data'!F6:F103,'Term Data'!C2)</f>
        <v>0</v>
      </c>
      <c r="F4" s="257" cm="1">
        <f t="array" aca="1" ref="F4" ca="1">INDEX('Term Data'!G6:G103,'Term Data'!C2)</f>
        <v>0</v>
      </c>
      <c r="G4" s="257" cm="1">
        <f t="array" aca="1" ref="G4" ca="1">INDEX('Term Data'!H6:H103,'Term Data'!C2)</f>
        <v>0</v>
      </c>
      <c r="H4" s="258" cm="1">
        <f t="array" aca="1" ref="H4" ca="1">INDEX('Term Data'!I6:I103,'Term Data'!C2)</f>
        <v>0</v>
      </c>
      <c r="I4" s="259" t="str" cm="1">
        <f t="array" aca="1" ref="I4" ca="1">INDEX('Term Data'!J6:J103,'Term Data'!C2)</f>
        <v>10:30am</v>
      </c>
      <c r="J4" s="260" cm="1">
        <f t="array" aca="1" ref="J4" ca="1">INDEX('Term Data'!K6:K103,'Term Data'!C2)</f>
        <v>0</v>
      </c>
      <c r="K4" s="260" cm="1">
        <f t="array" aca="1" ref="K4" ca="1">INDEX('Term Data'!L6:L103,'Term Data'!C2)</f>
        <v>0</v>
      </c>
      <c r="L4" s="260" cm="1">
        <f t="array" aca="1" ref="L4" ca="1">INDEX('Term Data'!M6:M103,'Term Data'!C2)</f>
        <v>0</v>
      </c>
      <c r="M4" s="261" cm="1">
        <f t="array" aca="1" ref="M4" ca="1">INDEX('Term Data'!N6:N103,'Term Data'!C2)</f>
        <v>0</v>
      </c>
      <c r="N4" s="262" cm="1">
        <f t="array" aca="1" ref="N4" ca="1">INDEX('Term Data'!O6:O103,'Term Data'!C2)</f>
        <v>0</v>
      </c>
      <c r="O4" s="263" cm="1">
        <f t="array" aca="1" ref="O4" ca="1">INDEX('Term Data'!P6:P103,'Term Data'!C2)</f>
        <v>0</v>
      </c>
      <c r="P4" s="263" cm="1">
        <f t="array" aca="1" ref="P4" ca="1">INDEX('Term Data'!Q6:Q103,'Term Data'!C2)</f>
        <v>0</v>
      </c>
      <c r="Q4" s="263" cm="1">
        <f t="array" aca="1" ref="Q4" ca="1">INDEX('Term Data'!R6:R103,'Term Data'!C2)</f>
        <v>0</v>
      </c>
      <c r="R4" s="264" cm="1">
        <f t="array" aca="1" ref="R4" ca="1">INDEX('Term Data'!S6:S103,'Term Data'!C2)</f>
        <v>0</v>
      </c>
      <c r="S4" s="265" cm="1">
        <f t="array" aca="1" ref="S4" ca="1">INDEX('Term Data'!T6:T103,'Term Data'!C2)</f>
        <v>0</v>
      </c>
      <c r="T4" s="266" cm="1">
        <f t="array" aca="1" ref="T4" ca="1">INDEX('Term Data'!U6:U103,'Term Data'!C2)</f>
        <v>0</v>
      </c>
      <c r="U4" s="266" cm="1">
        <f t="array" aca="1" ref="U4" ca="1">INDEX('Term Data'!V6:V103,'Term Data'!C2)</f>
        <v>0</v>
      </c>
      <c r="V4" s="266" cm="1">
        <f t="array" aca="1" ref="V4" ca="1">INDEX('Term Data'!W6:W103,'Term Data'!C2)</f>
        <v>0</v>
      </c>
      <c r="W4" s="267" cm="1">
        <f t="array" aca="1" ref="W4" ca="1">INDEX('Term Data'!X6:X103,'Term Data'!C2)</f>
        <v>0</v>
      </c>
    </row>
    <row r="5" spans="1:24" s="169" customFormat="1" ht="17" thickBot="1" x14ac:dyDescent="0.25">
      <c r="A5" s="287" t="s">
        <v>282</v>
      </c>
      <c r="B5" s="288" t="str" cm="1">
        <f t="array" aca="1" ref="B5" ca="1">INDEX('Term Data'!C6:C103, 'Term Data'!D2)</f>
        <v>Week 5</v>
      </c>
      <c r="C5" s="288" t="str" cm="1">
        <f t="array" aca="1" ref="C5" ca="1">INDEX('Term Data'!D6:D103,'Term Data'!D2)</f>
        <v>Day 4</v>
      </c>
      <c r="D5" s="268" t="str" cm="1">
        <f t="array" aca="1" ref="D5" ca="1">INDEX('Term Data'!E6:E103,'Term Data'!D2)</f>
        <v>8:30am</v>
      </c>
      <c r="E5" s="269" cm="1">
        <f t="array" aca="1" ref="E5" ca="1">INDEX('Term Data'!F6:F103,'Term Data'!D2)</f>
        <v>0</v>
      </c>
      <c r="F5" s="269" cm="1">
        <f t="array" aca="1" ref="F5" ca="1">INDEX('Term Data'!G6:G103,'Term Data'!D2)</f>
        <v>0</v>
      </c>
      <c r="G5" s="269" cm="1">
        <f t="array" aca="1" ref="G5" ca="1">INDEX('Term Data'!H6:H103,'Term Data'!D2)</f>
        <v>0</v>
      </c>
      <c r="H5" s="270" cm="1">
        <f t="array" aca="1" ref="H5" ca="1">INDEX('Term Data'!I6:I103,'Term Data'!D2)</f>
        <v>0</v>
      </c>
      <c r="I5" s="271" cm="1">
        <f t="array" aca="1" ref="I5" ca="1">INDEX('Term Data'!J6:J103,'Term Data'!D2)</f>
        <v>0</v>
      </c>
      <c r="J5" s="272" cm="1">
        <f t="array" aca="1" ref="J5" ca="1">INDEX('Term Data'!K6:K103,'Term Data'!D2)</f>
        <v>0</v>
      </c>
      <c r="K5" s="272" cm="1">
        <f t="array" aca="1" ref="K5" ca="1">INDEX('Term Data'!L6:L103,'Term Data'!D2)</f>
        <v>0</v>
      </c>
      <c r="L5" s="272" cm="1">
        <f t="array" aca="1" ref="L5" ca="1">INDEX('Term Data'!M6:M103,'Term Data'!D2)</f>
        <v>0</v>
      </c>
      <c r="M5" s="273" cm="1">
        <f t="array" aca="1" ref="M5" ca="1">INDEX('Term Data'!N6:N103,'Term Data'!D2)</f>
        <v>0</v>
      </c>
      <c r="N5" s="274" t="str" cm="1">
        <f t="array" aca="1" ref="N5" ca="1">INDEX('Term Data'!O6:O103,'Term Data'!D2)</f>
        <v>4:30pm</v>
      </c>
      <c r="O5" s="275" cm="1">
        <f t="array" aca="1" ref="O5" ca="1">INDEX('Term Data'!P6:P103,'Term Data'!D2)</f>
        <v>0</v>
      </c>
      <c r="P5" s="275" cm="1">
        <f t="array" aca="1" ref="P5" ca="1">INDEX('Term Data'!Q6:Q103,'Term Data'!D2)</f>
        <v>0</v>
      </c>
      <c r="Q5" s="275" cm="1">
        <f t="array" aca="1" ref="Q5" ca="1">INDEX('Term Data'!R6:R103,'Term Data'!D2)</f>
        <v>0</v>
      </c>
      <c r="R5" s="276" cm="1">
        <f t="array" aca="1" ref="R5" ca="1">INDEX('Term Data'!S6:S103,'Term Data'!D2)</f>
        <v>0</v>
      </c>
      <c r="S5" s="277" t="str" cm="1">
        <f t="array" aca="1" ref="S5" ca="1">INDEX('Term Data'!T6:T103,'Term Data'!D2)</f>
        <v>11:30am</v>
      </c>
      <c r="T5" s="278" cm="1">
        <f t="array" aca="1" ref="T5" ca="1">INDEX('Term Data'!U6:U103,'Term Data'!D2)</f>
        <v>0</v>
      </c>
      <c r="U5" s="278" cm="1">
        <f t="array" aca="1" ref="U5" ca="1">INDEX('Term Data'!V6:V103,'Term Data'!D2)</f>
        <v>0</v>
      </c>
      <c r="V5" s="278" cm="1">
        <f t="array" aca="1" ref="V5" ca="1">INDEX('Term Data'!W6:W103,'Term Data'!D2)</f>
        <v>0</v>
      </c>
      <c r="W5" s="279" cm="1">
        <f t="array" aca="1" ref="W5" ca="1">INDEX('Term Data'!X6:X103,'Term Data'!D2)</f>
        <v>0</v>
      </c>
    </row>
    <row r="6" spans="1:24" s="169" customFormat="1" ht="17" thickBot="1" x14ac:dyDescent="0.25">
      <c r="A6" s="244"/>
      <c r="B6" s="244"/>
      <c r="C6" s="244"/>
      <c r="D6" s="244"/>
      <c r="E6" s="244"/>
      <c r="F6" s="244"/>
      <c r="G6" s="244"/>
      <c r="H6" s="244"/>
      <c r="I6" s="244"/>
      <c r="J6" s="244"/>
      <c r="K6" s="244"/>
      <c r="L6" s="244"/>
      <c r="M6" s="244"/>
      <c r="N6" s="244"/>
      <c r="O6" s="244"/>
      <c r="P6" s="244"/>
      <c r="Q6" s="244"/>
      <c r="R6" s="244"/>
      <c r="S6" s="244"/>
      <c r="T6" s="244"/>
      <c r="U6" s="244"/>
      <c r="V6" s="244"/>
      <c r="W6" s="244"/>
    </row>
    <row r="7" spans="1:24" s="169" customFormat="1" ht="17" thickBot="1" x14ac:dyDescent="0.25">
      <c r="A7" s="244"/>
      <c r="B7" s="215"/>
      <c r="C7" s="215"/>
      <c r="D7" s="502" t="s">
        <v>292</v>
      </c>
      <c r="E7" s="503"/>
      <c r="F7" s="503"/>
      <c r="G7" s="503"/>
      <c r="H7" s="504"/>
      <c r="I7" s="502" t="s">
        <v>299</v>
      </c>
      <c r="J7" s="503"/>
      <c r="K7" s="503"/>
      <c r="L7" s="503"/>
      <c r="M7" s="504"/>
      <c r="N7" s="244"/>
      <c r="O7" s="244"/>
      <c r="Q7" s="355"/>
      <c r="R7" s="244"/>
      <c r="S7" s="244"/>
      <c r="T7" s="244"/>
      <c r="U7" s="244"/>
      <c r="V7" s="244"/>
      <c r="W7" s="244"/>
    </row>
    <row r="8" spans="1:24" s="169" customFormat="1" ht="17" thickBot="1" x14ac:dyDescent="0.25">
      <c r="A8" s="244" t="s">
        <v>303</v>
      </c>
      <c r="B8" s="289" t="s">
        <v>7</v>
      </c>
      <c r="C8" s="290" t="s">
        <v>271</v>
      </c>
      <c r="D8" s="291" t="s">
        <v>294</v>
      </c>
      <c r="E8" s="291" t="s">
        <v>295</v>
      </c>
      <c r="F8" s="291" t="s">
        <v>296</v>
      </c>
      <c r="G8" s="291" t="s">
        <v>297</v>
      </c>
      <c r="H8" s="291" t="s">
        <v>298</v>
      </c>
      <c r="I8" s="291" t="s">
        <v>300</v>
      </c>
      <c r="J8" s="291" t="s">
        <v>301</v>
      </c>
      <c r="K8" s="291" t="s">
        <v>302</v>
      </c>
      <c r="L8" s="291" t="s">
        <v>304</v>
      </c>
      <c r="M8" s="291" t="s">
        <v>305</v>
      </c>
      <c r="N8" s="244"/>
      <c r="O8" s="244"/>
      <c r="Q8" s="244"/>
      <c r="R8" s="244"/>
      <c r="S8" s="244"/>
      <c r="T8" s="244"/>
      <c r="U8" s="244"/>
      <c r="V8" s="244"/>
      <c r="W8" s="244"/>
    </row>
    <row r="9" spans="1:24" s="169" customFormat="1" x14ac:dyDescent="0.2">
      <c r="A9" s="292" t="s">
        <v>272</v>
      </c>
      <c r="B9" s="293" t="str" cm="1">
        <f t="array" aca="1" ref="B9" ca="1">INDEX('Term Data'!C6:C103, 'Term Data'!C2)</f>
        <v>Week 5</v>
      </c>
      <c r="C9" s="294" t="str" cm="1">
        <f t="array" aca="1" ref="C9" ca="1">INDEX('Term Data'!D6:D103,'Term Data'!C2)</f>
        <v>Day 3</v>
      </c>
      <c r="D9" s="322" cm="1">
        <f t="array" aca="1" ref="D9" ca="1">INDEX('Term Data'!Y6:Y103,'Term Data'!C2)</f>
        <v>0</v>
      </c>
      <c r="E9" s="323" cm="1">
        <f t="array" aca="1" ref="E9" ca="1">INDEX('Term Data'!Z6:Z103,'Term Data'!C2)</f>
        <v>0</v>
      </c>
      <c r="F9" s="323" cm="1">
        <f t="array" aca="1" ref="F9" ca="1">INDEX('Term Data'!AA6:AA103,'Term Data'!C2)</f>
        <v>0</v>
      </c>
      <c r="G9" s="323" cm="1">
        <f t="array" aca="1" ref="G9" ca="1">INDEX('Term Data'!AB6:AB103,'Term Data'!C2)</f>
        <v>0</v>
      </c>
      <c r="H9" s="324" cm="1">
        <f t="array" aca="1" ref="H9" ca="1">INDEX('Term Data'!AC6:AC103,'Term Data'!C2)</f>
        <v>0</v>
      </c>
      <c r="I9" s="322" cm="1">
        <f t="array" aca="1" ref="I9" ca="1">INDEX('Term Data'!AD6:AD103,'Term Data'!C2)</f>
        <v>0</v>
      </c>
      <c r="J9" s="323" cm="1">
        <f t="array" aca="1" ref="J9" ca="1">INDEX('Term Data'!AE6:AE103,'Term Data'!C2)</f>
        <v>0</v>
      </c>
      <c r="K9" s="323" cm="1">
        <f t="array" aca="1" ref="K9" ca="1">INDEX('Term Data'!AF6:AF103,'Term Data'!C2)</f>
        <v>0</v>
      </c>
      <c r="L9" s="323" cm="1">
        <f t="array" aca="1" ref="L9" ca="1">INDEX('Term Data'!AG6:AG103,'Term Data'!C2)</f>
        <v>0</v>
      </c>
      <c r="M9" s="324" cm="1">
        <f t="array" aca="1" ref="M9" ca="1">INDEX('Term Data'!AH6:AH103,'Term Data'!C2)</f>
        <v>0</v>
      </c>
      <c r="N9" s="244"/>
      <c r="O9" s="244"/>
      <c r="Q9" s="244"/>
      <c r="R9" s="244"/>
      <c r="S9" s="111"/>
      <c r="T9" s="111"/>
      <c r="U9" s="244"/>
      <c r="V9" s="244"/>
      <c r="W9" s="244"/>
    </row>
    <row r="10" spans="1:24" s="169" customFormat="1" ht="17" thickBot="1" x14ac:dyDescent="0.25">
      <c r="A10" s="295" t="s">
        <v>282</v>
      </c>
      <c r="B10" s="254" t="str" cm="1">
        <f t="array" aca="1" ref="B10" ca="1">INDEX('Term Data'!C6:C103, 'Term Data'!D2)</f>
        <v>Week 5</v>
      </c>
      <c r="C10" s="255" t="str" cm="1">
        <f t="array" aca="1" ref="C10" ca="1">INDEX('Term Data'!D6:D103,'Term Data'!D2)</f>
        <v>Day 4</v>
      </c>
      <c r="D10" s="319" cm="1">
        <f t="array" aca="1" ref="D10" ca="1">INDEX('Term Data'!Y6:Y103,'Term Data'!D2)</f>
        <v>0</v>
      </c>
      <c r="E10" s="320" cm="1">
        <f t="array" aca="1" ref="E10" ca="1">INDEX('Term Data'!Z6:Z103,'Term Data'!D2)</f>
        <v>0</v>
      </c>
      <c r="F10" s="320" cm="1">
        <f t="array" aca="1" ref="F10" ca="1">INDEX('Term Data'!AA6:AA103,'Term Data'!D2)</f>
        <v>0</v>
      </c>
      <c r="G10" s="320" cm="1">
        <f t="array" aca="1" ref="G10" ca="1">INDEX('Term Data'!AB6:AB103,'Term Data'!D2)</f>
        <v>0</v>
      </c>
      <c r="H10" s="321" cm="1">
        <f t="array" aca="1" ref="H10" ca="1">INDEX('Term Data'!AC6:AC103,'Term Data'!D2)</f>
        <v>0</v>
      </c>
      <c r="I10" s="319" cm="1">
        <f t="array" aca="1" ref="I10" ca="1">INDEX('Term Data'!AD6:AD103,'Term Data'!D2)</f>
        <v>0</v>
      </c>
      <c r="J10" s="320" cm="1">
        <f t="array" aca="1" ref="J10" ca="1">INDEX('Term Data'!AE6:AE103,'Term Data'!D2)</f>
        <v>0</v>
      </c>
      <c r="K10" s="320" cm="1">
        <f t="array" aca="1" ref="K10" ca="1">INDEX('Term Data'!AF6:AF103,'Term Data'!D2)</f>
        <v>0</v>
      </c>
      <c r="L10" s="320" cm="1">
        <f t="array" aca="1" ref="L10" ca="1">INDEX('Term Data'!AG6:AG103,'Term Data'!D2)</f>
        <v>0</v>
      </c>
      <c r="M10" s="321" cm="1">
        <f t="array" aca="1" ref="M10" ca="1">INDEX('Term Data'!AH6:AH103,'Term Data'!D2)</f>
        <v>0</v>
      </c>
      <c r="N10" s="244"/>
      <c r="O10" s="244"/>
      <c r="Q10" s="244"/>
      <c r="R10" s="244"/>
      <c r="S10" s="244"/>
      <c r="T10" s="244"/>
      <c r="U10" s="244"/>
      <c r="V10" s="244"/>
      <c r="W10" s="244"/>
    </row>
    <row r="11" spans="1:24" s="169" customFormat="1" ht="17" thickBot="1" x14ac:dyDescent="0.25">
      <c r="A11" s="244"/>
      <c r="B11" s="244"/>
      <c r="C11" s="244"/>
      <c r="D11" s="325"/>
      <c r="E11" s="325"/>
      <c r="F11" s="325"/>
      <c r="G11" s="325"/>
      <c r="H11" s="325"/>
      <c r="I11" s="325"/>
      <c r="J11" s="325"/>
      <c r="K11" s="325"/>
      <c r="L11" s="325"/>
      <c r="M11" s="325"/>
      <c r="N11" s="244"/>
      <c r="O11" s="244"/>
      <c r="Q11" s="244"/>
      <c r="R11" s="244"/>
      <c r="S11" s="111"/>
      <c r="T11" s="244"/>
      <c r="U11" s="244"/>
      <c r="V11" s="244"/>
      <c r="W11" s="244"/>
    </row>
    <row r="12" spans="1:24" ht="17" thickBot="1" x14ac:dyDescent="0.25">
      <c r="A12" s="54"/>
      <c r="B12" s="505">
        <v>44410</v>
      </c>
      <c r="C12" s="506"/>
      <c r="D12" s="505">
        <v>44411</v>
      </c>
      <c r="E12" s="506"/>
      <c r="F12" s="505">
        <v>44412</v>
      </c>
      <c r="G12" s="506"/>
      <c r="H12" s="505">
        <v>44413</v>
      </c>
      <c r="I12" s="506"/>
      <c r="J12" s="505">
        <v>44414</v>
      </c>
      <c r="K12" s="506"/>
      <c r="L12" s="505">
        <v>44415</v>
      </c>
      <c r="M12" s="506"/>
      <c r="N12" s="505">
        <v>44416</v>
      </c>
      <c r="O12" s="506"/>
      <c r="Q12" s="111"/>
      <c r="R12" s="111"/>
      <c r="S12" s="111"/>
      <c r="T12" s="111"/>
      <c r="U12" s="111"/>
      <c r="V12" s="111"/>
    </row>
    <row r="13" spans="1:24" ht="17" customHeight="1" thickBot="1" x14ac:dyDescent="0.25">
      <c r="A13" s="359"/>
      <c r="B13" s="500" t="s">
        <v>0</v>
      </c>
      <c r="C13" s="466"/>
      <c r="D13" s="455" t="s">
        <v>1</v>
      </c>
      <c r="E13" s="466"/>
      <c r="F13" s="455" t="s">
        <v>2</v>
      </c>
      <c r="G13" s="466"/>
      <c r="H13" s="455" t="s">
        <v>3</v>
      </c>
      <c r="I13" s="466"/>
      <c r="J13" s="455" t="s">
        <v>37</v>
      </c>
      <c r="K13" s="466"/>
      <c r="L13" s="455" t="s">
        <v>5</v>
      </c>
      <c r="M13" s="466"/>
      <c r="N13" s="455" t="s">
        <v>6</v>
      </c>
      <c r="O13" s="456"/>
      <c r="Q13" s="111"/>
      <c r="R13" s="111"/>
      <c r="S13" s="111"/>
      <c r="T13" s="111"/>
      <c r="U13" s="111"/>
      <c r="V13" s="111"/>
    </row>
    <row r="14" spans="1:24" ht="19.5" customHeight="1" thickBot="1" x14ac:dyDescent="0.25">
      <c r="A14" s="361" t="s">
        <v>291</v>
      </c>
      <c r="B14" s="501"/>
      <c r="C14" s="488"/>
      <c r="D14" s="457"/>
      <c r="E14" s="467"/>
      <c r="F14" s="457"/>
      <c r="G14" s="467"/>
      <c r="H14" s="487"/>
      <c r="I14" s="488"/>
      <c r="J14" s="457"/>
      <c r="K14" s="467"/>
      <c r="L14" s="457"/>
      <c r="M14" s="467"/>
      <c r="N14" s="457"/>
      <c r="O14" s="458"/>
      <c r="Q14" s="111"/>
      <c r="R14" s="111"/>
      <c r="S14" s="111"/>
      <c r="T14" s="111"/>
      <c r="U14" s="111"/>
      <c r="V14" s="111"/>
    </row>
    <row r="15" spans="1:24" ht="16.5" customHeight="1" thickBot="1" x14ac:dyDescent="0.25">
      <c r="A15" s="362">
        <v>0.35416666666666669</v>
      </c>
      <c r="B15" s="411" t="s">
        <v>279</v>
      </c>
      <c r="C15" s="406"/>
      <c r="D15" s="474"/>
      <c r="E15" s="475"/>
      <c r="F15" s="449"/>
      <c r="G15" s="450"/>
      <c r="H15" s="405" t="s">
        <v>279</v>
      </c>
      <c r="I15" s="406"/>
      <c r="J15" s="474"/>
      <c r="K15" s="475"/>
      <c r="L15" s="459"/>
      <c r="M15" s="463"/>
      <c r="N15" s="459"/>
      <c r="O15" s="460"/>
    </row>
    <row r="16" spans="1:24" ht="17" thickBot="1" x14ac:dyDescent="0.25">
      <c r="A16" s="362">
        <v>0.375</v>
      </c>
      <c r="B16" s="412"/>
      <c r="C16" s="408"/>
      <c r="D16" s="476"/>
      <c r="E16" s="462"/>
      <c r="F16" s="440"/>
      <c r="G16" s="441"/>
      <c r="H16" s="407"/>
      <c r="I16" s="408"/>
      <c r="J16" s="476"/>
      <c r="K16" s="462"/>
      <c r="L16" s="420"/>
      <c r="M16" s="421"/>
      <c r="N16" s="420"/>
      <c r="O16" s="461"/>
    </row>
    <row r="17" spans="1:25" ht="17" thickBot="1" x14ac:dyDescent="0.25">
      <c r="A17" s="362">
        <v>0.39583333333333331</v>
      </c>
      <c r="B17" s="413"/>
      <c r="C17" s="410"/>
      <c r="D17" s="476"/>
      <c r="E17" s="462"/>
      <c r="F17" s="440"/>
      <c r="G17" s="441"/>
      <c r="H17" s="409"/>
      <c r="I17" s="410"/>
      <c r="J17" s="476"/>
      <c r="K17" s="462"/>
      <c r="L17" s="420"/>
      <c r="M17" s="421"/>
      <c r="N17" s="420"/>
      <c r="O17" s="461"/>
    </row>
    <row r="18" spans="1:25" ht="17" thickBot="1" x14ac:dyDescent="0.25">
      <c r="A18" s="362">
        <v>0.41666666666666669</v>
      </c>
      <c r="B18" s="507"/>
      <c r="C18" s="490"/>
      <c r="D18" s="477"/>
      <c r="E18" s="478"/>
      <c r="F18" s="477"/>
      <c r="G18" s="478"/>
      <c r="H18" s="489"/>
      <c r="I18" s="490"/>
      <c r="J18" s="477"/>
      <c r="K18" s="478"/>
      <c r="L18" s="420"/>
      <c r="M18" s="421"/>
      <c r="N18" s="420"/>
      <c r="O18" s="461"/>
    </row>
    <row r="19" spans="1:25" ht="16.5" customHeight="1" thickBot="1" x14ac:dyDescent="0.25">
      <c r="A19" s="362">
        <v>0.4375</v>
      </c>
      <c r="B19" s="473"/>
      <c r="C19" s="473"/>
      <c r="D19" s="414" t="s">
        <v>341</v>
      </c>
      <c r="E19" s="415"/>
      <c r="F19" s="414" t="s">
        <v>341</v>
      </c>
      <c r="G19" s="415"/>
      <c r="H19" s="491"/>
      <c r="I19" s="492"/>
      <c r="J19" s="414" t="s">
        <v>341</v>
      </c>
      <c r="K19" s="415"/>
      <c r="L19" s="468"/>
      <c r="M19" s="421"/>
      <c r="N19" s="420"/>
      <c r="O19" s="461"/>
      <c r="R19" s="356"/>
      <c r="S19" s="356"/>
      <c r="T19" s="356"/>
      <c r="U19" s="356"/>
      <c r="V19" s="356"/>
      <c r="W19" s="356"/>
      <c r="X19" s="356"/>
      <c r="Y19" s="356"/>
    </row>
    <row r="20" spans="1:25" ht="17" thickBot="1" x14ac:dyDescent="0.25">
      <c r="A20" s="362">
        <v>0.45833333333333331</v>
      </c>
      <c r="B20" s="473"/>
      <c r="C20" s="473"/>
      <c r="D20" s="508"/>
      <c r="E20" s="509"/>
      <c r="F20" s="508"/>
      <c r="G20" s="509"/>
      <c r="H20" s="491"/>
      <c r="I20" s="492"/>
      <c r="J20" s="508"/>
      <c r="K20" s="509"/>
      <c r="L20" s="469"/>
      <c r="M20" s="423"/>
      <c r="N20" s="422"/>
      <c r="O20" s="442"/>
      <c r="R20" s="356"/>
      <c r="S20" s="356"/>
      <c r="T20" s="356"/>
      <c r="U20" s="356"/>
      <c r="V20" s="356"/>
      <c r="W20" s="356"/>
      <c r="X20" s="356"/>
      <c r="Y20" s="356"/>
    </row>
    <row r="21" spans="1:25" ht="16.5" customHeight="1" thickBot="1" x14ac:dyDescent="0.25">
      <c r="A21" s="362">
        <v>0.47916666666666669</v>
      </c>
      <c r="B21" s="426" t="s">
        <v>356</v>
      </c>
      <c r="C21" s="426"/>
      <c r="D21" s="416"/>
      <c r="E21" s="417"/>
      <c r="F21" s="416"/>
      <c r="G21" s="510"/>
      <c r="H21" s="431" t="s">
        <v>356</v>
      </c>
      <c r="I21" s="432"/>
      <c r="J21" s="510"/>
      <c r="K21" s="417"/>
      <c r="L21" s="482" t="s">
        <v>44</v>
      </c>
      <c r="M21" s="483"/>
      <c r="N21" s="464" t="s">
        <v>44</v>
      </c>
      <c r="O21" s="465"/>
      <c r="R21" s="356"/>
      <c r="S21" s="356"/>
      <c r="T21" s="356"/>
      <c r="U21" s="356"/>
      <c r="V21" s="356"/>
      <c r="W21" s="356"/>
      <c r="X21" s="356"/>
      <c r="Y21" s="356"/>
    </row>
    <row r="22" spans="1:25" ht="17" thickBot="1" x14ac:dyDescent="0.25">
      <c r="A22" s="362">
        <v>0.5</v>
      </c>
      <c r="B22" s="427"/>
      <c r="C22" s="428"/>
      <c r="D22" s="471"/>
      <c r="E22" s="472"/>
      <c r="F22" s="493"/>
      <c r="G22" s="471"/>
      <c r="H22" s="433"/>
      <c r="I22" s="428"/>
      <c r="J22" s="471"/>
      <c r="K22" s="472"/>
      <c r="L22" s="459"/>
      <c r="M22" s="463"/>
      <c r="N22" s="459"/>
      <c r="O22" s="460"/>
      <c r="R22" s="356"/>
      <c r="S22" s="356"/>
      <c r="T22" s="356"/>
      <c r="U22" s="356"/>
      <c r="V22" s="356"/>
      <c r="W22" s="356"/>
      <c r="X22" s="356"/>
      <c r="Y22" s="356"/>
    </row>
    <row r="23" spans="1:25" ht="17" thickBot="1" x14ac:dyDescent="0.25">
      <c r="A23" s="362">
        <v>0.52083333333333337</v>
      </c>
      <c r="B23" s="429"/>
      <c r="C23" s="430"/>
      <c r="D23" s="473"/>
      <c r="E23" s="462"/>
      <c r="F23" s="440"/>
      <c r="G23" s="473"/>
      <c r="H23" s="434"/>
      <c r="I23" s="430"/>
      <c r="J23" s="473"/>
      <c r="K23" s="462"/>
      <c r="L23" s="440"/>
      <c r="M23" s="462"/>
      <c r="N23" s="440"/>
      <c r="O23" s="441"/>
      <c r="R23" s="356"/>
      <c r="S23" s="356"/>
      <c r="T23" s="356"/>
      <c r="U23" s="356"/>
      <c r="V23" s="356"/>
      <c r="W23" s="356"/>
      <c r="X23" s="356"/>
      <c r="Y23" s="356"/>
    </row>
    <row r="24" spans="1:25" ht="17" thickBot="1" x14ac:dyDescent="0.25">
      <c r="A24" s="362">
        <v>4.1666666666666664E-2</v>
      </c>
      <c r="B24" s="473"/>
      <c r="C24" s="462"/>
      <c r="D24" s="440"/>
      <c r="E24" s="462"/>
      <c r="F24" s="440"/>
      <c r="G24" s="462"/>
      <c r="H24" s="440"/>
      <c r="I24" s="462"/>
      <c r="J24" s="440"/>
      <c r="K24" s="462"/>
      <c r="L24" s="440"/>
      <c r="M24" s="462"/>
      <c r="N24" s="440"/>
      <c r="O24" s="441"/>
      <c r="R24" s="356"/>
      <c r="S24" s="356"/>
      <c r="T24" s="356"/>
      <c r="U24" s="356"/>
      <c r="V24" s="356"/>
      <c r="W24" s="356"/>
      <c r="X24" s="356"/>
      <c r="Y24" s="356"/>
    </row>
    <row r="25" spans="1:25" ht="17" customHeight="1" thickBot="1" x14ac:dyDescent="0.25">
      <c r="A25" s="362">
        <v>6.25E-2</v>
      </c>
      <c r="B25" s="473"/>
      <c r="C25" s="462"/>
      <c r="D25" s="440"/>
      <c r="E25" s="462"/>
      <c r="F25" s="440"/>
      <c r="G25" s="462"/>
      <c r="H25" s="440"/>
      <c r="I25" s="462"/>
      <c r="J25" s="440"/>
      <c r="K25" s="462"/>
      <c r="L25" s="440"/>
      <c r="M25" s="462"/>
      <c r="N25" s="440"/>
      <c r="O25" s="441"/>
      <c r="R25" s="356"/>
      <c r="S25" s="356"/>
      <c r="T25" s="356"/>
      <c r="U25" s="356"/>
      <c r="V25" s="356"/>
      <c r="W25" s="356"/>
      <c r="X25" s="356"/>
      <c r="Y25" s="356"/>
    </row>
    <row r="26" spans="1:25" ht="17" thickBot="1" x14ac:dyDescent="0.25">
      <c r="A26" s="362">
        <v>8.3333333333333329E-2</v>
      </c>
      <c r="B26" s="473"/>
      <c r="C26" s="462"/>
      <c r="D26" s="440"/>
      <c r="E26" s="462"/>
      <c r="F26" s="440"/>
      <c r="G26" s="462"/>
      <c r="H26" s="440"/>
      <c r="I26" s="462"/>
      <c r="J26" s="440"/>
      <c r="K26" s="462"/>
      <c r="L26" s="440"/>
      <c r="M26" s="462"/>
      <c r="N26" s="440"/>
      <c r="O26" s="441"/>
      <c r="R26" s="356"/>
      <c r="S26" s="356"/>
      <c r="T26" s="356"/>
      <c r="U26" s="356"/>
      <c r="V26" s="356"/>
      <c r="W26" s="356"/>
      <c r="X26" s="356"/>
      <c r="Y26" s="356"/>
    </row>
    <row r="27" spans="1:25" ht="17" customHeight="1" thickBot="1" x14ac:dyDescent="0.25">
      <c r="A27" s="362">
        <v>0.10416666666666667</v>
      </c>
      <c r="B27" s="473"/>
      <c r="C27" s="473"/>
      <c r="D27" s="414" t="s">
        <v>370</v>
      </c>
      <c r="E27" s="415"/>
      <c r="F27" s="473"/>
      <c r="G27" s="462"/>
      <c r="H27" s="440"/>
      <c r="I27" s="462"/>
      <c r="J27" s="440"/>
      <c r="K27" s="462"/>
      <c r="L27" s="440"/>
      <c r="M27" s="462"/>
      <c r="N27" s="440"/>
      <c r="O27" s="441"/>
      <c r="R27" s="356"/>
      <c r="S27" s="356"/>
      <c r="T27" s="356"/>
      <c r="U27" s="356"/>
      <c r="V27" s="356"/>
      <c r="W27" s="356"/>
      <c r="X27" s="356"/>
      <c r="Y27" s="356"/>
    </row>
    <row r="28" spans="1:25" ht="17" thickBot="1" x14ac:dyDescent="0.25">
      <c r="A28" s="362">
        <v>0.125</v>
      </c>
      <c r="B28" s="473"/>
      <c r="C28" s="473"/>
      <c r="D28" s="416"/>
      <c r="E28" s="417"/>
      <c r="F28" s="473"/>
      <c r="G28" s="462"/>
      <c r="H28" s="440"/>
      <c r="I28" s="462"/>
      <c r="J28" s="440"/>
      <c r="K28" s="462"/>
      <c r="L28" s="440"/>
      <c r="M28" s="462"/>
      <c r="N28" s="440"/>
      <c r="O28" s="441"/>
      <c r="R28" s="356"/>
      <c r="S28" s="356"/>
      <c r="T28" s="356"/>
      <c r="U28" s="356"/>
      <c r="V28" s="356"/>
      <c r="W28" s="356"/>
      <c r="X28" s="356"/>
      <c r="Y28" s="356"/>
    </row>
    <row r="29" spans="1:25" ht="17" thickBot="1" x14ac:dyDescent="0.25">
      <c r="A29" s="362">
        <v>0.14583333333333334</v>
      </c>
      <c r="B29" s="524"/>
      <c r="C29" s="479"/>
      <c r="D29" s="447"/>
      <c r="E29" s="479"/>
      <c r="F29" s="447"/>
      <c r="G29" s="479"/>
      <c r="H29" s="447"/>
      <c r="I29" s="479"/>
      <c r="J29" s="447"/>
      <c r="K29" s="479"/>
      <c r="L29" s="447"/>
      <c r="M29" s="479"/>
      <c r="N29" s="447"/>
      <c r="O29" s="448"/>
      <c r="R29" s="356"/>
      <c r="S29" s="356"/>
      <c r="T29" s="356"/>
      <c r="U29" s="356"/>
      <c r="V29" s="356"/>
      <c r="W29" s="356"/>
      <c r="X29" s="356"/>
      <c r="Y29" s="356"/>
    </row>
    <row r="30" spans="1:25" ht="17" customHeight="1" thickBot="1" x14ac:dyDescent="0.25">
      <c r="A30" s="362">
        <v>0.16666666666666666</v>
      </c>
      <c r="B30" s="358" t="s">
        <v>289</v>
      </c>
      <c r="C30" s="354"/>
      <c r="D30" s="485" t="s">
        <v>289</v>
      </c>
      <c r="E30" s="480"/>
      <c r="F30" s="451" t="s">
        <v>289</v>
      </c>
      <c r="G30" s="485"/>
      <c r="H30" s="511" t="s">
        <v>289</v>
      </c>
      <c r="I30" s="512"/>
      <c r="J30" s="485" t="s">
        <v>289</v>
      </c>
      <c r="K30" s="480"/>
      <c r="L30" s="451" t="s">
        <v>289</v>
      </c>
      <c r="M30" s="480"/>
      <c r="N30" s="451" t="s">
        <v>289</v>
      </c>
      <c r="O30" s="452"/>
      <c r="R30" s="356"/>
      <c r="S30" s="356"/>
      <c r="T30" s="356"/>
      <c r="U30" s="356"/>
      <c r="V30" s="356"/>
      <c r="W30" s="356"/>
      <c r="X30" s="356"/>
      <c r="Y30" s="356"/>
    </row>
    <row r="31" spans="1:25" ht="17" customHeight="1" thickBot="1" x14ac:dyDescent="0.25">
      <c r="A31" s="362">
        <v>0.1875</v>
      </c>
      <c r="B31" s="402" t="s">
        <v>159</v>
      </c>
      <c r="C31" s="397"/>
      <c r="D31" s="486"/>
      <c r="E31" s="481"/>
      <c r="F31" s="453"/>
      <c r="G31" s="486"/>
      <c r="H31" s="396" t="s">
        <v>159</v>
      </c>
      <c r="I31" s="397"/>
      <c r="J31" s="486"/>
      <c r="K31" s="481"/>
      <c r="L31" s="453"/>
      <c r="M31" s="481"/>
      <c r="N31" s="453"/>
      <c r="O31" s="454"/>
      <c r="R31" s="356"/>
      <c r="S31" s="356"/>
      <c r="T31" s="356"/>
      <c r="U31" s="356"/>
      <c r="V31" s="356"/>
      <c r="W31" s="356"/>
      <c r="X31" s="356"/>
      <c r="Y31" s="356"/>
    </row>
    <row r="32" spans="1:25" ht="17" thickBot="1" x14ac:dyDescent="0.25">
      <c r="A32" s="363">
        <v>0.20833333333333334</v>
      </c>
      <c r="B32" s="403"/>
      <c r="C32" s="399"/>
      <c r="D32" s="484"/>
      <c r="E32" s="463"/>
      <c r="F32" s="459"/>
      <c r="G32" s="460"/>
      <c r="H32" s="398"/>
      <c r="I32" s="399"/>
      <c r="J32" s="484"/>
      <c r="K32" s="463"/>
      <c r="L32" s="459"/>
      <c r="M32" s="463"/>
      <c r="N32" s="449"/>
      <c r="O32" s="450"/>
      <c r="R32" s="356"/>
      <c r="S32" s="356"/>
      <c r="T32" s="356"/>
      <c r="U32" s="356"/>
      <c r="V32" s="356"/>
      <c r="W32" s="356"/>
      <c r="X32" s="356"/>
      <c r="Y32" s="356"/>
    </row>
    <row r="33" spans="1:25" ht="17" thickBot="1" x14ac:dyDescent="0.25">
      <c r="A33" s="362">
        <v>0.22916666666666666</v>
      </c>
      <c r="B33" s="404"/>
      <c r="C33" s="401"/>
      <c r="D33" s="470"/>
      <c r="E33" s="421"/>
      <c r="F33" s="420"/>
      <c r="G33" s="461"/>
      <c r="H33" s="400"/>
      <c r="I33" s="401"/>
      <c r="J33" s="470"/>
      <c r="K33" s="421"/>
      <c r="L33" s="420"/>
      <c r="M33" s="421"/>
      <c r="N33" s="440"/>
      <c r="O33" s="441"/>
      <c r="R33" s="356"/>
      <c r="S33" s="356"/>
      <c r="T33" s="356"/>
      <c r="U33" s="356"/>
      <c r="V33" s="356"/>
      <c r="W33" s="356"/>
      <c r="X33" s="356"/>
      <c r="Y33" s="356"/>
    </row>
    <row r="34" spans="1:25" ht="17" thickBot="1" x14ac:dyDescent="0.25">
      <c r="A34" s="362">
        <v>0.25</v>
      </c>
      <c r="B34" s="519"/>
      <c r="C34" s="520"/>
      <c r="D34" s="420"/>
      <c r="E34" s="421"/>
      <c r="F34" s="420"/>
      <c r="G34" s="421"/>
      <c r="H34" s="420"/>
      <c r="I34" s="421"/>
      <c r="J34" s="420"/>
      <c r="K34" s="421"/>
      <c r="L34" s="420"/>
      <c r="M34" s="421"/>
      <c r="N34" s="440"/>
      <c r="O34" s="441"/>
      <c r="R34" s="356"/>
      <c r="S34" s="356"/>
      <c r="T34" s="356"/>
      <c r="U34" s="356"/>
      <c r="V34" s="356"/>
      <c r="W34" s="356"/>
      <c r="X34" s="356"/>
      <c r="Y34" s="356"/>
    </row>
    <row r="35" spans="1:25" ht="17" customHeight="1" thickBot="1" x14ac:dyDescent="0.25">
      <c r="A35" s="362">
        <v>0.27083333333333331</v>
      </c>
      <c r="B35" s="521"/>
      <c r="C35" s="421"/>
      <c r="D35" s="420"/>
      <c r="E35" s="421"/>
      <c r="F35" s="420"/>
      <c r="G35" s="421"/>
      <c r="H35" s="420"/>
      <c r="I35" s="421"/>
      <c r="J35" s="420"/>
      <c r="K35" s="421"/>
      <c r="L35" s="420"/>
      <c r="M35" s="421"/>
      <c r="N35" s="440"/>
      <c r="O35" s="441"/>
      <c r="R35" s="356"/>
      <c r="S35" s="356"/>
      <c r="T35" s="356"/>
      <c r="U35" s="356"/>
      <c r="V35" s="356"/>
      <c r="W35" s="356"/>
      <c r="X35" s="356"/>
      <c r="Y35" s="356"/>
    </row>
    <row r="36" spans="1:25" ht="17" thickBot="1" x14ac:dyDescent="0.25">
      <c r="A36" s="362">
        <v>0.29166666666666669</v>
      </c>
      <c r="B36" s="521"/>
      <c r="C36" s="421"/>
      <c r="D36" s="420"/>
      <c r="E36" s="421"/>
      <c r="F36" s="420"/>
      <c r="G36" s="421"/>
      <c r="H36" s="420"/>
      <c r="I36" s="421"/>
      <c r="J36" s="420"/>
      <c r="K36" s="421"/>
      <c r="L36" s="420"/>
      <c r="M36" s="421"/>
      <c r="N36" s="440"/>
      <c r="O36" s="441"/>
      <c r="R36" s="356"/>
      <c r="S36" s="356"/>
      <c r="T36" s="356"/>
      <c r="U36" s="356"/>
      <c r="V36" s="356"/>
      <c r="W36" s="356"/>
      <c r="X36" s="356"/>
      <c r="Y36" s="356"/>
    </row>
    <row r="37" spans="1:25" ht="17" thickBot="1" x14ac:dyDescent="0.25">
      <c r="A37" s="362">
        <v>0.3125</v>
      </c>
      <c r="B37" s="522"/>
      <c r="C37" s="423"/>
      <c r="D37" s="422"/>
      <c r="E37" s="423"/>
      <c r="F37" s="422"/>
      <c r="G37" s="423"/>
      <c r="H37" s="422"/>
      <c r="I37" s="423"/>
      <c r="J37" s="422"/>
      <c r="K37" s="423"/>
      <c r="L37" s="422"/>
      <c r="M37" s="423"/>
      <c r="N37" s="422"/>
      <c r="O37" s="442"/>
      <c r="Q37" s="180"/>
      <c r="R37" s="356"/>
      <c r="S37" s="356"/>
      <c r="T37" s="356"/>
      <c r="U37" s="356"/>
      <c r="V37" s="356"/>
      <c r="W37" s="356"/>
      <c r="X37" s="356"/>
      <c r="Y37" s="356"/>
    </row>
    <row r="38" spans="1:25" ht="18" thickBot="1" x14ac:dyDescent="0.25">
      <c r="A38" s="364" t="s">
        <v>56</v>
      </c>
      <c r="B38" s="523" t="s">
        <v>290</v>
      </c>
      <c r="C38" s="425"/>
      <c r="D38" s="424" t="s">
        <v>290</v>
      </c>
      <c r="E38" s="425"/>
      <c r="F38" s="424" t="s">
        <v>290</v>
      </c>
      <c r="G38" s="425"/>
      <c r="H38" s="424" t="s">
        <v>290</v>
      </c>
      <c r="I38" s="425"/>
      <c r="J38" s="424" t="s">
        <v>290</v>
      </c>
      <c r="K38" s="425"/>
      <c r="L38" s="424" t="s">
        <v>290</v>
      </c>
      <c r="M38" s="425"/>
      <c r="N38" s="424" t="s">
        <v>290</v>
      </c>
      <c r="O38" s="443"/>
      <c r="P38" s="242" t="s">
        <v>288</v>
      </c>
      <c r="Q38" s="180"/>
      <c r="R38" s="344"/>
      <c r="S38" s="344"/>
      <c r="T38" s="169"/>
      <c r="U38" s="169"/>
      <c r="V38" s="169"/>
    </row>
    <row r="39" spans="1:25" ht="18" thickBot="1" x14ac:dyDescent="0.25">
      <c r="A39" s="360" t="s">
        <v>283</v>
      </c>
      <c r="B39" s="435"/>
      <c r="C39" s="436"/>
      <c r="D39" s="435"/>
      <c r="E39" s="436"/>
      <c r="F39" s="435"/>
      <c r="G39" s="436"/>
      <c r="H39" s="435"/>
      <c r="I39" s="436"/>
      <c r="J39" s="446"/>
      <c r="K39" s="445"/>
      <c r="L39" s="446"/>
      <c r="M39" s="445"/>
      <c r="N39" s="444"/>
      <c r="O39" s="445"/>
      <c r="P39" s="240">
        <f>SUM(B39:O39)</f>
        <v>0</v>
      </c>
      <c r="Q39" s="180"/>
      <c r="R39" s="344"/>
      <c r="S39" s="344"/>
    </row>
    <row r="40" spans="1:25" ht="18" thickBot="1" x14ac:dyDescent="0.25">
      <c r="A40" s="239" t="s">
        <v>256</v>
      </c>
      <c r="B40" s="437"/>
      <c r="C40" s="438"/>
      <c r="D40" s="437"/>
      <c r="E40" s="438"/>
      <c r="F40" s="437"/>
      <c r="G40" s="438"/>
      <c r="H40" s="437"/>
      <c r="I40" s="438"/>
      <c r="J40" s="418"/>
      <c r="K40" s="419"/>
      <c r="L40" s="418"/>
      <c r="M40" s="419"/>
      <c r="N40" s="439"/>
      <c r="O40" s="419"/>
      <c r="P40" s="240">
        <f>SUM(B40:O40)</f>
        <v>0</v>
      </c>
      <c r="Q40" s="180"/>
      <c r="R40" s="344"/>
      <c r="S40" s="344"/>
    </row>
    <row r="41" spans="1:25" ht="18.75" customHeight="1" thickBot="1" x14ac:dyDescent="0.25">
      <c r="A41" s="238" t="s">
        <v>251</v>
      </c>
      <c r="B41" s="435"/>
      <c r="C41" s="436"/>
      <c r="D41" s="435"/>
      <c r="E41" s="436"/>
      <c r="F41" s="435"/>
      <c r="G41" s="436"/>
      <c r="H41" s="435"/>
      <c r="I41" s="436"/>
      <c r="J41" s="446"/>
      <c r="K41" s="445"/>
      <c r="L41" s="446"/>
      <c r="M41" s="445"/>
      <c r="N41" s="444"/>
      <c r="O41" s="445"/>
      <c r="P41" s="240">
        <f>SUM(B41:O41)/7</f>
        <v>0</v>
      </c>
      <c r="Q41" s="180"/>
      <c r="R41" s="344"/>
      <c r="S41" s="344"/>
    </row>
    <row r="42" spans="1:25" ht="18" thickBot="1" x14ac:dyDescent="0.25">
      <c r="A42" s="239" t="s">
        <v>284</v>
      </c>
      <c r="B42" s="437"/>
      <c r="C42" s="438"/>
      <c r="D42" s="437"/>
      <c r="E42" s="438"/>
      <c r="F42" s="437"/>
      <c r="G42" s="438"/>
      <c r="H42" s="437"/>
      <c r="I42" s="438"/>
      <c r="J42" s="418"/>
      <c r="K42" s="419"/>
      <c r="L42" s="418"/>
      <c r="M42" s="419"/>
      <c r="N42" s="439"/>
      <c r="O42" s="419"/>
      <c r="P42" s="240">
        <f>SUM(B42:O42)/7</f>
        <v>0</v>
      </c>
      <c r="Q42" s="180"/>
      <c r="R42" s="344"/>
      <c r="S42" s="344"/>
    </row>
    <row r="43" spans="1:25" ht="18" thickBot="1" x14ac:dyDescent="0.25">
      <c r="A43" s="239" t="s">
        <v>285</v>
      </c>
      <c r="B43" s="437"/>
      <c r="C43" s="438"/>
      <c r="D43" s="437"/>
      <c r="E43" s="438"/>
      <c r="F43" s="437"/>
      <c r="G43" s="438"/>
      <c r="H43" s="437"/>
      <c r="I43" s="438"/>
      <c r="J43" s="418"/>
      <c r="K43" s="419"/>
      <c r="L43" s="418"/>
      <c r="M43" s="419"/>
      <c r="N43" s="439"/>
      <c r="O43" s="419"/>
      <c r="P43" s="240">
        <f>SUM(B43:O43)/7</f>
        <v>0</v>
      </c>
      <c r="Q43" s="180"/>
      <c r="R43" s="344"/>
      <c r="S43" s="344"/>
    </row>
    <row r="44" spans="1:25" ht="18" thickBot="1" x14ac:dyDescent="0.25">
      <c r="A44" s="239" t="s">
        <v>286</v>
      </c>
      <c r="B44" s="437"/>
      <c r="C44" s="438"/>
      <c r="D44" s="437"/>
      <c r="E44" s="438"/>
      <c r="F44" s="437"/>
      <c r="G44" s="438"/>
      <c r="H44" s="437"/>
      <c r="I44" s="438"/>
      <c r="J44" s="418"/>
      <c r="K44" s="419"/>
      <c r="L44" s="418"/>
      <c r="M44" s="419"/>
      <c r="N44" s="439"/>
      <c r="O44" s="419"/>
      <c r="P44" s="240">
        <f>SUM(B44:O44)/7</f>
        <v>0</v>
      </c>
      <c r="Q44" s="180"/>
      <c r="R44" s="344"/>
      <c r="S44" s="344"/>
    </row>
    <row r="45" spans="1:25" ht="18" thickBot="1" x14ac:dyDescent="0.25">
      <c r="A45" s="239" t="s">
        <v>287</v>
      </c>
      <c r="B45" s="437"/>
      <c r="C45" s="438"/>
      <c r="D45" s="437"/>
      <c r="E45" s="438"/>
      <c r="F45" s="437"/>
      <c r="G45" s="438"/>
      <c r="H45" s="437"/>
      <c r="I45" s="438"/>
      <c r="J45" s="418"/>
      <c r="K45" s="419"/>
      <c r="L45" s="418"/>
      <c r="M45" s="419"/>
      <c r="N45" s="439"/>
      <c r="O45" s="419"/>
      <c r="P45" s="241">
        <f>SUM(B45:O45)</f>
        <v>0</v>
      </c>
      <c r="Q45" s="180"/>
      <c r="R45" s="344"/>
      <c r="S45" s="344"/>
    </row>
  </sheetData>
  <mergeCells count="219">
    <mergeCell ref="B19:C19"/>
    <mergeCell ref="B20:C20"/>
    <mergeCell ref="B34:C34"/>
    <mergeCell ref="B35:C35"/>
    <mergeCell ref="B36:C36"/>
    <mergeCell ref="B37:C37"/>
    <mergeCell ref="B38:C38"/>
    <mergeCell ref="B27:C27"/>
    <mergeCell ref="B28:C28"/>
    <mergeCell ref="B29:C29"/>
    <mergeCell ref="N2:R2"/>
    <mergeCell ref="S2:W2"/>
    <mergeCell ref="B13:C13"/>
    <mergeCell ref="B14:C14"/>
    <mergeCell ref="D7:H7"/>
    <mergeCell ref="I7:M7"/>
    <mergeCell ref="F30:G31"/>
    <mergeCell ref="B12:C12"/>
    <mergeCell ref="D12:E12"/>
    <mergeCell ref="F12:G12"/>
    <mergeCell ref="H12:I12"/>
    <mergeCell ref="J12:K12"/>
    <mergeCell ref="L12:M12"/>
    <mergeCell ref="N12:O12"/>
    <mergeCell ref="B24:C24"/>
    <mergeCell ref="B25:C25"/>
    <mergeCell ref="B26:C26"/>
    <mergeCell ref="B18:C18"/>
    <mergeCell ref="D19:E21"/>
    <mergeCell ref="F19:G21"/>
    <mergeCell ref="J19:K21"/>
    <mergeCell ref="H30:I30"/>
    <mergeCell ref="D2:H2"/>
    <mergeCell ref="I2:M2"/>
    <mergeCell ref="D38:E38"/>
    <mergeCell ref="D29:E29"/>
    <mergeCell ref="D32:E32"/>
    <mergeCell ref="D30:E31"/>
    <mergeCell ref="F13:G13"/>
    <mergeCell ref="F14:G14"/>
    <mergeCell ref="F15:G15"/>
    <mergeCell ref="F16:G16"/>
    <mergeCell ref="F17:G17"/>
    <mergeCell ref="F18:G18"/>
    <mergeCell ref="D33:E33"/>
    <mergeCell ref="D22:E22"/>
    <mergeCell ref="D23:E23"/>
    <mergeCell ref="D24:E24"/>
    <mergeCell ref="D25:E25"/>
    <mergeCell ref="D26:E26"/>
    <mergeCell ref="D13:E13"/>
    <mergeCell ref="D14:E14"/>
    <mergeCell ref="D15:E15"/>
    <mergeCell ref="D16:E16"/>
    <mergeCell ref="D17:E17"/>
    <mergeCell ref="D34:E34"/>
    <mergeCell ref="D35:E35"/>
    <mergeCell ref="D36:E36"/>
    <mergeCell ref="H13:I13"/>
    <mergeCell ref="H14:I14"/>
    <mergeCell ref="H18:I18"/>
    <mergeCell ref="H19:I19"/>
    <mergeCell ref="H20:I20"/>
    <mergeCell ref="F33:G33"/>
    <mergeCell ref="F34:G34"/>
    <mergeCell ref="F35:G35"/>
    <mergeCell ref="F36:G36"/>
    <mergeCell ref="F27:G27"/>
    <mergeCell ref="F28:G28"/>
    <mergeCell ref="H34:I34"/>
    <mergeCell ref="F29:G29"/>
    <mergeCell ref="F32:G32"/>
    <mergeCell ref="F22:G22"/>
    <mergeCell ref="F23:G23"/>
    <mergeCell ref="F24:G24"/>
    <mergeCell ref="F25:G25"/>
    <mergeCell ref="F26:G26"/>
    <mergeCell ref="H24:I24"/>
    <mergeCell ref="H26:I26"/>
    <mergeCell ref="H25:I25"/>
    <mergeCell ref="H27:I27"/>
    <mergeCell ref="H28:I28"/>
    <mergeCell ref="J13:K13"/>
    <mergeCell ref="J14:K14"/>
    <mergeCell ref="J15:K15"/>
    <mergeCell ref="J16:K16"/>
    <mergeCell ref="J17:K17"/>
    <mergeCell ref="J18:K18"/>
    <mergeCell ref="L29:M29"/>
    <mergeCell ref="L32:M32"/>
    <mergeCell ref="L30:M31"/>
    <mergeCell ref="L21:M21"/>
    <mergeCell ref="J27:K27"/>
    <mergeCell ref="J28:K28"/>
    <mergeCell ref="J29:K29"/>
    <mergeCell ref="J32:K32"/>
    <mergeCell ref="J30:K31"/>
    <mergeCell ref="L14:M14"/>
    <mergeCell ref="L15:M15"/>
    <mergeCell ref="L16:M16"/>
    <mergeCell ref="L17:M17"/>
    <mergeCell ref="L18:M18"/>
    <mergeCell ref="L19:M19"/>
    <mergeCell ref="L20:M20"/>
    <mergeCell ref="J33:K33"/>
    <mergeCell ref="J22:K22"/>
    <mergeCell ref="J23:K23"/>
    <mergeCell ref="J24:K24"/>
    <mergeCell ref="J25:K25"/>
    <mergeCell ref="J26:K26"/>
    <mergeCell ref="N13:O13"/>
    <mergeCell ref="N14:O14"/>
    <mergeCell ref="N15:O15"/>
    <mergeCell ref="N16:O16"/>
    <mergeCell ref="N17:O17"/>
    <mergeCell ref="N18:O18"/>
    <mergeCell ref="N19:O19"/>
    <mergeCell ref="N20:O20"/>
    <mergeCell ref="L33:M33"/>
    <mergeCell ref="L27:M27"/>
    <mergeCell ref="L28:M28"/>
    <mergeCell ref="N33:O33"/>
    <mergeCell ref="L22:M22"/>
    <mergeCell ref="L23:M23"/>
    <mergeCell ref="L24:M24"/>
    <mergeCell ref="L25:M25"/>
    <mergeCell ref="L26:M26"/>
    <mergeCell ref="N21:O21"/>
    <mergeCell ref="N22:O22"/>
    <mergeCell ref="N23:O23"/>
    <mergeCell ref="N24:O24"/>
    <mergeCell ref="N25:O25"/>
    <mergeCell ref="N26:O26"/>
    <mergeCell ref="L13:M13"/>
    <mergeCell ref="N41:O41"/>
    <mergeCell ref="J39:K39"/>
    <mergeCell ref="J40:K40"/>
    <mergeCell ref="H39:I39"/>
    <mergeCell ref="N27:O27"/>
    <mergeCell ref="N28:O28"/>
    <mergeCell ref="N29:O29"/>
    <mergeCell ref="N32:O32"/>
    <mergeCell ref="N30:O31"/>
    <mergeCell ref="L39:M39"/>
    <mergeCell ref="L40:M40"/>
    <mergeCell ref="L34:M34"/>
    <mergeCell ref="L35:M35"/>
    <mergeCell ref="L36:M36"/>
    <mergeCell ref="L37:M37"/>
    <mergeCell ref="L38:M38"/>
    <mergeCell ref="J34:K34"/>
    <mergeCell ref="J35:K35"/>
    <mergeCell ref="J36:K36"/>
    <mergeCell ref="J37:K37"/>
    <mergeCell ref="J38:K38"/>
    <mergeCell ref="H40:I40"/>
    <mergeCell ref="H29:I29"/>
    <mergeCell ref="N42:O42"/>
    <mergeCell ref="B43:C43"/>
    <mergeCell ref="D43:E43"/>
    <mergeCell ref="F43:G43"/>
    <mergeCell ref="H43:I43"/>
    <mergeCell ref="J43:K43"/>
    <mergeCell ref="N34:O34"/>
    <mergeCell ref="N35:O35"/>
    <mergeCell ref="N36:O36"/>
    <mergeCell ref="N37:O37"/>
    <mergeCell ref="N38:O38"/>
    <mergeCell ref="N43:O43"/>
    <mergeCell ref="B42:C42"/>
    <mergeCell ref="D42:E42"/>
    <mergeCell ref="F42:G42"/>
    <mergeCell ref="H42:I42"/>
    <mergeCell ref="J42:K42"/>
    <mergeCell ref="L42:M42"/>
    <mergeCell ref="N39:O39"/>
    <mergeCell ref="N40:O40"/>
    <mergeCell ref="B41:C41"/>
    <mergeCell ref="D41:E41"/>
    <mergeCell ref="F41:G41"/>
    <mergeCell ref="H41:I41"/>
    <mergeCell ref="N44:O44"/>
    <mergeCell ref="B45:C45"/>
    <mergeCell ref="D45:E45"/>
    <mergeCell ref="F45:G45"/>
    <mergeCell ref="H45:I45"/>
    <mergeCell ref="J45:K45"/>
    <mergeCell ref="L45:M45"/>
    <mergeCell ref="N45:O45"/>
    <mergeCell ref="B44:C44"/>
    <mergeCell ref="D44:E44"/>
    <mergeCell ref="F44:G44"/>
    <mergeCell ref="H44:I44"/>
    <mergeCell ref="J44:K44"/>
    <mergeCell ref="L44:M44"/>
    <mergeCell ref="H31:I33"/>
    <mergeCell ref="B31:C33"/>
    <mergeCell ref="H15:I17"/>
    <mergeCell ref="B15:C17"/>
    <mergeCell ref="D27:E28"/>
    <mergeCell ref="L43:M43"/>
    <mergeCell ref="H35:I35"/>
    <mergeCell ref="H36:I36"/>
    <mergeCell ref="H37:I37"/>
    <mergeCell ref="H38:I38"/>
    <mergeCell ref="B21:C23"/>
    <mergeCell ref="H21:I23"/>
    <mergeCell ref="D39:E39"/>
    <mergeCell ref="D40:E40"/>
    <mergeCell ref="B39:C39"/>
    <mergeCell ref="B40:C40"/>
    <mergeCell ref="J41:K41"/>
    <mergeCell ref="L41:M41"/>
    <mergeCell ref="F39:G39"/>
    <mergeCell ref="F40:G40"/>
    <mergeCell ref="F37:G37"/>
    <mergeCell ref="F38:G38"/>
    <mergeCell ref="D18:E18"/>
    <mergeCell ref="D37:E37"/>
  </mergeCells>
  <conditionalFormatting sqref="D6:W6">
    <cfRule type="colorScale" priority="8">
      <colorScale>
        <cfvo type="min"/>
        <cfvo type="percentile" val="50"/>
        <cfvo type="max"/>
        <color rgb="FFF8696B"/>
        <color rgb="FFFCFCFF"/>
        <color rgb="FF5A8AC6"/>
      </colorScale>
    </cfRule>
  </conditionalFormatting>
  <conditionalFormatting sqref="D4:W5">
    <cfRule type="colorScale" priority="1">
      <colorScale>
        <cfvo type="min"/>
        <cfvo type="max"/>
        <color theme="0" tint="-0.249977111117893"/>
        <color theme="0" tint="-0.249977111117893"/>
      </colorScale>
    </cfRule>
    <cfRule type="colorScale" priority="2">
      <colorScale>
        <cfvo type="min"/>
        <cfvo type="max"/>
        <color theme="0" tint="-0.14999847407452621"/>
        <color theme="0" tint="-0.14999847407452621"/>
      </colorScale>
    </cfRule>
    <cfRule type="colorScale" priority="7">
      <colorScale>
        <cfvo type="min"/>
        <cfvo type="max"/>
        <color theme="0" tint="-0.34998626667073579"/>
        <color theme="0" tint="-0.34998626667073579"/>
      </colorScale>
    </cfRule>
  </conditionalFormatting>
  <conditionalFormatting sqref="D9:M11">
    <cfRule type="colorScale" priority="3">
      <colorScale>
        <cfvo type="min"/>
        <cfvo type="max"/>
        <color theme="0" tint="-0.249977111117893"/>
        <color theme="0" tint="-0.249977111117893"/>
      </colorScale>
    </cfRule>
    <cfRule type="colorScale" priority="4">
      <colorScale>
        <cfvo type="min"/>
        <cfvo type="max"/>
        <color theme="0" tint="-0.34998626667073579"/>
        <color theme="0" tint="-0.34998626667073579"/>
      </colorScale>
    </cfRule>
    <cfRule type="colorScale" priority="5">
      <colorScale>
        <cfvo type="min"/>
        <cfvo type="percentile" val="50"/>
        <cfvo type="max"/>
        <color rgb="FFF8696B"/>
        <color rgb="FFFFEB84"/>
        <color rgb="FF63BE7B"/>
      </colorScale>
    </cfRule>
    <cfRule type="colorScale" priority="6">
      <colorScale>
        <cfvo type="min"/>
        <cfvo type="max"/>
        <color theme="0" tint="-0.499984740745262"/>
        <color theme="0" tint="-0.499984740745262"/>
      </colorScale>
    </cfRule>
  </conditionalFormatting>
  <pageMargins left="0.7" right="0.7" top="0.75" bottom="0.75" header="0.3" footer="0.3"/>
  <pageSetup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9E0ED2-502A-1A49-9B7C-518FA69DB8CA}">
  <sheetPr>
    <pageSetUpPr fitToPage="1"/>
  </sheetPr>
  <dimension ref="A1:J69"/>
  <sheetViews>
    <sheetView tabSelected="1" zoomScale="114" zoomScaleNormal="120" workbookViewId="0">
      <pane xSplit="1" ySplit="1" topLeftCell="B11" activePane="bottomRight" state="frozen"/>
      <selection pane="topRight" activeCell="B1" sqref="B1"/>
      <selection pane="bottomLeft" activeCell="A2" sqref="A2"/>
      <selection pane="bottomRight" activeCell="E24" sqref="E24"/>
    </sheetView>
  </sheetViews>
  <sheetFormatPr baseColWidth="10" defaultColWidth="11" defaultRowHeight="16" x14ac:dyDescent="0.2"/>
  <cols>
    <col min="1" max="1" width="12.6640625" style="1" customWidth="1"/>
    <col min="2" max="2" width="15.6640625" style="7" customWidth="1"/>
    <col min="3" max="8" width="21" style="7" customWidth="1"/>
    <col min="9" max="9" width="22.5" style="7" customWidth="1"/>
    <col min="10" max="10" width="34.33203125" bestFit="1" customWidth="1"/>
  </cols>
  <sheetData>
    <row r="1" spans="1:10" ht="18" thickBot="1" x14ac:dyDescent="0.25">
      <c r="A1" s="14" t="s">
        <v>7</v>
      </c>
      <c r="B1" s="15" t="s">
        <v>8</v>
      </c>
      <c r="C1" s="357" t="s">
        <v>0</v>
      </c>
      <c r="D1" s="51" t="s">
        <v>1</v>
      </c>
      <c r="E1" s="51" t="s">
        <v>2</v>
      </c>
      <c r="F1" s="51" t="s">
        <v>3</v>
      </c>
      <c r="G1" s="51" t="s">
        <v>4</v>
      </c>
      <c r="H1" s="51" t="s">
        <v>5</v>
      </c>
      <c r="I1" s="51" t="s">
        <v>6</v>
      </c>
      <c r="J1" s="17" t="s">
        <v>33</v>
      </c>
    </row>
    <row r="2" spans="1:10" ht="17" x14ac:dyDescent="0.2">
      <c r="A2" s="2" t="s">
        <v>9</v>
      </c>
      <c r="B2" s="9" t="s">
        <v>279</v>
      </c>
      <c r="C2" s="8"/>
      <c r="D2" s="8"/>
      <c r="E2" s="8"/>
      <c r="F2" s="8"/>
      <c r="G2" s="8"/>
      <c r="H2" s="8"/>
      <c r="I2" s="13"/>
      <c r="J2" s="379" t="s">
        <v>381</v>
      </c>
    </row>
    <row r="3" spans="1:10" ht="17" customHeight="1" x14ac:dyDescent="0.2">
      <c r="A3" s="67" t="s">
        <v>344</v>
      </c>
      <c r="B3" s="10" t="s">
        <v>341</v>
      </c>
      <c r="C3" s="50"/>
      <c r="D3" s="50"/>
      <c r="E3" s="50"/>
      <c r="F3" s="50"/>
      <c r="G3" s="50"/>
      <c r="H3" s="50"/>
      <c r="I3" s="50"/>
      <c r="J3" s="390" t="s">
        <v>434</v>
      </c>
    </row>
    <row r="4" spans="1:10" ht="51" x14ac:dyDescent="0.2">
      <c r="A4" s="5"/>
      <c r="B4" s="11" t="s">
        <v>159</v>
      </c>
      <c r="C4" s="345"/>
      <c r="D4" s="345"/>
      <c r="E4" s="345"/>
      <c r="G4" s="345"/>
      <c r="H4" s="345"/>
      <c r="I4" s="345"/>
      <c r="J4" s="380" t="s">
        <v>398</v>
      </c>
    </row>
    <row r="5" spans="1:10" ht="17" x14ac:dyDescent="0.2">
      <c r="A5" s="5"/>
      <c r="B5" s="12" t="s">
        <v>356</v>
      </c>
      <c r="C5" s="346"/>
      <c r="D5" s="346"/>
      <c r="E5" s="346"/>
      <c r="F5" s="346"/>
      <c r="G5" s="347"/>
      <c r="H5" s="346"/>
      <c r="I5" s="346"/>
      <c r="J5" s="378" t="s">
        <v>359</v>
      </c>
    </row>
    <row r="6" spans="1:10" ht="18" thickBot="1" x14ac:dyDescent="0.25">
      <c r="A6" s="3"/>
      <c r="B6" s="372" t="s">
        <v>431</v>
      </c>
      <c r="C6" s="373"/>
      <c r="D6" s="373"/>
      <c r="E6" s="373"/>
      <c r="F6" s="373"/>
      <c r="G6" s="376" t="s">
        <v>75</v>
      </c>
      <c r="H6" s="376" t="s">
        <v>432</v>
      </c>
      <c r="I6" s="376" t="s">
        <v>433</v>
      </c>
      <c r="J6" s="377" t="s">
        <v>436</v>
      </c>
    </row>
    <row r="7" spans="1:10" ht="17" x14ac:dyDescent="0.2">
      <c r="A7" s="4" t="s">
        <v>10</v>
      </c>
      <c r="B7" s="9" t="s">
        <v>279</v>
      </c>
      <c r="C7" s="52"/>
      <c r="D7" s="52"/>
      <c r="E7" s="52"/>
      <c r="F7" s="52"/>
      <c r="G7" s="52"/>
      <c r="H7" s="52"/>
      <c r="I7" s="52"/>
      <c r="J7" s="379" t="s">
        <v>382</v>
      </c>
    </row>
    <row r="8" spans="1:10" ht="17" x14ac:dyDescent="0.2">
      <c r="A8" s="5" t="s">
        <v>345</v>
      </c>
      <c r="B8" s="10" t="s">
        <v>341</v>
      </c>
      <c r="C8" s="381" t="s">
        <v>26</v>
      </c>
      <c r="D8" s="381" t="s">
        <v>27</v>
      </c>
      <c r="E8" s="381" t="s">
        <v>28</v>
      </c>
      <c r="G8" s="381" t="s">
        <v>29</v>
      </c>
      <c r="H8" s="50"/>
      <c r="I8" s="50"/>
      <c r="J8" s="390" t="s">
        <v>435</v>
      </c>
    </row>
    <row r="9" spans="1:10" ht="34" x14ac:dyDescent="0.2">
      <c r="A9" s="5"/>
      <c r="B9" s="11" t="s">
        <v>159</v>
      </c>
      <c r="D9" s="345"/>
      <c r="E9" s="345"/>
      <c r="F9" s="386" t="s">
        <v>418</v>
      </c>
      <c r="G9" s="345"/>
      <c r="H9" s="345"/>
      <c r="I9" s="345"/>
      <c r="J9" s="380" t="s">
        <v>399</v>
      </c>
    </row>
    <row r="10" spans="1:10" ht="17" x14ac:dyDescent="0.2">
      <c r="A10" s="5"/>
      <c r="B10" s="12" t="s">
        <v>356</v>
      </c>
      <c r="C10" s="346"/>
      <c r="D10" s="346"/>
      <c r="E10" s="346"/>
      <c r="F10" s="346"/>
      <c r="G10" s="347"/>
      <c r="H10" s="346"/>
      <c r="I10" s="346"/>
      <c r="J10" s="378" t="s">
        <v>357</v>
      </c>
    </row>
    <row r="11" spans="1:10" ht="18" thickBot="1" x14ac:dyDescent="0.25">
      <c r="A11" s="3"/>
      <c r="B11" s="372" t="s">
        <v>431</v>
      </c>
      <c r="C11" s="373"/>
      <c r="D11" s="373"/>
      <c r="E11" s="373"/>
      <c r="F11" s="373"/>
      <c r="G11" s="373"/>
      <c r="H11" s="373"/>
      <c r="I11" s="373"/>
      <c r="J11" s="374"/>
    </row>
    <row r="12" spans="1:10" ht="34" x14ac:dyDescent="0.2">
      <c r="A12" s="575" t="s">
        <v>11</v>
      </c>
      <c r="B12" s="9" t="s">
        <v>279</v>
      </c>
      <c r="C12" s="52"/>
      <c r="D12" s="52"/>
      <c r="E12" s="52"/>
      <c r="F12" s="392" t="s">
        <v>514</v>
      </c>
      <c r="G12" s="52"/>
      <c r="H12" s="52"/>
      <c r="I12" s="52"/>
      <c r="J12" s="379" t="s">
        <v>383</v>
      </c>
    </row>
    <row r="13" spans="1:10" ht="17" x14ac:dyDescent="0.2">
      <c r="A13" s="65" t="s">
        <v>346</v>
      </c>
      <c r="B13" s="10" t="s">
        <v>341</v>
      </c>
      <c r="D13" s="381" t="s">
        <v>30</v>
      </c>
      <c r="E13" s="381" t="s">
        <v>513</v>
      </c>
      <c r="F13" s="50"/>
      <c r="G13" s="381" t="s">
        <v>515</v>
      </c>
      <c r="H13" s="50"/>
      <c r="I13" s="369"/>
      <c r="J13" s="390" t="s">
        <v>436</v>
      </c>
    </row>
    <row r="14" spans="1:10" ht="17" x14ac:dyDescent="0.2">
      <c r="A14" s="5"/>
      <c r="B14" s="11" t="s">
        <v>159</v>
      </c>
      <c r="C14" s="386" t="s">
        <v>419</v>
      </c>
      <c r="D14" s="345"/>
      <c r="E14" s="345"/>
      <c r="F14" s="345"/>
      <c r="G14" s="386" t="s">
        <v>397</v>
      </c>
      <c r="H14" s="345"/>
      <c r="I14" s="345"/>
      <c r="J14" s="366"/>
    </row>
    <row r="15" spans="1:10" ht="17" x14ac:dyDescent="0.2">
      <c r="A15" s="5"/>
      <c r="B15" s="12" t="s">
        <v>356</v>
      </c>
      <c r="C15" s="346"/>
      <c r="D15" s="346"/>
      <c r="E15" s="346"/>
      <c r="F15" s="346"/>
      <c r="G15" s="347"/>
      <c r="H15" s="346"/>
      <c r="I15" s="346"/>
      <c r="J15" s="378" t="s">
        <v>358</v>
      </c>
    </row>
    <row r="16" spans="1:10" ht="18" thickBot="1" x14ac:dyDescent="0.25">
      <c r="A16" s="3"/>
      <c r="B16" s="372" t="s">
        <v>431</v>
      </c>
      <c r="C16" s="373"/>
      <c r="D16" s="373"/>
      <c r="E16" s="373"/>
      <c r="F16" s="373"/>
      <c r="G16" s="373"/>
      <c r="H16" s="373"/>
      <c r="I16" s="373"/>
      <c r="J16" s="374"/>
    </row>
    <row r="17" spans="1:10" ht="17" x14ac:dyDescent="0.2">
      <c r="A17" s="2" t="s">
        <v>12</v>
      </c>
      <c r="B17" s="9" t="s">
        <v>279</v>
      </c>
      <c r="C17" s="52"/>
      <c r="D17" s="52"/>
      <c r="E17" s="392" t="s">
        <v>374</v>
      </c>
      <c r="F17" s="52"/>
      <c r="G17" s="52"/>
      <c r="H17" s="52"/>
      <c r="I17" s="52"/>
      <c r="J17" s="379" t="s">
        <v>384</v>
      </c>
    </row>
    <row r="18" spans="1:10" ht="17" x14ac:dyDescent="0.2">
      <c r="A18" s="67" t="s">
        <v>347</v>
      </c>
      <c r="B18" s="10" t="s">
        <v>341</v>
      </c>
      <c r="C18" s="50"/>
      <c r="D18" s="381" t="s">
        <v>516</v>
      </c>
      <c r="E18" s="576" t="s">
        <v>517</v>
      </c>
      <c r="F18" s="50"/>
      <c r="G18" s="50"/>
      <c r="H18" s="50"/>
      <c r="I18" s="369"/>
      <c r="J18" s="390" t="s">
        <v>437</v>
      </c>
    </row>
    <row r="19" spans="1:10" ht="51" x14ac:dyDescent="0.2">
      <c r="A19" s="5"/>
      <c r="B19" s="11" t="s">
        <v>159</v>
      </c>
      <c r="C19" s="386" t="s">
        <v>420</v>
      </c>
      <c r="D19" s="345"/>
      <c r="E19" s="345"/>
      <c r="F19" s="370" t="s">
        <v>400</v>
      </c>
      <c r="G19" s="345"/>
      <c r="H19" s="345"/>
      <c r="I19" s="345"/>
      <c r="J19" s="380" t="s">
        <v>401</v>
      </c>
    </row>
    <row r="20" spans="1:10" ht="17" x14ac:dyDescent="0.2">
      <c r="A20" s="5"/>
      <c r="B20" s="12" t="s">
        <v>356</v>
      </c>
      <c r="C20" s="346"/>
      <c r="D20" s="346"/>
      <c r="E20" s="346"/>
      <c r="F20" s="346"/>
      <c r="G20" s="347"/>
      <c r="H20" s="346"/>
      <c r="I20" s="346"/>
      <c r="J20" s="378" t="s">
        <v>360</v>
      </c>
    </row>
    <row r="21" spans="1:10" ht="18" thickBot="1" x14ac:dyDescent="0.25">
      <c r="A21" s="3"/>
      <c r="B21" s="372" t="s">
        <v>431</v>
      </c>
      <c r="C21" s="373"/>
      <c r="D21" s="373"/>
      <c r="E21" s="373"/>
      <c r="F21" s="373"/>
      <c r="G21" s="373"/>
      <c r="H21" s="373"/>
      <c r="I21" s="373"/>
      <c r="J21" s="374"/>
    </row>
    <row r="22" spans="1:10" ht="17" x14ac:dyDescent="0.2">
      <c r="A22" s="4" t="s">
        <v>13</v>
      </c>
      <c r="B22" s="9" t="s">
        <v>279</v>
      </c>
      <c r="C22" s="348"/>
      <c r="D22" s="52"/>
      <c r="E22" s="391" t="s">
        <v>375</v>
      </c>
      <c r="F22" s="52"/>
      <c r="G22" s="52"/>
      <c r="H22" s="52"/>
      <c r="I22" s="52"/>
      <c r="J22" s="379" t="s">
        <v>385</v>
      </c>
    </row>
    <row r="23" spans="1:10" ht="17" x14ac:dyDescent="0.2">
      <c r="A23" s="574" t="s">
        <v>394</v>
      </c>
      <c r="B23" s="10" t="s">
        <v>341</v>
      </c>
      <c r="C23" s="50"/>
      <c r="D23" s="381" t="s">
        <v>404</v>
      </c>
      <c r="E23" s="383" t="s">
        <v>518</v>
      </c>
      <c r="F23" s="50"/>
      <c r="G23" s="50"/>
      <c r="H23" s="50"/>
      <c r="I23" s="50"/>
      <c r="J23" s="371" t="s">
        <v>438</v>
      </c>
    </row>
    <row r="24" spans="1:10" ht="102" x14ac:dyDescent="0.2">
      <c r="A24" s="5"/>
      <c r="B24" s="11" t="s">
        <v>159</v>
      </c>
      <c r="C24" s="345"/>
      <c r="D24" s="345"/>
      <c r="E24" s="345"/>
      <c r="F24" s="382" t="s">
        <v>421</v>
      </c>
      <c r="G24" s="573" t="s">
        <v>428</v>
      </c>
      <c r="H24" s="345"/>
      <c r="I24" s="382" t="s">
        <v>402</v>
      </c>
      <c r="J24" s="366"/>
    </row>
    <row r="25" spans="1:10" ht="17" x14ac:dyDescent="0.2">
      <c r="A25" s="5"/>
      <c r="B25" s="12" t="s">
        <v>356</v>
      </c>
      <c r="C25" s="346"/>
      <c r="D25" s="346"/>
      <c r="E25" s="346"/>
      <c r="F25" s="571" t="s">
        <v>396</v>
      </c>
      <c r="G25" s="347"/>
      <c r="H25" s="346"/>
      <c r="I25" s="346"/>
      <c r="J25" s="368" t="s">
        <v>361</v>
      </c>
    </row>
    <row r="26" spans="1:10" ht="18" thickBot="1" x14ac:dyDescent="0.25">
      <c r="A26" s="3"/>
      <c r="B26" s="372" t="s">
        <v>431</v>
      </c>
      <c r="C26" s="373"/>
      <c r="D26" s="373"/>
      <c r="E26" s="373"/>
      <c r="F26" s="373"/>
      <c r="G26" s="373"/>
      <c r="H26" s="373"/>
      <c r="I26" s="373"/>
      <c r="J26" s="374"/>
    </row>
    <row r="27" spans="1:10" ht="17" x14ac:dyDescent="0.2">
      <c r="A27" s="4" t="s">
        <v>14</v>
      </c>
      <c r="B27" s="9" t="s">
        <v>279</v>
      </c>
      <c r="C27" s="52"/>
      <c r="D27" s="52"/>
      <c r="E27" s="52" t="s">
        <v>376</v>
      </c>
      <c r="F27" s="52"/>
      <c r="G27" s="174"/>
      <c r="H27" s="52"/>
      <c r="I27" s="52"/>
      <c r="J27" s="367" t="s">
        <v>386</v>
      </c>
    </row>
    <row r="28" spans="1:10" ht="17" x14ac:dyDescent="0.2">
      <c r="A28" s="67" t="s">
        <v>348</v>
      </c>
      <c r="B28" s="10" t="s">
        <v>341</v>
      </c>
      <c r="C28" s="50"/>
      <c r="D28" s="570" t="s">
        <v>407</v>
      </c>
      <c r="E28" s="50"/>
      <c r="F28" s="50"/>
      <c r="G28" s="50"/>
      <c r="H28" s="50"/>
      <c r="I28" s="369"/>
      <c r="J28" s="365" t="s">
        <v>439</v>
      </c>
    </row>
    <row r="29" spans="1:10" ht="34" x14ac:dyDescent="0.2">
      <c r="A29" s="5"/>
      <c r="B29" s="11" t="s">
        <v>159</v>
      </c>
      <c r="C29" s="370" t="s">
        <v>400</v>
      </c>
      <c r="D29" s="345"/>
      <c r="E29" s="345"/>
      <c r="F29" s="345"/>
      <c r="G29" s="345"/>
      <c r="H29" s="345"/>
      <c r="I29" s="345"/>
      <c r="J29" s="366" t="s">
        <v>403</v>
      </c>
    </row>
    <row r="30" spans="1:10" ht="17" x14ac:dyDescent="0.2">
      <c r="A30" s="5"/>
      <c r="B30" s="12" t="s">
        <v>356</v>
      </c>
      <c r="C30" s="346"/>
      <c r="D30" s="346"/>
      <c r="E30" s="346"/>
      <c r="F30" s="346"/>
      <c r="G30" s="347"/>
      <c r="H30" s="346"/>
      <c r="I30" s="346"/>
      <c r="J30" s="368" t="s">
        <v>362</v>
      </c>
    </row>
    <row r="31" spans="1:10" ht="18" thickBot="1" x14ac:dyDescent="0.25">
      <c r="A31" s="3"/>
      <c r="B31" s="372" t="s">
        <v>431</v>
      </c>
      <c r="C31" s="373"/>
      <c r="D31" s="373"/>
      <c r="E31" s="373"/>
      <c r="F31" s="373"/>
      <c r="G31" s="373"/>
      <c r="H31" s="373"/>
      <c r="I31" s="373"/>
      <c r="J31" s="374"/>
    </row>
    <row r="32" spans="1:10" ht="17" x14ac:dyDescent="0.2">
      <c r="A32" s="4" t="s">
        <v>15</v>
      </c>
      <c r="B32" s="9" t="s">
        <v>279</v>
      </c>
      <c r="C32" s="52"/>
      <c r="D32" s="52"/>
      <c r="E32" s="52"/>
      <c r="F32" s="572" t="s">
        <v>372</v>
      </c>
      <c r="G32" s="52"/>
      <c r="H32" s="52"/>
      <c r="I32" s="52"/>
      <c r="J32" s="367" t="s">
        <v>387</v>
      </c>
    </row>
    <row r="33" spans="1:10" ht="17" x14ac:dyDescent="0.2">
      <c r="A33" s="67" t="s">
        <v>349</v>
      </c>
      <c r="B33" s="10" t="s">
        <v>341</v>
      </c>
      <c r="C33" s="50" t="s">
        <v>396</v>
      </c>
      <c r="D33" s="50"/>
      <c r="E33" s="50"/>
      <c r="F33" s="50"/>
      <c r="G33" s="50"/>
      <c r="H33" s="50"/>
      <c r="I33" s="369"/>
      <c r="J33" s="365" t="s">
        <v>440</v>
      </c>
    </row>
    <row r="34" spans="1:10" ht="17" x14ac:dyDescent="0.2">
      <c r="A34" s="5"/>
      <c r="B34" s="11" t="s">
        <v>159</v>
      </c>
      <c r="C34" s="569" t="s">
        <v>411</v>
      </c>
      <c r="D34" s="345"/>
      <c r="E34" s="345"/>
      <c r="F34" s="345" t="s">
        <v>422</v>
      </c>
      <c r="G34" s="345"/>
      <c r="H34" s="345"/>
      <c r="I34" s="345"/>
      <c r="J34" s="366" t="s">
        <v>412</v>
      </c>
    </row>
    <row r="35" spans="1:10" ht="17" x14ac:dyDescent="0.2">
      <c r="A35" s="5"/>
      <c r="B35" s="12" t="s">
        <v>356</v>
      </c>
      <c r="C35" s="346"/>
      <c r="D35" s="346"/>
      <c r="E35" s="346"/>
      <c r="F35" s="346" t="s">
        <v>409</v>
      </c>
      <c r="G35" s="347"/>
      <c r="H35" s="346"/>
      <c r="I35" s="346"/>
      <c r="J35" s="368" t="s">
        <v>363</v>
      </c>
    </row>
    <row r="36" spans="1:10" ht="18" thickBot="1" x14ac:dyDescent="0.25">
      <c r="A36" s="3"/>
      <c r="B36" s="372" t="s">
        <v>431</v>
      </c>
      <c r="C36" s="373"/>
      <c r="D36" s="373"/>
      <c r="E36" s="373"/>
      <c r="F36" s="373"/>
      <c r="G36" s="373"/>
      <c r="H36" s="373"/>
      <c r="I36" s="373"/>
      <c r="J36" s="374"/>
    </row>
    <row r="37" spans="1:10" ht="17" x14ac:dyDescent="0.2">
      <c r="A37" s="4" t="s">
        <v>16</v>
      </c>
      <c r="B37" s="9" t="s">
        <v>279</v>
      </c>
      <c r="C37" s="52"/>
      <c r="D37" s="52"/>
      <c r="E37" s="52" t="s">
        <v>377</v>
      </c>
      <c r="F37" s="52"/>
      <c r="G37" s="52"/>
      <c r="H37" s="52"/>
      <c r="I37" s="52"/>
      <c r="J37" s="367" t="s">
        <v>388</v>
      </c>
    </row>
    <row r="38" spans="1:10" ht="17" x14ac:dyDescent="0.2">
      <c r="A38" s="67" t="s">
        <v>350</v>
      </c>
      <c r="B38" s="10" t="s">
        <v>341</v>
      </c>
      <c r="C38" s="50"/>
      <c r="D38" s="50"/>
      <c r="E38" s="50"/>
      <c r="F38" s="50"/>
      <c r="G38" s="50"/>
      <c r="H38" s="50"/>
      <c r="I38" s="50"/>
      <c r="J38" s="365" t="s">
        <v>441</v>
      </c>
    </row>
    <row r="39" spans="1:10" ht="34" x14ac:dyDescent="0.2">
      <c r="A39" s="5"/>
      <c r="B39" s="11" t="s">
        <v>159</v>
      </c>
      <c r="C39" s="345"/>
      <c r="D39" s="345"/>
      <c r="E39" s="345"/>
      <c r="F39" s="345" t="s">
        <v>423</v>
      </c>
      <c r="H39" s="345"/>
      <c r="I39" s="345" t="s">
        <v>395</v>
      </c>
      <c r="J39" s="366" t="s">
        <v>413</v>
      </c>
    </row>
    <row r="40" spans="1:10" ht="17" x14ac:dyDescent="0.2">
      <c r="A40" s="5"/>
      <c r="B40" s="12" t="s">
        <v>356</v>
      </c>
      <c r="C40" s="346"/>
      <c r="D40" s="346"/>
      <c r="E40" s="346"/>
      <c r="F40" s="346"/>
      <c r="G40" s="346"/>
      <c r="H40" s="346"/>
      <c r="I40" s="346"/>
      <c r="J40" s="368" t="s">
        <v>364</v>
      </c>
    </row>
    <row r="41" spans="1:10" ht="18" thickBot="1" x14ac:dyDescent="0.25">
      <c r="A41" s="3"/>
      <c r="B41" s="372" t="s">
        <v>431</v>
      </c>
      <c r="C41" s="373"/>
      <c r="D41" s="373"/>
      <c r="E41" s="373"/>
      <c r="F41" s="373"/>
      <c r="G41" s="373"/>
      <c r="H41" s="373"/>
      <c r="I41" s="373"/>
      <c r="J41" s="374"/>
    </row>
    <row r="42" spans="1:10" ht="17" x14ac:dyDescent="0.2">
      <c r="A42" s="4" t="s">
        <v>17</v>
      </c>
      <c r="B42" s="9" t="s">
        <v>279</v>
      </c>
      <c r="C42" s="52"/>
      <c r="D42" s="52"/>
      <c r="E42" s="52" t="s">
        <v>378</v>
      </c>
      <c r="F42" s="52"/>
      <c r="G42" s="52"/>
      <c r="H42" s="52"/>
      <c r="I42" s="52"/>
      <c r="J42" s="367" t="s">
        <v>389</v>
      </c>
    </row>
    <row r="43" spans="1:10" ht="17" x14ac:dyDescent="0.2">
      <c r="A43" s="67" t="s">
        <v>351</v>
      </c>
      <c r="B43" s="10" t="s">
        <v>341</v>
      </c>
      <c r="C43" s="50"/>
      <c r="D43" s="50"/>
      <c r="E43" s="50"/>
      <c r="F43" s="50"/>
      <c r="G43" s="50"/>
      <c r="H43" s="50"/>
      <c r="I43" s="369"/>
      <c r="J43" s="365" t="s">
        <v>442</v>
      </c>
    </row>
    <row r="44" spans="1:10" ht="34" x14ac:dyDescent="0.2">
      <c r="A44" s="5"/>
      <c r="B44" s="11" t="s">
        <v>159</v>
      </c>
      <c r="C44" s="345"/>
      <c r="D44" s="345"/>
      <c r="E44" s="345"/>
      <c r="F44" s="345" t="s">
        <v>424</v>
      </c>
      <c r="G44" s="345"/>
      <c r="H44" s="345"/>
      <c r="I44" s="345"/>
      <c r="J44" s="366" t="s">
        <v>414</v>
      </c>
    </row>
    <row r="45" spans="1:10" ht="17" x14ac:dyDescent="0.2">
      <c r="A45" s="5"/>
      <c r="B45" s="12" t="s">
        <v>356</v>
      </c>
      <c r="C45" s="349"/>
      <c r="D45" s="346"/>
      <c r="E45" s="346"/>
      <c r="F45" s="346"/>
      <c r="G45" s="347"/>
      <c r="H45" s="346"/>
      <c r="I45" s="346"/>
      <c r="J45" s="368" t="s">
        <v>365</v>
      </c>
    </row>
    <row r="46" spans="1:10" ht="18" thickBot="1" x14ac:dyDescent="0.25">
      <c r="A46" s="3"/>
      <c r="B46" s="372" t="s">
        <v>431</v>
      </c>
      <c r="C46" s="373"/>
      <c r="D46" s="373"/>
      <c r="E46" s="373"/>
      <c r="F46" s="373"/>
      <c r="G46" s="373"/>
      <c r="H46" s="373"/>
      <c r="I46" s="373"/>
      <c r="J46" s="374"/>
    </row>
    <row r="47" spans="1:10" ht="17" x14ac:dyDescent="0.2">
      <c r="A47" s="4" t="s">
        <v>18</v>
      </c>
      <c r="B47" s="9" t="s">
        <v>279</v>
      </c>
      <c r="C47" s="52"/>
      <c r="D47" s="52"/>
      <c r="E47" s="52"/>
      <c r="F47" s="52"/>
      <c r="G47" s="52"/>
      <c r="H47" s="52"/>
      <c r="I47" s="52"/>
      <c r="J47" s="367" t="s">
        <v>390</v>
      </c>
    </row>
    <row r="48" spans="1:10" ht="17" x14ac:dyDescent="0.2">
      <c r="A48" s="67" t="s">
        <v>352</v>
      </c>
      <c r="B48" s="10" t="s">
        <v>341</v>
      </c>
      <c r="C48" s="50"/>
      <c r="D48" s="50"/>
      <c r="E48" s="50"/>
      <c r="F48" s="50"/>
      <c r="G48" s="50"/>
      <c r="H48" s="50"/>
      <c r="I48" s="369"/>
      <c r="J48" s="365" t="s">
        <v>443</v>
      </c>
    </row>
    <row r="49" spans="1:10" ht="34" x14ac:dyDescent="0.2">
      <c r="A49" s="5"/>
      <c r="B49" s="11" t="s">
        <v>159</v>
      </c>
      <c r="C49" s="345"/>
      <c r="D49" s="349"/>
      <c r="E49" s="345"/>
      <c r="F49" s="345" t="s">
        <v>425</v>
      </c>
      <c r="G49" s="345" t="s">
        <v>429</v>
      </c>
      <c r="H49" s="345"/>
      <c r="I49" s="345"/>
      <c r="J49" s="366" t="s">
        <v>415</v>
      </c>
    </row>
    <row r="50" spans="1:10" ht="17" x14ac:dyDescent="0.2">
      <c r="A50" s="5"/>
      <c r="B50" s="12" t="s">
        <v>356</v>
      </c>
      <c r="C50" s="346"/>
      <c r="D50" s="346"/>
      <c r="E50" s="346"/>
      <c r="F50" s="349"/>
      <c r="G50" s="347"/>
      <c r="H50" s="346"/>
      <c r="I50" s="346"/>
      <c r="J50" s="368" t="s">
        <v>366</v>
      </c>
    </row>
    <row r="51" spans="1:10" ht="18" thickBot="1" x14ac:dyDescent="0.25">
      <c r="A51" s="3"/>
      <c r="B51" s="372" t="s">
        <v>431</v>
      </c>
      <c r="C51" s="373"/>
      <c r="D51" s="373"/>
      <c r="E51" s="373"/>
      <c r="F51" s="373"/>
      <c r="G51" s="373"/>
      <c r="H51" s="373"/>
      <c r="I51" s="373"/>
      <c r="J51" s="374"/>
    </row>
    <row r="52" spans="1:10" ht="17" x14ac:dyDescent="0.2">
      <c r="A52" s="4" t="s">
        <v>19</v>
      </c>
      <c r="B52" s="9" t="s">
        <v>279</v>
      </c>
      <c r="C52" s="52"/>
      <c r="D52" s="52"/>
      <c r="E52" s="52" t="s">
        <v>379</v>
      </c>
      <c r="F52" s="350"/>
      <c r="G52" s="52"/>
      <c r="H52" s="52"/>
      <c r="I52" s="52"/>
      <c r="J52" s="367" t="s">
        <v>391</v>
      </c>
    </row>
    <row r="53" spans="1:10" ht="17" x14ac:dyDescent="0.2">
      <c r="A53" s="67" t="s">
        <v>353</v>
      </c>
      <c r="B53" s="10" t="s">
        <v>341</v>
      </c>
      <c r="C53" s="50"/>
      <c r="D53" s="50"/>
      <c r="E53" s="50"/>
      <c r="F53" s="50"/>
      <c r="G53" s="50"/>
      <c r="H53" s="50"/>
      <c r="I53" s="369"/>
      <c r="J53" s="365" t="s">
        <v>444</v>
      </c>
    </row>
    <row r="54" spans="1:10" ht="34" x14ac:dyDescent="0.2">
      <c r="A54" s="5"/>
      <c r="B54" s="11" t="s">
        <v>159</v>
      </c>
      <c r="C54" s="345"/>
      <c r="D54" s="349"/>
      <c r="E54" s="345"/>
      <c r="F54" s="345" t="s">
        <v>426</v>
      </c>
      <c r="G54" s="345"/>
      <c r="H54" s="345"/>
      <c r="I54" s="345"/>
      <c r="J54" s="366" t="s">
        <v>416</v>
      </c>
    </row>
    <row r="55" spans="1:10" ht="17" x14ac:dyDescent="0.2">
      <c r="A55" s="5"/>
      <c r="B55" s="12" t="s">
        <v>356</v>
      </c>
      <c r="C55" s="346" t="s">
        <v>408</v>
      </c>
      <c r="D55" s="346"/>
      <c r="E55" s="346"/>
      <c r="F55" s="346"/>
      <c r="G55" s="347"/>
      <c r="H55" s="346"/>
      <c r="I55" s="346"/>
      <c r="J55" s="368" t="s">
        <v>367</v>
      </c>
    </row>
    <row r="56" spans="1:10" ht="18" thickBot="1" x14ac:dyDescent="0.25">
      <c r="A56" s="3"/>
      <c r="B56" s="372" t="s">
        <v>431</v>
      </c>
      <c r="C56" s="373"/>
      <c r="D56" s="373"/>
      <c r="E56" s="373"/>
      <c r="F56" s="373"/>
      <c r="G56" s="373"/>
      <c r="H56" s="373"/>
      <c r="I56" s="373"/>
      <c r="J56" s="374"/>
    </row>
    <row r="57" spans="1:10" ht="17" x14ac:dyDescent="0.2">
      <c r="A57" s="4" t="s">
        <v>20</v>
      </c>
      <c r="B57" s="9" t="s">
        <v>279</v>
      </c>
      <c r="C57" s="52"/>
      <c r="D57" s="52"/>
      <c r="E57" s="52"/>
      <c r="F57" s="174" t="s">
        <v>373</v>
      </c>
      <c r="G57" s="52"/>
      <c r="H57" s="174"/>
      <c r="I57" s="52"/>
      <c r="J57" s="367" t="s">
        <v>392</v>
      </c>
    </row>
    <row r="58" spans="1:10" ht="17" x14ac:dyDescent="0.2">
      <c r="A58" s="5" t="s">
        <v>354</v>
      </c>
      <c r="B58" s="10" t="s">
        <v>341</v>
      </c>
      <c r="C58" s="50"/>
      <c r="D58" s="349"/>
      <c r="E58" s="50"/>
      <c r="F58" s="50"/>
      <c r="G58" s="50"/>
      <c r="H58" s="50"/>
      <c r="I58" s="369"/>
      <c r="J58" s="365" t="s">
        <v>445</v>
      </c>
    </row>
    <row r="59" spans="1:10" ht="51" x14ac:dyDescent="0.2">
      <c r="A59" s="5"/>
      <c r="B59" s="11" t="s">
        <v>159</v>
      </c>
      <c r="C59" s="345"/>
      <c r="D59" s="345"/>
      <c r="E59" s="345"/>
      <c r="F59" s="345" t="s">
        <v>430</v>
      </c>
      <c r="G59" s="345"/>
      <c r="H59" s="345"/>
      <c r="I59" s="345"/>
      <c r="J59" s="366" t="s">
        <v>417</v>
      </c>
    </row>
    <row r="60" spans="1:10" ht="17" x14ac:dyDescent="0.2">
      <c r="A60" s="5"/>
      <c r="B60" s="12" t="s">
        <v>356</v>
      </c>
      <c r="C60" s="346"/>
      <c r="D60" s="346"/>
      <c r="E60" s="346"/>
      <c r="F60" s="346"/>
      <c r="G60" s="346"/>
      <c r="H60" s="346"/>
      <c r="I60" s="346"/>
      <c r="J60" s="368" t="s">
        <v>368</v>
      </c>
    </row>
    <row r="61" spans="1:10" ht="18" thickBot="1" x14ac:dyDescent="0.25">
      <c r="A61" s="3"/>
      <c r="B61" s="372" t="s">
        <v>431</v>
      </c>
      <c r="C61" s="373"/>
      <c r="D61" s="373"/>
      <c r="E61" s="373"/>
      <c r="F61" s="373"/>
      <c r="G61" s="373"/>
      <c r="H61" s="373"/>
      <c r="I61" s="373"/>
      <c r="J61" s="374"/>
    </row>
    <row r="62" spans="1:10" ht="17" x14ac:dyDescent="0.2">
      <c r="A62" s="4" t="s">
        <v>22</v>
      </c>
      <c r="B62" s="9" t="s">
        <v>279</v>
      </c>
      <c r="C62" s="52"/>
      <c r="D62" s="52"/>
      <c r="E62" s="52" t="s">
        <v>380</v>
      </c>
      <c r="F62" s="52"/>
      <c r="G62" s="52"/>
      <c r="H62" s="174"/>
      <c r="I62" s="52"/>
      <c r="J62" s="367" t="s">
        <v>393</v>
      </c>
    </row>
    <row r="63" spans="1:10" ht="17" x14ac:dyDescent="0.2">
      <c r="A63" s="5" t="s">
        <v>355</v>
      </c>
      <c r="B63" s="10" t="s">
        <v>341</v>
      </c>
      <c r="C63" s="50"/>
      <c r="D63" s="349"/>
      <c r="E63" s="50"/>
      <c r="F63" s="50" t="s">
        <v>405</v>
      </c>
      <c r="G63" s="50" t="s">
        <v>406</v>
      </c>
      <c r="H63" s="50"/>
      <c r="I63" s="369"/>
      <c r="J63" s="365"/>
    </row>
    <row r="64" spans="1:10" ht="34" x14ac:dyDescent="0.2">
      <c r="A64" s="5"/>
      <c r="B64" s="11" t="s">
        <v>159</v>
      </c>
      <c r="C64" s="345"/>
      <c r="D64" s="345"/>
      <c r="E64" s="345"/>
      <c r="F64" s="345" t="s">
        <v>427</v>
      </c>
      <c r="G64" s="345"/>
      <c r="H64" s="345"/>
      <c r="I64" s="345"/>
      <c r="J64" s="366"/>
    </row>
    <row r="65" spans="1:10" ht="17" x14ac:dyDescent="0.2">
      <c r="A65" s="5"/>
      <c r="B65" s="12" t="s">
        <v>356</v>
      </c>
      <c r="C65" s="346"/>
      <c r="D65" s="346"/>
      <c r="E65" s="346"/>
      <c r="F65" s="346" t="s">
        <v>410</v>
      </c>
      <c r="G65" s="346"/>
      <c r="H65" s="346"/>
      <c r="I65" s="346"/>
      <c r="J65" s="368" t="s">
        <v>369</v>
      </c>
    </row>
    <row r="66" spans="1:10" ht="18" thickBot="1" x14ac:dyDescent="0.25">
      <c r="A66" s="3"/>
      <c r="B66" s="372" t="s">
        <v>431</v>
      </c>
      <c r="C66" s="373"/>
      <c r="D66" s="373"/>
      <c r="E66" s="373"/>
      <c r="F66" s="373"/>
      <c r="G66" s="373"/>
      <c r="H66" s="373"/>
      <c r="I66" s="373"/>
      <c r="J66" s="375"/>
    </row>
    <row r="67" spans="1:10" ht="18" customHeight="1" x14ac:dyDescent="0.2">
      <c r="A67" s="6" t="s">
        <v>21</v>
      </c>
      <c r="C67" s="351"/>
    </row>
    <row r="68" spans="1:10" x14ac:dyDescent="0.2">
      <c r="C68" s="352"/>
    </row>
    <row r="69" spans="1:10" x14ac:dyDescent="0.2">
      <c r="C69" s="349"/>
    </row>
  </sheetData>
  <pageMargins left="0.7" right="0.7" top="0.75" bottom="0.75" header="0.3" footer="0.3"/>
  <pageSetup scale="65" fitToHeight="0" orientation="landscape" horizontalDpi="4294967293"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016AD4-6E5B-DC4C-AA3A-AE95F09AE7A1}">
  <dimension ref="B1:M50"/>
  <sheetViews>
    <sheetView topLeftCell="A25" zoomScale="125" workbookViewId="0">
      <selection activeCell="M37" sqref="M37"/>
    </sheetView>
  </sheetViews>
  <sheetFormatPr baseColWidth="10" defaultRowHeight="16" x14ac:dyDescent="0.2"/>
  <sheetData>
    <row r="1" spans="2:9" x14ac:dyDescent="0.2">
      <c r="D1" t="s">
        <v>452</v>
      </c>
      <c r="E1" t="s">
        <v>294</v>
      </c>
      <c r="F1" t="s">
        <v>453</v>
      </c>
      <c r="G1" t="s">
        <v>454</v>
      </c>
      <c r="I1" t="s">
        <v>288</v>
      </c>
    </row>
    <row r="2" spans="2:9" x14ac:dyDescent="0.2">
      <c r="B2" t="s">
        <v>446</v>
      </c>
      <c r="D2">
        <v>6</v>
      </c>
      <c r="E2">
        <v>4</v>
      </c>
      <c r="F2">
        <v>0</v>
      </c>
      <c r="G2">
        <v>7</v>
      </c>
      <c r="I2">
        <f>SUM(D2:G2)</f>
        <v>17</v>
      </c>
    </row>
    <row r="3" spans="2:9" x14ac:dyDescent="0.2">
      <c r="B3" s="384" t="s">
        <v>447</v>
      </c>
      <c r="D3">
        <v>5</v>
      </c>
      <c r="E3">
        <v>7</v>
      </c>
      <c r="F3">
        <v>2</v>
      </c>
      <c r="G3">
        <v>9</v>
      </c>
      <c r="I3">
        <f t="shared" ref="I3:I15" si="0">SUM(D3:G3)</f>
        <v>23</v>
      </c>
    </row>
    <row r="4" spans="2:9" x14ac:dyDescent="0.2">
      <c r="B4" t="s">
        <v>448</v>
      </c>
      <c r="D4">
        <v>7</v>
      </c>
      <c r="E4">
        <v>9</v>
      </c>
      <c r="F4">
        <v>3</v>
      </c>
      <c r="G4">
        <v>4</v>
      </c>
      <c r="I4">
        <f t="shared" si="0"/>
        <v>23</v>
      </c>
    </row>
    <row r="5" spans="2:9" x14ac:dyDescent="0.2">
      <c r="B5" t="s">
        <v>449</v>
      </c>
      <c r="D5">
        <v>6</v>
      </c>
      <c r="E5">
        <v>8</v>
      </c>
      <c r="F5">
        <v>2</v>
      </c>
      <c r="G5">
        <v>6</v>
      </c>
      <c r="I5">
        <f t="shared" si="0"/>
        <v>22</v>
      </c>
    </row>
    <row r="6" spans="2:9" x14ac:dyDescent="0.2">
      <c r="B6" t="s">
        <v>450</v>
      </c>
      <c r="D6">
        <v>5</v>
      </c>
      <c r="E6">
        <v>0</v>
      </c>
      <c r="F6">
        <v>8</v>
      </c>
      <c r="G6">
        <v>7</v>
      </c>
      <c r="I6">
        <f t="shared" si="0"/>
        <v>20</v>
      </c>
    </row>
    <row r="7" spans="2:9" x14ac:dyDescent="0.2">
      <c r="B7" t="s">
        <v>451</v>
      </c>
      <c r="D7">
        <v>8</v>
      </c>
      <c r="E7">
        <v>3</v>
      </c>
      <c r="F7">
        <v>7</v>
      </c>
      <c r="G7">
        <v>9</v>
      </c>
      <c r="I7">
        <f t="shared" si="0"/>
        <v>27</v>
      </c>
    </row>
    <row r="8" spans="2:9" x14ac:dyDescent="0.2">
      <c r="B8" s="385" t="s">
        <v>455</v>
      </c>
      <c r="D8">
        <v>10</v>
      </c>
      <c r="E8">
        <v>0</v>
      </c>
      <c r="F8">
        <v>10</v>
      </c>
      <c r="G8">
        <v>10</v>
      </c>
      <c r="I8">
        <f t="shared" si="0"/>
        <v>30</v>
      </c>
    </row>
    <row r="9" spans="2:9" x14ac:dyDescent="0.2">
      <c r="B9" t="s">
        <v>456</v>
      </c>
      <c r="D9">
        <v>8</v>
      </c>
      <c r="E9">
        <v>0</v>
      </c>
      <c r="F9">
        <v>9</v>
      </c>
      <c r="G9">
        <v>7</v>
      </c>
      <c r="I9">
        <f t="shared" si="0"/>
        <v>24</v>
      </c>
    </row>
    <row r="10" spans="2:9" x14ac:dyDescent="0.2">
      <c r="B10" s="385" t="s">
        <v>457</v>
      </c>
      <c r="D10">
        <v>10</v>
      </c>
      <c r="E10">
        <v>5</v>
      </c>
      <c r="F10">
        <v>10</v>
      </c>
      <c r="G10">
        <v>5</v>
      </c>
      <c r="I10">
        <f t="shared" si="0"/>
        <v>30</v>
      </c>
    </row>
    <row r="11" spans="2:9" x14ac:dyDescent="0.2">
      <c r="B11" s="384" t="s">
        <v>458</v>
      </c>
      <c r="D11">
        <v>10</v>
      </c>
      <c r="E11">
        <v>0</v>
      </c>
      <c r="F11">
        <v>10</v>
      </c>
      <c r="G11">
        <v>8</v>
      </c>
      <c r="I11">
        <f t="shared" si="0"/>
        <v>28</v>
      </c>
    </row>
    <row r="12" spans="2:9" x14ac:dyDescent="0.2">
      <c r="B12" s="54" t="s">
        <v>459</v>
      </c>
      <c r="D12">
        <v>7</v>
      </c>
      <c r="E12">
        <v>1</v>
      </c>
      <c r="F12">
        <v>7</v>
      </c>
      <c r="G12">
        <v>8</v>
      </c>
      <c r="I12">
        <f t="shared" si="0"/>
        <v>23</v>
      </c>
    </row>
    <row r="13" spans="2:9" x14ac:dyDescent="0.2">
      <c r="B13" s="384" t="s">
        <v>460</v>
      </c>
      <c r="D13">
        <v>9</v>
      </c>
      <c r="E13">
        <v>3</v>
      </c>
      <c r="F13">
        <v>9</v>
      </c>
      <c r="G13">
        <v>10</v>
      </c>
      <c r="I13">
        <f t="shared" si="0"/>
        <v>31</v>
      </c>
    </row>
    <row r="14" spans="2:9" x14ac:dyDescent="0.2">
      <c r="B14" s="54" t="s">
        <v>461</v>
      </c>
      <c r="D14">
        <v>8</v>
      </c>
      <c r="E14">
        <v>1</v>
      </c>
      <c r="F14">
        <v>10</v>
      </c>
      <c r="G14">
        <v>5</v>
      </c>
      <c r="I14">
        <f t="shared" si="0"/>
        <v>24</v>
      </c>
    </row>
    <row r="15" spans="2:9" x14ac:dyDescent="0.2">
      <c r="B15" s="54" t="s">
        <v>462</v>
      </c>
      <c r="D15">
        <v>0</v>
      </c>
      <c r="E15">
        <v>0</v>
      </c>
      <c r="F15">
        <v>0</v>
      </c>
      <c r="G15">
        <v>10</v>
      </c>
      <c r="I15">
        <f t="shared" si="0"/>
        <v>10</v>
      </c>
    </row>
    <row r="18" spans="2:13" x14ac:dyDescent="0.2">
      <c r="B18" t="s">
        <v>463</v>
      </c>
      <c r="D18">
        <v>4</v>
      </c>
      <c r="E18" t="s">
        <v>464</v>
      </c>
      <c r="G18">
        <v>2</v>
      </c>
      <c r="H18" t="s">
        <v>465</v>
      </c>
      <c r="J18">
        <v>4</v>
      </c>
      <c r="K18" t="s">
        <v>466</v>
      </c>
      <c r="M18">
        <v>4</v>
      </c>
    </row>
    <row r="20" spans="2:13" x14ac:dyDescent="0.2">
      <c r="B20" s="356" t="s">
        <v>467</v>
      </c>
      <c r="C20" s="356"/>
      <c r="D20" s="356">
        <v>3</v>
      </c>
      <c r="E20" s="356" t="s">
        <v>468</v>
      </c>
      <c r="F20" s="356"/>
      <c r="G20">
        <v>3</v>
      </c>
      <c r="H20" t="s">
        <v>469</v>
      </c>
      <c r="J20">
        <v>4</v>
      </c>
      <c r="K20" t="s">
        <v>470</v>
      </c>
      <c r="M20">
        <v>4</v>
      </c>
    </row>
    <row r="21" spans="2:13" x14ac:dyDescent="0.2">
      <c r="B21" s="356"/>
      <c r="C21" s="356"/>
      <c r="D21" s="356"/>
      <c r="E21" s="356"/>
      <c r="F21" s="356"/>
    </row>
    <row r="22" spans="2:13" x14ac:dyDescent="0.2">
      <c r="B22" s="356" t="s">
        <v>471</v>
      </c>
      <c r="C22" s="356"/>
      <c r="D22" s="356">
        <v>1</v>
      </c>
      <c r="E22" s="356" t="s">
        <v>473</v>
      </c>
      <c r="F22" s="356"/>
      <c r="G22">
        <v>2</v>
      </c>
      <c r="H22" t="s">
        <v>475</v>
      </c>
      <c r="J22">
        <v>3</v>
      </c>
      <c r="K22" t="s">
        <v>477</v>
      </c>
      <c r="M22">
        <v>4</v>
      </c>
    </row>
    <row r="23" spans="2:13" x14ac:dyDescent="0.2">
      <c r="B23" s="356" t="s">
        <v>472</v>
      </c>
      <c r="E23" s="356" t="s">
        <v>474</v>
      </c>
      <c r="F23" s="387"/>
      <c r="H23" t="s">
        <v>476</v>
      </c>
      <c r="K23" t="s">
        <v>478</v>
      </c>
    </row>
    <row r="25" spans="2:13" x14ac:dyDescent="0.2">
      <c r="B25" t="s">
        <v>479</v>
      </c>
      <c r="D25">
        <v>3</v>
      </c>
      <c r="E25" t="s">
        <v>481</v>
      </c>
      <c r="F25" s="388"/>
      <c r="G25">
        <v>3</v>
      </c>
      <c r="H25" t="s">
        <v>483</v>
      </c>
      <c r="J25">
        <v>4</v>
      </c>
      <c r="K25" t="s">
        <v>485</v>
      </c>
      <c r="M25">
        <v>3</v>
      </c>
    </row>
    <row r="26" spans="2:13" x14ac:dyDescent="0.2">
      <c r="B26" t="s">
        <v>480</v>
      </c>
      <c r="E26" t="s">
        <v>482</v>
      </c>
      <c r="F26" s="388"/>
      <c r="H26" t="s">
        <v>484</v>
      </c>
      <c r="K26" t="s">
        <v>486</v>
      </c>
    </row>
    <row r="28" spans="2:13" x14ac:dyDescent="0.2">
      <c r="B28" t="s">
        <v>487</v>
      </c>
      <c r="D28">
        <v>4</v>
      </c>
      <c r="E28" t="s">
        <v>508</v>
      </c>
      <c r="G28">
        <v>4</v>
      </c>
      <c r="H28" t="s">
        <v>490</v>
      </c>
      <c r="J28">
        <v>4</v>
      </c>
      <c r="K28" t="s">
        <v>492</v>
      </c>
      <c r="M28">
        <v>4</v>
      </c>
    </row>
    <row r="29" spans="2:13" x14ac:dyDescent="0.2">
      <c r="B29" t="s">
        <v>488</v>
      </c>
      <c r="E29" t="s">
        <v>489</v>
      </c>
      <c r="H29" t="s">
        <v>491</v>
      </c>
      <c r="K29" t="s">
        <v>493</v>
      </c>
    </row>
    <row r="31" spans="2:13" x14ac:dyDescent="0.2">
      <c r="B31" t="s">
        <v>494</v>
      </c>
      <c r="D31">
        <v>3</v>
      </c>
      <c r="E31" t="s">
        <v>496</v>
      </c>
      <c r="G31">
        <v>3</v>
      </c>
      <c r="H31" t="s">
        <v>499</v>
      </c>
      <c r="J31">
        <v>4</v>
      </c>
      <c r="K31" t="s">
        <v>500</v>
      </c>
      <c r="M31">
        <v>4</v>
      </c>
    </row>
    <row r="32" spans="2:13" x14ac:dyDescent="0.2">
      <c r="B32" t="s">
        <v>495</v>
      </c>
      <c r="E32" t="s">
        <v>497</v>
      </c>
      <c r="H32" t="s">
        <v>498</v>
      </c>
      <c r="K32" t="s">
        <v>501</v>
      </c>
    </row>
    <row r="33" spans="2:13" x14ac:dyDescent="0.2">
      <c r="C33" s="387"/>
      <c r="D33" s="387"/>
      <c r="E33" s="387"/>
    </row>
    <row r="34" spans="2:13" x14ac:dyDescent="0.2">
      <c r="B34" t="s">
        <v>502</v>
      </c>
      <c r="C34" s="388"/>
      <c r="D34">
        <v>1</v>
      </c>
      <c r="E34" t="s">
        <v>503</v>
      </c>
      <c r="G34">
        <v>4</v>
      </c>
      <c r="H34" t="s">
        <v>504</v>
      </c>
      <c r="J34">
        <v>4</v>
      </c>
      <c r="K34" t="s">
        <v>506</v>
      </c>
      <c r="M34">
        <v>4</v>
      </c>
    </row>
    <row r="35" spans="2:13" x14ac:dyDescent="0.2">
      <c r="H35" t="s">
        <v>505</v>
      </c>
      <c r="K35" t="s">
        <v>507</v>
      </c>
    </row>
    <row r="36" spans="2:13" x14ac:dyDescent="0.2">
      <c r="C36" t="s">
        <v>509</v>
      </c>
      <c r="D36" s="388">
        <f>SUM(D18:D34)</f>
        <v>19</v>
      </c>
      <c r="E36" s="388"/>
      <c r="F36" t="s">
        <v>510</v>
      </c>
      <c r="G36">
        <f>SUM(G18:G34)</f>
        <v>21</v>
      </c>
      <c r="I36" t="s">
        <v>511</v>
      </c>
      <c r="J36">
        <f>SUM(J18:J34)</f>
        <v>27</v>
      </c>
      <c r="L36" t="s">
        <v>512</v>
      </c>
      <c r="M36">
        <f>SUM(M18:M34)</f>
        <v>27</v>
      </c>
    </row>
    <row r="37" spans="2:13" x14ac:dyDescent="0.2">
      <c r="C37" s="387"/>
    </row>
    <row r="40" spans="2:13" x14ac:dyDescent="0.2">
      <c r="B40" s="389"/>
    </row>
    <row r="42" spans="2:13" x14ac:dyDescent="0.2">
      <c r="C42" s="387"/>
    </row>
    <row r="43" spans="2:13" x14ac:dyDescent="0.2">
      <c r="C43" s="388"/>
    </row>
    <row r="44" spans="2:13" x14ac:dyDescent="0.2">
      <c r="E44" s="388"/>
    </row>
    <row r="45" spans="2:13" x14ac:dyDescent="0.2">
      <c r="C45" s="388"/>
      <c r="E45" s="388"/>
    </row>
    <row r="46" spans="2:13" x14ac:dyDescent="0.2">
      <c r="C46" s="388"/>
    </row>
    <row r="50" spans="3:3" x14ac:dyDescent="0.2">
      <c r="C50" s="387"/>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8F488D-48F4-4377-ACE2-BB77DD9CD474}">
  <dimension ref="A1:H50"/>
  <sheetViews>
    <sheetView zoomScaleNormal="100" workbookViewId="0">
      <selection activeCell="B2" sqref="B2"/>
    </sheetView>
  </sheetViews>
  <sheetFormatPr baseColWidth="10" defaultColWidth="11.1640625" defaultRowHeight="16" x14ac:dyDescent="0.2"/>
  <cols>
    <col min="1" max="1" width="25.1640625" style="326" customWidth="1"/>
    <col min="2" max="7" width="24" style="326" customWidth="1"/>
    <col min="8" max="8" width="35.1640625" style="326" customWidth="1"/>
    <col min="9" max="16384" width="11.1640625" style="326"/>
  </cols>
  <sheetData>
    <row r="1" spans="1:8" ht="110" customHeight="1" thickBot="1" x14ac:dyDescent="0.25">
      <c r="B1" s="525" t="s">
        <v>306</v>
      </c>
      <c r="C1" s="526"/>
      <c r="D1" s="526"/>
      <c r="E1" s="526"/>
      <c r="F1" s="526"/>
      <c r="G1" s="526"/>
      <c r="H1" s="527"/>
    </row>
    <row r="3" spans="1:8" x14ac:dyDescent="0.2">
      <c r="A3" s="327" t="s">
        <v>307</v>
      </c>
      <c r="B3" s="328"/>
      <c r="C3" s="328"/>
      <c r="D3" s="328"/>
      <c r="E3" s="328"/>
      <c r="F3" s="328"/>
      <c r="G3" s="328"/>
      <c r="H3" s="328"/>
    </row>
    <row r="4" spans="1:8" x14ac:dyDescent="0.2">
      <c r="A4" s="327" t="s">
        <v>308</v>
      </c>
      <c r="B4" s="328"/>
      <c r="C4" s="328"/>
      <c r="D4" s="328"/>
      <c r="E4" s="328"/>
      <c r="F4" s="328"/>
      <c r="G4" s="328"/>
      <c r="H4" s="328"/>
    </row>
    <row r="6" spans="1:8" s="331" customFormat="1" ht="107" x14ac:dyDescent="0.2">
      <c r="A6" s="329" t="s">
        <v>309</v>
      </c>
      <c r="B6" s="329" t="s">
        <v>310</v>
      </c>
      <c r="C6" s="329" t="s">
        <v>311</v>
      </c>
      <c r="D6" s="329" t="s">
        <v>312</v>
      </c>
      <c r="E6" s="330" t="s">
        <v>313</v>
      </c>
      <c r="F6" s="329" t="s">
        <v>314</v>
      </c>
      <c r="G6" s="329" t="s">
        <v>315</v>
      </c>
      <c r="H6" s="330" t="s">
        <v>316</v>
      </c>
    </row>
    <row r="7" spans="1:8" x14ac:dyDescent="0.2">
      <c r="A7" s="332"/>
      <c r="B7" s="332"/>
      <c r="C7" s="332"/>
      <c r="D7" s="332"/>
      <c r="E7" s="332"/>
      <c r="F7" s="332"/>
      <c r="G7" s="332"/>
      <c r="H7" s="332"/>
    </row>
    <row r="8" spans="1:8" x14ac:dyDescent="0.2">
      <c r="A8" s="332"/>
      <c r="B8" s="332"/>
      <c r="C8" s="332"/>
      <c r="D8" s="332"/>
      <c r="E8" s="332"/>
      <c r="F8" s="332"/>
      <c r="G8" s="332"/>
      <c r="H8" s="332"/>
    </row>
    <row r="9" spans="1:8" x14ac:dyDescent="0.2">
      <c r="A9" s="332"/>
      <c r="B9" s="332"/>
      <c r="C9" s="332"/>
      <c r="D9" s="332"/>
      <c r="E9" s="332"/>
      <c r="F9" s="332"/>
      <c r="G9" s="332"/>
      <c r="H9" s="332"/>
    </row>
    <row r="10" spans="1:8" x14ac:dyDescent="0.2">
      <c r="A10" s="332"/>
      <c r="B10" s="332"/>
      <c r="C10" s="332"/>
      <c r="D10" s="332"/>
      <c r="E10" s="332"/>
      <c r="F10" s="332"/>
      <c r="G10" s="332"/>
      <c r="H10" s="332"/>
    </row>
    <row r="11" spans="1:8" x14ac:dyDescent="0.2">
      <c r="A11" s="332"/>
      <c r="B11" s="332"/>
      <c r="C11" s="332"/>
      <c r="D11" s="332"/>
      <c r="E11" s="332"/>
      <c r="F11" s="332"/>
      <c r="G11" s="332"/>
      <c r="H11" s="332"/>
    </row>
    <row r="12" spans="1:8" x14ac:dyDescent="0.2">
      <c r="A12" s="332"/>
      <c r="B12" s="332"/>
      <c r="C12" s="332"/>
      <c r="D12" s="332"/>
      <c r="E12" s="332"/>
      <c r="F12" s="332"/>
      <c r="G12" s="332"/>
      <c r="H12" s="332"/>
    </row>
    <row r="13" spans="1:8" x14ac:dyDescent="0.2">
      <c r="A13" s="332"/>
      <c r="B13" s="332"/>
      <c r="C13" s="332"/>
      <c r="D13" s="332"/>
      <c r="E13" s="332"/>
      <c r="F13" s="332"/>
      <c r="G13" s="332"/>
      <c r="H13" s="332"/>
    </row>
    <row r="14" spans="1:8" x14ac:dyDescent="0.2">
      <c r="A14" s="332"/>
      <c r="B14" s="332"/>
      <c r="C14" s="332"/>
      <c r="D14" s="332"/>
      <c r="E14" s="332"/>
      <c r="F14" s="332"/>
      <c r="G14" s="332"/>
      <c r="H14" s="332"/>
    </row>
    <row r="15" spans="1:8" x14ac:dyDescent="0.2">
      <c r="A15" s="332"/>
      <c r="B15" s="332"/>
      <c r="C15" s="332"/>
      <c r="D15" s="332"/>
      <c r="E15" s="332"/>
      <c r="F15" s="332"/>
      <c r="G15" s="332"/>
      <c r="H15" s="332"/>
    </row>
    <row r="16" spans="1:8" x14ac:dyDescent="0.2">
      <c r="A16" s="332"/>
      <c r="B16" s="332"/>
      <c r="C16" s="332"/>
      <c r="D16" s="332"/>
      <c r="E16" s="332"/>
      <c r="F16" s="332"/>
      <c r="G16" s="332"/>
      <c r="H16" s="332"/>
    </row>
    <row r="17" spans="1:8" x14ac:dyDescent="0.2">
      <c r="A17" s="332"/>
      <c r="B17" s="332"/>
      <c r="C17" s="332"/>
      <c r="D17" s="332"/>
      <c r="E17" s="332"/>
      <c r="F17" s="332"/>
      <c r="G17" s="332"/>
      <c r="H17" s="332"/>
    </row>
    <row r="18" spans="1:8" x14ac:dyDescent="0.2">
      <c r="A18" s="332"/>
      <c r="B18" s="332"/>
      <c r="C18" s="332"/>
      <c r="D18" s="332"/>
      <c r="E18" s="332"/>
      <c r="F18" s="332"/>
      <c r="G18" s="332"/>
      <c r="H18" s="332"/>
    </row>
    <row r="19" spans="1:8" x14ac:dyDescent="0.2">
      <c r="A19" s="332"/>
      <c r="B19" s="332"/>
      <c r="C19" s="332"/>
      <c r="D19" s="332"/>
      <c r="E19" s="332"/>
      <c r="F19" s="332"/>
      <c r="G19" s="332"/>
      <c r="H19" s="332"/>
    </row>
    <row r="20" spans="1:8" x14ac:dyDescent="0.2">
      <c r="A20" s="332"/>
      <c r="B20" s="332"/>
      <c r="C20" s="332"/>
      <c r="D20" s="332"/>
      <c r="E20" s="332"/>
      <c r="F20" s="332"/>
      <c r="G20" s="332"/>
      <c r="H20" s="332"/>
    </row>
    <row r="21" spans="1:8" x14ac:dyDescent="0.2">
      <c r="A21" s="332"/>
      <c r="B21" s="332"/>
      <c r="C21" s="332"/>
      <c r="D21" s="332"/>
      <c r="E21" s="332"/>
      <c r="F21" s="332"/>
      <c r="G21" s="332"/>
      <c r="H21" s="332"/>
    </row>
    <row r="25" spans="1:8" x14ac:dyDescent="0.2">
      <c r="A25" s="528" t="s">
        <v>317</v>
      </c>
      <c r="B25" s="529"/>
    </row>
    <row r="26" spans="1:8" ht="17" x14ac:dyDescent="0.2">
      <c r="A26" s="333" t="s">
        <v>310</v>
      </c>
      <c r="B26" s="334" t="s">
        <v>318</v>
      </c>
    </row>
    <row r="27" spans="1:8" x14ac:dyDescent="0.2">
      <c r="A27" s="335" t="s">
        <v>319</v>
      </c>
      <c r="B27" s="336">
        <f>COUNTIF($B$7:$B$21,A27)</f>
        <v>0</v>
      </c>
    </row>
    <row r="28" spans="1:8" ht="17" x14ac:dyDescent="0.2">
      <c r="A28" s="337" t="s">
        <v>220</v>
      </c>
      <c r="B28" s="338">
        <f>COUNTIF($B$7:$B$21,A28)</f>
        <v>0</v>
      </c>
    </row>
    <row r="29" spans="1:8" ht="17" x14ac:dyDescent="0.2">
      <c r="A29" s="339" t="s">
        <v>320</v>
      </c>
      <c r="B29" s="336">
        <f t="shared" ref="B29:B31" si="0">COUNTIF($B$7:$B$21,A29)</f>
        <v>0</v>
      </c>
    </row>
    <row r="30" spans="1:8" ht="17" x14ac:dyDescent="0.2">
      <c r="A30" s="337" t="s">
        <v>321</v>
      </c>
      <c r="B30" s="338">
        <f t="shared" si="0"/>
        <v>0</v>
      </c>
    </row>
    <row r="31" spans="1:8" ht="17" x14ac:dyDescent="0.2">
      <c r="A31" s="339" t="s">
        <v>322</v>
      </c>
      <c r="B31" s="336">
        <f t="shared" si="0"/>
        <v>0</v>
      </c>
    </row>
    <row r="32" spans="1:8" ht="17" x14ac:dyDescent="0.2">
      <c r="A32" s="337" t="s">
        <v>323</v>
      </c>
      <c r="B32" s="338">
        <f>COUNTIF($B$7:$B$21,A32)</f>
        <v>0</v>
      </c>
    </row>
    <row r="33" spans="1:2" ht="17" x14ac:dyDescent="0.2">
      <c r="A33" s="333" t="s">
        <v>324</v>
      </c>
      <c r="B33" s="340"/>
    </row>
    <row r="34" spans="1:2" ht="17" x14ac:dyDescent="0.2">
      <c r="A34" s="337" t="s">
        <v>325</v>
      </c>
      <c r="B34" s="338">
        <f>COUNTIF($E$7:$E$21,A34)</f>
        <v>0</v>
      </c>
    </row>
    <row r="35" spans="1:2" ht="17" x14ac:dyDescent="0.2">
      <c r="A35" s="339" t="s">
        <v>326</v>
      </c>
      <c r="B35" s="336">
        <f t="shared" ref="B35:B36" si="1">COUNTIF($E$7:$E$21,A35)</f>
        <v>0</v>
      </c>
    </row>
    <row r="36" spans="1:2" ht="17" x14ac:dyDescent="0.2">
      <c r="A36" s="337" t="s">
        <v>327</v>
      </c>
      <c r="B36" s="338">
        <f t="shared" si="1"/>
        <v>0</v>
      </c>
    </row>
    <row r="37" spans="1:2" ht="20.5" customHeight="1" x14ac:dyDescent="0.2">
      <c r="A37" s="333" t="s">
        <v>328</v>
      </c>
      <c r="B37" s="340"/>
    </row>
    <row r="38" spans="1:2" ht="19.25" customHeight="1" x14ac:dyDescent="0.2">
      <c r="A38" s="337" t="s">
        <v>329</v>
      </c>
      <c r="B38" s="338">
        <f>COUNTIF($F$7:$F$21,A38)</f>
        <v>0</v>
      </c>
    </row>
    <row r="39" spans="1:2" ht="17" x14ac:dyDescent="0.2">
      <c r="A39" s="339" t="s">
        <v>330</v>
      </c>
      <c r="B39" s="336">
        <f t="shared" ref="B39:B41" si="2">COUNTIF($F$7:$F$21,A39)</f>
        <v>0</v>
      </c>
    </row>
    <row r="40" spans="1:2" ht="20.5" customHeight="1" x14ac:dyDescent="0.2">
      <c r="A40" s="337" t="s">
        <v>331</v>
      </c>
      <c r="B40" s="338">
        <f t="shared" si="2"/>
        <v>0</v>
      </c>
    </row>
    <row r="41" spans="1:2" ht="18.5" customHeight="1" x14ac:dyDescent="0.2">
      <c r="A41" s="339" t="s">
        <v>332</v>
      </c>
      <c r="B41" s="336">
        <f t="shared" si="2"/>
        <v>0</v>
      </c>
    </row>
    <row r="42" spans="1:2" x14ac:dyDescent="0.2">
      <c r="A42" s="341" t="s">
        <v>315</v>
      </c>
      <c r="B42" s="340"/>
    </row>
    <row r="43" spans="1:2" ht="17" x14ac:dyDescent="0.2">
      <c r="A43" s="337" t="s">
        <v>333</v>
      </c>
      <c r="B43" s="338">
        <f>COUNTIF($G$7:$G$21,A43)</f>
        <v>0</v>
      </c>
    </row>
    <row r="44" spans="1:2" ht="20.5" customHeight="1" x14ac:dyDescent="0.2">
      <c r="A44" s="339" t="s">
        <v>334</v>
      </c>
      <c r="B44" s="336">
        <f>COUNTIF($G$7:$G$21,A44)</f>
        <v>0</v>
      </c>
    </row>
    <row r="45" spans="1:2" ht="23" customHeight="1" x14ac:dyDescent="0.2">
      <c r="A45" s="333" t="s">
        <v>335</v>
      </c>
      <c r="B45" s="340"/>
    </row>
    <row r="46" spans="1:2" ht="17" x14ac:dyDescent="0.2">
      <c r="A46" s="337" t="s">
        <v>336</v>
      </c>
      <c r="B46" s="338">
        <f>COUNTIF($H$7:$H$21,A46)</f>
        <v>0</v>
      </c>
    </row>
    <row r="47" spans="1:2" ht="34" x14ac:dyDescent="0.2">
      <c r="A47" s="339" t="s">
        <v>337</v>
      </c>
      <c r="B47" s="336">
        <f t="shared" ref="B47:B50" si="3">COUNTIF($H$7:$H$21,A47)</f>
        <v>0</v>
      </c>
    </row>
    <row r="48" spans="1:2" ht="34" x14ac:dyDescent="0.2">
      <c r="A48" s="337" t="s">
        <v>338</v>
      </c>
      <c r="B48" s="338">
        <f t="shared" si="3"/>
        <v>0</v>
      </c>
    </row>
    <row r="49" spans="1:2" ht="34" x14ac:dyDescent="0.2">
      <c r="A49" s="339" t="s">
        <v>339</v>
      </c>
      <c r="B49" s="336">
        <f t="shared" si="3"/>
        <v>0</v>
      </c>
    </row>
    <row r="50" spans="1:2" ht="17" x14ac:dyDescent="0.2">
      <c r="A50" s="342" t="s">
        <v>340</v>
      </c>
      <c r="B50" s="343">
        <f t="shared" si="3"/>
        <v>0</v>
      </c>
    </row>
  </sheetData>
  <sheetProtection sheet="1" objects="1" scenarios="1"/>
  <mergeCells count="2">
    <mergeCell ref="B1:H1"/>
    <mergeCell ref="A25:B25"/>
  </mergeCells>
  <dataValidations count="6">
    <dataValidation type="list" allowBlank="1" showInputMessage="1" showErrorMessage="1" sqref="B7:B21" xr:uid="{BCF40BC8-FDBF-4FBB-96BC-352F70DD0808}">
      <formula1>"Self-regulated Learning,Task Understanding, Reading Math, Regulating Mental Health, Sense of Belonging, Test Taking"</formula1>
    </dataValidation>
    <dataValidation type="list" allowBlank="1" showInputMessage="1" showErrorMessage="1" sqref="F7:F21" xr:uid="{E79C893B-D8E1-49DA-BAB0-35E65E55166A}">
      <formula1>"When we learned the topic, Just before the test, I reviewed this more than once over the semester, I missed this learning topic"</formula1>
    </dataValidation>
    <dataValidation type="list" allowBlank="1" showInputMessage="1" showErrorMessage="1" sqref="H7:H21" xr:uid="{A1837A74-7842-4CE9-85BC-91F4923A2EE7}">
      <formula1>"Didn't know the concept, Knew the concept but not well enough,Question was a lot deeper or harder than I expected, Got confused by the queston type or wording,It was just a silly mistake"</formula1>
    </dataValidation>
    <dataValidation type="list" allowBlank="1" showInputMessage="1" showErrorMessage="1" sqref="G7:G21" xr:uid="{41792FA7-8154-4E32-BC78-C07D9AC20C1D}">
      <formula1>"Yes, No"</formula1>
    </dataValidation>
    <dataValidation type="list" allowBlank="1" showInputMessage="1" showErrorMessage="1" sqref="E7:E21" xr:uid="{B0179DBD-1615-4654-97CA-67638E19CBB0}">
      <formula1>"Understanding, Connecting, Extending"</formula1>
    </dataValidation>
    <dataValidation type="list" allowBlank="1" showInputMessage="1" showErrorMessage="1" sqref="D7:D21" xr:uid="{39780DB2-888C-4943-AEE8-4F34ACC51838}">
      <formula1>"Multiple Choice, Multiple Choice w/ALL, Multiple Choice W/negative, Short Answer, Long Answer, Problem"</formula1>
    </dataValidation>
  </dataValidations>
  <pageMargins left="0.75" right="0.75" top="1" bottom="1" header="0.5" footer="0.5"/>
  <pageSetup orientation="portrait" horizontalDpi="4294967292" verticalDpi="429496729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443AC4-CDDA-45BE-87F2-97590819F120}">
  <dimension ref="A1:AU186"/>
  <sheetViews>
    <sheetView topLeftCell="G1" zoomScale="125" zoomScaleNormal="125" workbookViewId="0">
      <selection activeCell="U14" sqref="U14"/>
    </sheetView>
  </sheetViews>
  <sheetFormatPr baseColWidth="10" defaultColWidth="9" defaultRowHeight="16" x14ac:dyDescent="0.2"/>
  <cols>
    <col min="1" max="1" width="12.5" style="169" customWidth="1"/>
    <col min="2" max="2" width="10.1640625" style="16" customWidth="1"/>
    <col min="3" max="4" width="10.1640625" style="169" bestFit="1" customWidth="1"/>
    <col min="5" max="5" width="9" style="169"/>
    <col min="6" max="7" width="10.33203125" style="169" bestFit="1" customWidth="1"/>
    <col min="8" max="10" width="9" style="169"/>
    <col min="11" max="11" width="10.33203125" style="169" bestFit="1" customWidth="1"/>
    <col min="12" max="15" width="9" style="169"/>
    <col min="16" max="17" width="10.33203125" style="169" bestFit="1" customWidth="1"/>
    <col min="18" max="20" width="9" style="169"/>
    <col min="21" max="22" width="10.33203125" style="169" bestFit="1" customWidth="1"/>
    <col min="23" max="24" width="9" style="169"/>
    <col min="25" max="25" width="9" style="245"/>
    <col min="26" max="26" width="11" style="111" bestFit="1" customWidth="1"/>
    <col min="27" max="28" width="9" style="111"/>
    <col min="29" max="29" width="9" style="246"/>
    <col min="30" max="30" width="9" style="245"/>
    <col min="31" max="32" width="9" style="111"/>
    <col min="33" max="33" width="10.5" style="111" bestFit="1" customWidth="1"/>
    <col min="34" max="34" width="9" style="246"/>
    <col min="35" max="35" width="10.1640625" style="111" bestFit="1" customWidth="1"/>
    <col min="36" max="16384" width="9" style="111"/>
  </cols>
  <sheetData>
    <row r="1" spans="1:47" s="197" customFormat="1" ht="17" thickBot="1" x14ac:dyDescent="0.25">
      <c r="A1" s="213" t="s">
        <v>272</v>
      </c>
      <c r="B1" s="213" t="s">
        <v>273</v>
      </c>
      <c r="C1" s="212" t="s">
        <v>274</v>
      </c>
      <c r="D1" s="242" t="s">
        <v>281</v>
      </c>
      <c r="E1" s="111"/>
      <c r="F1" s="111"/>
      <c r="G1" s="111"/>
      <c r="H1" s="111"/>
      <c r="I1" s="111"/>
      <c r="J1" s="111"/>
      <c r="K1" s="111"/>
      <c r="L1" s="111"/>
      <c r="M1" s="111"/>
      <c r="N1" s="111"/>
      <c r="O1" s="111"/>
      <c r="P1" s="111"/>
      <c r="Q1" s="111"/>
      <c r="R1" s="111"/>
      <c r="S1" s="111"/>
      <c r="T1" s="111"/>
      <c r="U1" s="111"/>
      <c r="V1" s="111"/>
      <c r="W1" s="111"/>
      <c r="X1" s="111"/>
    </row>
    <row r="2" spans="1:47" s="198" customFormat="1" ht="17" thickBot="1" x14ac:dyDescent="0.25">
      <c r="A2" s="223">
        <f ca="1">TODAY()</f>
        <v>44475</v>
      </c>
      <c r="B2" s="222">
        <f ca="1">A2</f>
        <v>44475</v>
      </c>
      <c r="C2" s="297">
        <f ca="1">B2-44444</f>
        <v>31</v>
      </c>
      <c r="D2" s="104">
        <f ca="1">C2+1</f>
        <v>32</v>
      </c>
      <c r="E2" s="169"/>
      <c r="F2" s="169"/>
      <c r="G2" s="169"/>
      <c r="H2" s="169"/>
      <c r="I2" s="169"/>
      <c r="J2" s="169"/>
      <c r="K2" s="169"/>
      <c r="L2" s="169"/>
      <c r="M2" s="169"/>
      <c r="N2" s="169"/>
      <c r="O2" s="169"/>
      <c r="P2" s="169"/>
      <c r="Q2" s="169"/>
      <c r="R2" s="169"/>
      <c r="S2" s="169"/>
      <c r="T2" s="169"/>
      <c r="U2" s="169"/>
      <c r="V2" s="169"/>
      <c r="W2" s="169"/>
      <c r="X2" s="169"/>
      <c r="Y2" s="111"/>
      <c r="Z2" s="111"/>
      <c r="AA2" s="111"/>
      <c r="AB2" s="111"/>
      <c r="AC2" s="111"/>
      <c r="AD2" s="111"/>
      <c r="AE2" s="111"/>
      <c r="AF2" s="111"/>
      <c r="AG2" s="111"/>
      <c r="AH2" s="111"/>
      <c r="AI2" s="111"/>
      <c r="AJ2" s="111"/>
      <c r="AK2" s="111"/>
      <c r="AL2" s="111"/>
      <c r="AM2" s="111"/>
      <c r="AN2" s="111"/>
      <c r="AO2" s="111"/>
      <c r="AP2" s="111"/>
      <c r="AQ2" s="111"/>
      <c r="AR2" s="111"/>
      <c r="AS2" s="111"/>
      <c r="AT2" s="111"/>
      <c r="AU2" s="111"/>
    </row>
    <row r="3" spans="1:47" ht="17" thickBot="1" x14ac:dyDescent="0.25">
      <c r="A3" s="217"/>
      <c r="B3" s="296"/>
      <c r="E3" s="172"/>
      <c r="F3" s="172"/>
      <c r="G3" s="172"/>
      <c r="H3" s="172"/>
      <c r="I3" s="172"/>
      <c r="J3" s="172"/>
      <c r="K3" s="172"/>
      <c r="L3" s="172"/>
      <c r="M3" s="172"/>
      <c r="N3" s="172"/>
      <c r="O3" s="172"/>
      <c r="P3" s="172"/>
      <c r="Q3" s="172"/>
      <c r="R3" s="172"/>
      <c r="S3" s="172"/>
      <c r="T3" s="172"/>
      <c r="U3" s="172"/>
      <c r="V3" s="172"/>
      <c r="W3" s="172"/>
      <c r="X3" s="172"/>
      <c r="Y3" s="111"/>
      <c r="AC3" s="111"/>
      <c r="AD3" s="111"/>
      <c r="AH3" s="111"/>
    </row>
    <row r="4" spans="1:47" ht="17" thickBot="1" x14ac:dyDescent="0.25">
      <c r="A4"/>
      <c r="B4"/>
      <c r="C4" s="128"/>
      <c r="D4" s="180"/>
      <c r="E4" s="533" t="s">
        <v>279</v>
      </c>
      <c r="F4" s="534"/>
      <c r="G4" s="534"/>
      <c r="H4" s="534"/>
      <c r="I4" s="535"/>
      <c r="J4" s="533" t="s">
        <v>341</v>
      </c>
      <c r="K4" s="534"/>
      <c r="L4" s="534"/>
      <c r="M4" s="534"/>
      <c r="N4" s="535"/>
      <c r="O4" s="533" t="s">
        <v>159</v>
      </c>
      <c r="P4" s="534"/>
      <c r="Q4" s="534"/>
      <c r="R4" s="534"/>
      <c r="S4" s="535"/>
      <c r="T4" s="533" t="s">
        <v>356</v>
      </c>
      <c r="U4" s="534"/>
      <c r="V4" s="534"/>
      <c r="W4" s="534"/>
      <c r="X4" s="534"/>
      <c r="Y4" s="530" t="s">
        <v>293</v>
      </c>
      <c r="Z4" s="531"/>
      <c r="AA4" s="531"/>
      <c r="AB4" s="531"/>
      <c r="AC4" s="532"/>
      <c r="AD4" s="530" t="s">
        <v>299</v>
      </c>
      <c r="AE4" s="531"/>
      <c r="AF4" s="531"/>
      <c r="AG4" s="531"/>
      <c r="AH4" s="532"/>
    </row>
    <row r="5" spans="1:47" ht="17" thickBot="1" x14ac:dyDescent="0.25">
      <c r="A5" s="211" t="s">
        <v>123</v>
      </c>
      <c r="B5" s="213"/>
      <c r="C5" s="227" t="s">
        <v>7</v>
      </c>
      <c r="D5" s="214" t="s">
        <v>271</v>
      </c>
      <c r="E5" s="213" t="s">
        <v>70</v>
      </c>
      <c r="F5" s="213" t="s">
        <v>276</v>
      </c>
      <c r="G5" s="213" t="s">
        <v>277</v>
      </c>
      <c r="H5" s="213" t="s">
        <v>275</v>
      </c>
      <c r="I5" s="213" t="s">
        <v>278</v>
      </c>
      <c r="J5" s="213" t="s">
        <v>70</v>
      </c>
      <c r="K5" s="213" t="s">
        <v>276</v>
      </c>
      <c r="L5" s="213" t="s">
        <v>277</v>
      </c>
      <c r="M5" s="213" t="s">
        <v>275</v>
      </c>
      <c r="N5" s="213" t="s">
        <v>278</v>
      </c>
      <c r="O5" s="213" t="s">
        <v>70</v>
      </c>
      <c r="P5" s="213" t="s">
        <v>276</v>
      </c>
      <c r="Q5" s="213" t="s">
        <v>277</v>
      </c>
      <c r="R5" s="213" t="s">
        <v>275</v>
      </c>
      <c r="S5" s="213" t="s">
        <v>278</v>
      </c>
      <c r="T5" s="213" t="s">
        <v>70</v>
      </c>
      <c r="U5" s="213" t="s">
        <v>276</v>
      </c>
      <c r="V5" s="213" t="s">
        <v>277</v>
      </c>
      <c r="W5" s="213" t="s">
        <v>275</v>
      </c>
      <c r="X5" s="212" t="s">
        <v>278</v>
      </c>
      <c r="Y5" s="242" t="s">
        <v>294</v>
      </c>
      <c r="Z5" s="242" t="s">
        <v>295</v>
      </c>
      <c r="AA5" s="242" t="s">
        <v>296</v>
      </c>
      <c r="AB5" s="242" t="s">
        <v>297</v>
      </c>
      <c r="AC5" s="242" t="s">
        <v>298</v>
      </c>
      <c r="AD5" s="242" t="s">
        <v>300</v>
      </c>
      <c r="AE5" s="242" t="s">
        <v>301</v>
      </c>
      <c r="AF5" s="242" t="s">
        <v>302</v>
      </c>
      <c r="AG5" s="242" t="s">
        <v>304</v>
      </c>
      <c r="AH5" s="242" t="s">
        <v>305</v>
      </c>
      <c r="AI5" s="298" t="s">
        <v>123</v>
      </c>
    </row>
    <row r="6" spans="1:47" x14ac:dyDescent="0.2">
      <c r="A6" s="216">
        <v>44445</v>
      </c>
      <c r="B6" s="218" t="s">
        <v>0</v>
      </c>
      <c r="C6" s="166" t="s">
        <v>9</v>
      </c>
      <c r="D6" s="166" t="s">
        <v>263</v>
      </c>
      <c r="E6" s="231" t="s">
        <v>280</v>
      </c>
      <c r="F6" s="166"/>
      <c r="G6" s="166"/>
      <c r="H6" s="166"/>
      <c r="I6" s="167"/>
      <c r="J6" s="199"/>
      <c r="K6" s="166"/>
      <c r="L6" s="166"/>
      <c r="M6" s="166"/>
      <c r="N6" s="167"/>
      <c r="O6" s="231" t="s">
        <v>157</v>
      </c>
      <c r="P6" s="166"/>
      <c r="Q6" s="166"/>
      <c r="R6" s="166"/>
      <c r="S6" s="167"/>
      <c r="T6" s="231" t="s">
        <v>371</v>
      </c>
      <c r="U6" s="166"/>
      <c r="V6" s="166"/>
      <c r="W6" s="166"/>
      <c r="X6" s="166"/>
      <c r="AI6" s="299">
        <v>44445</v>
      </c>
    </row>
    <row r="7" spans="1:47" x14ac:dyDescent="0.2">
      <c r="A7" s="217">
        <v>44446</v>
      </c>
      <c r="B7" s="219" t="s">
        <v>1</v>
      </c>
      <c r="C7" s="169" t="s">
        <v>9</v>
      </c>
      <c r="D7" s="169" t="s">
        <v>264</v>
      </c>
      <c r="E7" s="168"/>
      <c r="I7" s="170"/>
      <c r="J7" s="232" t="s">
        <v>343</v>
      </c>
      <c r="N7" s="170"/>
      <c r="O7" s="168"/>
      <c r="S7" s="170"/>
      <c r="T7" s="200"/>
      <c r="AI7" s="300">
        <v>44446</v>
      </c>
    </row>
    <row r="8" spans="1:47" x14ac:dyDescent="0.2">
      <c r="A8" s="221">
        <v>44447</v>
      </c>
      <c r="B8" s="228" t="s">
        <v>2</v>
      </c>
      <c r="C8" s="169" t="s">
        <v>9</v>
      </c>
      <c r="D8" s="169" t="s">
        <v>265</v>
      </c>
      <c r="E8" s="168"/>
      <c r="I8" s="170"/>
      <c r="J8" s="232" t="s">
        <v>158</v>
      </c>
      <c r="N8" s="170"/>
      <c r="O8" s="168"/>
      <c r="S8" s="170"/>
      <c r="T8" s="200"/>
      <c r="AD8" s="111"/>
      <c r="AI8" s="301">
        <v>44447</v>
      </c>
    </row>
    <row r="9" spans="1:47" x14ac:dyDescent="0.2">
      <c r="A9" s="217">
        <v>44448</v>
      </c>
      <c r="B9" s="219" t="s">
        <v>3</v>
      </c>
      <c r="C9" s="169" t="s">
        <v>9</v>
      </c>
      <c r="D9" s="169" t="s">
        <v>266</v>
      </c>
      <c r="E9" s="232" t="s">
        <v>280</v>
      </c>
      <c r="I9" s="170"/>
      <c r="J9" s="200"/>
      <c r="N9" s="170"/>
      <c r="O9" s="232" t="s">
        <v>157</v>
      </c>
      <c r="S9" s="170"/>
      <c r="T9" s="232" t="s">
        <v>371</v>
      </c>
      <c r="AD9" s="111"/>
      <c r="AI9" s="300">
        <v>44448</v>
      </c>
    </row>
    <row r="10" spans="1:47" x14ac:dyDescent="0.2">
      <c r="A10" s="217">
        <v>44449</v>
      </c>
      <c r="B10" s="228" t="s">
        <v>37</v>
      </c>
      <c r="C10" s="169" t="s">
        <v>9</v>
      </c>
      <c r="D10" s="169" t="s">
        <v>267</v>
      </c>
      <c r="E10" s="168"/>
      <c r="I10" s="170"/>
      <c r="J10" s="232" t="s">
        <v>158</v>
      </c>
      <c r="N10" s="170"/>
      <c r="O10" s="168"/>
      <c r="S10" s="170"/>
      <c r="T10" s="200"/>
      <c r="AD10" s="111"/>
      <c r="AI10" s="300">
        <v>44449</v>
      </c>
    </row>
    <row r="11" spans="1:47" x14ac:dyDescent="0.2">
      <c r="A11" s="217">
        <v>44450</v>
      </c>
      <c r="B11" s="219" t="s">
        <v>5</v>
      </c>
      <c r="C11" s="169" t="s">
        <v>9</v>
      </c>
      <c r="D11" s="169" t="s">
        <v>268</v>
      </c>
      <c r="E11" s="168"/>
      <c r="I11" s="170"/>
      <c r="J11" s="200"/>
      <c r="N11" s="170"/>
      <c r="O11" s="168"/>
      <c r="S11" s="170"/>
      <c r="T11" s="200"/>
      <c r="AD11" s="111"/>
      <c r="AI11" s="300">
        <v>44450</v>
      </c>
    </row>
    <row r="12" spans="1:47" ht="17" thickBot="1" x14ac:dyDescent="0.25">
      <c r="A12" s="217">
        <v>44451</v>
      </c>
      <c r="B12" s="219" t="s">
        <v>6</v>
      </c>
      <c r="C12" s="169" t="s">
        <v>9</v>
      </c>
      <c r="D12" s="169" t="s">
        <v>269</v>
      </c>
      <c r="E12" s="168"/>
      <c r="I12" s="170"/>
      <c r="J12" s="200"/>
      <c r="N12" s="170"/>
      <c r="O12" s="168"/>
      <c r="S12" s="170"/>
      <c r="T12" s="200"/>
      <c r="AD12" s="111"/>
      <c r="AI12" s="300">
        <v>44451</v>
      </c>
    </row>
    <row r="13" spans="1:47" s="197" customFormat="1" x14ac:dyDescent="0.2">
      <c r="A13" s="224">
        <v>44452</v>
      </c>
      <c r="B13" s="229" t="s">
        <v>0</v>
      </c>
      <c r="C13" s="166" t="s">
        <v>10</v>
      </c>
      <c r="D13" s="166" t="s">
        <v>263</v>
      </c>
      <c r="E13" s="231" t="s">
        <v>280</v>
      </c>
      <c r="F13" s="166"/>
      <c r="G13" s="166"/>
      <c r="H13" s="166"/>
      <c r="I13" s="167"/>
      <c r="J13" s="199"/>
      <c r="K13" s="166"/>
      <c r="L13" s="166"/>
      <c r="M13" s="166"/>
      <c r="N13" s="167"/>
      <c r="O13" s="231" t="s">
        <v>157</v>
      </c>
      <c r="P13" s="166"/>
      <c r="Q13" s="166"/>
      <c r="R13" s="166"/>
      <c r="S13" s="167"/>
      <c r="T13" s="231" t="s">
        <v>371</v>
      </c>
      <c r="U13" s="166"/>
      <c r="V13" s="166"/>
      <c r="W13" s="166"/>
      <c r="X13" s="166"/>
      <c r="Y13" s="247"/>
      <c r="AC13" s="248"/>
      <c r="AD13" s="247"/>
      <c r="AH13" s="248"/>
      <c r="AI13" s="299">
        <v>44452</v>
      </c>
      <c r="AJ13" s="111"/>
      <c r="AK13" s="111"/>
      <c r="AL13" s="111"/>
      <c r="AM13" s="111"/>
      <c r="AN13" s="111"/>
      <c r="AO13" s="111"/>
      <c r="AP13" s="111"/>
      <c r="AQ13" s="111"/>
      <c r="AR13" s="111"/>
      <c r="AS13" s="111"/>
      <c r="AT13" s="111"/>
      <c r="AU13" s="111"/>
    </row>
    <row r="14" spans="1:47" x14ac:dyDescent="0.2">
      <c r="A14" s="225">
        <v>44453</v>
      </c>
      <c r="B14" s="219" t="s">
        <v>1</v>
      </c>
      <c r="C14" s="169" t="s">
        <v>10</v>
      </c>
      <c r="D14" s="169" t="s">
        <v>264</v>
      </c>
      <c r="E14" s="168"/>
      <c r="I14" s="170"/>
      <c r="J14" s="232" t="s">
        <v>343</v>
      </c>
      <c r="N14" s="170"/>
      <c r="O14" s="168"/>
      <c r="S14" s="170"/>
      <c r="T14" s="200"/>
      <c r="AI14" s="300">
        <v>44453</v>
      </c>
    </row>
    <row r="15" spans="1:47" x14ac:dyDescent="0.2">
      <c r="A15" s="225">
        <v>44454</v>
      </c>
      <c r="B15" s="228" t="s">
        <v>2</v>
      </c>
      <c r="C15" s="169" t="s">
        <v>10</v>
      </c>
      <c r="D15" s="169" t="s">
        <v>265</v>
      </c>
      <c r="E15" s="168"/>
      <c r="I15" s="170"/>
      <c r="J15" s="232" t="s">
        <v>158</v>
      </c>
      <c r="N15" s="170"/>
      <c r="O15" s="168"/>
      <c r="S15" s="170"/>
      <c r="T15" s="200"/>
      <c r="AI15" s="300">
        <v>44454</v>
      </c>
    </row>
    <row r="16" spans="1:47" x14ac:dyDescent="0.2">
      <c r="A16" s="225">
        <v>44455</v>
      </c>
      <c r="B16" s="219" t="s">
        <v>3</v>
      </c>
      <c r="C16" s="169" t="s">
        <v>10</v>
      </c>
      <c r="D16" s="169" t="s">
        <v>266</v>
      </c>
      <c r="E16" s="232" t="s">
        <v>280</v>
      </c>
      <c r="I16" s="170"/>
      <c r="J16" s="200"/>
      <c r="N16" s="170"/>
      <c r="O16" s="232" t="s">
        <v>157</v>
      </c>
      <c r="S16" s="170"/>
      <c r="T16" s="232" t="s">
        <v>371</v>
      </c>
      <c r="AI16" s="300">
        <v>44455</v>
      </c>
    </row>
    <row r="17" spans="1:47" x14ac:dyDescent="0.2">
      <c r="A17" s="225">
        <v>44456</v>
      </c>
      <c r="B17" s="219" t="s">
        <v>37</v>
      </c>
      <c r="C17" s="169" t="s">
        <v>10</v>
      </c>
      <c r="D17" s="169" t="s">
        <v>267</v>
      </c>
      <c r="E17" s="168"/>
      <c r="I17" s="170"/>
      <c r="J17" s="232" t="s">
        <v>158</v>
      </c>
      <c r="N17" s="170"/>
      <c r="O17" s="168"/>
      <c r="S17" s="170"/>
      <c r="T17" s="200"/>
      <c r="AI17" s="300">
        <v>44456</v>
      </c>
    </row>
    <row r="18" spans="1:47" x14ac:dyDescent="0.2">
      <c r="A18" s="225">
        <v>44457</v>
      </c>
      <c r="B18" s="228" t="s">
        <v>5</v>
      </c>
      <c r="C18" s="169" t="s">
        <v>10</v>
      </c>
      <c r="D18" s="169" t="s">
        <v>268</v>
      </c>
      <c r="E18" s="168"/>
      <c r="I18" s="170"/>
      <c r="J18" s="200"/>
      <c r="N18" s="170"/>
      <c r="O18" s="168"/>
      <c r="S18" s="170"/>
      <c r="T18" s="200"/>
      <c r="AI18" s="300">
        <v>44457</v>
      </c>
    </row>
    <row r="19" spans="1:47" s="198" customFormat="1" ht="17" thickBot="1" x14ac:dyDescent="0.25">
      <c r="A19" s="226">
        <v>44458</v>
      </c>
      <c r="B19" s="220" t="s">
        <v>6</v>
      </c>
      <c r="C19" s="172" t="s">
        <v>10</v>
      </c>
      <c r="D19" s="172" t="s">
        <v>269</v>
      </c>
      <c r="E19" s="168"/>
      <c r="F19" s="172"/>
      <c r="G19" s="172"/>
      <c r="H19" s="172"/>
      <c r="I19" s="173"/>
      <c r="J19" s="200"/>
      <c r="K19" s="172"/>
      <c r="L19" s="172"/>
      <c r="M19" s="172"/>
      <c r="N19" s="173"/>
      <c r="O19" s="168"/>
      <c r="P19" s="172"/>
      <c r="Q19" s="172"/>
      <c r="R19" s="172"/>
      <c r="S19" s="173"/>
      <c r="T19" s="200"/>
      <c r="U19" s="172"/>
      <c r="V19" s="172"/>
      <c r="W19" s="172"/>
      <c r="X19" s="172"/>
      <c r="Y19" s="249"/>
      <c r="AC19" s="250"/>
      <c r="AD19" s="249"/>
      <c r="AH19" s="250"/>
      <c r="AI19" s="302">
        <v>44458</v>
      </c>
      <c r="AJ19" s="111"/>
      <c r="AK19" s="111"/>
      <c r="AL19" s="111"/>
      <c r="AM19" s="111"/>
      <c r="AN19" s="111"/>
      <c r="AO19" s="111"/>
      <c r="AP19" s="111"/>
      <c r="AQ19" s="111"/>
      <c r="AR19" s="111"/>
      <c r="AS19" s="111"/>
      <c r="AT19" s="111"/>
      <c r="AU19" s="111"/>
    </row>
    <row r="20" spans="1:47" s="197" customFormat="1" x14ac:dyDescent="0.2">
      <c r="A20" s="224">
        <v>44459</v>
      </c>
      <c r="B20" s="229" t="s">
        <v>0</v>
      </c>
      <c r="C20" s="166" t="s">
        <v>11</v>
      </c>
      <c r="D20" s="166" t="s">
        <v>263</v>
      </c>
      <c r="E20" s="231" t="s">
        <v>280</v>
      </c>
      <c r="F20" s="166"/>
      <c r="G20" s="166"/>
      <c r="H20" s="166"/>
      <c r="I20" s="167"/>
      <c r="J20" s="199"/>
      <c r="K20" s="166"/>
      <c r="L20" s="166"/>
      <c r="M20" s="166"/>
      <c r="N20" s="167"/>
      <c r="O20" s="231" t="s">
        <v>157</v>
      </c>
      <c r="P20" s="166"/>
      <c r="Q20" s="166"/>
      <c r="R20" s="166"/>
      <c r="S20" s="167"/>
      <c r="T20" s="231" t="s">
        <v>371</v>
      </c>
      <c r="U20" s="166"/>
      <c r="V20" s="166"/>
      <c r="W20" s="166"/>
      <c r="X20" s="166"/>
      <c r="Y20" s="247"/>
      <c r="AC20" s="248"/>
      <c r="AD20" s="247"/>
      <c r="AH20" s="248"/>
      <c r="AI20" s="299">
        <v>44459</v>
      </c>
      <c r="AJ20" s="111"/>
      <c r="AK20" s="111"/>
      <c r="AL20" s="111"/>
      <c r="AM20" s="111"/>
      <c r="AN20" s="111"/>
      <c r="AO20" s="111"/>
      <c r="AP20" s="111"/>
      <c r="AQ20" s="111"/>
      <c r="AR20" s="111"/>
      <c r="AS20" s="111"/>
      <c r="AT20" s="111"/>
      <c r="AU20" s="111"/>
    </row>
    <row r="21" spans="1:47" x14ac:dyDescent="0.2">
      <c r="A21" s="225">
        <v>44460</v>
      </c>
      <c r="B21" s="219" t="s">
        <v>1</v>
      </c>
      <c r="C21" s="169" t="s">
        <v>11</v>
      </c>
      <c r="D21" s="169" t="s">
        <v>264</v>
      </c>
      <c r="E21" s="168"/>
      <c r="I21" s="170"/>
      <c r="J21" s="232" t="s">
        <v>343</v>
      </c>
      <c r="N21" s="170"/>
      <c r="O21" s="168"/>
      <c r="S21" s="170"/>
      <c r="T21" s="200"/>
      <c r="AI21" s="300">
        <v>44460</v>
      </c>
    </row>
    <row r="22" spans="1:47" x14ac:dyDescent="0.2">
      <c r="A22" s="225">
        <v>44461</v>
      </c>
      <c r="B22" s="219" t="s">
        <v>2</v>
      </c>
      <c r="C22" s="169" t="s">
        <v>11</v>
      </c>
      <c r="D22" s="169" t="s">
        <v>265</v>
      </c>
      <c r="E22" s="168"/>
      <c r="I22" s="170"/>
      <c r="J22" s="232" t="s">
        <v>158</v>
      </c>
      <c r="N22" s="170"/>
      <c r="O22" s="168"/>
      <c r="S22" s="170"/>
      <c r="T22" s="200"/>
      <c r="AI22" s="300">
        <v>44461</v>
      </c>
    </row>
    <row r="23" spans="1:47" x14ac:dyDescent="0.2">
      <c r="A23" s="225">
        <v>44462</v>
      </c>
      <c r="B23" s="228" t="s">
        <v>3</v>
      </c>
      <c r="C23" s="169" t="s">
        <v>11</v>
      </c>
      <c r="D23" s="169" t="s">
        <v>266</v>
      </c>
      <c r="E23" s="232" t="s">
        <v>280</v>
      </c>
      <c r="I23" s="170"/>
      <c r="J23" s="200"/>
      <c r="N23" s="170"/>
      <c r="O23" s="232" t="s">
        <v>157</v>
      </c>
      <c r="S23" s="170"/>
      <c r="T23" s="232" t="s">
        <v>371</v>
      </c>
      <c r="AI23" s="300">
        <v>44462</v>
      </c>
    </row>
    <row r="24" spans="1:47" x14ac:dyDescent="0.2">
      <c r="A24" s="225">
        <v>44463</v>
      </c>
      <c r="B24" s="219" t="s">
        <v>37</v>
      </c>
      <c r="C24" s="169" t="s">
        <v>11</v>
      </c>
      <c r="D24" s="169" t="s">
        <v>267</v>
      </c>
      <c r="E24" s="168"/>
      <c r="I24" s="170"/>
      <c r="J24" s="232" t="s">
        <v>158</v>
      </c>
      <c r="N24" s="170"/>
      <c r="O24" s="168"/>
      <c r="S24" s="170"/>
      <c r="T24" s="200"/>
      <c r="AI24" s="300">
        <v>44463</v>
      </c>
    </row>
    <row r="25" spans="1:47" x14ac:dyDescent="0.2">
      <c r="A25" s="225">
        <v>44464</v>
      </c>
      <c r="B25" s="228" t="s">
        <v>5</v>
      </c>
      <c r="C25" s="169" t="s">
        <v>11</v>
      </c>
      <c r="D25" s="169" t="s">
        <v>268</v>
      </c>
      <c r="E25" s="168"/>
      <c r="I25" s="170"/>
      <c r="J25" s="200"/>
      <c r="N25" s="170"/>
      <c r="O25" s="168"/>
      <c r="S25" s="170"/>
      <c r="T25" s="200"/>
      <c r="AI25" s="300">
        <v>44464</v>
      </c>
    </row>
    <row r="26" spans="1:47" s="198" customFormat="1" ht="17" thickBot="1" x14ac:dyDescent="0.25">
      <c r="A26" s="226">
        <v>44465</v>
      </c>
      <c r="B26" s="220" t="s">
        <v>6</v>
      </c>
      <c r="C26" s="172" t="s">
        <v>11</v>
      </c>
      <c r="D26" s="172" t="s">
        <v>269</v>
      </c>
      <c r="E26" s="168"/>
      <c r="F26" s="172"/>
      <c r="G26" s="172"/>
      <c r="H26" s="172"/>
      <c r="I26" s="173"/>
      <c r="J26" s="200"/>
      <c r="K26" s="172"/>
      <c r="L26" s="172"/>
      <c r="M26" s="172"/>
      <c r="N26" s="173"/>
      <c r="O26" s="168"/>
      <c r="P26" s="172"/>
      <c r="Q26" s="172"/>
      <c r="R26" s="172"/>
      <c r="S26" s="173"/>
      <c r="T26" s="200"/>
      <c r="U26" s="172"/>
      <c r="V26" s="172"/>
      <c r="W26" s="172"/>
      <c r="X26" s="172"/>
      <c r="Y26" s="249"/>
      <c r="AC26" s="250"/>
      <c r="AD26" s="249"/>
      <c r="AH26" s="250"/>
      <c r="AI26" s="302">
        <v>44465</v>
      </c>
      <c r="AJ26" s="111"/>
      <c r="AK26" s="111"/>
      <c r="AL26" s="111"/>
      <c r="AM26" s="111"/>
      <c r="AN26" s="111"/>
      <c r="AO26" s="111"/>
      <c r="AP26" s="111"/>
      <c r="AQ26" s="111"/>
      <c r="AR26" s="111"/>
      <c r="AS26" s="111"/>
      <c r="AT26" s="111"/>
      <c r="AU26" s="111"/>
    </row>
    <row r="27" spans="1:47" s="197" customFormat="1" x14ac:dyDescent="0.2">
      <c r="A27" s="224">
        <v>44466</v>
      </c>
      <c r="B27" s="218" t="s">
        <v>0</v>
      </c>
      <c r="C27" s="166" t="s">
        <v>12</v>
      </c>
      <c r="D27" s="166" t="s">
        <v>263</v>
      </c>
      <c r="E27" s="231" t="s">
        <v>280</v>
      </c>
      <c r="F27" s="166"/>
      <c r="G27" s="166"/>
      <c r="H27" s="166"/>
      <c r="I27" s="167"/>
      <c r="J27" s="199"/>
      <c r="K27" s="166"/>
      <c r="L27" s="166"/>
      <c r="M27" s="166"/>
      <c r="N27" s="167"/>
      <c r="O27" s="231" t="s">
        <v>157</v>
      </c>
      <c r="P27" s="166"/>
      <c r="Q27" s="166"/>
      <c r="R27" s="166"/>
      <c r="S27" s="167"/>
      <c r="T27" s="231" t="s">
        <v>371</v>
      </c>
      <c r="U27" s="166"/>
      <c r="V27" s="166"/>
      <c r="W27" s="166"/>
      <c r="X27" s="166"/>
      <c r="Y27" s="247"/>
      <c r="AC27" s="248"/>
      <c r="AD27" s="247"/>
      <c r="AH27" s="248"/>
      <c r="AI27" s="299">
        <v>44466</v>
      </c>
      <c r="AJ27" s="111"/>
      <c r="AK27" s="111"/>
      <c r="AL27" s="111"/>
      <c r="AM27" s="111"/>
      <c r="AN27" s="111"/>
      <c r="AO27" s="111"/>
      <c r="AP27" s="111"/>
      <c r="AQ27" s="111"/>
      <c r="AR27" s="111"/>
      <c r="AS27" s="111"/>
      <c r="AT27" s="111"/>
      <c r="AU27" s="111"/>
    </row>
    <row r="28" spans="1:47" x14ac:dyDescent="0.2">
      <c r="A28" s="225">
        <v>44467</v>
      </c>
      <c r="B28" s="228" t="s">
        <v>1</v>
      </c>
      <c r="C28" s="169" t="s">
        <v>12</v>
      </c>
      <c r="D28" s="169" t="s">
        <v>264</v>
      </c>
      <c r="E28" s="168"/>
      <c r="I28" s="170"/>
      <c r="J28" s="232" t="s">
        <v>343</v>
      </c>
      <c r="N28" s="170"/>
      <c r="O28" s="168"/>
      <c r="S28" s="170"/>
      <c r="T28" s="200"/>
      <c r="AI28" s="300">
        <v>44467</v>
      </c>
    </row>
    <row r="29" spans="1:47" x14ac:dyDescent="0.2">
      <c r="A29" s="225">
        <v>44468</v>
      </c>
      <c r="B29" s="219" t="s">
        <v>2</v>
      </c>
      <c r="C29" s="169" t="s">
        <v>12</v>
      </c>
      <c r="D29" s="169" t="s">
        <v>265</v>
      </c>
      <c r="E29" s="168"/>
      <c r="I29" s="170"/>
      <c r="J29" s="232" t="s">
        <v>158</v>
      </c>
      <c r="N29" s="170"/>
      <c r="O29" s="168"/>
      <c r="S29" s="170"/>
      <c r="T29" s="200"/>
      <c r="AI29" s="300">
        <v>44468</v>
      </c>
    </row>
    <row r="30" spans="1:47" x14ac:dyDescent="0.2">
      <c r="A30" s="225">
        <v>44469</v>
      </c>
      <c r="B30" s="228" t="s">
        <v>3</v>
      </c>
      <c r="C30" s="169" t="s">
        <v>12</v>
      </c>
      <c r="D30" s="169" t="s">
        <v>266</v>
      </c>
      <c r="E30" s="232" t="s">
        <v>280</v>
      </c>
      <c r="I30" s="170"/>
      <c r="J30" s="200"/>
      <c r="N30" s="170"/>
      <c r="O30" s="232" t="s">
        <v>157</v>
      </c>
      <c r="S30" s="170"/>
      <c r="T30" s="232" t="s">
        <v>371</v>
      </c>
      <c r="AI30" s="300">
        <v>44469</v>
      </c>
    </row>
    <row r="31" spans="1:47" x14ac:dyDescent="0.2">
      <c r="A31" s="225">
        <v>44470</v>
      </c>
      <c r="B31" s="219" t="s">
        <v>37</v>
      </c>
      <c r="C31" s="169" t="s">
        <v>12</v>
      </c>
      <c r="D31" s="169" t="s">
        <v>267</v>
      </c>
      <c r="E31" s="168"/>
      <c r="I31" s="170"/>
      <c r="J31" s="232" t="s">
        <v>158</v>
      </c>
      <c r="N31" s="170"/>
      <c r="O31" s="168"/>
      <c r="S31" s="170"/>
      <c r="T31" s="200"/>
      <c r="AI31" s="300">
        <v>44470</v>
      </c>
    </row>
    <row r="32" spans="1:47" x14ac:dyDescent="0.2">
      <c r="A32" s="225">
        <v>44471</v>
      </c>
      <c r="B32" s="219" t="s">
        <v>5</v>
      </c>
      <c r="C32" s="169" t="s">
        <v>12</v>
      </c>
      <c r="D32" s="169" t="s">
        <v>268</v>
      </c>
      <c r="E32" s="168"/>
      <c r="I32" s="170"/>
      <c r="J32" s="200"/>
      <c r="N32" s="170"/>
      <c r="O32" s="168"/>
      <c r="S32" s="170"/>
      <c r="T32" s="200"/>
      <c r="AI32" s="300">
        <v>44471</v>
      </c>
    </row>
    <row r="33" spans="1:47" s="198" customFormat="1" ht="17" thickBot="1" x14ac:dyDescent="0.25">
      <c r="A33" s="226">
        <v>44472</v>
      </c>
      <c r="B33" s="230" t="s">
        <v>6</v>
      </c>
      <c r="C33" s="172" t="s">
        <v>12</v>
      </c>
      <c r="D33" s="172" t="s">
        <v>269</v>
      </c>
      <c r="E33" s="168"/>
      <c r="F33" s="172"/>
      <c r="G33" s="172"/>
      <c r="H33" s="172"/>
      <c r="I33" s="173"/>
      <c r="J33" s="200"/>
      <c r="K33" s="172"/>
      <c r="L33" s="172"/>
      <c r="M33" s="172"/>
      <c r="N33" s="173"/>
      <c r="O33" s="168"/>
      <c r="P33" s="172"/>
      <c r="Q33" s="172"/>
      <c r="R33" s="172"/>
      <c r="S33" s="173"/>
      <c r="T33" s="200"/>
      <c r="U33" s="172"/>
      <c r="V33" s="172"/>
      <c r="W33" s="172"/>
      <c r="X33" s="172"/>
      <c r="Y33" s="249"/>
      <c r="AC33" s="250"/>
      <c r="AD33" s="249"/>
      <c r="AH33" s="250"/>
      <c r="AI33" s="302">
        <v>44472</v>
      </c>
      <c r="AJ33" s="111"/>
      <c r="AK33" s="111"/>
      <c r="AL33" s="111"/>
      <c r="AM33" s="111"/>
      <c r="AN33" s="111"/>
      <c r="AO33" s="111"/>
      <c r="AP33" s="111"/>
      <c r="AQ33" s="111"/>
      <c r="AR33" s="111"/>
      <c r="AS33" s="111"/>
      <c r="AT33" s="111"/>
      <c r="AU33" s="111"/>
    </row>
    <row r="34" spans="1:47" x14ac:dyDescent="0.2">
      <c r="A34" s="225">
        <v>44473</v>
      </c>
      <c r="B34" s="219" t="s">
        <v>0</v>
      </c>
      <c r="C34" s="169" t="s">
        <v>13</v>
      </c>
      <c r="D34" s="169" t="s">
        <v>263</v>
      </c>
      <c r="E34" s="231" t="s">
        <v>280</v>
      </c>
      <c r="I34" s="170"/>
      <c r="J34" s="199"/>
      <c r="N34" s="170"/>
      <c r="O34" s="231" t="s">
        <v>157</v>
      </c>
      <c r="S34" s="170"/>
      <c r="T34" s="231" t="s">
        <v>371</v>
      </c>
      <c r="AI34" s="300">
        <v>44473</v>
      </c>
    </row>
    <row r="35" spans="1:47" x14ac:dyDescent="0.2">
      <c r="A35" s="225">
        <v>44474</v>
      </c>
      <c r="B35" s="228" t="s">
        <v>1</v>
      </c>
      <c r="C35" s="169" t="s">
        <v>13</v>
      </c>
      <c r="D35" s="169" t="s">
        <v>264</v>
      </c>
      <c r="E35" s="168"/>
      <c r="I35" s="170"/>
      <c r="J35" s="232" t="s">
        <v>343</v>
      </c>
      <c r="N35" s="170"/>
      <c r="O35" s="168"/>
      <c r="S35" s="170"/>
      <c r="T35" s="200"/>
      <c r="AI35" s="300">
        <v>44474</v>
      </c>
    </row>
    <row r="36" spans="1:47" x14ac:dyDescent="0.2">
      <c r="A36" s="225">
        <v>44475</v>
      </c>
      <c r="B36" s="219" t="s">
        <v>2</v>
      </c>
      <c r="C36" s="169" t="s">
        <v>13</v>
      </c>
      <c r="D36" s="169" t="s">
        <v>265</v>
      </c>
      <c r="E36" s="168"/>
      <c r="I36" s="170"/>
      <c r="J36" s="232" t="s">
        <v>158</v>
      </c>
      <c r="N36" s="170"/>
      <c r="O36" s="168"/>
      <c r="S36" s="170"/>
      <c r="T36" s="200"/>
      <c r="AI36" s="300">
        <v>44475</v>
      </c>
    </row>
    <row r="37" spans="1:47" x14ac:dyDescent="0.2">
      <c r="A37" s="225">
        <v>44476</v>
      </c>
      <c r="B37" s="219" t="s">
        <v>3</v>
      </c>
      <c r="C37" s="169" t="s">
        <v>13</v>
      </c>
      <c r="D37" s="169" t="s">
        <v>266</v>
      </c>
      <c r="E37" s="232" t="s">
        <v>280</v>
      </c>
      <c r="I37" s="170"/>
      <c r="J37" s="200"/>
      <c r="N37" s="170"/>
      <c r="O37" s="232" t="s">
        <v>157</v>
      </c>
      <c r="S37" s="170"/>
      <c r="T37" s="232" t="s">
        <v>371</v>
      </c>
      <c r="AI37" s="300">
        <v>44476</v>
      </c>
    </row>
    <row r="38" spans="1:47" x14ac:dyDescent="0.2">
      <c r="A38" s="225">
        <v>44477</v>
      </c>
      <c r="B38" s="228" t="s">
        <v>37</v>
      </c>
      <c r="C38" s="169" t="s">
        <v>13</v>
      </c>
      <c r="D38" s="169" t="s">
        <v>267</v>
      </c>
      <c r="E38" s="168"/>
      <c r="I38" s="170"/>
      <c r="J38" s="232" t="s">
        <v>158</v>
      </c>
      <c r="N38" s="170"/>
      <c r="O38" s="168"/>
      <c r="S38" s="170"/>
      <c r="T38" s="200"/>
      <c r="AI38" s="300">
        <v>44477</v>
      </c>
    </row>
    <row r="39" spans="1:47" x14ac:dyDescent="0.2">
      <c r="A39" s="225">
        <v>44478</v>
      </c>
      <c r="B39" s="219" t="s">
        <v>5</v>
      </c>
      <c r="C39" s="169" t="s">
        <v>13</v>
      </c>
      <c r="D39" s="169" t="s">
        <v>268</v>
      </c>
      <c r="E39" s="168"/>
      <c r="I39" s="170"/>
      <c r="J39" s="200"/>
      <c r="N39" s="170"/>
      <c r="O39" s="168"/>
      <c r="S39" s="170"/>
      <c r="T39" s="200"/>
      <c r="AI39" s="300">
        <v>44478</v>
      </c>
    </row>
    <row r="40" spans="1:47" ht="17" thickBot="1" x14ac:dyDescent="0.25">
      <c r="A40" s="225">
        <v>44479</v>
      </c>
      <c r="B40" s="228" t="s">
        <v>6</v>
      </c>
      <c r="C40" s="169" t="s">
        <v>13</v>
      </c>
      <c r="D40" s="169" t="s">
        <v>269</v>
      </c>
      <c r="E40" s="168"/>
      <c r="I40" s="170"/>
      <c r="J40" s="200"/>
      <c r="N40" s="170"/>
      <c r="O40" s="168"/>
      <c r="S40" s="170"/>
      <c r="T40" s="200"/>
      <c r="AI40" s="300">
        <v>44479</v>
      </c>
    </row>
    <row r="41" spans="1:47" s="197" customFormat="1" x14ac:dyDescent="0.2">
      <c r="A41" s="224">
        <v>44480</v>
      </c>
      <c r="B41" s="218" t="s">
        <v>0</v>
      </c>
      <c r="C41" s="166" t="s">
        <v>14</v>
      </c>
      <c r="D41" s="166" t="s">
        <v>263</v>
      </c>
      <c r="E41" s="231" t="s">
        <v>280</v>
      </c>
      <c r="F41" s="166"/>
      <c r="G41" s="166"/>
      <c r="H41" s="166"/>
      <c r="I41" s="167"/>
      <c r="J41" s="199"/>
      <c r="K41" s="166"/>
      <c r="L41" s="166"/>
      <c r="M41" s="166"/>
      <c r="N41" s="167"/>
      <c r="O41" s="231" t="s">
        <v>157</v>
      </c>
      <c r="P41" s="166"/>
      <c r="Q41" s="166"/>
      <c r="R41" s="166"/>
      <c r="S41" s="167"/>
      <c r="T41" s="231" t="s">
        <v>371</v>
      </c>
      <c r="U41" s="166"/>
      <c r="V41" s="166"/>
      <c r="W41" s="166"/>
      <c r="X41" s="166"/>
      <c r="Y41" s="247"/>
      <c r="AC41" s="248"/>
      <c r="AD41" s="247"/>
      <c r="AH41" s="248"/>
      <c r="AI41" s="299">
        <v>44480</v>
      </c>
      <c r="AJ41" s="111"/>
      <c r="AK41" s="111"/>
      <c r="AL41" s="111"/>
      <c r="AM41" s="111"/>
      <c r="AN41" s="111"/>
      <c r="AO41" s="111"/>
      <c r="AP41" s="111"/>
      <c r="AQ41" s="111"/>
      <c r="AR41" s="111"/>
      <c r="AS41" s="111"/>
      <c r="AT41" s="111"/>
      <c r="AU41" s="111"/>
    </row>
    <row r="42" spans="1:47" x14ac:dyDescent="0.2">
      <c r="A42" s="225">
        <v>44481</v>
      </c>
      <c r="B42" s="219" t="s">
        <v>1</v>
      </c>
      <c r="C42" s="169" t="s">
        <v>14</v>
      </c>
      <c r="D42" s="169" t="s">
        <v>264</v>
      </c>
      <c r="E42" s="168"/>
      <c r="I42" s="170"/>
      <c r="J42" s="232" t="s">
        <v>343</v>
      </c>
      <c r="N42" s="170"/>
      <c r="O42" s="168"/>
      <c r="S42" s="170"/>
      <c r="T42" s="200"/>
      <c r="AI42" s="300">
        <v>44481</v>
      </c>
    </row>
    <row r="43" spans="1:47" x14ac:dyDescent="0.2">
      <c r="A43" s="225">
        <v>44482</v>
      </c>
      <c r="B43" s="228" t="s">
        <v>2</v>
      </c>
      <c r="C43" s="169" t="s">
        <v>14</v>
      </c>
      <c r="D43" s="169" t="s">
        <v>265</v>
      </c>
      <c r="E43" s="168"/>
      <c r="I43" s="170"/>
      <c r="J43" s="232" t="s">
        <v>158</v>
      </c>
      <c r="N43" s="170"/>
      <c r="O43" s="168"/>
      <c r="S43" s="170"/>
      <c r="T43" s="200"/>
      <c r="AI43" s="300">
        <v>44482</v>
      </c>
    </row>
    <row r="44" spans="1:47" x14ac:dyDescent="0.2">
      <c r="A44" s="225">
        <v>44483</v>
      </c>
      <c r="B44" s="219" t="s">
        <v>3</v>
      </c>
      <c r="C44" s="169" t="s">
        <v>14</v>
      </c>
      <c r="D44" s="169" t="s">
        <v>266</v>
      </c>
      <c r="E44" s="232" t="s">
        <v>280</v>
      </c>
      <c r="I44" s="170"/>
      <c r="J44" s="200"/>
      <c r="N44" s="170"/>
      <c r="O44" s="232" t="s">
        <v>157</v>
      </c>
      <c r="S44" s="170"/>
      <c r="T44" s="232" t="s">
        <v>371</v>
      </c>
      <c r="AI44" s="300">
        <v>44483</v>
      </c>
    </row>
    <row r="45" spans="1:47" x14ac:dyDescent="0.2">
      <c r="A45" s="225">
        <v>44484</v>
      </c>
      <c r="B45" s="228" t="s">
        <v>37</v>
      </c>
      <c r="C45" s="169" t="s">
        <v>14</v>
      </c>
      <c r="D45" s="169" t="s">
        <v>267</v>
      </c>
      <c r="E45" s="168"/>
      <c r="I45" s="170"/>
      <c r="J45" s="232" t="s">
        <v>158</v>
      </c>
      <c r="N45" s="170"/>
      <c r="O45" s="168"/>
      <c r="S45" s="170"/>
      <c r="T45" s="200"/>
      <c r="AI45" s="300">
        <v>44484</v>
      </c>
    </row>
    <row r="46" spans="1:47" x14ac:dyDescent="0.2">
      <c r="A46" s="225">
        <v>44485</v>
      </c>
      <c r="B46" s="219" t="s">
        <v>5</v>
      </c>
      <c r="C46" s="169" t="s">
        <v>14</v>
      </c>
      <c r="D46" s="169" t="s">
        <v>268</v>
      </c>
      <c r="E46" s="168"/>
      <c r="I46" s="170"/>
      <c r="J46" s="200"/>
      <c r="N46" s="170"/>
      <c r="O46" s="168"/>
      <c r="S46" s="170"/>
      <c r="T46" s="200"/>
      <c r="AI46" s="300">
        <v>44485</v>
      </c>
    </row>
    <row r="47" spans="1:47" s="198" customFormat="1" ht="17" thickBot="1" x14ac:dyDescent="0.25">
      <c r="A47" s="226">
        <v>44486</v>
      </c>
      <c r="B47" s="220" t="s">
        <v>6</v>
      </c>
      <c r="C47" s="172" t="s">
        <v>14</v>
      </c>
      <c r="D47" s="172" t="s">
        <v>269</v>
      </c>
      <c r="E47" s="168"/>
      <c r="F47" s="172"/>
      <c r="G47" s="172"/>
      <c r="H47" s="172"/>
      <c r="I47" s="173"/>
      <c r="J47" s="200"/>
      <c r="K47" s="172"/>
      <c r="L47" s="172"/>
      <c r="M47" s="172"/>
      <c r="N47" s="173"/>
      <c r="O47" s="168"/>
      <c r="P47" s="172"/>
      <c r="Q47" s="172"/>
      <c r="R47" s="172"/>
      <c r="S47" s="173"/>
      <c r="T47" s="200"/>
      <c r="U47" s="172"/>
      <c r="V47" s="172"/>
      <c r="W47" s="172"/>
      <c r="X47" s="172"/>
      <c r="Y47" s="249"/>
      <c r="AC47" s="250"/>
      <c r="AD47" s="249"/>
      <c r="AH47" s="250"/>
      <c r="AI47" s="302">
        <v>44486</v>
      </c>
      <c r="AJ47" s="111"/>
      <c r="AK47" s="111"/>
      <c r="AL47" s="111"/>
      <c r="AM47" s="111"/>
      <c r="AN47" s="111"/>
      <c r="AO47" s="111"/>
      <c r="AP47" s="111"/>
      <c r="AQ47" s="111"/>
      <c r="AR47" s="111"/>
      <c r="AS47" s="111"/>
      <c r="AT47" s="111"/>
      <c r="AU47" s="111"/>
    </row>
    <row r="48" spans="1:47" s="197" customFormat="1" x14ac:dyDescent="0.2">
      <c r="A48" s="224">
        <v>44487</v>
      </c>
      <c r="B48" s="229" t="s">
        <v>0</v>
      </c>
      <c r="C48" s="166" t="s">
        <v>15</v>
      </c>
      <c r="D48" s="166" t="s">
        <v>263</v>
      </c>
      <c r="E48" s="231" t="s">
        <v>280</v>
      </c>
      <c r="F48" s="166"/>
      <c r="G48" s="166"/>
      <c r="H48" s="166"/>
      <c r="I48" s="167"/>
      <c r="J48" s="199"/>
      <c r="K48" s="166"/>
      <c r="L48" s="166"/>
      <c r="M48" s="166"/>
      <c r="N48" s="167"/>
      <c r="O48" s="231" t="s">
        <v>157</v>
      </c>
      <c r="P48" s="166"/>
      <c r="Q48" s="166"/>
      <c r="R48" s="166"/>
      <c r="S48" s="167"/>
      <c r="T48" s="231" t="s">
        <v>371</v>
      </c>
      <c r="U48" s="166"/>
      <c r="V48" s="166"/>
      <c r="W48" s="166"/>
      <c r="X48" s="166"/>
      <c r="Y48" s="247"/>
      <c r="AC48" s="248"/>
      <c r="AD48" s="247"/>
      <c r="AH48" s="248"/>
      <c r="AI48" s="299">
        <v>44487</v>
      </c>
      <c r="AJ48" s="111"/>
      <c r="AK48" s="111"/>
      <c r="AL48" s="111"/>
      <c r="AM48" s="111"/>
      <c r="AN48" s="111"/>
      <c r="AO48" s="111"/>
      <c r="AP48" s="111"/>
      <c r="AQ48" s="111"/>
      <c r="AR48" s="111"/>
      <c r="AS48" s="111"/>
      <c r="AT48" s="111"/>
      <c r="AU48" s="111"/>
    </row>
    <row r="49" spans="1:47" x14ac:dyDescent="0.2">
      <c r="A49" s="225">
        <v>44488</v>
      </c>
      <c r="B49" s="219" t="s">
        <v>1</v>
      </c>
      <c r="C49" s="169" t="s">
        <v>15</v>
      </c>
      <c r="D49" s="169" t="s">
        <v>264</v>
      </c>
      <c r="E49" s="168"/>
      <c r="I49" s="170"/>
      <c r="J49" s="232" t="s">
        <v>343</v>
      </c>
      <c r="N49" s="170"/>
      <c r="O49" s="168"/>
      <c r="S49" s="170"/>
      <c r="T49" s="200"/>
      <c r="AI49" s="300">
        <v>44488</v>
      </c>
    </row>
    <row r="50" spans="1:47" x14ac:dyDescent="0.2">
      <c r="A50" s="225">
        <v>44489</v>
      </c>
      <c r="B50" s="228" t="s">
        <v>2</v>
      </c>
      <c r="C50" s="169" t="s">
        <v>15</v>
      </c>
      <c r="D50" s="169" t="s">
        <v>265</v>
      </c>
      <c r="E50" s="168"/>
      <c r="I50" s="170"/>
      <c r="J50" s="232" t="s">
        <v>158</v>
      </c>
      <c r="N50" s="170"/>
      <c r="O50" s="168"/>
      <c r="S50" s="170"/>
      <c r="T50" s="200"/>
      <c r="AI50" s="300">
        <v>44489</v>
      </c>
    </row>
    <row r="51" spans="1:47" x14ac:dyDescent="0.2">
      <c r="A51" s="225">
        <v>44490</v>
      </c>
      <c r="B51" s="219" t="s">
        <v>3</v>
      </c>
      <c r="C51" s="169" t="s">
        <v>15</v>
      </c>
      <c r="D51" s="169" t="s">
        <v>266</v>
      </c>
      <c r="E51" s="232" t="s">
        <v>280</v>
      </c>
      <c r="I51" s="170"/>
      <c r="J51" s="200"/>
      <c r="N51" s="170"/>
      <c r="O51" s="232" t="s">
        <v>157</v>
      </c>
      <c r="S51" s="170"/>
      <c r="T51" s="232" t="s">
        <v>371</v>
      </c>
      <c r="AI51" s="300">
        <v>44490</v>
      </c>
    </row>
    <row r="52" spans="1:47" x14ac:dyDescent="0.2">
      <c r="A52" s="225">
        <v>44491</v>
      </c>
      <c r="B52" s="219" t="s">
        <v>37</v>
      </c>
      <c r="C52" s="169" t="s">
        <v>15</v>
      </c>
      <c r="D52" s="169" t="s">
        <v>267</v>
      </c>
      <c r="E52" s="168"/>
      <c r="I52" s="170"/>
      <c r="J52" s="232" t="s">
        <v>158</v>
      </c>
      <c r="N52" s="170"/>
      <c r="O52" s="168"/>
      <c r="S52" s="170"/>
      <c r="T52" s="200"/>
      <c r="AI52" s="300">
        <v>44491</v>
      </c>
    </row>
    <row r="53" spans="1:47" x14ac:dyDescent="0.2">
      <c r="A53" s="225">
        <v>44492</v>
      </c>
      <c r="B53" s="228" t="s">
        <v>5</v>
      </c>
      <c r="C53" s="169" t="s">
        <v>15</v>
      </c>
      <c r="D53" s="169" t="s">
        <v>268</v>
      </c>
      <c r="E53" s="168"/>
      <c r="I53" s="170"/>
      <c r="J53" s="200"/>
      <c r="N53" s="170"/>
      <c r="O53" s="168"/>
      <c r="S53" s="170"/>
      <c r="T53" s="200"/>
      <c r="AI53" s="300">
        <v>44492</v>
      </c>
    </row>
    <row r="54" spans="1:47" s="198" customFormat="1" ht="17" thickBot="1" x14ac:dyDescent="0.25">
      <c r="A54" s="226">
        <v>44493</v>
      </c>
      <c r="B54" s="220" t="s">
        <v>6</v>
      </c>
      <c r="C54" s="172" t="s">
        <v>15</v>
      </c>
      <c r="D54" s="172" t="s">
        <v>269</v>
      </c>
      <c r="E54" s="168"/>
      <c r="F54" s="172"/>
      <c r="G54" s="172"/>
      <c r="H54" s="172"/>
      <c r="I54" s="173"/>
      <c r="J54" s="200"/>
      <c r="K54" s="172"/>
      <c r="L54" s="172"/>
      <c r="M54" s="172"/>
      <c r="N54" s="173"/>
      <c r="O54" s="168"/>
      <c r="P54" s="172"/>
      <c r="Q54" s="172"/>
      <c r="R54" s="172"/>
      <c r="S54" s="173"/>
      <c r="T54" s="200"/>
      <c r="U54" s="172"/>
      <c r="V54" s="172"/>
      <c r="W54" s="172"/>
      <c r="X54" s="172"/>
      <c r="Y54" s="249"/>
      <c r="AC54" s="250"/>
      <c r="AD54" s="249"/>
      <c r="AH54" s="250"/>
      <c r="AI54" s="302">
        <v>44493</v>
      </c>
      <c r="AJ54" s="111"/>
      <c r="AK54" s="111"/>
      <c r="AL54" s="111"/>
      <c r="AM54" s="111"/>
      <c r="AN54" s="111"/>
      <c r="AO54" s="111"/>
      <c r="AP54" s="111"/>
      <c r="AQ54" s="111"/>
      <c r="AR54" s="111"/>
      <c r="AS54" s="111"/>
      <c r="AT54" s="111"/>
      <c r="AU54" s="111"/>
    </row>
    <row r="55" spans="1:47" s="197" customFormat="1" x14ac:dyDescent="0.2">
      <c r="A55" s="224">
        <v>44494</v>
      </c>
      <c r="B55" s="229" t="s">
        <v>0</v>
      </c>
      <c r="C55" s="166" t="s">
        <v>16</v>
      </c>
      <c r="D55" s="166" t="s">
        <v>263</v>
      </c>
      <c r="E55" s="231" t="s">
        <v>280</v>
      </c>
      <c r="F55" s="166"/>
      <c r="G55" s="166"/>
      <c r="H55" s="166"/>
      <c r="I55" s="167"/>
      <c r="J55" s="199"/>
      <c r="K55" s="166"/>
      <c r="L55" s="166"/>
      <c r="M55" s="166"/>
      <c r="N55" s="167"/>
      <c r="O55" s="231" t="s">
        <v>157</v>
      </c>
      <c r="P55" s="166"/>
      <c r="Q55" s="166"/>
      <c r="R55" s="166"/>
      <c r="S55" s="167"/>
      <c r="T55" s="231" t="s">
        <v>371</v>
      </c>
      <c r="U55" s="166"/>
      <c r="V55" s="166"/>
      <c r="W55" s="166"/>
      <c r="X55" s="166"/>
      <c r="Y55" s="247"/>
      <c r="AC55" s="248"/>
      <c r="AD55" s="247"/>
      <c r="AH55" s="248"/>
      <c r="AI55" s="299">
        <v>44494</v>
      </c>
      <c r="AJ55" s="111"/>
      <c r="AK55" s="111"/>
      <c r="AL55" s="111"/>
      <c r="AM55" s="111"/>
      <c r="AN55" s="111"/>
      <c r="AO55" s="111"/>
      <c r="AP55" s="111"/>
      <c r="AQ55" s="111"/>
      <c r="AR55" s="111"/>
      <c r="AS55" s="111"/>
      <c r="AT55" s="111"/>
      <c r="AU55" s="111"/>
    </row>
    <row r="56" spans="1:47" x14ac:dyDescent="0.2">
      <c r="A56" s="225">
        <v>44495</v>
      </c>
      <c r="B56" s="219" t="s">
        <v>1</v>
      </c>
      <c r="C56" s="169" t="s">
        <v>16</v>
      </c>
      <c r="D56" s="169" t="s">
        <v>264</v>
      </c>
      <c r="E56" s="168"/>
      <c r="I56" s="170"/>
      <c r="J56" s="232" t="s">
        <v>343</v>
      </c>
      <c r="N56" s="170"/>
      <c r="O56" s="168"/>
      <c r="S56" s="170"/>
      <c r="T56" s="200"/>
      <c r="AI56" s="300">
        <v>44495</v>
      </c>
    </row>
    <row r="57" spans="1:47" x14ac:dyDescent="0.2">
      <c r="A57" s="225">
        <v>44496</v>
      </c>
      <c r="B57" s="219" t="s">
        <v>2</v>
      </c>
      <c r="C57" s="169" t="s">
        <v>16</v>
      </c>
      <c r="D57" s="169" t="s">
        <v>265</v>
      </c>
      <c r="E57" s="168"/>
      <c r="I57" s="170"/>
      <c r="J57" s="232" t="s">
        <v>158</v>
      </c>
      <c r="N57" s="170"/>
      <c r="O57" s="168"/>
      <c r="S57" s="170"/>
      <c r="T57" s="200"/>
      <c r="AI57" s="300">
        <v>44496</v>
      </c>
    </row>
    <row r="58" spans="1:47" x14ac:dyDescent="0.2">
      <c r="A58" s="225">
        <v>44497</v>
      </c>
      <c r="B58" s="228" t="s">
        <v>3</v>
      </c>
      <c r="C58" s="169" t="s">
        <v>16</v>
      </c>
      <c r="D58" s="169" t="s">
        <v>266</v>
      </c>
      <c r="E58" s="232" t="s">
        <v>280</v>
      </c>
      <c r="I58" s="170"/>
      <c r="J58" s="200"/>
      <c r="N58" s="170"/>
      <c r="O58" s="232" t="s">
        <v>157</v>
      </c>
      <c r="S58" s="170"/>
      <c r="T58" s="232" t="s">
        <v>371</v>
      </c>
      <c r="AI58" s="300">
        <v>44497</v>
      </c>
    </row>
    <row r="59" spans="1:47" x14ac:dyDescent="0.2">
      <c r="A59" s="225">
        <v>44498</v>
      </c>
      <c r="B59" s="219" t="s">
        <v>37</v>
      </c>
      <c r="C59" s="169" t="s">
        <v>16</v>
      </c>
      <c r="D59" s="169" t="s">
        <v>267</v>
      </c>
      <c r="E59" s="168"/>
      <c r="I59" s="170"/>
      <c r="J59" s="232" t="s">
        <v>158</v>
      </c>
      <c r="N59" s="170"/>
      <c r="O59" s="168"/>
      <c r="S59" s="170"/>
      <c r="T59" s="200"/>
      <c r="AI59" s="300">
        <v>44498</v>
      </c>
    </row>
    <row r="60" spans="1:47" x14ac:dyDescent="0.2">
      <c r="A60" s="225">
        <v>44499</v>
      </c>
      <c r="B60" s="228" t="s">
        <v>5</v>
      </c>
      <c r="C60" s="169" t="s">
        <v>16</v>
      </c>
      <c r="D60" s="169" t="s">
        <v>268</v>
      </c>
      <c r="E60" s="168"/>
      <c r="I60" s="170"/>
      <c r="J60" s="200"/>
      <c r="N60" s="170"/>
      <c r="O60" s="168"/>
      <c r="S60" s="170"/>
      <c r="T60" s="200"/>
      <c r="AI60" s="300">
        <v>44499</v>
      </c>
    </row>
    <row r="61" spans="1:47" s="198" customFormat="1" ht="17" thickBot="1" x14ac:dyDescent="0.25">
      <c r="A61" s="226">
        <v>44500</v>
      </c>
      <c r="B61" s="220" t="s">
        <v>6</v>
      </c>
      <c r="C61" s="172" t="s">
        <v>16</v>
      </c>
      <c r="D61" s="172" t="s">
        <v>269</v>
      </c>
      <c r="E61" s="168"/>
      <c r="F61" s="172"/>
      <c r="G61" s="172"/>
      <c r="H61" s="172"/>
      <c r="I61" s="173"/>
      <c r="J61" s="200"/>
      <c r="K61" s="172"/>
      <c r="L61" s="172"/>
      <c r="M61" s="172"/>
      <c r="N61" s="173"/>
      <c r="O61" s="168"/>
      <c r="P61" s="172"/>
      <c r="Q61" s="172"/>
      <c r="R61" s="172"/>
      <c r="S61" s="173"/>
      <c r="T61" s="200"/>
      <c r="U61" s="172"/>
      <c r="V61" s="172"/>
      <c r="W61" s="172"/>
      <c r="X61" s="172"/>
      <c r="Y61" s="249"/>
      <c r="AC61" s="250"/>
      <c r="AD61" s="249"/>
      <c r="AH61" s="250"/>
      <c r="AI61" s="302">
        <v>44500</v>
      </c>
      <c r="AJ61" s="111"/>
      <c r="AK61" s="111"/>
      <c r="AL61" s="111"/>
      <c r="AM61" s="111"/>
      <c r="AN61" s="111"/>
      <c r="AO61" s="111"/>
      <c r="AP61" s="111"/>
      <c r="AQ61" s="111"/>
      <c r="AR61" s="111"/>
      <c r="AS61" s="111"/>
      <c r="AT61" s="111"/>
      <c r="AU61" s="111"/>
    </row>
    <row r="62" spans="1:47" s="197" customFormat="1" x14ac:dyDescent="0.2">
      <c r="A62" s="224">
        <v>44501</v>
      </c>
      <c r="B62" s="218" t="s">
        <v>0</v>
      </c>
      <c r="C62" s="166" t="s">
        <v>17</v>
      </c>
      <c r="D62" s="166" t="s">
        <v>263</v>
      </c>
      <c r="E62" s="231" t="s">
        <v>280</v>
      </c>
      <c r="F62" s="166"/>
      <c r="G62" s="166"/>
      <c r="H62" s="166"/>
      <c r="I62" s="167"/>
      <c r="J62" s="199"/>
      <c r="K62" s="166"/>
      <c r="L62" s="166"/>
      <c r="M62" s="166"/>
      <c r="N62" s="167"/>
      <c r="O62" s="231" t="s">
        <v>157</v>
      </c>
      <c r="P62" s="166"/>
      <c r="Q62" s="166"/>
      <c r="R62" s="166"/>
      <c r="S62" s="167"/>
      <c r="T62" s="231" t="s">
        <v>371</v>
      </c>
      <c r="U62" s="166"/>
      <c r="V62" s="166"/>
      <c r="W62" s="166"/>
      <c r="X62" s="166"/>
      <c r="Y62" s="247"/>
      <c r="AC62" s="248"/>
      <c r="AD62" s="247"/>
      <c r="AH62" s="248"/>
      <c r="AI62" s="299">
        <v>44501</v>
      </c>
      <c r="AJ62" s="111"/>
      <c r="AK62" s="111"/>
      <c r="AL62" s="111"/>
      <c r="AM62" s="111"/>
      <c r="AN62" s="111"/>
      <c r="AO62" s="111"/>
      <c r="AP62" s="111"/>
      <c r="AQ62" s="111"/>
      <c r="AR62" s="111"/>
      <c r="AS62" s="111"/>
      <c r="AT62" s="111"/>
      <c r="AU62" s="111"/>
    </row>
    <row r="63" spans="1:47" x14ac:dyDescent="0.2">
      <c r="A63" s="225">
        <v>44502</v>
      </c>
      <c r="B63" s="228" t="s">
        <v>1</v>
      </c>
      <c r="C63" s="169" t="s">
        <v>17</v>
      </c>
      <c r="D63" s="169" t="s">
        <v>264</v>
      </c>
      <c r="E63" s="168"/>
      <c r="I63" s="170"/>
      <c r="J63" s="232" t="s">
        <v>343</v>
      </c>
      <c r="N63" s="170"/>
      <c r="O63" s="168"/>
      <c r="S63" s="170"/>
      <c r="T63" s="200"/>
      <c r="AI63" s="300">
        <v>44502</v>
      </c>
    </row>
    <row r="64" spans="1:47" x14ac:dyDescent="0.2">
      <c r="A64" s="225">
        <v>44503</v>
      </c>
      <c r="B64" s="219" t="s">
        <v>2</v>
      </c>
      <c r="C64" s="169" t="s">
        <v>17</v>
      </c>
      <c r="D64" s="169" t="s">
        <v>265</v>
      </c>
      <c r="E64" s="168"/>
      <c r="I64" s="170"/>
      <c r="J64" s="232" t="s">
        <v>158</v>
      </c>
      <c r="N64" s="170"/>
      <c r="O64" s="168"/>
      <c r="S64" s="170"/>
      <c r="T64" s="200"/>
      <c r="AI64" s="300">
        <v>44503</v>
      </c>
    </row>
    <row r="65" spans="1:47" x14ac:dyDescent="0.2">
      <c r="A65" s="225">
        <v>44504</v>
      </c>
      <c r="B65" s="228" t="s">
        <v>3</v>
      </c>
      <c r="C65" s="169" t="s">
        <v>17</v>
      </c>
      <c r="D65" s="169" t="s">
        <v>266</v>
      </c>
      <c r="E65" s="232" t="s">
        <v>280</v>
      </c>
      <c r="I65" s="170"/>
      <c r="J65" s="200"/>
      <c r="N65" s="170"/>
      <c r="O65" s="232" t="s">
        <v>157</v>
      </c>
      <c r="S65" s="170"/>
      <c r="T65" s="232" t="s">
        <v>371</v>
      </c>
      <c r="AI65" s="300">
        <v>44504</v>
      </c>
    </row>
    <row r="66" spans="1:47" x14ac:dyDescent="0.2">
      <c r="A66" s="225">
        <v>44505</v>
      </c>
      <c r="B66" s="219" t="s">
        <v>37</v>
      </c>
      <c r="C66" s="169" t="s">
        <v>17</v>
      </c>
      <c r="D66" s="169" t="s">
        <v>267</v>
      </c>
      <c r="E66" s="168"/>
      <c r="I66" s="170"/>
      <c r="J66" s="232" t="s">
        <v>158</v>
      </c>
      <c r="N66" s="170"/>
      <c r="O66" s="168"/>
      <c r="S66" s="170"/>
      <c r="T66" s="200"/>
      <c r="AI66" s="300">
        <v>44505</v>
      </c>
    </row>
    <row r="67" spans="1:47" x14ac:dyDescent="0.2">
      <c r="A67" s="225">
        <v>44506</v>
      </c>
      <c r="B67" s="219" t="s">
        <v>5</v>
      </c>
      <c r="C67" s="169" t="s">
        <v>17</v>
      </c>
      <c r="D67" s="169" t="s">
        <v>268</v>
      </c>
      <c r="E67" s="168"/>
      <c r="I67" s="170"/>
      <c r="J67" s="200"/>
      <c r="N67" s="170"/>
      <c r="O67" s="168"/>
      <c r="S67" s="170"/>
      <c r="T67" s="200"/>
      <c r="AI67" s="300">
        <v>44506</v>
      </c>
    </row>
    <row r="68" spans="1:47" s="198" customFormat="1" ht="17" thickBot="1" x14ac:dyDescent="0.25">
      <c r="A68" s="226">
        <v>44507</v>
      </c>
      <c r="B68" s="230" t="s">
        <v>6</v>
      </c>
      <c r="C68" s="172" t="s">
        <v>17</v>
      </c>
      <c r="D68" s="172" t="s">
        <v>269</v>
      </c>
      <c r="E68" s="168"/>
      <c r="F68" s="172"/>
      <c r="G68" s="172"/>
      <c r="H68" s="172"/>
      <c r="I68" s="173"/>
      <c r="J68" s="200"/>
      <c r="K68" s="172"/>
      <c r="L68" s="172"/>
      <c r="M68" s="172"/>
      <c r="N68" s="173"/>
      <c r="O68" s="168"/>
      <c r="P68" s="172"/>
      <c r="Q68" s="172"/>
      <c r="R68" s="172"/>
      <c r="S68" s="173"/>
      <c r="T68" s="200"/>
      <c r="U68" s="172"/>
      <c r="V68" s="172"/>
      <c r="W68" s="172"/>
      <c r="X68" s="172"/>
      <c r="Y68" s="249"/>
      <c r="AC68" s="250"/>
      <c r="AD68" s="249"/>
      <c r="AH68" s="250"/>
      <c r="AI68" s="302">
        <v>44507</v>
      </c>
      <c r="AJ68" s="111"/>
      <c r="AK68" s="111"/>
      <c r="AL68" s="111"/>
      <c r="AM68" s="111"/>
      <c r="AN68" s="111"/>
      <c r="AO68" s="111"/>
      <c r="AP68" s="111"/>
      <c r="AQ68" s="111"/>
      <c r="AR68" s="111"/>
      <c r="AS68" s="111"/>
      <c r="AT68" s="111"/>
      <c r="AU68" s="111"/>
    </row>
    <row r="69" spans="1:47" s="197" customFormat="1" x14ac:dyDescent="0.2">
      <c r="A69" s="224">
        <v>44508</v>
      </c>
      <c r="B69" s="218" t="s">
        <v>0</v>
      </c>
      <c r="C69" s="166" t="s">
        <v>18</v>
      </c>
      <c r="D69" s="166" t="s">
        <v>263</v>
      </c>
      <c r="E69" s="231" t="s">
        <v>280</v>
      </c>
      <c r="F69" s="166"/>
      <c r="G69" s="166"/>
      <c r="H69" s="166"/>
      <c r="I69" s="167"/>
      <c r="J69" s="199"/>
      <c r="K69" s="166"/>
      <c r="L69" s="166"/>
      <c r="M69" s="166"/>
      <c r="N69" s="167"/>
      <c r="O69" s="231" t="s">
        <v>157</v>
      </c>
      <c r="P69" s="166"/>
      <c r="Q69" s="166"/>
      <c r="R69" s="166"/>
      <c r="S69" s="167"/>
      <c r="T69" s="231" t="s">
        <v>371</v>
      </c>
      <c r="U69" s="166"/>
      <c r="V69" s="166"/>
      <c r="W69" s="166"/>
      <c r="X69" s="166"/>
      <c r="Y69" s="247"/>
      <c r="AC69" s="248"/>
      <c r="AD69" s="247"/>
      <c r="AH69" s="248"/>
      <c r="AI69" s="299">
        <v>44508</v>
      </c>
      <c r="AJ69" s="111"/>
      <c r="AK69" s="111"/>
      <c r="AL69" s="111"/>
      <c r="AM69" s="111"/>
      <c r="AN69" s="111"/>
      <c r="AO69" s="111"/>
      <c r="AP69" s="111"/>
      <c r="AQ69" s="111"/>
      <c r="AR69" s="111"/>
      <c r="AS69" s="111"/>
      <c r="AT69" s="111"/>
      <c r="AU69" s="111"/>
    </row>
    <row r="70" spans="1:47" x14ac:dyDescent="0.2">
      <c r="A70" s="225">
        <v>44509</v>
      </c>
      <c r="B70" s="228" t="s">
        <v>1</v>
      </c>
      <c r="C70" s="169" t="s">
        <v>18</v>
      </c>
      <c r="D70" s="169" t="s">
        <v>264</v>
      </c>
      <c r="E70" s="168"/>
      <c r="I70" s="170"/>
      <c r="J70" s="232" t="s">
        <v>343</v>
      </c>
      <c r="N70" s="170"/>
      <c r="O70" s="168"/>
      <c r="S70" s="170"/>
      <c r="T70" s="200"/>
      <c r="AI70" s="300">
        <v>44509</v>
      </c>
    </row>
    <row r="71" spans="1:47" x14ac:dyDescent="0.2">
      <c r="A71" s="225">
        <v>44510</v>
      </c>
      <c r="B71" s="219" t="s">
        <v>2</v>
      </c>
      <c r="C71" s="169" t="s">
        <v>18</v>
      </c>
      <c r="D71" s="169" t="s">
        <v>265</v>
      </c>
      <c r="E71" s="168"/>
      <c r="I71" s="170"/>
      <c r="J71" s="232" t="s">
        <v>158</v>
      </c>
      <c r="N71" s="170"/>
      <c r="O71" s="168"/>
      <c r="S71" s="170"/>
      <c r="T71" s="200"/>
      <c r="AI71" s="300">
        <v>44510</v>
      </c>
    </row>
    <row r="72" spans="1:47" x14ac:dyDescent="0.2">
      <c r="A72" s="225">
        <v>44511</v>
      </c>
      <c r="B72" s="219" t="s">
        <v>3</v>
      </c>
      <c r="C72" s="169" t="s">
        <v>18</v>
      </c>
      <c r="D72" s="169" t="s">
        <v>266</v>
      </c>
      <c r="E72" s="232" t="s">
        <v>280</v>
      </c>
      <c r="I72" s="170"/>
      <c r="J72" s="200"/>
      <c r="N72" s="170"/>
      <c r="O72" s="232" t="s">
        <v>157</v>
      </c>
      <c r="S72" s="170"/>
      <c r="T72" s="232" t="s">
        <v>371</v>
      </c>
      <c r="AI72" s="300">
        <v>44511</v>
      </c>
    </row>
    <row r="73" spans="1:47" x14ac:dyDescent="0.2">
      <c r="A73" s="225">
        <v>44512</v>
      </c>
      <c r="B73" s="228" t="s">
        <v>37</v>
      </c>
      <c r="C73" s="169" t="s">
        <v>18</v>
      </c>
      <c r="D73" s="169" t="s">
        <v>267</v>
      </c>
      <c r="E73" s="168"/>
      <c r="I73" s="170"/>
      <c r="J73" s="232" t="s">
        <v>158</v>
      </c>
      <c r="N73" s="170"/>
      <c r="O73" s="168"/>
      <c r="S73" s="170"/>
      <c r="T73" s="200"/>
      <c r="AI73" s="300">
        <v>44512</v>
      </c>
    </row>
    <row r="74" spans="1:47" x14ac:dyDescent="0.2">
      <c r="A74" s="225">
        <v>44513</v>
      </c>
      <c r="B74" s="219" t="s">
        <v>5</v>
      </c>
      <c r="C74" s="169" t="s">
        <v>18</v>
      </c>
      <c r="D74" s="169" t="s">
        <v>268</v>
      </c>
      <c r="E74" s="168"/>
      <c r="I74" s="170"/>
      <c r="J74" s="200"/>
      <c r="N74" s="170"/>
      <c r="O74" s="168"/>
      <c r="S74" s="170"/>
      <c r="T74" s="200"/>
      <c r="AI74" s="300">
        <v>44513</v>
      </c>
    </row>
    <row r="75" spans="1:47" s="198" customFormat="1" ht="17" thickBot="1" x14ac:dyDescent="0.25">
      <c r="A75" s="226">
        <v>44514</v>
      </c>
      <c r="B75" s="230" t="s">
        <v>6</v>
      </c>
      <c r="C75" s="172" t="s">
        <v>18</v>
      </c>
      <c r="D75" s="172" t="s">
        <v>269</v>
      </c>
      <c r="E75" s="168"/>
      <c r="F75" s="172"/>
      <c r="G75" s="172"/>
      <c r="H75" s="172"/>
      <c r="I75" s="173"/>
      <c r="J75" s="200"/>
      <c r="K75" s="172"/>
      <c r="L75" s="172"/>
      <c r="M75" s="172"/>
      <c r="N75" s="173"/>
      <c r="O75" s="168"/>
      <c r="P75" s="172"/>
      <c r="Q75" s="172"/>
      <c r="R75" s="172"/>
      <c r="S75" s="173"/>
      <c r="T75" s="200"/>
      <c r="U75" s="172"/>
      <c r="V75" s="172"/>
      <c r="W75" s="172"/>
      <c r="X75" s="172"/>
      <c r="Y75" s="249"/>
      <c r="AC75" s="250"/>
      <c r="AD75" s="249"/>
      <c r="AH75" s="250"/>
      <c r="AI75" s="302">
        <v>44514</v>
      </c>
      <c r="AJ75" s="111"/>
      <c r="AK75" s="111"/>
      <c r="AL75" s="111"/>
      <c r="AM75" s="111"/>
      <c r="AN75" s="111"/>
      <c r="AO75" s="111"/>
      <c r="AP75" s="111"/>
      <c r="AQ75" s="111"/>
      <c r="AR75" s="111"/>
      <c r="AS75" s="111"/>
      <c r="AT75" s="111"/>
      <c r="AU75" s="111"/>
    </row>
    <row r="76" spans="1:47" s="197" customFormat="1" x14ac:dyDescent="0.2">
      <c r="A76" s="224">
        <v>44515</v>
      </c>
      <c r="B76" s="218" t="s">
        <v>0</v>
      </c>
      <c r="C76" s="166" t="s">
        <v>19</v>
      </c>
      <c r="D76" s="166" t="s">
        <v>263</v>
      </c>
      <c r="E76" s="231" t="s">
        <v>280</v>
      </c>
      <c r="F76" s="166"/>
      <c r="G76" s="166"/>
      <c r="H76" s="166"/>
      <c r="I76" s="167"/>
      <c r="J76" s="199"/>
      <c r="K76" s="166"/>
      <c r="L76" s="166"/>
      <c r="M76" s="166"/>
      <c r="N76" s="167"/>
      <c r="O76" s="231" t="s">
        <v>157</v>
      </c>
      <c r="P76" s="166"/>
      <c r="Q76" s="166"/>
      <c r="R76" s="166"/>
      <c r="S76" s="167"/>
      <c r="T76" s="231" t="s">
        <v>371</v>
      </c>
      <c r="U76" s="166"/>
      <c r="V76" s="166"/>
      <c r="W76" s="166"/>
      <c r="X76" s="166"/>
      <c r="Y76" s="247"/>
      <c r="AC76" s="248"/>
      <c r="AD76" s="247"/>
      <c r="AH76" s="248"/>
      <c r="AI76" s="299">
        <v>44515</v>
      </c>
      <c r="AJ76" s="111"/>
      <c r="AK76" s="111"/>
      <c r="AL76" s="111"/>
      <c r="AM76" s="111"/>
      <c r="AN76" s="111"/>
      <c r="AO76" s="111"/>
      <c r="AP76" s="111"/>
      <c r="AQ76" s="111"/>
      <c r="AR76" s="111"/>
      <c r="AS76" s="111"/>
      <c r="AT76" s="111"/>
      <c r="AU76" s="111"/>
    </row>
    <row r="77" spans="1:47" x14ac:dyDescent="0.2">
      <c r="A77" s="225">
        <v>44516</v>
      </c>
      <c r="B77" s="219" t="s">
        <v>1</v>
      </c>
      <c r="C77" s="169" t="s">
        <v>19</v>
      </c>
      <c r="D77" s="169" t="s">
        <v>264</v>
      </c>
      <c r="E77" s="168"/>
      <c r="I77" s="170"/>
      <c r="J77" s="232" t="s">
        <v>343</v>
      </c>
      <c r="N77" s="170"/>
      <c r="O77" s="168"/>
      <c r="S77" s="170"/>
      <c r="T77" s="200"/>
      <c r="AI77" s="300">
        <v>44516</v>
      </c>
    </row>
    <row r="78" spans="1:47" x14ac:dyDescent="0.2">
      <c r="A78" s="225">
        <v>44517</v>
      </c>
      <c r="B78" s="228" t="s">
        <v>2</v>
      </c>
      <c r="C78" s="169" t="s">
        <v>19</v>
      </c>
      <c r="D78" s="169" t="s">
        <v>265</v>
      </c>
      <c r="E78" s="168"/>
      <c r="I78" s="170"/>
      <c r="J78" s="232" t="s">
        <v>158</v>
      </c>
      <c r="N78" s="170"/>
      <c r="O78" s="168"/>
      <c r="S78" s="170"/>
      <c r="T78" s="200"/>
      <c r="AI78" s="300">
        <v>44517</v>
      </c>
    </row>
    <row r="79" spans="1:47" x14ac:dyDescent="0.2">
      <c r="A79" s="225">
        <v>44518</v>
      </c>
      <c r="B79" s="219" t="s">
        <v>3</v>
      </c>
      <c r="C79" s="169" t="s">
        <v>19</v>
      </c>
      <c r="D79" s="169" t="s">
        <v>266</v>
      </c>
      <c r="E79" s="232" t="s">
        <v>280</v>
      </c>
      <c r="I79" s="170"/>
      <c r="J79" s="200"/>
      <c r="N79" s="170"/>
      <c r="O79" s="232" t="s">
        <v>157</v>
      </c>
      <c r="S79" s="170"/>
      <c r="T79" s="232" t="s">
        <v>371</v>
      </c>
      <c r="AI79" s="300">
        <v>44518</v>
      </c>
    </row>
    <row r="80" spans="1:47" x14ac:dyDescent="0.2">
      <c r="A80" s="225">
        <v>44519</v>
      </c>
      <c r="B80" s="228" t="s">
        <v>37</v>
      </c>
      <c r="C80" s="169" t="s">
        <v>19</v>
      </c>
      <c r="D80" s="169" t="s">
        <v>267</v>
      </c>
      <c r="E80" s="168"/>
      <c r="I80" s="170"/>
      <c r="J80" s="232" t="s">
        <v>158</v>
      </c>
      <c r="N80" s="170"/>
      <c r="O80" s="168"/>
      <c r="S80" s="170"/>
      <c r="T80" s="200"/>
      <c r="AI80" s="300">
        <v>44519</v>
      </c>
    </row>
    <row r="81" spans="1:47" x14ac:dyDescent="0.2">
      <c r="A81" s="225">
        <v>44520</v>
      </c>
      <c r="B81" s="219" t="s">
        <v>5</v>
      </c>
      <c r="C81" s="169" t="s">
        <v>19</v>
      </c>
      <c r="D81" s="169" t="s">
        <v>268</v>
      </c>
      <c r="E81" s="168"/>
      <c r="I81" s="170"/>
      <c r="J81" s="200"/>
      <c r="N81" s="170"/>
      <c r="O81" s="168"/>
      <c r="S81" s="170"/>
      <c r="T81" s="200"/>
      <c r="AI81" s="300">
        <v>44520</v>
      </c>
    </row>
    <row r="82" spans="1:47" s="198" customFormat="1" ht="17" thickBot="1" x14ac:dyDescent="0.25">
      <c r="A82" s="226">
        <v>44521</v>
      </c>
      <c r="B82" s="220" t="s">
        <v>6</v>
      </c>
      <c r="C82" s="172" t="s">
        <v>19</v>
      </c>
      <c r="D82" s="172" t="s">
        <v>269</v>
      </c>
      <c r="E82" s="168"/>
      <c r="F82" s="172"/>
      <c r="G82" s="172"/>
      <c r="H82" s="172"/>
      <c r="I82" s="173"/>
      <c r="J82" s="200"/>
      <c r="K82" s="172"/>
      <c r="L82" s="172"/>
      <c r="M82" s="172"/>
      <c r="N82" s="173"/>
      <c r="O82" s="168"/>
      <c r="P82" s="172"/>
      <c r="Q82" s="172"/>
      <c r="R82" s="172"/>
      <c r="S82" s="173"/>
      <c r="T82" s="200"/>
      <c r="U82" s="172"/>
      <c r="V82" s="172"/>
      <c r="W82" s="172"/>
      <c r="X82" s="172"/>
      <c r="Y82" s="249"/>
      <c r="AC82" s="250"/>
      <c r="AD82" s="249"/>
      <c r="AH82" s="250"/>
      <c r="AI82" s="302">
        <v>44521</v>
      </c>
      <c r="AJ82" s="111"/>
      <c r="AK82" s="111"/>
      <c r="AL82" s="111"/>
      <c r="AM82" s="111"/>
      <c r="AN82" s="111"/>
      <c r="AO82" s="111"/>
      <c r="AP82" s="111"/>
      <c r="AQ82" s="111"/>
      <c r="AR82" s="111"/>
      <c r="AS82" s="111"/>
      <c r="AT82" s="111"/>
      <c r="AU82" s="111"/>
    </row>
    <row r="83" spans="1:47" s="197" customFormat="1" x14ac:dyDescent="0.2">
      <c r="A83" s="224">
        <v>44522</v>
      </c>
      <c r="B83" s="229" t="s">
        <v>0</v>
      </c>
      <c r="C83" s="166" t="s">
        <v>20</v>
      </c>
      <c r="D83" s="166" t="s">
        <v>263</v>
      </c>
      <c r="E83" s="231" t="s">
        <v>280</v>
      </c>
      <c r="F83" s="166"/>
      <c r="G83" s="166"/>
      <c r="H83" s="166"/>
      <c r="I83" s="167"/>
      <c r="J83" s="199"/>
      <c r="K83" s="166"/>
      <c r="L83" s="166"/>
      <c r="M83" s="166"/>
      <c r="N83" s="167"/>
      <c r="O83" s="231" t="s">
        <v>157</v>
      </c>
      <c r="P83" s="166"/>
      <c r="Q83" s="166"/>
      <c r="R83" s="166"/>
      <c r="S83" s="167"/>
      <c r="T83" s="231" t="s">
        <v>371</v>
      </c>
      <c r="U83" s="166"/>
      <c r="V83" s="166"/>
      <c r="W83" s="166"/>
      <c r="X83" s="166"/>
      <c r="Y83" s="247"/>
      <c r="AC83" s="248"/>
      <c r="AD83" s="247"/>
      <c r="AH83" s="248"/>
      <c r="AI83" s="299">
        <v>44522</v>
      </c>
      <c r="AJ83" s="111"/>
      <c r="AK83" s="111"/>
      <c r="AL83" s="111"/>
      <c r="AM83" s="111"/>
      <c r="AN83" s="111"/>
      <c r="AO83" s="111"/>
      <c r="AP83" s="111"/>
      <c r="AQ83" s="111"/>
      <c r="AR83" s="111"/>
      <c r="AS83" s="111"/>
      <c r="AT83" s="111"/>
      <c r="AU83" s="111"/>
    </row>
    <row r="84" spans="1:47" x14ac:dyDescent="0.2">
      <c r="A84" s="225">
        <v>44523</v>
      </c>
      <c r="B84" s="219" t="s">
        <v>1</v>
      </c>
      <c r="C84" s="169" t="s">
        <v>20</v>
      </c>
      <c r="D84" s="169" t="s">
        <v>264</v>
      </c>
      <c r="E84" s="168"/>
      <c r="I84" s="170"/>
      <c r="J84" s="232" t="s">
        <v>343</v>
      </c>
      <c r="N84" s="170"/>
      <c r="O84" s="168"/>
      <c r="S84" s="170"/>
      <c r="T84" s="200"/>
      <c r="AI84" s="300">
        <v>44523</v>
      </c>
    </row>
    <row r="85" spans="1:47" x14ac:dyDescent="0.2">
      <c r="A85" s="225">
        <v>44524</v>
      </c>
      <c r="B85" s="228" t="s">
        <v>2</v>
      </c>
      <c r="C85" s="169" t="s">
        <v>20</v>
      </c>
      <c r="D85" s="169" t="s">
        <v>265</v>
      </c>
      <c r="E85" s="168"/>
      <c r="I85" s="170"/>
      <c r="J85" s="232" t="s">
        <v>158</v>
      </c>
      <c r="N85" s="170"/>
      <c r="O85" s="168"/>
      <c r="S85" s="170"/>
      <c r="T85" s="200"/>
      <c r="AI85" s="300">
        <v>44524</v>
      </c>
    </row>
    <row r="86" spans="1:47" x14ac:dyDescent="0.2">
      <c r="A86" s="225">
        <v>44525</v>
      </c>
      <c r="B86" s="219" t="s">
        <v>3</v>
      </c>
      <c r="C86" s="169" t="s">
        <v>20</v>
      </c>
      <c r="D86" s="169" t="s">
        <v>266</v>
      </c>
      <c r="E86" s="232" t="s">
        <v>280</v>
      </c>
      <c r="I86" s="170"/>
      <c r="J86" s="200"/>
      <c r="N86" s="170"/>
      <c r="O86" s="232" t="s">
        <v>157</v>
      </c>
      <c r="S86" s="170"/>
      <c r="T86" s="232" t="s">
        <v>371</v>
      </c>
      <c r="AI86" s="300">
        <v>44525</v>
      </c>
    </row>
    <row r="87" spans="1:47" x14ac:dyDescent="0.2">
      <c r="A87" s="225">
        <v>44526</v>
      </c>
      <c r="B87" s="219" t="s">
        <v>37</v>
      </c>
      <c r="C87" s="169" t="s">
        <v>20</v>
      </c>
      <c r="D87" s="169" t="s">
        <v>267</v>
      </c>
      <c r="E87" s="168"/>
      <c r="I87" s="170"/>
      <c r="J87" s="232" t="s">
        <v>158</v>
      </c>
      <c r="N87" s="170"/>
      <c r="O87" s="168"/>
      <c r="S87" s="170"/>
      <c r="T87" s="200"/>
      <c r="AI87" s="300">
        <v>44526</v>
      </c>
    </row>
    <row r="88" spans="1:47" x14ac:dyDescent="0.2">
      <c r="A88" s="225">
        <v>44527</v>
      </c>
      <c r="B88" s="228" t="s">
        <v>5</v>
      </c>
      <c r="C88" s="169" t="s">
        <v>20</v>
      </c>
      <c r="D88" s="169" t="s">
        <v>268</v>
      </c>
      <c r="E88" s="168"/>
      <c r="I88" s="170"/>
      <c r="J88" s="200"/>
      <c r="N88" s="170"/>
      <c r="O88" s="168"/>
      <c r="S88" s="170"/>
      <c r="T88" s="200"/>
      <c r="AI88" s="300">
        <v>44527</v>
      </c>
    </row>
    <row r="89" spans="1:47" s="198" customFormat="1" ht="17" thickBot="1" x14ac:dyDescent="0.25">
      <c r="A89" s="226">
        <v>44528</v>
      </c>
      <c r="B89" s="220" t="s">
        <v>6</v>
      </c>
      <c r="C89" s="172" t="s">
        <v>20</v>
      </c>
      <c r="D89" s="172" t="s">
        <v>269</v>
      </c>
      <c r="E89" s="168"/>
      <c r="F89" s="172"/>
      <c r="G89" s="172"/>
      <c r="H89" s="172"/>
      <c r="I89" s="173"/>
      <c r="J89" s="200"/>
      <c r="K89" s="172"/>
      <c r="L89" s="172"/>
      <c r="M89" s="172"/>
      <c r="N89" s="173"/>
      <c r="O89" s="168"/>
      <c r="P89" s="172"/>
      <c r="Q89" s="172"/>
      <c r="R89" s="172"/>
      <c r="S89" s="173"/>
      <c r="T89" s="200"/>
      <c r="U89" s="172"/>
      <c r="V89" s="172"/>
      <c r="W89" s="172"/>
      <c r="X89" s="172"/>
      <c r="Y89" s="249"/>
      <c r="AC89" s="250"/>
      <c r="AD89" s="249"/>
      <c r="AH89" s="250"/>
      <c r="AI89" s="302">
        <v>44528</v>
      </c>
      <c r="AJ89" s="111"/>
      <c r="AK89" s="111"/>
      <c r="AL89" s="111"/>
      <c r="AM89" s="111"/>
      <c r="AN89" s="111"/>
      <c r="AO89" s="111"/>
      <c r="AP89" s="111"/>
      <c r="AQ89" s="111"/>
      <c r="AR89" s="111"/>
      <c r="AS89" s="111"/>
      <c r="AT89" s="111"/>
      <c r="AU89" s="111"/>
    </row>
    <row r="90" spans="1:47" s="197" customFormat="1" x14ac:dyDescent="0.2">
      <c r="A90" s="224">
        <v>44529</v>
      </c>
      <c r="B90" s="229" t="s">
        <v>0</v>
      </c>
      <c r="C90" s="166" t="s">
        <v>22</v>
      </c>
      <c r="D90" s="166" t="s">
        <v>263</v>
      </c>
      <c r="E90" s="231" t="s">
        <v>280</v>
      </c>
      <c r="F90" s="166"/>
      <c r="G90" s="166"/>
      <c r="H90" s="166"/>
      <c r="I90" s="167"/>
      <c r="J90" s="199"/>
      <c r="K90" s="166"/>
      <c r="L90" s="166"/>
      <c r="M90" s="166"/>
      <c r="N90" s="167"/>
      <c r="O90" s="231" t="s">
        <v>157</v>
      </c>
      <c r="P90" s="166"/>
      <c r="Q90" s="166"/>
      <c r="R90" s="166"/>
      <c r="S90" s="167"/>
      <c r="T90" s="231" t="s">
        <v>371</v>
      </c>
      <c r="U90" s="166"/>
      <c r="V90" s="166"/>
      <c r="W90" s="166"/>
      <c r="X90" s="166"/>
      <c r="Y90" s="247"/>
      <c r="AC90" s="248"/>
      <c r="AD90" s="247"/>
      <c r="AH90" s="248"/>
      <c r="AI90" s="299">
        <v>44529</v>
      </c>
      <c r="AJ90" s="111"/>
      <c r="AK90" s="111"/>
      <c r="AL90" s="111"/>
      <c r="AM90" s="111"/>
      <c r="AN90" s="111"/>
      <c r="AO90" s="111"/>
      <c r="AP90" s="111"/>
      <c r="AQ90" s="111"/>
      <c r="AR90" s="111"/>
      <c r="AS90" s="111"/>
      <c r="AT90" s="111"/>
      <c r="AU90" s="111"/>
    </row>
    <row r="91" spans="1:47" x14ac:dyDescent="0.2">
      <c r="A91" s="225">
        <v>44530</v>
      </c>
      <c r="B91" s="219" t="s">
        <v>1</v>
      </c>
      <c r="C91" s="169" t="s">
        <v>22</v>
      </c>
      <c r="D91" s="169" t="s">
        <v>264</v>
      </c>
      <c r="E91" s="168"/>
      <c r="I91" s="170"/>
      <c r="J91" s="232" t="s">
        <v>343</v>
      </c>
      <c r="N91" s="170"/>
      <c r="O91" s="168"/>
      <c r="S91" s="170"/>
      <c r="T91" s="200"/>
      <c r="AI91" s="300">
        <v>44530</v>
      </c>
    </row>
    <row r="92" spans="1:47" x14ac:dyDescent="0.2">
      <c r="A92" s="225">
        <v>44531</v>
      </c>
      <c r="B92" s="219" t="s">
        <v>2</v>
      </c>
      <c r="C92" s="169" t="s">
        <v>22</v>
      </c>
      <c r="D92" s="169" t="s">
        <v>265</v>
      </c>
      <c r="E92" s="168"/>
      <c r="I92" s="170"/>
      <c r="J92" s="232" t="s">
        <v>158</v>
      </c>
      <c r="N92" s="170"/>
      <c r="O92" s="168"/>
      <c r="S92" s="170"/>
      <c r="T92" s="200"/>
      <c r="AI92" s="300">
        <v>44531</v>
      </c>
    </row>
    <row r="93" spans="1:47" x14ac:dyDescent="0.2">
      <c r="A93" s="225">
        <v>44532</v>
      </c>
      <c r="B93" s="228" t="s">
        <v>3</v>
      </c>
      <c r="C93" s="169" t="s">
        <v>22</v>
      </c>
      <c r="D93" s="169" t="s">
        <v>266</v>
      </c>
      <c r="E93" s="232" t="s">
        <v>280</v>
      </c>
      <c r="I93" s="170"/>
      <c r="J93" s="200"/>
      <c r="N93" s="170"/>
      <c r="O93" s="232" t="s">
        <v>157</v>
      </c>
      <c r="S93" s="170"/>
      <c r="T93" s="232" t="s">
        <v>371</v>
      </c>
      <c r="AI93" s="300">
        <v>44532</v>
      </c>
    </row>
    <row r="94" spans="1:47" x14ac:dyDescent="0.2">
      <c r="A94" s="225">
        <v>44533</v>
      </c>
      <c r="B94" s="219" t="s">
        <v>37</v>
      </c>
      <c r="C94" s="169" t="s">
        <v>22</v>
      </c>
      <c r="D94" s="169" t="s">
        <v>267</v>
      </c>
      <c r="E94" s="168"/>
      <c r="I94" s="170"/>
      <c r="J94" s="232" t="s">
        <v>158</v>
      </c>
      <c r="N94" s="170"/>
      <c r="O94" s="168"/>
      <c r="S94" s="170"/>
      <c r="T94" s="200"/>
      <c r="AI94" s="300">
        <v>44533</v>
      </c>
    </row>
    <row r="95" spans="1:47" x14ac:dyDescent="0.2">
      <c r="A95" s="225">
        <v>44534</v>
      </c>
      <c r="B95" s="228" t="s">
        <v>5</v>
      </c>
      <c r="C95" s="169" t="s">
        <v>22</v>
      </c>
      <c r="D95" s="169" t="s">
        <v>268</v>
      </c>
      <c r="E95" s="168"/>
      <c r="I95" s="170"/>
      <c r="J95" s="200"/>
      <c r="N95" s="170"/>
      <c r="O95" s="168"/>
      <c r="S95" s="170"/>
      <c r="T95" s="200"/>
      <c r="AI95" s="300">
        <v>44534</v>
      </c>
    </row>
    <row r="96" spans="1:47" s="198" customFormat="1" ht="17" thickBot="1" x14ac:dyDescent="0.25">
      <c r="A96" s="225">
        <v>44535</v>
      </c>
      <c r="B96" s="219" t="s">
        <v>6</v>
      </c>
      <c r="C96" s="169" t="s">
        <v>22</v>
      </c>
      <c r="D96" s="169" t="s">
        <v>269</v>
      </c>
      <c r="E96" s="168"/>
      <c r="F96" s="169"/>
      <c r="G96" s="169"/>
      <c r="H96" s="169"/>
      <c r="I96" s="170"/>
      <c r="J96" s="200"/>
      <c r="K96" s="169"/>
      <c r="L96" s="169"/>
      <c r="M96" s="169"/>
      <c r="N96" s="170"/>
      <c r="O96" s="168"/>
      <c r="P96" s="169"/>
      <c r="Q96" s="169"/>
      <c r="R96" s="169"/>
      <c r="S96" s="170"/>
      <c r="T96" s="200"/>
      <c r="U96" s="169"/>
      <c r="V96" s="169"/>
      <c r="W96" s="169"/>
      <c r="X96" s="169"/>
      <c r="Y96" s="245"/>
      <c r="Z96" s="111"/>
      <c r="AA96" s="111"/>
      <c r="AB96" s="111"/>
      <c r="AC96" s="246"/>
      <c r="AD96" s="245"/>
      <c r="AE96" s="111"/>
      <c r="AF96" s="111"/>
      <c r="AG96" s="111"/>
      <c r="AH96" s="246"/>
      <c r="AI96" s="300">
        <v>44535</v>
      </c>
      <c r="AJ96" s="111"/>
      <c r="AK96" s="111"/>
      <c r="AL96" s="111"/>
      <c r="AM96" s="111"/>
      <c r="AN96" s="111"/>
      <c r="AO96" s="111"/>
      <c r="AP96" s="111"/>
      <c r="AQ96" s="111"/>
      <c r="AR96" s="111"/>
      <c r="AS96" s="111"/>
      <c r="AT96" s="111"/>
      <c r="AU96" s="111"/>
    </row>
    <row r="97" spans="1:47" s="197" customFormat="1" x14ac:dyDescent="0.2">
      <c r="A97" s="304">
        <v>44536</v>
      </c>
      <c r="B97" s="305" t="s">
        <v>0</v>
      </c>
      <c r="C97" s="306" t="s">
        <v>270</v>
      </c>
      <c r="D97" s="306" t="s">
        <v>263</v>
      </c>
      <c r="E97" s="307" t="s">
        <v>280</v>
      </c>
      <c r="F97" s="306"/>
      <c r="G97" s="306"/>
      <c r="H97" s="306"/>
      <c r="I97" s="308"/>
      <c r="J97" s="199"/>
      <c r="K97" s="306"/>
      <c r="L97" s="306"/>
      <c r="M97" s="306"/>
      <c r="N97" s="308"/>
      <c r="O97" s="307" t="s">
        <v>157</v>
      </c>
      <c r="P97" s="306"/>
      <c r="Q97" s="306"/>
      <c r="R97" s="306"/>
      <c r="S97" s="308"/>
      <c r="T97" s="231" t="s">
        <v>371</v>
      </c>
      <c r="U97" s="306"/>
      <c r="V97" s="306"/>
      <c r="W97" s="306"/>
      <c r="X97" s="306"/>
      <c r="Y97" s="309"/>
      <c r="Z97" s="310"/>
      <c r="AA97" s="310"/>
      <c r="AB97" s="310"/>
      <c r="AC97" s="311"/>
      <c r="AD97" s="309"/>
      <c r="AE97" s="310"/>
      <c r="AF97" s="310"/>
      <c r="AG97" s="310"/>
      <c r="AH97" s="311"/>
      <c r="AI97" s="312">
        <v>44536</v>
      </c>
      <c r="AJ97" s="111"/>
      <c r="AK97" s="111"/>
      <c r="AL97" s="111"/>
      <c r="AM97" s="111"/>
      <c r="AN97" s="111"/>
      <c r="AO97" s="111"/>
      <c r="AP97" s="111"/>
      <c r="AQ97" s="111"/>
      <c r="AR97" s="111"/>
      <c r="AS97" s="111"/>
      <c r="AT97" s="111"/>
      <c r="AU97" s="111"/>
    </row>
    <row r="98" spans="1:47" x14ac:dyDescent="0.2">
      <c r="A98" s="313">
        <v>44537</v>
      </c>
      <c r="B98" s="228" t="s">
        <v>1</v>
      </c>
      <c r="C98" s="169" t="s">
        <v>270</v>
      </c>
      <c r="D98" s="169" t="s">
        <v>264</v>
      </c>
      <c r="E98" s="168"/>
      <c r="I98" s="170"/>
      <c r="J98" s="232" t="s">
        <v>343</v>
      </c>
      <c r="N98" s="170"/>
      <c r="O98" s="168"/>
      <c r="S98" s="170"/>
      <c r="T98" s="200"/>
      <c r="AI98" s="300">
        <v>44537</v>
      </c>
    </row>
    <row r="99" spans="1:47" x14ac:dyDescent="0.2">
      <c r="A99" s="313">
        <v>44538</v>
      </c>
      <c r="B99" s="219" t="s">
        <v>2</v>
      </c>
      <c r="C99" s="169" t="s">
        <v>270</v>
      </c>
      <c r="D99" s="169" t="s">
        <v>265</v>
      </c>
      <c r="E99" s="168"/>
      <c r="I99" s="170"/>
      <c r="J99" s="232" t="s">
        <v>158</v>
      </c>
      <c r="N99" s="170"/>
      <c r="O99" s="168"/>
      <c r="S99" s="170"/>
      <c r="T99" s="200"/>
      <c r="AI99" s="300">
        <v>44538</v>
      </c>
    </row>
    <row r="100" spans="1:47" x14ac:dyDescent="0.2">
      <c r="A100" s="313">
        <v>44539</v>
      </c>
      <c r="B100" s="228" t="s">
        <v>3</v>
      </c>
      <c r="C100" s="169" t="s">
        <v>270</v>
      </c>
      <c r="D100" s="169" t="s">
        <v>266</v>
      </c>
      <c r="E100" s="232" t="s">
        <v>280</v>
      </c>
      <c r="I100" s="170"/>
      <c r="J100" s="200"/>
      <c r="N100" s="170"/>
      <c r="O100" s="232" t="s">
        <v>157</v>
      </c>
      <c r="S100" s="170"/>
      <c r="T100" s="232" t="s">
        <v>371</v>
      </c>
      <c r="AI100" s="300">
        <v>44539</v>
      </c>
    </row>
    <row r="101" spans="1:47" x14ac:dyDescent="0.2">
      <c r="A101" s="313">
        <v>44540</v>
      </c>
      <c r="B101" s="219" t="s">
        <v>37</v>
      </c>
      <c r="C101" s="169" t="s">
        <v>270</v>
      </c>
      <c r="D101" s="169" t="s">
        <v>267</v>
      </c>
      <c r="E101" s="168"/>
      <c r="I101" s="170"/>
      <c r="J101" s="232" t="s">
        <v>158</v>
      </c>
      <c r="N101" s="170"/>
      <c r="O101" s="168"/>
      <c r="S101" s="170"/>
      <c r="T101" s="200"/>
      <c r="AI101" s="300">
        <v>44540</v>
      </c>
    </row>
    <row r="102" spans="1:47" x14ac:dyDescent="0.2">
      <c r="A102" s="313">
        <v>44541</v>
      </c>
      <c r="B102" s="219" t="s">
        <v>5</v>
      </c>
      <c r="C102" s="169" t="s">
        <v>270</v>
      </c>
      <c r="D102" s="169" t="s">
        <v>268</v>
      </c>
      <c r="E102" s="168"/>
      <c r="I102" s="170"/>
      <c r="J102" s="200"/>
      <c r="N102" s="170"/>
      <c r="O102" s="168"/>
      <c r="S102" s="170"/>
      <c r="T102" s="200"/>
      <c r="AI102" s="300">
        <v>44541</v>
      </c>
    </row>
    <row r="103" spans="1:47" s="198" customFormat="1" ht="17" thickBot="1" x14ac:dyDescent="0.25">
      <c r="A103" s="314">
        <v>44542</v>
      </c>
      <c r="B103" s="315" t="s">
        <v>6</v>
      </c>
      <c r="C103" s="316" t="s">
        <v>270</v>
      </c>
      <c r="D103" s="316" t="s">
        <v>269</v>
      </c>
      <c r="E103" s="317"/>
      <c r="F103" s="316"/>
      <c r="G103" s="316"/>
      <c r="H103" s="316"/>
      <c r="I103" s="318"/>
      <c r="J103" s="316"/>
      <c r="K103" s="316"/>
      <c r="L103" s="316"/>
      <c r="M103" s="316"/>
      <c r="N103" s="318"/>
      <c r="O103" s="317"/>
      <c r="P103" s="316"/>
      <c r="Q103" s="316"/>
      <c r="R103" s="316"/>
      <c r="S103" s="318"/>
      <c r="T103" s="316"/>
      <c r="U103" s="316"/>
      <c r="V103" s="316"/>
      <c r="W103" s="316"/>
      <c r="X103" s="316"/>
      <c r="Y103" s="251"/>
      <c r="Z103" s="253"/>
      <c r="AA103" s="253"/>
      <c r="AB103" s="253"/>
      <c r="AC103" s="252"/>
      <c r="AD103" s="251"/>
      <c r="AE103" s="253"/>
      <c r="AF103" s="253"/>
      <c r="AG103" s="253"/>
      <c r="AH103" s="252"/>
      <c r="AI103" s="303">
        <v>44542</v>
      </c>
      <c r="AJ103" s="111"/>
      <c r="AK103" s="111"/>
      <c r="AL103" s="111"/>
      <c r="AM103" s="111"/>
      <c r="AN103" s="111"/>
      <c r="AO103" s="111"/>
      <c r="AP103" s="111"/>
      <c r="AQ103" s="111"/>
      <c r="AR103" s="111"/>
      <c r="AS103" s="111"/>
      <c r="AT103" s="111"/>
      <c r="AU103" s="111"/>
    </row>
    <row r="104" spans="1:47" x14ac:dyDescent="0.2">
      <c r="B104" s="169"/>
      <c r="Y104" s="111"/>
      <c r="AC104" s="111"/>
      <c r="AD104" s="111"/>
      <c r="AH104" s="111"/>
    </row>
    <row r="105" spans="1:47" x14ac:dyDescent="0.2">
      <c r="B105" s="169"/>
      <c r="Y105" s="111"/>
      <c r="AC105" s="111"/>
      <c r="AD105" s="111"/>
      <c r="AH105" s="111"/>
    </row>
    <row r="106" spans="1:47" x14ac:dyDescent="0.2">
      <c r="B106" s="169"/>
      <c r="Y106" s="111"/>
      <c r="AC106" s="111"/>
      <c r="AD106" s="111"/>
      <c r="AH106" s="111"/>
    </row>
    <row r="107" spans="1:47" x14ac:dyDescent="0.2">
      <c r="B107" s="169"/>
      <c r="Y107" s="111"/>
      <c r="AC107" s="111"/>
      <c r="AD107" s="111"/>
      <c r="AH107" s="111"/>
    </row>
    <row r="108" spans="1:47" x14ac:dyDescent="0.2">
      <c r="B108" s="169"/>
      <c r="Y108" s="111"/>
      <c r="AC108" s="111"/>
      <c r="AD108" s="111"/>
      <c r="AH108" s="111"/>
    </row>
    <row r="109" spans="1:47" x14ac:dyDescent="0.2">
      <c r="B109" s="169"/>
      <c r="Y109" s="111"/>
      <c r="AC109" s="111"/>
      <c r="AD109" s="111"/>
      <c r="AH109" s="111"/>
    </row>
    <row r="110" spans="1:47" x14ac:dyDescent="0.2">
      <c r="B110" s="169"/>
      <c r="Y110" s="111"/>
      <c r="AC110" s="111"/>
      <c r="AD110" s="111"/>
      <c r="AH110" s="111"/>
    </row>
    <row r="111" spans="1:47" x14ac:dyDescent="0.2">
      <c r="B111" s="169"/>
      <c r="Y111" s="111"/>
      <c r="AC111" s="111"/>
      <c r="AD111" s="111"/>
      <c r="AH111" s="111"/>
    </row>
    <row r="112" spans="1:47" x14ac:dyDescent="0.2">
      <c r="B112" s="169"/>
      <c r="Y112" s="111"/>
      <c r="AC112" s="111"/>
      <c r="AD112" s="111"/>
      <c r="AH112" s="111"/>
    </row>
    <row r="113" spans="2:34" x14ac:dyDescent="0.2">
      <c r="B113" s="169"/>
      <c r="Y113" s="111"/>
      <c r="AC113" s="111"/>
      <c r="AD113" s="111"/>
      <c r="AH113" s="111"/>
    </row>
    <row r="114" spans="2:34" x14ac:dyDescent="0.2">
      <c r="B114" s="169"/>
      <c r="Y114" s="111"/>
      <c r="AC114" s="111"/>
      <c r="AD114" s="111"/>
      <c r="AH114" s="111"/>
    </row>
    <row r="115" spans="2:34" x14ac:dyDescent="0.2">
      <c r="B115" s="169"/>
      <c r="Y115" s="111"/>
      <c r="AC115" s="111"/>
      <c r="AD115" s="111"/>
      <c r="AH115" s="111"/>
    </row>
    <row r="116" spans="2:34" x14ac:dyDescent="0.2">
      <c r="B116" s="169"/>
      <c r="Y116" s="111"/>
      <c r="AC116" s="111"/>
      <c r="AD116" s="111"/>
      <c r="AH116" s="111"/>
    </row>
    <row r="117" spans="2:34" x14ac:dyDescent="0.2">
      <c r="B117" s="169"/>
      <c r="Y117" s="111"/>
      <c r="AC117" s="111"/>
      <c r="AD117" s="111"/>
      <c r="AH117" s="111"/>
    </row>
    <row r="118" spans="2:34" x14ac:dyDescent="0.2">
      <c r="B118" s="169"/>
      <c r="Y118" s="111"/>
      <c r="AC118" s="111"/>
      <c r="AD118" s="111"/>
      <c r="AH118" s="111"/>
    </row>
    <row r="119" spans="2:34" x14ac:dyDescent="0.2">
      <c r="B119" s="169"/>
      <c r="Y119" s="111"/>
      <c r="AC119" s="111"/>
      <c r="AD119" s="111"/>
      <c r="AH119" s="111"/>
    </row>
    <row r="120" spans="2:34" x14ac:dyDescent="0.2">
      <c r="B120" s="169"/>
      <c r="Y120" s="111"/>
      <c r="AC120" s="111"/>
      <c r="AD120" s="111"/>
      <c r="AH120" s="111"/>
    </row>
    <row r="121" spans="2:34" x14ac:dyDescent="0.2">
      <c r="B121" s="169"/>
      <c r="Y121" s="111"/>
      <c r="AC121" s="111"/>
      <c r="AD121" s="111"/>
      <c r="AH121" s="111"/>
    </row>
    <row r="122" spans="2:34" x14ac:dyDescent="0.2">
      <c r="B122" s="169"/>
      <c r="Y122" s="111"/>
      <c r="AC122" s="111"/>
      <c r="AD122" s="111"/>
      <c r="AH122" s="111"/>
    </row>
    <row r="123" spans="2:34" x14ac:dyDescent="0.2">
      <c r="B123" s="169"/>
      <c r="Y123" s="111"/>
      <c r="AC123" s="111"/>
      <c r="AD123" s="111"/>
      <c r="AH123" s="111"/>
    </row>
    <row r="124" spans="2:34" x14ac:dyDescent="0.2">
      <c r="B124" s="169"/>
      <c r="Y124" s="111"/>
      <c r="AC124" s="111"/>
      <c r="AD124" s="111"/>
      <c r="AH124" s="111"/>
    </row>
    <row r="125" spans="2:34" x14ac:dyDescent="0.2">
      <c r="B125" s="169"/>
      <c r="Y125" s="111"/>
      <c r="AC125" s="111"/>
      <c r="AD125" s="111"/>
      <c r="AH125" s="111"/>
    </row>
    <row r="126" spans="2:34" x14ac:dyDescent="0.2">
      <c r="B126" s="169"/>
      <c r="Y126" s="111"/>
      <c r="AC126" s="111"/>
      <c r="AD126" s="111"/>
      <c r="AH126" s="111"/>
    </row>
    <row r="127" spans="2:34" x14ac:dyDescent="0.2">
      <c r="B127" s="169"/>
      <c r="Y127" s="111"/>
      <c r="AC127" s="111"/>
      <c r="AD127" s="111"/>
      <c r="AH127" s="111"/>
    </row>
    <row r="128" spans="2:34" x14ac:dyDescent="0.2">
      <c r="B128" s="169"/>
      <c r="Y128" s="111"/>
      <c r="AC128" s="111"/>
      <c r="AD128" s="111"/>
      <c r="AH128" s="111"/>
    </row>
    <row r="129" spans="2:34" x14ac:dyDescent="0.2">
      <c r="B129" s="169"/>
      <c r="Y129" s="111"/>
      <c r="AC129" s="111"/>
      <c r="AD129" s="111"/>
      <c r="AH129" s="111"/>
    </row>
    <row r="130" spans="2:34" x14ac:dyDescent="0.2">
      <c r="B130" s="169"/>
      <c r="Y130" s="111"/>
      <c r="AC130" s="111"/>
      <c r="AD130" s="111"/>
      <c r="AH130" s="111"/>
    </row>
    <row r="131" spans="2:34" x14ac:dyDescent="0.2">
      <c r="B131" s="169"/>
      <c r="Y131" s="111"/>
      <c r="AC131" s="111"/>
      <c r="AD131" s="111"/>
      <c r="AH131" s="111"/>
    </row>
    <row r="132" spans="2:34" x14ac:dyDescent="0.2">
      <c r="B132" s="169"/>
      <c r="Y132" s="111"/>
      <c r="AC132" s="111"/>
      <c r="AD132" s="111"/>
      <c r="AH132" s="111"/>
    </row>
    <row r="133" spans="2:34" x14ac:dyDescent="0.2">
      <c r="B133" s="169"/>
      <c r="Y133" s="111"/>
      <c r="AC133" s="111"/>
      <c r="AD133" s="111"/>
      <c r="AH133" s="111"/>
    </row>
    <row r="134" spans="2:34" x14ac:dyDescent="0.2">
      <c r="B134" s="169"/>
      <c r="Y134" s="111"/>
      <c r="AC134" s="111"/>
      <c r="AD134" s="111"/>
      <c r="AH134" s="111"/>
    </row>
    <row r="135" spans="2:34" x14ac:dyDescent="0.2">
      <c r="B135" s="169"/>
      <c r="Y135" s="111"/>
      <c r="AC135" s="111"/>
      <c r="AD135" s="111"/>
      <c r="AH135" s="111"/>
    </row>
    <row r="136" spans="2:34" x14ac:dyDescent="0.2">
      <c r="B136" s="169"/>
      <c r="Y136" s="111"/>
      <c r="AC136" s="111"/>
      <c r="AD136" s="111"/>
      <c r="AH136" s="111"/>
    </row>
    <row r="137" spans="2:34" x14ac:dyDescent="0.2">
      <c r="B137" s="169"/>
      <c r="Y137" s="111"/>
      <c r="AC137" s="111"/>
      <c r="AD137" s="111"/>
      <c r="AH137" s="111"/>
    </row>
    <row r="138" spans="2:34" x14ac:dyDescent="0.2">
      <c r="B138" s="169"/>
      <c r="Y138" s="111"/>
      <c r="AC138" s="111"/>
      <c r="AD138" s="111"/>
      <c r="AH138" s="111"/>
    </row>
    <row r="139" spans="2:34" x14ac:dyDescent="0.2">
      <c r="B139" s="169"/>
      <c r="Y139" s="111"/>
      <c r="AC139" s="111"/>
      <c r="AD139" s="111"/>
      <c r="AH139" s="111"/>
    </row>
    <row r="140" spans="2:34" x14ac:dyDescent="0.2">
      <c r="B140" s="169"/>
      <c r="Y140" s="111"/>
      <c r="AC140" s="111"/>
      <c r="AD140" s="111"/>
      <c r="AH140" s="111"/>
    </row>
    <row r="141" spans="2:34" x14ac:dyDescent="0.2">
      <c r="B141" s="169"/>
      <c r="Y141" s="111"/>
      <c r="AC141" s="111"/>
      <c r="AD141" s="111"/>
      <c r="AH141" s="111"/>
    </row>
    <row r="142" spans="2:34" x14ac:dyDescent="0.2">
      <c r="B142" s="169"/>
      <c r="Y142" s="111"/>
      <c r="AC142" s="111"/>
      <c r="AD142" s="111"/>
      <c r="AH142" s="111"/>
    </row>
    <row r="143" spans="2:34" x14ac:dyDescent="0.2">
      <c r="B143" s="169"/>
      <c r="Y143" s="111"/>
      <c r="AC143" s="111"/>
      <c r="AD143" s="111"/>
      <c r="AH143" s="111"/>
    </row>
    <row r="144" spans="2:34" x14ac:dyDescent="0.2">
      <c r="B144" s="169"/>
      <c r="Y144" s="111"/>
      <c r="AC144" s="111"/>
      <c r="AD144" s="111"/>
      <c r="AH144" s="111"/>
    </row>
    <row r="145" spans="2:34" x14ac:dyDescent="0.2">
      <c r="B145" s="169"/>
      <c r="Y145" s="111"/>
      <c r="AC145" s="111"/>
      <c r="AD145" s="111"/>
      <c r="AH145" s="111"/>
    </row>
    <row r="146" spans="2:34" x14ac:dyDescent="0.2">
      <c r="B146" s="169"/>
      <c r="Y146" s="111"/>
      <c r="AC146" s="111"/>
      <c r="AD146" s="111"/>
      <c r="AH146" s="111"/>
    </row>
    <row r="147" spans="2:34" x14ac:dyDescent="0.2">
      <c r="B147" s="169"/>
      <c r="Y147" s="111"/>
      <c r="AC147" s="111"/>
      <c r="AD147" s="111"/>
      <c r="AH147" s="111"/>
    </row>
    <row r="148" spans="2:34" x14ac:dyDescent="0.2">
      <c r="B148" s="169"/>
      <c r="Y148" s="111"/>
      <c r="AC148" s="111"/>
      <c r="AD148" s="111"/>
      <c r="AH148" s="111"/>
    </row>
    <row r="149" spans="2:34" x14ac:dyDescent="0.2">
      <c r="B149" s="169"/>
      <c r="Y149" s="111"/>
      <c r="AC149" s="111"/>
      <c r="AD149" s="111"/>
      <c r="AH149" s="111"/>
    </row>
    <row r="150" spans="2:34" x14ac:dyDescent="0.2">
      <c r="B150" s="169"/>
      <c r="Y150" s="111"/>
      <c r="AC150" s="111"/>
      <c r="AD150" s="111"/>
      <c r="AH150" s="111"/>
    </row>
    <row r="151" spans="2:34" x14ac:dyDescent="0.2">
      <c r="B151" s="169"/>
      <c r="Y151" s="111"/>
      <c r="AC151" s="111"/>
      <c r="AD151" s="111"/>
      <c r="AH151" s="111"/>
    </row>
    <row r="152" spans="2:34" x14ac:dyDescent="0.2">
      <c r="B152" s="169"/>
      <c r="Y152" s="111"/>
      <c r="AC152" s="111"/>
      <c r="AD152" s="111"/>
      <c r="AH152" s="111"/>
    </row>
    <row r="153" spans="2:34" x14ac:dyDescent="0.2">
      <c r="B153" s="169"/>
      <c r="Y153" s="111"/>
      <c r="AC153" s="111"/>
      <c r="AD153" s="111"/>
      <c r="AH153" s="111"/>
    </row>
    <row r="154" spans="2:34" x14ac:dyDescent="0.2">
      <c r="B154" s="169"/>
      <c r="Y154" s="111"/>
      <c r="AC154" s="111"/>
      <c r="AD154" s="111"/>
      <c r="AH154" s="111"/>
    </row>
    <row r="155" spans="2:34" x14ac:dyDescent="0.2">
      <c r="B155" s="169"/>
      <c r="Y155" s="111"/>
      <c r="AC155" s="111"/>
      <c r="AD155" s="111"/>
      <c r="AH155" s="111"/>
    </row>
    <row r="156" spans="2:34" x14ac:dyDescent="0.2">
      <c r="B156" s="169"/>
      <c r="Y156" s="111"/>
      <c r="AC156" s="111"/>
      <c r="AD156" s="111"/>
      <c r="AH156" s="111"/>
    </row>
    <row r="157" spans="2:34" x14ac:dyDescent="0.2">
      <c r="B157" s="169"/>
      <c r="Y157" s="111"/>
      <c r="AC157" s="111"/>
      <c r="AD157" s="111"/>
      <c r="AH157" s="111"/>
    </row>
    <row r="158" spans="2:34" x14ac:dyDescent="0.2">
      <c r="B158" s="169"/>
      <c r="Y158" s="111"/>
      <c r="AC158" s="111"/>
      <c r="AD158" s="111"/>
      <c r="AH158" s="111"/>
    </row>
    <row r="159" spans="2:34" x14ac:dyDescent="0.2">
      <c r="B159" s="169"/>
      <c r="Y159" s="111"/>
      <c r="AC159" s="111"/>
      <c r="AD159" s="111"/>
      <c r="AH159" s="111"/>
    </row>
    <row r="160" spans="2:34" x14ac:dyDescent="0.2">
      <c r="B160" s="169"/>
      <c r="Y160" s="111"/>
      <c r="AC160" s="111"/>
      <c r="AD160" s="111"/>
      <c r="AH160" s="111"/>
    </row>
    <row r="161" spans="2:34" x14ac:dyDescent="0.2">
      <c r="B161" s="169"/>
      <c r="Y161" s="111"/>
      <c r="AC161" s="111"/>
      <c r="AD161" s="111"/>
      <c r="AH161" s="111"/>
    </row>
    <row r="162" spans="2:34" x14ac:dyDescent="0.2">
      <c r="B162" s="169"/>
      <c r="Y162" s="111"/>
      <c r="AC162" s="111"/>
      <c r="AD162" s="111"/>
      <c r="AH162" s="111"/>
    </row>
    <row r="163" spans="2:34" x14ac:dyDescent="0.2">
      <c r="B163" s="169"/>
      <c r="Y163" s="111"/>
      <c r="AC163" s="111"/>
      <c r="AD163" s="111"/>
      <c r="AH163" s="111"/>
    </row>
    <row r="164" spans="2:34" x14ac:dyDescent="0.2">
      <c r="B164" s="169"/>
      <c r="Y164" s="111"/>
      <c r="AC164" s="111"/>
      <c r="AD164" s="111"/>
      <c r="AH164" s="111"/>
    </row>
    <row r="165" spans="2:34" x14ac:dyDescent="0.2">
      <c r="B165" s="169"/>
      <c r="Y165" s="111"/>
      <c r="AC165" s="111"/>
      <c r="AD165" s="111"/>
      <c r="AH165" s="111"/>
    </row>
    <row r="166" spans="2:34" x14ac:dyDescent="0.2">
      <c r="B166" s="169"/>
      <c r="Y166" s="111"/>
      <c r="AC166" s="111"/>
      <c r="AD166" s="111"/>
      <c r="AH166" s="111"/>
    </row>
    <row r="167" spans="2:34" x14ac:dyDescent="0.2">
      <c r="B167" s="169"/>
      <c r="Y167" s="111"/>
      <c r="AC167" s="111"/>
      <c r="AD167" s="111"/>
      <c r="AH167" s="111"/>
    </row>
    <row r="168" spans="2:34" x14ac:dyDescent="0.2">
      <c r="B168" s="169"/>
      <c r="Y168" s="111"/>
      <c r="AC168" s="111"/>
      <c r="AD168" s="111"/>
      <c r="AH168" s="111"/>
    </row>
    <row r="169" spans="2:34" x14ac:dyDescent="0.2">
      <c r="B169" s="169"/>
      <c r="Y169" s="111"/>
      <c r="AC169" s="111"/>
      <c r="AD169" s="111"/>
      <c r="AH169" s="111"/>
    </row>
    <row r="170" spans="2:34" x14ac:dyDescent="0.2">
      <c r="B170" s="169"/>
      <c r="Y170" s="111"/>
      <c r="AC170" s="111"/>
      <c r="AD170" s="111"/>
      <c r="AH170" s="111"/>
    </row>
    <row r="171" spans="2:34" x14ac:dyDescent="0.2">
      <c r="B171" s="169"/>
      <c r="Y171" s="111"/>
      <c r="AC171" s="111"/>
      <c r="AD171" s="111"/>
      <c r="AH171" s="111"/>
    </row>
    <row r="172" spans="2:34" x14ac:dyDescent="0.2">
      <c r="B172" s="169"/>
      <c r="Y172" s="111"/>
      <c r="AC172" s="111"/>
      <c r="AD172" s="111"/>
      <c r="AH172" s="111"/>
    </row>
    <row r="173" spans="2:34" x14ac:dyDescent="0.2">
      <c r="B173" s="169"/>
      <c r="Y173" s="111"/>
      <c r="AC173" s="111"/>
      <c r="AD173" s="111"/>
      <c r="AH173" s="111"/>
    </row>
    <row r="174" spans="2:34" x14ac:dyDescent="0.2">
      <c r="B174" s="169"/>
      <c r="Y174" s="111"/>
      <c r="AC174" s="111"/>
      <c r="AD174" s="111"/>
      <c r="AH174" s="111"/>
    </row>
    <row r="175" spans="2:34" x14ac:dyDescent="0.2">
      <c r="B175" s="169"/>
      <c r="Y175" s="111"/>
      <c r="AC175" s="111"/>
      <c r="AD175" s="111"/>
      <c r="AH175" s="111"/>
    </row>
    <row r="176" spans="2:34" x14ac:dyDescent="0.2">
      <c r="B176" s="169"/>
      <c r="Y176" s="111"/>
      <c r="AC176" s="111"/>
      <c r="AD176" s="111"/>
      <c r="AH176" s="111"/>
    </row>
    <row r="177" spans="2:34" x14ac:dyDescent="0.2">
      <c r="B177" s="169"/>
      <c r="Y177" s="111"/>
      <c r="AC177" s="111"/>
      <c r="AD177" s="111"/>
      <c r="AH177" s="111"/>
    </row>
    <row r="178" spans="2:34" x14ac:dyDescent="0.2">
      <c r="B178" s="169"/>
      <c r="Y178" s="111"/>
      <c r="AC178" s="111"/>
      <c r="AD178" s="111"/>
      <c r="AH178" s="111"/>
    </row>
    <row r="179" spans="2:34" x14ac:dyDescent="0.2">
      <c r="B179" s="169"/>
      <c r="Y179" s="111"/>
      <c r="AC179" s="111"/>
      <c r="AD179" s="111"/>
      <c r="AH179" s="111"/>
    </row>
    <row r="180" spans="2:34" x14ac:dyDescent="0.2">
      <c r="B180" s="169"/>
      <c r="Y180" s="111"/>
      <c r="AC180" s="111"/>
      <c r="AD180" s="111"/>
      <c r="AH180" s="111"/>
    </row>
    <row r="181" spans="2:34" x14ac:dyDescent="0.2">
      <c r="B181" s="169"/>
      <c r="Y181" s="111"/>
      <c r="AC181" s="111"/>
      <c r="AD181" s="111"/>
      <c r="AH181" s="111"/>
    </row>
    <row r="182" spans="2:34" x14ac:dyDescent="0.2">
      <c r="B182" s="169"/>
      <c r="Y182" s="111"/>
      <c r="AC182" s="111"/>
      <c r="AD182" s="111"/>
      <c r="AH182" s="111"/>
    </row>
    <row r="183" spans="2:34" x14ac:dyDescent="0.2">
      <c r="B183" s="169"/>
      <c r="Y183" s="111"/>
      <c r="AC183" s="111"/>
      <c r="AD183" s="111"/>
      <c r="AH183" s="111"/>
    </row>
    <row r="184" spans="2:34" x14ac:dyDescent="0.2">
      <c r="B184" s="169"/>
      <c r="Y184" s="111"/>
      <c r="AC184" s="111"/>
      <c r="AD184" s="111"/>
      <c r="AH184" s="111"/>
    </row>
    <row r="185" spans="2:34" x14ac:dyDescent="0.2">
      <c r="B185" s="169"/>
      <c r="Y185" s="111"/>
      <c r="AC185" s="111"/>
      <c r="AD185" s="111"/>
      <c r="AH185" s="111"/>
    </row>
    <row r="186" spans="2:34" x14ac:dyDescent="0.2">
      <c r="B186" s="169"/>
      <c r="Y186" s="111"/>
      <c r="AC186" s="111"/>
      <c r="AD186" s="111"/>
      <c r="AH186" s="111"/>
    </row>
  </sheetData>
  <mergeCells count="6">
    <mergeCell ref="AD4:AH4"/>
    <mergeCell ref="E4:I4"/>
    <mergeCell ref="J4:N4"/>
    <mergeCell ref="O4:S4"/>
    <mergeCell ref="T4:X4"/>
    <mergeCell ref="Y4:AC4"/>
  </mergeCells>
  <phoneticPr fontId="13" type="noConversion"/>
  <pageMargins left="0.7" right="0.7" top="0.75" bottom="0.75" header="0.3" footer="0.3"/>
  <pageSetup orientation="portrait" horizontalDpi="4294967293"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4BB080-67BB-4C25-A9A7-11A97BE0CD0E}">
  <dimension ref="A1:P33"/>
  <sheetViews>
    <sheetView workbookViewId="0">
      <selection activeCell="P21" sqref="P21"/>
    </sheetView>
  </sheetViews>
  <sheetFormatPr baseColWidth="10" defaultColWidth="8.83203125" defaultRowHeight="16" x14ac:dyDescent="0.2"/>
  <sheetData>
    <row r="1" spans="1:15" ht="17" thickBot="1" x14ac:dyDescent="0.25">
      <c r="A1" s="236"/>
      <c r="B1" s="540" t="s">
        <v>0</v>
      </c>
      <c r="C1" s="466"/>
      <c r="D1" s="455" t="s">
        <v>1</v>
      </c>
      <c r="E1" s="466"/>
      <c r="F1" s="455" t="s">
        <v>2</v>
      </c>
      <c r="G1" s="466"/>
      <c r="H1" s="455" t="s">
        <v>3</v>
      </c>
      <c r="I1" s="466"/>
      <c r="J1" s="455" t="s">
        <v>37</v>
      </c>
      <c r="K1" s="466"/>
      <c r="L1" s="455" t="s">
        <v>5</v>
      </c>
      <c r="M1" s="466"/>
      <c r="N1" s="455" t="s">
        <v>6</v>
      </c>
      <c r="O1" s="456"/>
    </row>
    <row r="2" spans="1:15" ht="18" thickBot="1" x14ac:dyDescent="0.25">
      <c r="A2" s="233" t="s">
        <v>291</v>
      </c>
      <c r="B2" s="536"/>
      <c r="C2" s="488"/>
      <c r="D2" s="457"/>
      <c r="E2" s="467"/>
      <c r="F2" s="457"/>
      <c r="G2" s="467"/>
      <c r="H2" s="537"/>
      <c r="I2" s="537"/>
      <c r="J2" s="457"/>
      <c r="K2" s="467"/>
      <c r="L2" s="538"/>
      <c r="M2" s="539"/>
      <c r="N2" s="457"/>
      <c r="O2" s="458"/>
    </row>
    <row r="3" spans="1:15" ht="17" thickBot="1" x14ac:dyDescent="0.25">
      <c r="A3" s="234">
        <v>0.35416666666666669</v>
      </c>
      <c r="B3" s="411" t="s">
        <v>279</v>
      </c>
      <c r="C3" s="406"/>
      <c r="D3" s="473"/>
      <c r="E3" s="462"/>
      <c r="F3" s="440"/>
      <c r="G3" s="473"/>
      <c r="H3" s="405" t="s">
        <v>279</v>
      </c>
      <c r="I3" s="406"/>
      <c r="J3" s="473"/>
      <c r="K3" s="473"/>
      <c r="L3" s="459"/>
      <c r="M3" s="463"/>
      <c r="N3" s="521"/>
      <c r="O3" s="461"/>
    </row>
    <row r="4" spans="1:15" ht="17" thickBot="1" x14ac:dyDescent="0.25">
      <c r="A4" s="234">
        <v>0.375</v>
      </c>
      <c r="B4" s="541"/>
      <c r="C4" s="542"/>
      <c r="D4" s="473"/>
      <c r="E4" s="462"/>
      <c r="F4" s="440"/>
      <c r="G4" s="473"/>
      <c r="H4" s="543"/>
      <c r="I4" s="542"/>
      <c r="J4" s="473"/>
      <c r="K4" s="473"/>
      <c r="L4" s="420"/>
      <c r="M4" s="421"/>
      <c r="N4" s="521"/>
      <c r="O4" s="461"/>
    </row>
    <row r="5" spans="1:15" ht="17" thickBot="1" x14ac:dyDescent="0.25">
      <c r="A5" s="234">
        <v>0.39583333333333331</v>
      </c>
      <c r="B5" s="544"/>
      <c r="C5" s="545"/>
      <c r="D5" s="473"/>
      <c r="E5" s="462"/>
      <c r="F5" s="440"/>
      <c r="G5" s="473"/>
      <c r="H5" s="546"/>
      <c r="I5" s="545"/>
      <c r="J5" s="473"/>
      <c r="K5" s="473"/>
      <c r="L5" s="420"/>
      <c r="M5" s="421"/>
      <c r="N5" s="521"/>
      <c r="O5" s="461"/>
    </row>
    <row r="6" spans="1:15" ht="17" thickBot="1" x14ac:dyDescent="0.25">
      <c r="A6" s="234">
        <v>0.41666666666666669</v>
      </c>
      <c r="B6" s="473"/>
      <c r="C6" s="462"/>
      <c r="D6" s="440"/>
      <c r="E6" s="462"/>
      <c r="F6" s="440"/>
      <c r="G6" s="462"/>
      <c r="H6" s="440"/>
      <c r="I6" s="462"/>
      <c r="J6" s="440"/>
      <c r="K6" s="473"/>
      <c r="L6" s="420"/>
      <c r="M6" s="421"/>
      <c r="N6" s="521"/>
      <c r="O6" s="461"/>
    </row>
    <row r="7" spans="1:15" ht="18" customHeight="1" thickBot="1" x14ac:dyDescent="0.25">
      <c r="A7" s="234">
        <v>0.4375</v>
      </c>
      <c r="B7" s="473"/>
      <c r="C7" s="473"/>
      <c r="D7" s="414" t="s">
        <v>341</v>
      </c>
      <c r="E7" s="415"/>
      <c r="F7" s="414" t="s">
        <v>341</v>
      </c>
      <c r="G7" s="415"/>
      <c r="H7" s="440"/>
      <c r="I7" s="473"/>
      <c r="J7" s="414" t="s">
        <v>341</v>
      </c>
      <c r="K7" s="415"/>
      <c r="L7" s="521"/>
      <c r="M7" s="421"/>
      <c r="N7" s="521"/>
      <c r="O7" s="461"/>
    </row>
    <row r="8" spans="1:15" ht="17" thickBot="1" x14ac:dyDescent="0.25">
      <c r="A8" s="234">
        <v>0.45833333333333331</v>
      </c>
      <c r="B8" s="473"/>
      <c r="C8" s="473"/>
      <c r="D8" s="508"/>
      <c r="E8" s="509"/>
      <c r="F8" s="508"/>
      <c r="G8" s="509"/>
      <c r="H8" s="440"/>
      <c r="I8" s="473"/>
      <c r="J8" s="508"/>
      <c r="K8" s="509"/>
      <c r="L8" s="521"/>
      <c r="M8" s="421"/>
      <c r="N8" s="521"/>
      <c r="O8" s="461"/>
    </row>
    <row r="9" spans="1:15" ht="17" customHeight="1" thickBot="1" x14ac:dyDescent="0.25">
      <c r="A9" s="234">
        <v>0.47916666666666669</v>
      </c>
      <c r="B9" s="464" t="s">
        <v>44</v>
      </c>
      <c r="C9" s="547"/>
      <c r="D9" s="416"/>
      <c r="E9" s="417"/>
      <c r="F9" s="416"/>
      <c r="G9" s="417"/>
      <c r="H9" s="464" t="s">
        <v>44</v>
      </c>
      <c r="I9" s="547"/>
      <c r="J9" s="416"/>
      <c r="K9" s="417"/>
      <c r="L9" s="547" t="s">
        <v>44</v>
      </c>
      <c r="M9" s="483"/>
      <c r="N9" s="464" t="s">
        <v>44</v>
      </c>
      <c r="O9" s="465"/>
    </row>
    <row r="10" spans="1:15" ht="17" thickBot="1" x14ac:dyDescent="0.25">
      <c r="A10" s="234">
        <v>0.5</v>
      </c>
      <c r="B10" s="420"/>
      <c r="C10" s="421"/>
      <c r="D10" s="420"/>
      <c r="E10" s="421"/>
      <c r="F10" s="420"/>
      <c r="G10" s="421"/>
      <c r="H10" s="420"/>
      <c r="I10" s="421"/>
      <c r="J10" s="420"/>
      <c r="K10" s="421"/>
      <c r="L10" s="420"/>
      <c r="M10" s="421"/>
      <c r="N10" s="420"/>
      <c r="O10" s="461"/>
    </row>
    <row r="11" spans="1:15" ht="17" thickBot="1" x14ac:dyDescent="0.25">
      <c r="A11" s="234">
        <v>0.52083333333333337</v>
      </c>
      <c r="B11" s="440"/>
      <c r="C11" s="462"/>
      <c r="D11" s="440"/>
      <c r="E11" s="462"/>
      <c r="F11" s="440"/>
      <c r="G11" s="462"/>
      <c r="H11" s="440"/>
      <c r="I11" s="462"/>
      <c r="J11" s="440"/>
      <c r="K11" s="462"/>
      <c r="L11" s="440"/>
      <c r="M11" s="462"/>
      <c r="N11" s="440"/>
      <c r="O11" s="441"/>
    </row>
    <row r="12" spans="1:15" ht="17" thickBot="1" x14ac:dyDescent="0.25">
      <c r="A12" s="234">
        <v>4.1666666666666664E-2</v>
      </c>
      <c r="B12" s="440"/>
      <c r="C12" s="462"/>
      <c r="D12" s="440"/>
      <c r="E12" s="462"/>
      <c r="F12" s="440"/>
      <c r="G12" s="462"/>
      <c r="H12" s="440"/>
      <c r="I12" s="462"/>
      <c r="J12" s="440"/>
      <c r="K12" s="462"/>
      <c r="L12" s="440"/>
      <c r="M12" s="462"/>
      <c r="N12" s="440"/>
      <c r="O12" s="441"/>
    </row>
    <row r="13" spans="1:15" ht="17" thickBot="1" x14ac:dyDescent="0.25">
      <c r="A13" s="234">
        <v>6.25E-2</v>
      </c>
      <c r="B13" s="440"/>
      <c r="C13" s="462"/>
      <c r="D13" s="440"/>
      <c r="E13" s="462"/>
      <c r="F13" s="440"/>
      <c r="G13" s="462"/>
      <c r="H13" s="440"/>
      <c r="I13" s="462"/>
      <c r="J13" s="440"/>
      <c r="K13" s="462"/>
      <c r="L13" s="440"/>
      <c r="M13" s="462"/>
      <c r="N13" s="440"/>
      <c r="O13" s="441"/>
    </row>
    <row r="14" spans="1:15" ht="17" thickBot="1" x14ac:dyDescent="0.25">
      <c r="A14" s="234">
        <v>8.3333333333333329E-2</v>
      </c>
      <c r="B14" s="440"/>
      <c r="C14" s="462"/>
      <c r="D14" s="440"/>
      <c r="E14" s="462"/>
      <c r="F14" s="440"/>
      <c r="G14" s="462"/>
      <c r="H14" s="440"/>
      <c r="I14" s="462"/>
      <c r="J14" s="440"/>
      <c r="K14" s="462"/>
      <c r="L14" s="440"/>
      <c r="M14" s="462"/>
      <c r="N14" s="440"/>
      <c r="O14" s="441"/>
    </row>
    <row r="15" spans="1:15" ht="17" thickBot="1" x14ac:dyDescent="0.25">
      <c r="A15" s="234">
        <v>0.10416666666666667</v>
      </c>
      <c r="B15" s="440"/>
      <c r="C15" s="462"/>
      <c r="D15" s="440"/>
      <c r="E15" s="462"/>
      <c r="F15" s="440"/>
      <c r="G15" s="462"/>
      <c r="H15" s="440"/>
      <c r="I15" s="462"/>
      <c r="J15" s="440"/>
      <c r="K15" s="462"/>
      <c r="L15" s="440"/>
      <c r="M15" s="462"/>
      <c r="N15" s="440"/>
      <c r="O15" s="441"/>
    </row>
    <row r="16" spans="1:15" ht="17" thickBot="1" x14ac:dyDescent="0.25">
      <c r="A16" s="234">
        <v>0.125</v>
      </c>
      <c r="B16" s="440"/>
      <c r="C16" s="462"/>
      <c r="D16" s="440"/>
      <c r="E16" s="462"/>
      <c r="F16" s="440"/>
      <c r="G16" s="462"/>
      <c r="H16" s="440"/>
      <c r="I16" s="462"/>
      <c r="J16" s="440"/>
      <c r="K16" s="462"/>
      <c r="L16" s="440"/>
      <c r="M16" s="462"/>
      <c r="N16" s="440"/>
      <c r="O16" s="441"/>
    </row>
    <row r="17" spans="1:16" ht="17" thickBot="1" x14ac:dyDescent="0.25">
      <c r="A17" s="234">
        <v>0.14583333333333334</v>
      </c>
      <c r="B17" s="440"/>
      <c r="C17" s="462"/>
      <c r="D17" s="440"/>
      <c r="E17" s="462"/>
      <c r="F17" s="440"/>
      <c r="G17" s="462"/>
      <c r="H17" s="440"/>
      <c r="I17" s="462"/>
      <c r="J17" s="440"/>
      <c r="K17" s="462"/>
      <c r="L17" s="440"/>
      <c r="M17" s="462"/>
      <c r="N17" s="440"/>
      <c r="O17" s="441"/>
    </row>
    <row r="18" spans="1:16" ht="18" customHeight="1" thickBot="1" x14ac:dyDescent="0.25">
      <c r="A18" s="234">
        <v>0.16666666666666666</v>
      </c>
      <c r="B18" s="353" t="s">
        <v>289</v>
      </c>
      <c r="C18" s="354"/>
      <c r="D18" s="451" t="s">
        <v>289</v>
      </c>
      <c r="E18" s="480"/>
      <c r="F18" s="451" t="s">
        <v>289</v>
      </c>
      <c r="G18" s="480"/>
      <c r="H18" s="511" t="s">
        <v>289</v>
      </c>
      <c r="I18" s="512"/>
      <c r="J18" s="451" t="s">
        <v>289</v>
      </c>
      <c r="K18" s="480"/>
      <c r="L18" s="451" t="s">
        <v>289</v>
      </c>
      <c r="M18" s="480"/>
      <c r="N18" s="451" t="s">
        <v>289</v>
      </c>
      <c r="O18" s="452"/>
    </row>
    <row r="19" spans="1:16" ht="17" customHeight="1" thickBot="1" x14ac:dyDescent="0.25">
      <c r="A19" s="234">
        <v>0.1875</v>
      </c>
      <c r="B19" s="396" t="s">
        <v>159</v>
      </c>
      <c r="C19" s="397"/>
      <c r="D19" s="453"/>
      <c r="E19" s="481"/>
      <c r="F19" s="453"/>
      <c r="G19" s="481"/>
      <c r="H19" s="396" t="s">
        <v>159</v>
      </c>
      <c r="I19" s="397"/>
      <c r="J19" s="453"/>
      <c r="K19" s="481"/>
      <c r="L19" s="453"/>
      <c r="M19" s="481"/>
      <c r="N19" s="453"/>
      <c r="O19" s="454"/>
    </row>
    <row r="20" spans="1:16" ht="17" thickBot="1" x14ac:dyDescent="0.25">
      <c r="A20" s="235">
        <v>0.20833333333333334</v>
      </c>
      <c r="B20" s="548"/>
      <c r="C20" s="549"/>
      <c r="D20" s="459"/>
      <c r="E20" s="463"/>
      <c r="F20" s="459"/>
      <c r="G20" s="463"/>
      <c r="H20" s="548"/>
      <c r="I20" s="549"/>
      <c r="J20" s="459"/>
      <c r="K20" s="463"/>
      <c r="L20" s="459"/>
      <c r="M20" s="463"/>
      <c r="N20" s="440"/>
      <c r="O20" s="441"/>
    </row>
    <row r="21" spans="1:16" ht="17" thickBot="1" x14ac:dyDescent="0.25">
      <c r="A21" s="234">
        <v>0.22916666666666666</v>
      </c>
      <c r="B21" s="550"/>
      <c r="C21" s="551"/>
      <c r="D21" s="420"/>
      <c r="E21" s="421"/>
      <c r="F21" s="420"/>
      <c r="G21" s="421"/>
      <c r="H21" s="550"/>
      <c r="I21" s="551"/>
      <c r="J21" s="420"/>
      <c r="K21" s="421"/>
      <c r="L21" s="420"/>
      <c r="M21" s="421"/>
      <c r="N21" s="440"/>
      <c r="O21" s="441"/>
    </row>
    <row r="22" spans="1:16" ht="17" thickBot="1" x14ac:dyDescent="0.25">
      <c r="A22" s="234">
        <v>0.25</v>
      </c>
      <c r="B22" s="420"/>
      <c r="C22" s="421"/>
      <c r="D22" s="420"/>
      <c r="E22" s="421"/>
      <c r="F22" s="420"/>
      <c r="G22" s="421"/>
      <c r="H22" s="420"/>
      <c r="I22" s="421"/>
      <c r="J22" s="420"/>
      <c r="K22" s="421"/>
      <c r="L22" s="420"/>
      <c r="M22" s="421"/>
      <c r="N22" s="440"/>
      <c r="O22" s="441"/>
    </row>
    <row r="23" spans="1:16" ht="17" customHeight="1" thickBot="1" x14ac:dyDescent="0.25">
      <c r="A23" s="234">
        <v>0.27083333333333331</v>
      </c>
      <c r="B23" s="420"/>
      <c r="C23" s="421"/>
      <c r="D23" s="420"/>
      <c r="E23" s="421"/>
      <c r="F23" s="420"/>
      <c r="G23" s="521"/>
      <c r="H23" s="431" t="s">
        <v>342</v>
      </c>
      <c r="I23" s="432"/>
      <c r="J23" s="521"/>
      <c r="K23" s="421"/>
      <c r="L23" s="420"/>
      <c r="M23" s="421"/>
      <c r="N23" s="440"/>
      <c r="O23" s="441"/>
    </row>
    <row r="24" spans="1:16" ht="17" thickBot="1" x14ac:dyDescent="0.25">
      <c r="A24" s="234">
        <v>0.29166666666666669</v>
      </c>
      <c r="B24" s="521"/>
      <c r="C24" s="421"/>
      <c r="D24" s="521"/>
      <c r="E24" s="421"/>
      <c r="F24" s="521"/>
      <c r="G24" s="521"/>
      <c r="H24" s="433"/>
      <c r="I24" s="428"/>
      <c r="J24" s="521"/>
      <c r="K24" s="421"/>
      <c r="L24" s="521"/>
      <c r="M24" s="421"/>
      <c r="N24" s="440"/>
      <c r="O24" s="441"/>
    </row>
    <row r="25" spans="1:16" ht="17" thickBot="1" x14ac:dyDescent="0.25">
      <c r="A25" s="234">
        <v>0.3125</v>
      </c>
      <c r="B25" s="522"/>
      <c r="C25" s="423"/>
      <c r="D25" s="522"/>
      <c r="E25" s="423"/>
      <c r="F25" s="522"/>
      <c r="G25" s="522"/>
      <c r="H25" s="433"/>
      <c r="I25" s="428"/>
      <c r="J25" s="522"/>
      <c r="K25" s="423"/>
      <c r="L25" s="522"/>
      <c r="M25" s="423"/>
      <c r="N25" s="522"/>
      <c r="O25" s="442"/>
    </row>
    <row r="26" spans="1:16" ht="18" thickBot="1" x14ac:dyDescent="0.25">
      <c r="A26" s="237" t="s">
        <v>56</v>
      </c>
      <c r="B26" s="552" t="s">
        <v>290</v>
      </c>
      <c r="C26" s="556"/>
      <c r="D26" s="552" t="s">
        <v>290</v>
      </c>
      <c r="E26" s="556"/>
      <c r="F26" s="552" t="s">
        <v>290</v>
      </c>
      <c r="G26" s="557"/>
      <c r="H26" s="434"/>
      <c r="I26" s="430"/>
      <c r="J26" s="557" t="s">
        <v>290</v>
      </c>
      <c r="K26" s="556"/>
      <c r="L26" s="552" t="s">
        <v>290</v>
      </c>
      <c r="M26" s="556"/>
      <c r="N26" s="552" t="s">
        <v>290</v>
      </c>
      <c r="O26" s="553"/>
      <c r="P26" s="242" t="s">
        <v>288</v>
      </c>
    </row>
    <row r="27" spans="1:16" ht="18" thickBot="1" x14ac:dyDescent="0.25">
      <c r="A27" s="238" t="s">
        <v>283</v>
      </c>
      <c r="B27" s="435"/>
      <c r="C27" s="436"/>
      <c r="D27" s="435"/>
      <c r="E27" s="436"/>
      <c r="F27" s="435"/>
      <c r="G27" s="436"/>
      <c r="H27" s="554"/>
      <c r="I27" s="555"/>
      <c r="J27" s="446"/>
      <c r="K27" s="445"/>
      <c r="L27" s="446"/>
      <c r="M27" s="445"/>
      <c r="N27" s="444"/>
      <c r="O27" s="445"/>
      <c r="P27" s="240">
        <f>SUM(B27:O27)</f>
        <v>0</v>
      </c>
    </row>
    <row r="28" spans="1:16" ht="35" thickBot="1" x14ac:dyDescent="0.25">
      <c r="A28" s="239" t="s">
        <v>256</v>
      </c>
      <c r="B28" s="437"/>
      <c r="C28" s="438"/>
      <c r="D28" s="437"/>
      <c r="E28" s="438"/>
      <c r="F28" s="437"/>
      <c r="G28" s="438"/>
      <c r="H28" s="437"/>
      <c r="I28" s="438"/>
      <c r="J28" s="418"/>
      <c r="K28" s="419"/>
      <c r="L28" s="418"/>
      <c r="M28" s="419"/>
      <c r="N28" s="439"/>
      <c r="O28" s="419"/>
      <c r="P28" s="240">
        <f>SUM(B28:O28)</f>
        <v>0</v>
      </c>
    </row>
    <row r="29" spans="1:16" ht="35" thickBot="1" x14ac:dyDescent="0.25">
      <c r="A29" s="238" t="s">
        <v>251</v>
      </c>
      <c r="B29" s="435"/>
      <c r="C29" s="436"/>
      <c r="D29" s="435"/>
      <c r="E29" s="436"/>
      <c r="F29" s="435"/>
      <c r="G29" s="436"/>
      <c r="H29" s="435"/>
      <c r="I29" s="436"/>
      <c r="J29" s="446"/>
      <c r="K29" s="445"/>
      <c r="L29" s="446"/>
      <c r="M29" s="445"/>
      <c r="N29" s="444"/>
      <c r="O29" s="445"/>
      <c r="P29" s="240">
        <f>SUM(B29:O29)/7</f>
        <v>0</v>
      </c>
    </row>
    <row r="30" spans="1:16" ht="18" thickBot="1" x14ac:dyDescent="0.25">
      <c r="A30" s="239" t="s">
        <v>284</v>
      </c>
      <c r="B30" s="437"/>
      <c r="C30" s="438"/>
      <c r="D30" s="437"/>
      <c r="E30" s="438"/>
      <c r="F30" s="437"/>
      <c r="G30" s="438"/>
      <c r="H30" s="437"/>
      <c r="I30" s="438"/>
      <c r="J30" s="418"/>
      <c r="K30" s="419"/>
      <c r="L30" s="418"/>
      <c r="M30" s="419"/>
      <c r="N30" s="439"/>
      <c r="O30" s="419"/>
      <c r="P30" s="240">
        <f>SUM(B30:O30)/7</f>
        <v>0</v>
      </c>
    </row>
    <row r="31" spans="1:16" ht="18" thickBot="1" x14ac:dyDescent="0.25">
      <c r="A31" s="239" t="s">
        <v>285</v>
      </c>
      <c r="B31" s="437"/>
      <c r="C31" s="438"/>
      <c r="D31" s="437"/>
      <c r="E31" s="438"/>
      <c r="F31" s="437"/>
      <c r="G31" s="438"/>
      <c r="H31" s="437"/>
      <c r="I31" s="438"/>
      <c r="J31" s="418"/>
      <c r="K31" s="419"/>
      <c r="L31" s="418"/>
      <c r="M31" s="419"/>
      <c r="N31" s="439"/>
      <c r="O31" s="419"/>
      <c r="P31" s="240">
        <f>SUM(B31:O31)/7</f>
        <v>0</v>
      </c>
    </row>
    <row r="32" spans="1:16" ht="18" thickBot="1" x14ac:dyDescent="0.25">
      <c r="A32" s="239" t="s">
        <v>286</v>
      </c>
      <c r="B32" s="437"/>
      <c r="C32" s="438"/>
      <c r="D32" s="437"/>
      <c r="E32" s="438"/>
      <c r="F32" s="437"/>
      <c r="G32" s="438"/>
      <c r="H32" s="437"/>
      <c r="I32" s="438"/>
      <c r="J32" s="418"/>
      <c r="K32" s="419"/>
      <c r="L32" s="418"/>
      <c r="M32" s="419"/>
      <c r="N32" s="439"/>
      <c r="O32" s="419"/>
      <c r="P32" s="240">
        <f>SUM(B32:O32)/7</f>
        <v>0</v>
      </c>
    </row>
    <row r="33" spans="1:16" ht="18" thickBot="1" x14ac:dyDescent="0.25">
      <c r="A33" s="239" t="s">
        <v>287</v>
      </c>
      <c r="B33" s="437"/>
      <c r="C33" s="438"/>
      <c r="D33" s="437"/>
      <c r="E33" s="438"/>
      <c r="F33" s="437"/>
      <c r="G33" s="438"/>
      <c r="H33" s="437"/>
      <c r="I33" s="438"/>
      <c r="J33" s="418"/>
      <c r="K33" s="419"/>
      <c r="L33" s="418"/>
      <c r="M33" s="419"/>
      <c r="N33" s="439"/>
      <c r="O33" s="419"/>
      <c r="P33" s="241">
        <f>SUM(B33:O33)</f>
        <v>0</v>
      </c>
    </row>
  </sheetData>
  <mergeCells count="216">
    <mergeCell ref="N32:O32"/>
    <mergeCell ref="B33:C33"/>
    <mergeCell ref="D33:E33"/>
    <mergeCell ref="F33:G33"/>
    <mergeCell ref="H33:I33"/>
    <mergeCell ref="J33:K33"/>
    <mergeCell ref="L33:M33"/>
    <mergeCell ref="N33:O33"/>
    <mergeCell ref="B32:C32"/>
    <mergeCell ref="D32:E32"/>
    <mergeCell ref="F32:G32"/>
    <mergeCell ref="H32:I32"/>
    <mergeCell ref="J32:K32"/>
    <mergeCell ref="L32:M32"/>
    <mergeCell ref="F31:G31"/>
    <mergeCell ref="H31:I31"/>
    <mergeCell ref="J31:K31"/>
    <mergeCell ref="L31:M31"/>
    <mergeCell ref="N31:O31"/>
    <mergeCell ref="B30:C30"/>
    <mergeCell ref="D30:E30"/>
    <mergeCell ref="F30:G30"/>
    <mergeCell ref="H30:I30"/>
    <mergeCell ref="J30:K30"/>
    <mergeCell ref="L30:M30"/>
    <mergeCell ref="N30:O30"/>
    <mergeCell ref="B31:C31"/>
    <mergeCell ref="D31:E31"/>
    <mergeCell ref="N28:O28"/>
    <mergeCell ref="B29:C29"/>
    <mergeCell ref="D29:E29"/>
    <mergeCell ref="F29:G29"/>
    <mergeCell ref="H29:I29"/>
    <mergeCell ref="J29:K29"/>
    <mergeCell ref="L29:M29"/>
    <mergeCell ref="N29:O29"/>
    <mergeCell ref="B28:C28"/>
    <mergeCell ref="D28:E28"/>
    <mergeCell ref="F28:G28"/>
    <mergeCell ref="H28:I28"/>
    <mergeCell ref="J28:K28"/>
    <mergeCell ref="L28:M28"/>
    <mergeCell ref="N26:O26"/>
    <mergeCell ref="B27:C27"/>
    <mergeCell ref="D27:E27"/>
    <mergeCell ref="F27:G27"/>
    <mergeCell ref="H27:I27"/>
    <mergeCell ref="J27:K27"/>
    <mergeCell ref="L27:M27"/>
    <mergeCell ref="N27:O27"/>
    <mergeCell ref="B26:C26"/>
    <mergeCell ref="D26:E26"/>
    <mergeCell ref="F26:G26"/>
    <mergeCell ref="J26:K26"/>
    <mergeCell ref="L26:M26"/>
    <mergeCell ref="H23:I26"/>
    <mergeCell ref="N24:O24"/>
    <mergeCell ref="B25:C25"/>
    <mergeCell ref="D25:E25"/>
    <mergeCell ref="F25:G25"/>
    <mergeCell ref="J25:K25"/>
    <mergeCell ref="L25:M25"/>
    <mergeCell ref="N25:O25"/>
    <mergeCell ref="B24:C24"/>
    <mergeCell ref="D24:E24"/>
    <mergeCell ref="F24:G24"/>
    <mergeCell ref="J24:K24"/>
    <mergeCell ref="L24:M24"/>
    <mergeCell ref="D21:E21"/>
    <mergeCell ref="F21:G21"/>
    <mergeCell ref="B21:C21"/>
    <mergeCell ref="J21:K21"/>
    <mergeCell ref="L21:M21"/>
    <mergeCell ref="N21:O21"/>
    <mergeCell ref="N22:O22"/>
    <mergeCell ref="B23:C23"/>
    <mergeCell ref="D23:E23"/>
    <mergeCell ref="F23:G23"/>
    <mergeCell ref="J23:K23"/>
    <mergeCell ref="L23:M23"/>
    <mergeCell ref="N23:O23"/>
    <mergeCell ref="B22:C22"/>
    <mergeCell ref="D22:E22"/>
    <mergeCell ref="F22:G22"/>
    <mergeCell ref="H22:I22"/>
    <mergeCell ref="J22:K22"/>
    <mergeCell ref="L22:M22"/>
    <mergeCell ref="H21:I21"/>
    <mergeCell ref="B19:C19"/>
    <mergeCell ref="D20:E20"/>
    <mergeCell ref="F20:G20"/>
    <mergeCell ref="B20:C20"/>
    <mergeCell ref="J20:K20"/>
    <mergeCell ref="N17:O17"/>
    <mergeCell ref="D18:E19"/>
    <mergeCell ref="H18:I18"/>
    <mergeCell ref="J18:K19"/>
    <mergeCell ref="L18:M19"/>
    <mergeCell ref="N18:O19"/>
    <mergeCell ref="B17:C17"/>
    <mergeCell ref="D17:E17"/>
    <mergeCell ref="F17:G17"/>
    <mergeCell ref="H17:I17"/>
    <mergeCell ref="J17:K17"/>
    <mergeCell ref="L17:M17"/>
    <mergeCell ref="L20:M20"/>
    <mergeCell ref="N20:O20"/>
    <mergeCell ref="F18:G19"/>
    <mergeCell ref="H20:I20"/>
    <mergeCell ref="H19:I19"/>
    <mergeCell ref="N15:O15"/>
    <mergeCell ref="B16:C16"/>
    <mergeCell ref="D16:E16"/>
    <mergeCell ref="F16:G16"/>
    <mergeCell ref="H16:I16"/>
    <mergeCell ref="J16:K16"/>
    <mergeCell ref="L16:M16"/>
    <mergeCell ref="N16:O16"/>
    <mergeCell ref="B15:C15"/>
    <mergeCell ref="D15:E15"/>
    <mergeCell ref="F15:G15"/>
    <mergeCell ref="H15:I15"/>
    <mergeCell ref="J15:K15"/>
    <mergeCell ref="L15:M15"/>
    <mergeCell ref="N13:O13"/>
    <mergeCell ref="B14:C14"/>
    <mergeCell ref="D14:E14"/>
    <mergeCell ref="F14:G14"/>
    <mergeCell ref="H14:I14"/>
    <mergeCell ref="J14:K14"/>
    <mergeCell ref="L14:M14"/>
    <mergeCell ref="N14:O14"/>
    <mergeCell ref="B13:C13"/>
    <mergeCell ref="D13:E13"/>
    <mergeCell ref="F13:G13"/>
    <mergeCell ref="H13:I13"/>
    <mergeCell ref="J13:K13"/>
    <mergeCell ref="L13:M13"/>
    <mergeCell ref="N11:O11"/>
    <mergeCell ref="B12:C12"/>
    <mergeCell ref="D12:E12"/>
    <mergeCell ref="F12:G12"/>
    <mergeCell ref="H12:I12"/>
    <mergeCell ref="J12:K12"/>
    <mergeCell ref="L12:M12"/>
    <mergeCell ref="N12:O12"/>
    <mergeCell ref="B11:C11"/>
    <mergeCell ref="D11:E11"/>
    <mergeCell ref="F11:G11"/>
    <mergeCell ref="H11:I11"/>
    <mergeCell ref="J11:K11"/>
    <mergeCell ref="L11:M11"/>
    <mergeCell ref="N9:O9"/>
    <mergeCell ref="B10:C10"/>
    <mergeCell ref="D10:E10"/>
    <mergeCell ref="F10:G10"/>
    <mergeCell ref="H10:I10"/>
    <mergeCell ref="J10:K10"/>
    <mergeCell ref="L10:M10"/>
    <mergeCell ref="N10:O10"/>
    <mergeCell ref="B9:C9"/>
    <mergeCell ref="H9:I9"/>
    <mergeCell ref="L9:M9"/>
    <mergeCell ref="J7:K9"/>
    <mergeCell ref="N7:O7"/>
    <mergeCell ref="B8:C8"/>
    <mergeCell ref="H8:I8"/>
    <mergeCell ref="L8:M8"/>
    <mergeCell ref="N8:O8"/>
    <mergeCell ref="B7:C7"/>
    <mergeCell ref="H7:I7"/>
    <mergeCell ref="L7:M7"/>
    <mergeCell ref="D7:E9"/>
    <mergeCell ref="F7:G9"/>
    <mergeCell ref="N5:O5"/>
    <mergeCell ref="B6:C6"/>
    <mergeCell ref="D6:E6"/>
    <mergeCell ref="F6:G6"/>
    <mergeCell ref="H6:I6"/>
    <mergeCell ref="J6:K6"/>
    <mergeCell ref="L6:M6"/>
    <mergeCell ref="N6:O6"/>
    <mergeCell ref="B5:C5"/>
    <mergeCell ref="D5:E5"/>
    <mergeCell ref="F5:G5"/>
    <mergeCell ref="H5:I5"/>
    <mergeCell ref="J5:K5"/>
    <mergeCell ref="L5:M5"/>
    <mergeCell ref="N3:O3"/>
    <mergeCell ref="B4:C4"/>
    <mergeCell ref="D4:E4"/>
    <mergeCell ref="F4:G4"/>
    <mergeCell ref="H4:I4"/>
    <mergeCell ref="J4:K4"/>
    <mergeCell ref="L4:M4"/>
    <mergeCell ref="N4:O4"/>
    <mergeCell ref="B3:C3"/>
    <mergeCell ref="D3:E3"/>
    <mergeCell ref="F3:G3"/>
    <mergeCell ref="H3:I3"/>
    <mergeCell ref="J3:K3"/>
    <mergeCell ref="L3:M3"/>
    <mergeCell ref="N1:O1"/>
    <mergeCell ref="B2:C2"/>
    <mergeCell ref="D2:E2"/>
    <mergeCell ref="F2:G2"/>
    <mergeCell ref="H2:I2"/>
    <mergeCell ref="J2:K2"/>
    <mergeCell ref="L2:M2"/>
    <mergeCell ref="N2:O2"/>
    <mergeCell ref="B1:C1"/>
    <mergeCell ref="D1:E1"/>
    <mergeCell ref="F1:G1"/>
    <mergeCell ref="H1:I1"/>
    <mergeCell ref="J1:K1"/>
    <mergeCell ref="L1:M1"/>
  </mergeCells>
  <phoneticPr fontId="13"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E927B6-6210-4181-8297-5455EF23B1CF}">
  <dimension ref="A1:J63"/>
  <sheetViews>
    <sheetView workbookViewId="0">
      <selection activeCell="F11" sqref="F11"/>
    </sheetView>
  </sheetViews>
  <sheetFormatPr baseColWidth="10" defaultColWidth="8.83203125" defaultRowHeight="16" x14ac:dyDescent="0.2"/>
  <cols>
    <col min="1" max="1" width="11.6640625" bestFit="1" customWidth="1"/>
    <col min="2" max="2" width="28.1640625" customWidth="1"/>
    <col min="3" max="3" width="21.33203125" bestFit="1" customWidth="1"/>
    <col min="4" max="4" width="10" bestFit="1" customWidth="1"/>
    <col min="5" max="5" width="9.33203125" bestFit="1" customWidth="1"/>
    <col min="7" max="7" width="12.5" bestFit="1" customWidth="1"/>
    <col min="8" max="8" width="19.1640625" bestFit="1" customWidth="1"/>
    <col min="9" max="9" width="23.6640625" bestFit="1" customWidth="1"/>
    <col min="10" max="10" width="19.83203125" bestFit="1" customWidth="1"/>
  </cols>
  <sheetData>
    <row r="1" spans="1:10" ht="17" thickBot="1" x14ac:dyDescent="0.25">
      <c r="A1" s="162" t="s">
        <v>71</v>
      </c>
      <c r="B1" s="162" t="s">
        <v>227</v>
      </c>
      <c r="C1" s="162">
        <v>13</v>
      </c>
      <c r="D1" s="161"/>
      <c r="E1" s="161"/>
      <c r="F1" s="161"/>
      <c r="G1" s="161"/>
    </row>
    <row r="2" spans="1:10" ht="17" thickBot="1" x14ac:dyDescent="0.25">
      <c r="A2" s="160" t="s">
        <v>170</v>
      </c>
      <c r="B2" s="160" t="s">
        <v>168</v>
      </c>
      <c r="C2" s="160" t="s">
        <v>169</v>
      </c>
      <c r="D2" s="160" t="s">
        <v>228</v>
      </c>
      <c r="E2" s="175" t="s">
        <v>230</v>
      </c>
      <c r="F2" s="160" t="s">
        <v>229</v>
      </c>
      <c r="G2" s="160" t="s">
        <v>232</v>
      </c>
    </row>
    <row r="3" spans="1:10" x14ac:dyDescent="0.2">
      <c r="A3" s="163">
        <v>2.1</v>
      </c>
      <c r="B3" s="166" t="s">
        <v>171</v>
      </c>
      <c r="C3" s="163">
        <v>8</v>
      </c>
      <c r="D3" s="163">
        <v>2</v>
      </c>
      <c r="E3" s="163">
        <f>D3-C3</f>
        <v>-6</v>
      </c>
      <c r="F3" s="167"/>
    </row>
    <row r="4" spans="1:10" x14ac:dyDescent="0.2">
      <c r="A4" s="16" t="s">
        <v>173</v>
      </c>
      <c r="B4" s="169" t="s">
        <v>172</v>
      </c>
      <c r="C4" s="16">
        <v>8</v>
      </c>
      <c r="D4" s="16">
        <v>9</v>
      </c>
      <c r="E4" s="16">
        <f t="shared" ref="E4:E20" si="0">D4-C4</f>
        <v>1</v>
      </c>
      <c r="F4" s="179"/>
      <c r="G4" t="s">
        <v>233</v>
      </c>
      <c r="H4" t="s">
        <v>234</v>
      </c>
      <c r="I4" t="s">
        <v>235</v>
      </c>
      <c r="J4" t="s">
        <v>236</v>
      </c>
    </row>
    <row r="5" spans="1:10" x14ac:dyDescent="0.2">
      <c r="A5" s="16">
        <v>3.1</v>
      </c>
      <c r="B5" s="169" t="s">
        <v>174</v>
      </c>
      <c r="C5" s="16">
        <v>9</v>
      </c>
      <c r="D5" s="16">
        <v>3</v>
      </c>
      <c r="E5" s="16">
        <f t="shared" si="0"/>
        <v>-6</v>
      </c>
      <c r="F5" s="170"/>
    </row>
    <row r="6" spans="1:10" x14ac:dyDescent="0.2">
      <c r="A6" s="16" t="s">
        <v>175</v>
      </c>
      <c r="B6" s="169" t="s">
        <v>176</v>
      </c>
      <c r="C6" s="16">
        <v>8</v>
      </c>
      <c r="D6" s="16">
        <v>8</v>
      </c>
      <c r="E6" s="16">
        <f t="shared" si="0"/>
        <v>0</v>
      </c>
      <c r="F6" s="170"/>
    </row>
    <row r="7" spans="1:10" x14ac:dyDescent="0.2">
      <c r="A7" s="16">
        <v>4.0999999999999996</v>
      </c>
      <c r="B7" s="169" t="s">
        <v>177</v>
      </c>
      <c r="C7" s="16">
        <v>7</v>
      </c>
      <c r="D7" s="16">
        <v>5</v>
      </c>
      <c r="E7" s="16">
        <f t="shared" si="0"/>
        <v>-2</v>
      </c>
      <c r="F7" s="170"/>
    </row>
    <row r="8" spans="1:10" x14ac:dyDescent="0.2">
      <c r="A8" s="16">
        <v>4.4000000000000004</v>
      </c>
      <c r="B8" s="169" t="s">
        <v>178</v>
      </c>
      <c r="C8" s="16">
        <v>7</v>
      </c>
      <c r="D8" s="16">
        <v>8</v>
      </c>
      <c r="E8" s="16">
        <f t="shared" si="0"/>
        <v>1</v>
      </c>
      <c r="F8" s="170"/>
    </row>
    <row r="9" spans="1:10" x14ac:dyDescent="0.2">
      <c r="A9" s="16">
        <v>4.5</v>
      </c>
      <c r="B9" s="169" t="s">
        <v>179</v>
      </c>
      <c r="C9" s="16">
        <v>7</v>
      </c>
      <c r="D9" s="16">
        <v>7</v>
      </c>
      <c r="E9" s="16">
        <f t="shared" si="0"/>
        <v>0</v>
      </c>
      <c r="F9" s="170"/>
    </row>
    <row r="10" spans="1:10" x14ac:dyDescent="0.2">
      <c r="A10" s="16">
        <v>4.5999999999999996</v>
      </c>
      <c r="B10" s="169" t="s">
        <v>180</v>
      </c>
      <c r="C10" s="16">
        <v>6</v>
      </c>
      <c r="D10" s="16">
        <v>9</v>
      </c>
      <c r="E10" s="16">
        <f t="shared" si="0"/>
        <v>3</v>
      </c>
      <c r="F10" s="176"/>
      <c r="G10">
        <v>4.5999999999999996</v>
      </c>
      <c r="H10" t="s">
        <v>237</v>
      </c>
    </row>
    <row r="11" spans="1:10" x14ac:dyDescent="0.2">
      <c r="A11" s="16">
        <v>3.1</v>
      </c>
      <c r="B11" s="111" t="s">
        <v>238</v>
      </c>
      <c r="C11" s="16">
        <v>5</v>
      </c>
      <c r="D11" s="16">
        <v>8</v>
      </c>
      <c r="E11" s="16">
        <f t="shared" si="0"/>
        <v>3</v>
      </c>
      <c r="F11" s="176"/>
      <c r="G11">
        <v>3.1</v>
      </c>
      <c r="H11" t="s">
        <v>238</v>
      </c>
    </row>
    <row r="12" spans="1:10" x14ac:dyDescent="0.2">
      <c r="A12" s="16">
        <v>3.11</v>
      </c>
      <c r="B12" s="169" t="s">
        <v>181</v>
      </c>
      <c r="C12" s="16">
        <v>6</v>
      </c>
      <c r="D12" s="16">
        <v>7</v>
      </c>
      <c r="E12" s="16">
        <f t="shared" si="0"/>
        <v>1</v>
      </c>
      <c r="F12" s="170"/>
    </row>
    <row r="13" spans="1:10" x14ac:dyDescent="0.2">
      <c r="A13" s="16">
        <v>4.7</v>
      </c>
      <c r="B13" s="169" t="s">
        <v>182</v>
      </c>
      <c r="C13" s="16">
        <v>6</v>
      </c>
      <c r="D13" s="16">
        <v>5</v>
      </c>
      <c r="E13" s="16">
        <f t="shared" si="0"/>
        <v>-1</v>
      </c>
      <c r="F13" s="170"/>
    </row>
    <row r="14" spans="1:10" x14ac:dyDescent="0.2">
      <c r="A14" s="16">
        <v>4.8</v>
      </c>
      <c r="B14" s="169" t="s">
        <v>183</v>
      </c>
      <c r="C14" s="16">
        <v>6</v>
      </c>
      <c r="D14" s="16">
        <v>8</v>
      </c>
      <c r="E14" s="16">
        <f t="shared" si="0"/>
        <v>2</v>
      </c>
      <c r="F14" s="170"/>
    </row>
    <row r="15" spans="1:10" x14ac:dyDescent="0.2">
      <c r="A15" s="16" t="s">
        <v>185</v>
      </c>
      <c r="B15" s="169" t="s">
        <v>184</v>
      </c>
      <c r="C15" s="16">
        <v>5</v>
      </c>
      <c r="D15" s="16">
        <v>7</v>
      </c>
      <c r="E15" s="16">
        <f t="shared" si="0"/>
        <v>2</v>
      </c>
      <c r="F15" s="170"/>
    </row>
    <row r="16" spans="1:10" x14ac:dyDescent="0.2">
      <c r="A16" s="16">
        <v>5.3</v>
      </c>
      <c r="B16" s="169" t="s">
        <v>186</v>
      </c>
      <c r="C16" s="16">
        <v>7</v>
      </c>
      <c r="D16" s="16">
        <v>8</v>
      </c>
      <c r="E16" s="16">
        <f t="shared" si="0"/>
        <v>1</v>
      </c>
      <c r="F16" s="176"/>
      <c r="G16">
        <v>5.3</v>
      </c>
      <c r="H16" t="s">
        <v>239</v>
      </c>
    </row>
    <row r="17" spans="1:8" x14ac:dyDescent="0.2">
      <c r="A17" s="16">
        <v>5.4</v>
      </c>
      <c r="B17" s="169" t="s">
        <v>187</v>
      </c>
      <c r="C17" s="16">
        <v>8</v>
      </c>
      <c r="D17" s="16">
        <v>8</v>
      </c>
      <c r="E17" s="16">
        <f t="shared" si="0"/>
        <v>0</v>
      </c>
      <c r="F17" s="176"/>
      <c r="G17">
        <v>5.4</v>
      </c>
      <c r="H17" t="s">
        <v>240</v>
      </c>
    </row>
    <row r="18" spans="1:8" x14ac:dyDescent="0.2">
      <c r="A18" s="16">
        <v>5.5</v>
      </c>
      <c r="B18" s="169" t="s">
        <v>188</v>
      </c>
      <c r="C18" s="16">
        <v>7</v>
      </c>
      <c r="D18" s="16">
        <v>8</v>
      </c>
      <c r="E18" s="16">
        <f t="shared" si="0"/>
        <v>1</v>
      </c>
      <c r="F18" s="170"/>
    </row>
    <row r="19" spans="1:8" x14ac:dyDescent="0.2">
      <c r="A19" s="16">
        <v>5.6</v>
      </c>
      <c r="B19" s="169" t="s">
        <v>189</v>
      </c>
      <c r="C19" s="16">
        <v>7</v>
      </c>
      <c r="D19" s="16">
        <v>0</v>
      </c>
      <c r="E19" s="16">
        <f t="shared" si="0"/>
        <v>-7</v>
      </c>
      <c r="F19" s="170"/>
    </row>
    <row r="20" spans="1:8" ht="17" thickBot="1" x14ac:dyDescent="0.25">
      <c r="A20" s="164">
        <v>8.6999999999999993</v>
      </c>
      <c r="B20" s="172" t="s">
        <v>190</v>
      </c>
      <c r="C20" s="164">
        <v>0</v>
      </c>
      <c r="D20" s="164">
        <v>0</v>
      </c>
      <c r="E20" s="164">
        <f t="shared" si="0"/>
        <v>0</v>
      </c>
      <c r="F20" s="173"/>
    </row>
    <row r="22" spans="1:8" ht="17" thickBot="1" x14ac:dyDescent="0.25"/>
    <row r="23" spans="1:8" ht="17" thickBot="1" x14ac:dyDescent="0.25">
      <c r="A23" s="162" t="s">
        <v>65</v>
      </c>
      <c r="B23" s="162" t="s">
        <v>227</v>
      </c>
      <c r="C23" s="162">
        <v>19</v>
      </c>
      <c r="D23" s="161"/>
      <c r="E23" s="161"/>
      <c r="F23" s="161"/>
      <c r="G23" s="161"/>
    </row>
    <row r="24" spans="1:8" ht="17" thickBot="1" x14ac:dyDescent="0.25">
      <c r="A24" s="160" t="s">
        <v>170</v>
      </c>
      <c r="B24" s="160" t="s">
        <v>168</v>
      </c>
      <c r="C24" s="160" t="s">
        <v>169</v>
      </c>
      <c r="D24" s="160" t="s">
        <v>228</v>
      </c>
      <c r="E24" s="175" t="s">
        <v>230</v>
      </c>
      <c r="F24" s="160" t="s">
        <v>229</v>
      </c>
      <c r="G24" s="160" t="s">
        <v>231</v>
      </c>
    </row>
    <row r="25" spans="1:8" x14ac:dyDescent="0.2">
      <c r="A25" s="163" t="s">
        <v>193</v>
      </c>
      <c r="B25" s="166" t="s">
        <v>191</v>
      </c>
      <c r="C25" s="163">
        <v>9</v>
      </c>
      <c r="D25" s="163">
        <v>3</v>
      </c>
      <c r="E25" s="163">
        <f>D25-C25</f>
        <v>-6</v>
      </c>
      <c r="F25" s="163"/>
    </row>
    <row r="26" spans="1:8" x14ac:dyDescent="0.2">
      <c r="A26" s="16">
        <v>1.5</v>
      </c>
      <c r="B26" s="169" t="s">
        <v>192</v>
      </c>
      <c r="C26" s="16">
        <v>6</v>
      </c>
      <c r="D26" s="16">
        <v>4</v>
      </c>
      <c r="E26" s="16">
        <f t="shared" ref="E26:E47" si="1">D26-C26</f>
        <v>-2</v>
      </c>
      <c r="F26" s="16"/>
    </row>
    <row r="27" spans="1:8" x14ac:dyDescent="0.2">
      <c r="A27" s="16">
        <v>2.1</v>
      </c>
      <c r="B27" s="169" t="s">
        <v>194</v>
      </c>
      <c r="C27" s="16">
        <v>8</v>
      </c>
      <c r="D27" s="16">
        <v>3</v>
      </c>
      <c r="E27" s="16">
        <f t="shared" si="1"/>
        <v>-5</v>
      </c>
      <c r="F27" s="16"/>
    </row>
    <row r="28" spans="1:8" x14ac:dyDescent="0.2">
      <c r="A28" s="16">
        <v>2.2000000000000002</v>
      </c>
      <c r="B28" s="169" t="s">
        <v>195</v>
      </c>
      <c r="C28" s="16">
        <v>8</v>
      </c>
      <c r="D28" s="16">
        <v>3</v>
      </c>
      <c r="E28" s="16">
        <f t="shared" si="1"/>
        <v>-5</v>
      </c>
      <c r="F28" s="16"/>
    </row>
    <row r="29" spans="1:8" x14ac:dyDescent="0.2">
      <c r="A29" s="16">
        <v>2.2999999999999998</v>
      </c>
      <c r="B29" s="169" t="s">
        <v>196</v>
      </c>
      <c r="C29" s="16">
        <v>7</v>
      </c>
      <c r="D29" s="16">
        <v>8</v>
      </c>
      <c r="E29" s="16">
        <f t="shared" si="1"/>
        <v>1</v>
      </c>
      <c r="F29" s="178"/>
      <c r="G29">
        <v>2.2999999999999998</v>
      </c>
      <c r="H29" t="s">
        <v>247</v>
      </c>
    </row>
    <row r="30" spans="1:8" x14ac:dyDescent="0.2">
      <c r="A30" s="16">
        <v>2.4</v>
      </c>
      <c r="B30" s="169" t="s">
        <v>197</v>
      </c>
      <c r="C30" s="16">
        <v>6</v>
      </c>
      <c r="D30" s="16">
        <v>5</v>
      </c>
      <c r="E30" s="16">
        <f t="shared" si="1"/>
        <v>-1</v>
      </c>
      <c r="F30" s="16"/>
    </row>
    <row r="31" spans="1:8" x14ac:dyDescent="0.2">
      <c r="A31" s="16">
        <v>3.1</v>
      </c>
      <c r="B31" s="169" t="s">
        <v>198</v>
      </c>
      <c r="C31" s="16">
        <v>9</v>
      </c>
      <c r="D31" s="16">
        <v>3</v>
      </c>
      <c r="E31" s="16">
        <f t="shared" si="1"/>
        <v>-6</v>
      </c>
      <c r="F31" s="16"/>
    </row>
    <row r="32" spans="1:8" x14ac:dyDescent="0.2">
      <c r="A32" s="16">
        <v>3.2</v>
      </c>
      <c r="B32" s="169" t="s">
        <v>199</v>
      </c>
      <c r="C32" s="16">
        <v>4</v>
      </c>
      <c r="D32" s="16">
        <v>6</v>
      </c>
      <c r="E32" s="16">
        <f t="shared" si="1"/>
        <v>2</v>
      </c>
      <c r="F32" s="16"/>
    </row>
    <row r="33" spans="1:9" x14ac:dyDescent="0.2">
      <c r="A33" s="16">
        <v>3.3</v>
      </c>
      <c r="B33" s="169" t="s">
        <v>200</v>
      </c>
      <c r="C33" s="16">
        <v>4</v>
      </c>
      <c r="D33" s="16">
        <v>5</v>
      </c>
      <c r="E33" s="16">
        <f t="shared" si="1"/>
        <v>1</v>
      </c>
      <c r="F33" s="16"/>
    </row>
    <row r="34" spans="1:9" x14ac:dyDescent="0.2">
      <c r="A34" s="16">
        <v>3.4</v>
      </c>
      <c r="B34" s="169" t="s">
        <v>201</v>
      </c>
      <c r="C34" s="16">
        <v>5</v>
      </c>
      <c r="D34" s="16">
        <v>8</v>
      </c>
      <c r="E34" s="16">
        <f t="shared" si="1"/>
        <v>3</v>
      </c>
      <c r="F34" s="16"/>
    </row>
    <row r="35" spans="1:9" x14ac:dyDescent="0.2">
      <c r="A35" s="16">
        <v>3.5</v>
      </c>
      <c r="B35" s="169" t="s">
        <v>202</v>
      </c>
      <c r="C35" s="16">
        <v>7</v>
      </c>
      <c r="D35" s="16">
        <v>7</v>
      </c>
      <c r="E35" s="16">
        <f t="shared" si="1"/>
        <v>0</v>
      </c>
      <c r="F35" s="16"/>
    </row>
    <row r="36" spans="1:9" x14ac:dyDescent="0.2">
      <c r="A36" s="16" t="s">
        <v>203</v>
      </c>
      <c r="B36" s="169" t="s">
        <v>204</v>
      </c>
      <c r="C36" s="16">
        <v>3</v>
      </c>
      <c r="D36" s="16">
        <v>9</v>
      </c>
      <c r="E36" s="16">
        <f t="shared" si="1"/>
        <v>6</v>
      </c>
      <c r="F36" s="177"/>
      <c r="G36" t="s">
        <v>241</v>
      </c>
      <c r="H36" t="s">
        <v>242</v>
      </c>
      <c r="I36" t="s">
        <v>243</v>
      </c>
    </row>
    <row r="37" spans="1:9" x14ac:dyDescent="0.2">
      <c r="A37" s="16">
        <v>4.3</v>
      </c>
      <c r="B37" s="169" t="s">
        <v>205</v>
      </c>
      <c r="C37" s="16">
        <v>4</v>
      </c>
      <c r="D37" s="16">
        <v>9</v>
      </c>
      <c r="E37" s="16">
        <f t="shared" si="1"/>
        <v>5</v>
      </c>
      <c r="F37" s="177"/>
      <c r="G37">
        <v>4.3</v>
      </c>
      <c r="H37" t="s">
        <v>248</v>
      </c>
    </row>
    <row r="38" spans="1:9" x14ac:dyDescent="0.2">
      <c r="A38" s="16">
        <v>4.4000000000000004</v>
      </c>
      <c r="B38" s="169" t="s">
        <v>206</v>
      </c>
      <c r="C38" s="16">
        <v>3</v>
      </c>
      <c r="D38" s="16">
        <v>8</v>
      </c>
      <c r="E38" s="16">
        <f t="shared" si="1"/>
        <v>5</v>
      </c>
      <c r="F38" s="177"/>
      <c r="G38">
        <v>4.4000000000000004</v>
      </c>
      <c r="H38" t="s">
        <v>206</v>
      </c>
    </row>
    <row r="39" spans="1:9" x14ac:dyDescent="0.2">
      <c r="A39" s="16">
        <v>4.5</v>
      </c>
      <c r="B39" s="169" t="s">
        <v>207</v>
      </c>
      <c r="C39" s="16">
        <v>3</v>
      </c>
      <c r="D39" s="16">
        <v>7</v>
      </c>
      <c r="E39" s="16">
        <f t="shared" si="1"/>
        <v>4</v>
      </c>
      <c r="F39" s="16"/>
    </row>
    <row r="40" spans="1:9" x14ac:dyDescent="0.2">
      <c r="A40" s="16">
        <v>4.5999999999999996</v>
      </c>
      <c r="B40" s="169" t="s">
        <v>208</v>
      </c>
      <c r="C40" s="16">
        <v>3</v>
      </c>
      <c r="D40" s="16">
        <v>7</v>
      </c>
      <c r="E40" s="16">
        <f t="shared" si="1"/>
        <v>4</v>
      </c>
      <c r="F40" s="16"/>
    </row>
    <row r="41" spans="1:9" x14ac:dyDescent="0.2">
      <c r="A41" s="16">
        <v>4.4000000000000004</v>
      </c>
      <c r="B41" s="169" t="s">
        <v>209</v>
      </c>
      <c r="C41" s="16">
        <v>2</v>
      </c>
      <c r="D41" s="16">
        <v>7</v>
      </c>
      <c r="E41" s="16">
        <f t="shared" si="1"/>
        <v>5</v>
      </c>
      <c r="F41" s="177"/>
      <c r="G41">
        <v>4.4000000000000004</v>
      </c>
      <c r="H41" t="s">
        <v>209</v>
      </c>
    </row>
    <row r="42" spans="1:9" x14ac:dyDescent="0.2">
      <c r="A42" s="16">
        <v>5.0999999999999996</v>
      </c>
      <c r="B42" s="169" t="s">
        <v>210</v>
      </c>
      <c r="C42" s="16">
        <v>4</v>
      </c>
      <c r="D42" s="16">
        <v>8</v>
      </c>
      <c r="E42" s="16">
        <f t="shared" si="1"/>
        <v>4</v>
      </c>
      <c r="F42" s="178"/>
    </row>
    <row r="43" spans="1:9" x14ac:dyDescent="0.2">
      <c r="A43" s="16">
        <v>5.2</v>
      </c>
      <c r="B43" s="169" t="s">
        <v>211</v>
      </c>
      <c r="C43" s="16">
        <v>3</v>
      </c>
      <c r="D43" s="16">
        <v>8</v>
      </c>
      <c r="E43" s="16">
        <f t="shared" si="1"/>
        <v>5</v>
      </c>
      <c r="F43" s="177"/>
      <c r="G43">
        <v>5.2</v>
      </c>
      <c r="H43" t="s">
        <v>211</v>
      </c>
    </row>
    <row r="44" spans="1:9" x14ac:dyDescent="0.2">
      <c r="A44" s="16">
        <v>6.1</v>
      </c>
      <c r="B44" s="169" t="s">
        <v>212</v>
      </c>
      <c r="C44" s="16">
        <v>2</v>
      </c>
      <c r="D44" s="16">
        <v>8</v>
      </c>
      <c r="E44" s="16">
        <f t="shared" si="1"/>
        <v>6</v>
      </c>
      <c r="F44" s="177"/>
      <c r="G44">
        <v>6.1</v>
      </c>
      <c r="H44" t="s">
        <v>244</v>
      </c>
    </row>
    <row r="45" spans="1:9" x14ac:dyDescent="0.2">
      <c r="A45" s="16">
        <v>6.2</v>
      </c>
      <c r="B45" s="169" t="s">
        <v>213</v>
      </c>
      <c r="C45" s="16">
        <v>1</v>
      </c>
      <c r="D45" s="16">
        <v>6</v>
      </c>
      <c r="E45" s="16">
        <f t="shared" si="1"/>
        <v>5</v>
      </c>
      <c r="F45" s="177"/>
    </row>
    <row r="46" spans="1:9" x14ac:dyDescent="0.2">
      <c r="A46" s="16">
        <v>6.3</v>
      </c>
      <c r="B46" s="169" t="s">
        <v>214</v>
      </c>
      <c r="C46" s="16">
        <v>0</v>
      </c>
      <c r="D46" s="16">
        <v>0</v>
      </c>
      <c r="E46" s="16">
        <f t="shared" si="1"/>
        <v>0</v>
      </c>
      <c r="F46" s="16"/>
    </row>
    <row r="47" spans="1:9" ht="17" thickBot="1" x14ac:dyDescent="0.25">
      <c r="A47" s="164">
        <v>5.4</v>
      </c>
      <c r="B47" s="172" t="s">
        <v>215</v>
      </c>
      <c r="C47" s="164">
        <v>0</v>
      </c>
      <c r="D47" s="164">
        <v>0</v>
      </c>
      <c r="E47" s="164">
        <f t="shared" si="1"/>
        <v>0</v>
      </c>
      <c r="F47" s="164"/>
    </row>
    <row r="49" spans="1:8" ht="17" thickBot="1" x14ac:dyDescent="0.25"/>
    <row r="50" spans="1:8" ht="17" thickBot="1" x14ac:dyDescent="0.25">
      <c r="A50" s="162" t="s">
        <v>216</v>
      </c>
      <c r="B50" s="162" t="s">
        <v>227</v>
      </c>
      <c r="C50" s="162">
        <v>11</v>
      </c>
      <c r="D50" s="161"/>
      <c r="E50" s="161"/>
      <c r="F50" s="161"/>
      <c r="G50" s="161"/>
    </row>
    <row r="51" spans="1:8" ht="17" thickBot="1" x14ac:dyDescent="0.25">
      <c r="A51" s="160" t="s">
        <v>170</v>
      </c>
      <c r="B51" s="160" t="s">
        <v>168</v>
      </c>
      <c r="C51" s="160" t="s">
        <v>169</v>
      </c>
      <c r="D51" s="160" t="s">
        <v>228</v>
      </c>
      <c r="E51" s="175" t="s">
        <v>230</v>
      </c>
      <c r="F51" s="160" t="s">
        <v>229</v>
      </c>
      <c r="G51" s="160" t="s">
        <v>231</v>
      </c>
    </row>
    <row r="52" spans="1:8" x14ac:dyDescent="0.2">
      <c r="A52" s="163" t="s">
        <v>9</v>
      </c>
      <c r="B52" s="166" t="s">
        <v>217</v>
      </c>
      <c r="C52" s="163">
        <v>10</v>
      </c>
      <c r="D52" s="163">
        <v>0</v>
      </c>
      <c r="E52" s="163">
        <f>D52-C52</f>
        <v>-10</v>
      </c>
      <c r="F52" s="163"/>
    </row>
    <row r="53" spans="1:8" x14ac:dyDescent="0.2">
      <c r="A53" s="16" t="s">
        <v>10</v>
      </c>
      <c r="B53" s="169" t="s">
        <v>218</v>
      </c>
      <c r="C53" s="16">
        <v>10</v>
      </c>
      <c r="D53" s="16">
        <v>7</v>
      </c>
      <c r="E53" s="16">
        <f t="shared" ref="E53:E62" si="2">D53-C53</f>
        <v>-3</v>
      </c>
      <c r="F53" s="16"/>
    </row>
    <row r="54" spans="1:8" x14ac:dyDescent="0.2">
      <c r="A54" s="16" t="s">
        <v>11</v>
      </c>
      <c r="B54" s="169" t="s">
        <v>219</v>
      </c>
      <c r="C54" s="16">
        <v>10</v>
      </c>
      <c r="D54" s="16">
        <v>8</v>
      </c>
      <c r="E54" s="16">
        <f t="shared" si="2"/>
        <v>-2</v>
      </c>
      <c r="F54" s="178"/>
    </row>
    <row r="55" spans="1:8" x14ac:dyDescent="0.2">
      <c r="A55" s="16" t="s">
        <v>12</v>
      </c>
      <c r="B55" s="169" t="s">
        <v>220</v>
      </c>
      <c r="C55" s="16">
        <v>10</v>
      </c>
      <c r="D55" s="16">
        <v>10</v>
      </c>
      <c r="E55" s="16">
        <f t="shared" si="2"/>
        <v>0</v>
      </c>
      <c r="F55" s="178"/>
      <c r="G55" t="s">
        <v>12</v>
      </c>
      <c r="H55" t="s">
        <v>245</v>
      </c>
    </row>
    <row r="56" spans="1:8" x14ac:dyDescent="0.2">
      <c r="A56" s="16" t="s">
        <v>13</v>
      </c>
      <c r="B56" s="169" t="s">
        <v>221</v>
      </c>
      <c r="C56" s="16">
        <v>10</v>
      </c>
      <c r="D56" s="16">
        <v>7</v>
      </c>
      <c r="E56" s="16">
        <f t="shared" si="2"/>
        <v>-3</v>
      </c>
      <c r="F56" s="16"/>
    </row>
    <row r="57" spans="1:8" x14ac:dyDescent="0.2">
      <c r="A57" s="16" t="s">
        <v>14</v>
      </c>
      <c r="B57" s="169" t="s">
        <v>43</v>
      </c>
      <c r="C57" s="16">
        <v>10</v>
      </c>
      <c r="D57" s="16">
        <v>7</v>
      </c>
      <c r="E57" s="16">
        <f t="shared" si="2"/>
        <v>-3</v>
      </c>
      <c r="F57" s="16"/>
    </row>
    <row r="58" spans="1:8" x14ac:dyDescent="0.2">
      <c r="A58" s="16" t="s">
        <v>15</v>
      </c>
      <c r="B58" s="169" t="s">
        <v>222</v>
      </c>
      <c r="C58" s="16">
        <v>10</v>
      </c>
      <c r="D58" s="16">
        <v>6</v>
      </c>
      <c r="E58" s="16">
        <f t="shared" si="2"/>
        <v>-4</v>
      </c>
      <c r="F58" s="16"/>
    </row>
    <row r="59" spans="1:8" x14ac:dyDescent="0.2">
      <c r="A59" s="16" t="s">
        <v>16</v>
      </c>
      <c r="B59" s="169" t="s">
        <v>223</v>
      </c>
      <c r="C59" s="16">
        <v>6</v>
      </c>
      <c r="D59" s="16">
        <v>5</v>
      </c>
      <c r="E59" s="16">
        <f t="shared" si="2"/>
        <v>-1</v>
      </c>
      <c r="F59" s="16"/>
    </row>
    <row r="60" spans="1:8" x14ac:dyDescent="0.2">
      <c r="A60" s="16" t="s">
        <v>17</v>
      </c>
      <c r="B60" s="169" t="s">
        <v>224</v>
      </c>
      <c r="C60" s="16">
        <v>6</v>
      </c>
      <c r="D60" s="16">
        <v>5</v>
      </c>
      <c r="E60" s="16">
        <f t="shared" si="2"/>
        <v>-1</v>
      </c>
      <c r="F60" s="16"/>
    </row>
    <row r="61" spans="1:8" x14ac:dyDescent="0.2">
      <c r="A61" s="16" t="s">
        <v>18</v>
      </c>
      <c r="B61" s="169" t="s">
        <v>225</v>
      </c>
      <c r="C61" s="16">
        <v>5</v>
      </c>
      <c r="D61" s="16">
        <v>8</v>
      </c>
      <c r="E61" s="16">
        <f t="shared" si="2"/>
        <v>3</v>
      </c>
      <c r="F61" s="177"/>
      <c r="G61" t="s">
        <v>18</v>
      </c>
      <c r="H61" t="s">
        <v>225</v>
      </c>
    </row>
    <row r="62" spans="1:8" ht="17" thickBot="1" x14ac:dyDescent="0.25">
      <c r="A62" s="164" t="s">
        <v>19</v>
      </c>
      <c r="B62" s="172" t="s">
        <v>226</v>
      </c>
      <c r="C62" s="164">
        <v>0</v>
      </c>
      <c r="D62" s="164">
        <v>0</v>
      </c>
      <c r="E62" s="164">
        <f t="shared" si="2"/>
        <v>0</v>
      </c>
      <c r="F62" s="164"/>
    </row>
    <row r="63" spans="1:8" x14ac:dyDescent="0.2">
      <c r="G63" t="s">
        <v>246</v>
      </c>
    </row>
  </sheetData>
  <conditionalFormatting sqref="C3:C20">
    <cfRule type="colorScale" priority="9">
      <colorScale>
        <cfvo type="min"/>
        <cfvo type="percentile" val="50"/>
        <cfvo type="max"/>
        <color rgb="FFF8696B"/>
        <color rgb="FFFFEB84"/>
        <color rgb="FF63BE7B"/>
      </colorScale>
    </cfRule>
  </conditionalFormatting>
  <conditionalFormatting sqref="C25:C47">
    <cfRule type="colorScale" priority="8">
      <colorScale>
        <cfvo type="min"/>
        <cfvo type="percentile" val="50"/>
        <cfvo type="max"/>
        <color rgb="FFF8696B"/>
        <color rgb="FFFFEB84"/>
        <color rgb="FF63BE7B"/>
      </colorScale>
    </cfRule>
  </conditionalFormatting>
  <conditionalFormatting sqref="C52:C62">
    <cfRule type="colorScale" priority="7">
      <colorScale>
        <cfvo type="min"/>
        <cfvo type="percentile" val="50"/>
        <cfvo type="max"/>
        <color rgb="FFF8696B"/>
        <color rgb="FFFFEB84"/>
        <color rgb="FF63BE7B"/>
      </colorScale>
    </cfRule>
  </conditionalFormatting>
  <conditionalFormatting sqref="D3:D20">
    <cfRule type="colorScale" priority="6">
      <colorScale>
        <cfvo type="min"/>
        <cfvo type="percentile" val="50"/>
        <cfvo type="max"/>
        <color rgb="FF63BE7B"/>
        <color rgb="FFFFEB84"/>
        <color rgb="FFF8696B"/>
      </colorScale>
    </cfRule>
  </conditionalFormatting>
  <conditionalFormatting sqref="D25:D47">
    <cfRule type="colorScale" priority="5">
      <colorScale>
        <cfvo type="min"/>
        <cfvo type="percentile" val="50"/>
        <cfvo type="max"/>
        <color rgb="FF63BE7B"/>
        <color rgb="FFFFEB84"/>
        <color rgb="FFF8696B"/>
      </colorScale>
    </cfRule>
  </conditionalFormatting>
  <conditionalFormatting sqref="D52:D62">
    <cfRule type="colorScale" priority="4">
      <colorScale>
        <cfvo type="min"/>
        <cfvo type="percentile" val="50"/>
        <cfvo type="max"/>
        <color rgb="FF63BE7B"/>
        <color rgb="FFFFEB84"/>
        <color rgb="FFF8696B"/>
      </colorScale>
    </cfRule>
  </conditionalFormatting>
  <conditionalFormatting sqref="E3:E20">
    <cfRule type="colorScale" priority="3">
      <colorScale>
        <cfvo type="min"/>
        <cfvo type="percentile" val="50"/>
        <cfvo type="max"/>
        <color rgb="FF63BE7B"/>
        <color rgb="FFFCFCFF"/>
        <color rgb="FFF8696B"/>
      </colorScale>
    </cfRule>
  </conditionalFormatting>
  <conditionalFormatting sqref="E52:E62">
    <cfRule type="colorScale" priority="2">
      <colorScale>
        <cfvo type="min"/>
        <cfvo type="percentile" val="50"/>
        <cfvo type="max"/>
        <color rgb="FF63BE7B"/>
        <color rgb="FFFCFCFF"/>
        <color rgb="FFF8696B"/>
      </colorScale>
    </cfRule>
  </conditionalFormatting>
  <conditionalFormatting sqref="E25:E47">
    <cfRule type="colorScale" priority="1">
      <colorScale>
        <cfvo type="min"/>
        <cfvo type="percentile" val="50"/>
        <cfvo type="max"/>
        <color rgb="FF63BE7B"/>
        <color rgb="FFFCFCFF"/>
        <color rgb="FFF8696B"/>
      </colorScale>
    </cfRule>
  </conditionalFormatting>
  <pageMargins left="0.7" right="0.7" top="0.75" bottom="0.75" header="0.3" footer="0.3"/>
  <pageSetup orientation="portrait" horizontalDpi="4294967293"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ACB570-1210-4A8B-A65A-776F27BC09BF}">
  <dimension ref="A1:F28"/>
  <sheetViews>
    <sheetView workbookViewId="0">
      <selection activeCell="I15" sqref="I15"/>
    </sheetView>
  </sheetViews>
  <sheetFormatPr baseColWidth="10" defaultColWidth="8.83203125" defaultRowHeight="16" x14ac:dyDescent="0.2"/>
  <sheetData>
    <row r="1" spans="1:6" ht="35" thickBot="1" x14ac:dyDescent="0.25">
      <c r="A1" s="18"/>
      <c r="B1" s="19" t="s">
        <v>0</v>
      </c>
      <c r="C1" s="19" t="s">
        <v>1</v>
      </c>
      <c r="D1" s="19" t="s">
        <v>2</v>
      </c>
      <c r="E1" s="19" t="s">
        <v>3</v>
      </c>
      <c r="F1" s="20" t="s">
        <v>37</v>
      </c>
    </row>
    <row r="2" spans="1:6" ht="35" thickBot="1" x14ac:dyDescent="0.25">
      <c r="A2" s="21" t="s">
        <v>38</v>
      </c>
      <c r="B2" s="22"/>
      <c r="C2" s="22"/>
      <c r="D2" s="22"/>
      <c r="E2" s="22"/>
      <c r="F2" s="22"/>
    </row>
    <row r="3" spans="1:6" ht="18" thickBot="1" x14ac:dyDescent="0.25">
      <c r="A3" s="23">
        <v>0.35416666666666669</v>
      </c>
      <c r="B3" s="24" t="s">
        <v>39</v>
      </c>
      <c r="C3" s="26"/>
      <c r="D3" s="27"/>
      <c r="E3" s="24" t="s">
        <v>39</v>
      </c>
      <c r="F3" s="26"/>
    </row>
    <row r="4" spans="1:6" ht="35" thickBot="1" x14ac:dyDescent="0.25">
      <c r="A4" s="23">
        <v>0.375</v>
      </c>
      <c r="B4" s="24" t="s">
        <v>40</v>
      </c>
      <c r="C4" s="24" t="s">
        <v>41</v>
      </c>
      <c r="D4" s="28" t="s">
        <v>42</v>
      </c>
      <c r="E4" s="24" t="s">
        <v>40</v>
      </c>
      <c r="F4" s="24" t="s">
        <v>41</v>
      </c>
    </row>
    <row r="5" spans="1:6" ht="35" thickBot="1" x14ac:dyDescent="0.25">
      <c r="A5" s="23">
        <v>0.39583333333333331</v>
      </c>
      <c r="B5" s="25"/>
      <c r="C5" s="24" t="s">
        <v>40</v>
      </c>
      <c r="D5" s="29"/>
      <c r="E5" s="25"/>
      <c r="F5" s="24" t="s">
        <v>40</v>
      </c>
    </row>
    <row r="6" spans="1:6" ht="18" thickBot="1" x14ac:dyDescent="0.25">
      <c r="A6" s="23">
        <v>0.41666666666666669</v>
      </c>
      <c r="B6" s="30"/>
      <c r="C6" s="25"/>
      <c r="D6" s="33" t="s">
        <v>43</v>
      </c>
      <c r="E6" s="30"/>
      <c r="F6" s="25"/>
    </row>
    <row r="7" spans="1:6" ht="18" thickBot="1" x14ac:dyDescent="0.25">
      <c r="A7" s="23">
        <v>0.4375</v>
      </c>
      <c r="B7" s="31" t="s">
        <v>25</v>
      </c>
      <c r="C7" s="560" t="s">
        <v>23</v>
      </c>
      <c r="D7" s="560" t="s">
        <v>23</v>
      </c>
      <c r="E7" s="31" t="s">
        <v>25</v>
      </c>
      <c r="F7" s="560" t="s">
        <v>23</v>
      </c>
    </row>
    <row r="8" spans="1:6" ht="17" thickBot="1" x14ac:dyDescent="0.25">
      <c r="A8" s="23">
        <v>0.45833333333333331</v>
      </c>
      <c r="B8" s="32"/>
      <c r="C8" s="561"/>
      <c r="D8" s="561"/>
      <c r="E8" s="32"/>
      <c r="F8" s="561"/>
    </row>
    <row r="9" spans="1:6" ht="35" thickBot="1" x14ac:dyDescent="0.25">
      <c r="A9" s="23">
        <v>0.47916666666666669</v>
      </c>
      <c r="B9" s="34" t="s">
        <v>44</v>
      </c>
      <c r="C9" s="34" t="s">
        <v>44</v>
      </c>
      <c r="D9" s="34" t="s">
        <v>44</v>
      </c>
      <c r="E9" s="34" t="s">
        <v>44</v>
      </c>
      <c r="F9" s="35" t="s">
        <v>45</v>
      </c>
    </row>
    <row r="10" spans="1:6" ht="35" thickBot="1" x14ac:dyDescent="0.25">
      <c r="A10" s="23">
        <v>0.5</v>
      </c>
      <c r="B10" s="24" t="s">
        <v>47</v>
      </c>
      <c r="C10" s="24" t="s">
        <v>39</v>
      </c>
      <c r="D10" s="26"/>
      <c r="E10" s="24" t="s">
        <v>47</v>
      </c>
      <c r="F10" s="36" t="s">
        <v>46</v>
      </c>
    </row>
    <row r="11" spans="1:6" ht="35" thickBot="1" x14ac:dyDescent="0.25">
      <c r="A11" s="23">
        <v>0.52083333333333337</v>
      </c>
      <c r="B11" s="37" t="s">
        <v>40</v>
      </c>
      <c r="C11" s="24" t="s">
        <v>40</v>
      </c>
      <c r="D11" s="24" t="s">
        <v>48</v>
      </c>
      <c r="E11" s="37" t="s">
        <v>40</v>
      </c>
      <c r="F11" s="39" t="s">
        <v>43</v>
      </c>
    </row>
    <row r="12" spans="1:6" ht="35" thickBot="1" x14ac:dyDescent="0.25">
      <c r="A12" s="23">
        <v>4.1666666666666664E-2</v>
      </c>
      <c r="B12" s="40"/>
      <c r="C12" s="25"/>
      <c r="D12" s="24" t="s">
        <v>40</v>
      </c>
      <c r="E12" s="40"/>
      <c r="F12" s="43"/>
    </row>
    <row r="13" spans="1:6" ht="35" thickBot="1" x14ac:dyDescent="0.25">
      <c r="A13" s="23">
        <v>6.25E-2</v>
      </c>
      <c r="B13" s="41" t="s">
        <v>24</v>
      </c>
      <c r="C13" s="35" t="s">
        <v>45</v>
      </c>
      <c r="D13" s="38"/>
      <c r="E13" s="41" t="s">
        <v>24</v>
      </c>
      <c r="F13" s="43"/>
    </row>
    <row r="14" spans="1:6" ht="35" thickBot="1" x14ac:dyDescent="0.25">
      <c r="A14" s="23">
        <v>8.3333333333333329E-2</v>
      </c>
      <c r="B14" s="42"/>
      <c r="C14" s="36" t="s">
        <v>46</v>
      </c>
      <c r="D14" s="25"/>
      <c r="E14" s="42"/>
      <c r="F14" s="43"/>
    </row>
    <row r="15" spans="1:6" ht="18" thickBot="1" x14ac:dyDescent="0.25">
      <c r="A15" s="23">
        <v>0.10416666666666667</v>
      </c>
      <c r="B15" s="24" t="s">
        <v>39</v>
      </c>
      <c r="C15" s="30"/>
      <c r="D15" s="24" t="s">
        <v>39</v>
      </c>
      <c r="E15" s="24" t="s">
        <v>39</v>
      </c>
      <c r="F15" s="43"/>
    </row>
    <row r="16" spans="1:6" ht="35" thickBot="1" x14ac:dyDescent="0.25">
      <c r="A16" s="23">
        <v>0.125</v>
      </c>
      <c r="B16" s="24" t="s">
        <v>40</v>
      </c>
      <c r="C16" s="31" t="s">
        <v>50</v>
      </c>
      <c r="D16" s="24" t="s">
        <v>40</v>
      </c>
      <c r="E16" s="24" t="s">
        <v>40</v>
      </c>
      <c r="F16" s="43"/>
    </row>
    <row r="17" spans="1:6" ht="17" thickBot="1" x14ac:dyDescent="0.25">
      <c r="A17" s="23">
        <v>0.14583333333333334</v>
      </c>
      <c r="B17" s="25"/>
      <c r="C17" s="32"/>
      <c r="D17" s="25"/>
      <c r="E17" s="25"/>
      <c r="F17" s="43"/>
    </row>
    <row r="18" spans="1:6" ht="18" thickBot="1" x14ac:dyDescent="0.25">
      <c r="A18" s="23">
        <v>0.16666666666666666</v>
      </c>
      <c r="B18" s="39" t="s">
        <v>51</v>
      </c>
      <c r="C18" s="562" t="s">
        <v>51</v>
      </c>
      <c r="D18" s="562" t="s">
        <v>51</v>
      </c>
      <c r="E18" s="562" t="s">
        <v>51</v>
      </c>
      <c r="F18" s="43"/>
    </row>
    <row r="19" spans="1:6" ht="35" thickBot="1" x14ac:dyDescent="0.25">
      <c r="A19" s="23">
        <v>0.1875</v>
      </c>
      <c r="B19" s="35" t="s">
        <v>45</v>
      </c>
      <c r="C19" s="563"/>
      <c r="D19" s="563"/>
      <c r="E19" s="563"/>
      <c r="F19" s="43"/>
    </row>
    <row r="20" spans="1:6" ht="34" x14ac:dyDescent="0.2">
      <c r="A20" s="558">
        <v>0.20833333333333334</v>
      </c>
      <c r="B20" s="35" t="s">
        <v>46</v>
      </c>
      <c r="C20" s="26"/>
      <c r="D20" s="24" t="s">
        <v>53</v>
      </c>
      <c r="E20" s="26"/>
      <c r="F20" s="44" t="s">
        <v>49</v>
      </c>
    </row>
    <row r="21" spans="1:6" ht="35" thickBot="1" x14ac:dyDescent="0.25">
      <c r="A21" s="559"/>
      <c r="B21" s="47"/>
      <c r="C21" s="26"/>
      <c r="D21" s="24" t="s">
        <v>24</v>
      </c>
      <c r="E21" s="26"/>
      <c r="F21" s="45"/>
    </row>
    <row r="22" spans="1:6" ht="35" thickBot="1" x14ac:dyDescent="0.25">
      <c r="A22" s="23">
        <v>0.22916666666666666</v>
      </c>
      <c r="B22" s="24" t="s">
        <v>55</v>
      </c>
      <c r="C22" s="24" t="s">
        <v>52</v>
      </c>
      <c r="D22" s="24" t="s">
        <v>35</v>
      </c>
      <c r="E22" s="24" t="s">
        <v>52</v>
      </c>
      <c r="F22" s="45"/>
    </row>
    <row r="23" spans="1:6" ht="35" thickBot="1" x14ac:dyDescent="0.25">
      <c r="A23" s="23">
        <v>0.25</v>
      </c>
      <c r="B23" s="24" t="s">
        <v>40</v>
      </c>
      <c r="C23" s="24" t="s">
        <v>40</v>
      </c>
      <c r="D23" s="26"/>
      <c r="E23" s="24" t="s">
        <v>40</v>
      </c>
      <c r="F23" s="45"/>
    </row>
    <row r="24" spans="1:6" ht="18" thickBot="1" x14ac:dyDescent="0.25">
      <c r="A24" s="23">
        <v>0.27083333333333331</v>
      </c>
      <c r="B24" s="38"/>
      <c r="C24" s="38"/>
      <c r="D24" s="24" t="s">
        <v>53</v>
      </c>
      <c r="E24" s="38"/>
      <c r="F24" s="45"/>
    </row>
    <row r="25" spans="1:6" ht="35" thickBot="1" x14ac:dyDescent="0.25">
      <c r="A25" s="23">
        <v>0.29166666666666669</v>
      </c>
      <c r="B25" s="38"/>
      <c r="C25" s="38"/>
      <c r="D25" s="24" t="s">
        <v>54</v>
      </c>
      <c r="E25" s="38"/>
      <c r="F25" s="45"/>
    </row>
    <row r="26" spans="1:6" ht="17" thickBot="1" x14ac:dyDescent="0.25">
      <c r="A26" s="23">
        <v>0.3125</v>
      </c>
      <c r="B26" s="25"/>
      <c r="C26" s="25"/>
      <c r="D26" s="48"/>
      <c r="E26" s="25"/>
      <c r="F26" s="45"/>
    </row>
    <row r="27" spans="1:6" ht="18" thickBot="1" x14ac:dyDescent="0.25">
      <c r="A27" s="21" t="s">
        <v>56</v>
      </c>
      <c r="B27" s="33" t="s">
        <v>57</v>
      </c>
      <c r="C27" s="33" t="s">
        <v>57</v>
      </c>
      <c r="D27" s="33" t="s">
        <v>57</v>
      </c>
      <c r="E27" s="33" t="s">
        <v>57</v>
      </c>
      <c r="F27" s="45"/>
    </row>
    <row r="28" spans="1:6" ht="52" thickBot="1" x14ac:dyDescent="0.25">
      <c r="A28" s="49" t="s">
        <v>58</v>
      </c>
      <c r="B28" s="34" t="s">
        <v>59</v>
      </c>
      <c r="C28" s="34" t="s">
        <v>60</v>
      </c>
      <c r="D28" s="34" t="s">
        <v>59</v>
      </c>
      <c r="E28" s="34" t="s">
        <v>59</v>
      </c>
      <c r="F28" s="46"/>
    </row>
  </sheetData>
  <mergeCells count="7">
    <mergeCell ref="A20:A21"/>
    <mergeCell ref="C7:C8"/>
    <mergeCell ref="D7:D8"/>
    <mergeCell ref="F7:F8"/>
    <mergeCell ref="C18:C19"/>
    <mergeCell ref="D18:D19"/>
    <mergeCell ref="E18:E19"/>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C89585-B2EE-4DBC-8991-5B65E93EEE36}">
  <dimension ref="A1:F28"/>
  <sheetViews>
    <sheetView workbookViewId="0">
      <selection sqref="A1:F28"/>
    </sheetView>
  </sheetViews>
  <sheetFormatPr baseColWidth="10" defaultColWidth="8.83203125" defaultRowHeight="16" x14ac:dyDescent="0.2"/>
  <sheetData>
    <row r="1" spans="1:6" ht="35" thickBot="1" x14ac:dyDescent="0.25">
      <c r="A1" s="18"/>
      <c r="B1" s="19" t="s">
        <v>0</v>
      </c>
      <c r="C1" s="19" t="s">
        <v>1</v>
      </c>
      <c r="D1" s="19" t="s">
        <v>2</v>
      </c>
      <c r="E1" s="19" t="s">
        <v>3</v>
      </c>
      <c r="F1" s="20" t="s">
        <v>37</v>
      </c>
    </row>
    <row r="2" spans="1:6" ht="35" thickBot="1" x14ac:dyDescent="0.25">
      <c r="A2" s="21" t="s">
        <v>38</v>
      </c>
      <c r="B2" s="22"/>
      <c r="C2" s="22"/>
      <c r="D2" s="22"/>
      <c r="E2" s="22"/>
      <c r="F2" s="22"/>
    </row>
    <row r="3" spans="1:6" ht="18" thickBot="1" x14ac:dyDescent="0.25">
      <c r="A3" s="23">
        <v>0.35416666666666669</v>
      </c>
      <c r="B3" s="24" t="s">
        <v>39</v>
      </c>
      <c r="C3" s="26"/>
      <c r="D3" s="27"/>
      <c r="E3" s="24" t="s">
        <v>39</v>
      </c>
      <c r="F3" s="26"/>
    </row>
    <row r="4" spans="1:6" ht="35" thickBot="1" x14ac:dyDescent="0.25">
      <c r="A4" s="23">
        <v>0.375</v>
      </c>
      <c r="B4" s="24" t="s">
        <v>40</v>
      </c>
      <c r="C4" s="24" t="s">
        <v>41</v>
      </c>
      <c r="D4" s="28" t="s">
        <v>42</v>
      </c>
      <c r="E4" s="24" t="s">
        <v>40</v>
      </c>
      <c r="F4" s="24" t="s">
        <v>41</v>
      </c>
    </row>
    <row r="5" spans="1:6" ht="35" thickBot="1" x14ac:dyDescent="0.25">
      <c r="A5" s="23">
        <v>0.39583333333333331</v>
      </c>
      <c r="B5" s="25"/>
      <c r="C5" s="24" t="s">
        <v>40</v>
      </c>
      <c r="D5" s="29"/>
      <c r="E5" s="25"/>
      <c r="F5" s="24" t="s">
        <v>40</v>
      </c>
    </row>
    <row r="6" spans="1:6" ht="18" thickBot="1" x14ac:dyDescent="0.25">
      <c r="A6" s="23">
        <v>0.41666666666666669</v>
      </c>
      <c r="B6" s="30"/>
      <c r="C6" s="25"/>
      <c r="D6" s="33" t="s">
        <v>43</v>
      </c>
      <c r="E6" s="30"/>
      <c r="F6" s="25"/>
    </row>
    <row r="7" spans="1:6" ht="18" thickBot="1" x14ac:dyDescent="0.25">
      <c r="A7" s="23">
        <v>0.4375</v>
      </c>
      <c r="B7" s="31" t="s">
        <v>25</v>
      </c>
      <c r="C7" s="560" t="s">
        <v>23</v>
      </c>
      <c r="D7" s="560" t="s">
        <v>23</v>
      </c>
      <c r="E7" s="31" t="s">
        <v>25</v>
      </c>
      <c r="F7" s="560" t="s">
        <v>23</v>
      </c>
    </row>
    <row r="8" spans="1:6" ht="17" thickBot="1" x14ac:dyDescent="0.25">
      <c r="A8" s="23">
        <v>0.45833333333333331</v>
      </c>
      <c r="B8" s="32"/>
      <c r="C8" s="561"/>
      <c r="D8" s="561"/>
      <c r="E8" s="32"/>
      <c r="F8" s="561"/>
    </row>
    <row r="9" spans="1:6" ht="35" thickBot="1" x14ac:dyDescent="0.25">
      <c r="A9" s="23">
        <v>0.47916666666666669</v>
      </c>
      <c r="B9" s="34" t="s">
        <v>44</v>
      </c>
      <c r="C9" s="34" t="s">
        <v>44</v>
      </c>
      <c r="D9" s="34" t="s">
        <v>44</v>
      </c>
      <c r="E9" s="34" t="s">
        <v>44</v>
      </c>
      <c r="F9" s="35" t="s">
        <v>45</v>
      </c>
    </row>
    <row r="10" spans="1:6" ht="35" thickBot="1" x14ac:dyDescent="0.25">
      <c r="A10" s="23">
        <v>0.5</v>
      </c>
      <c r="B10" s="24" t="s">
        <v>47</v>
      </c>
      <c r="C10" s="24" t="s">
        <v>39</v>
      </c>
      <c r="D10" s="26"/>
      <c r="E10" s="24" t="s">
        <v>47</v>
      </c>
      <c r="F10" s="36" t="s">
        <v>46</v>
      </c>
    </row>
    <row r="11" spans="1:6" ht="35" thickBot="1" x14ac:dyDescent="0.25">
      <c r="A11" s="23">
        <v>0.52083333333333337</v>
      </c>
      <c r="B11" s="37" t="s">
        <v>40</v>
      </c>
      <c r="C11" s="24" t="s">
        <v>40</v>
      </c>
      <c r="D11" s="24" t="s">
        <v>48</v>
      </c>
      <c r="E11" s="37" t="s">
        <v>40</v>
      </c>
      <c r="F11" s="39" t="s">
        <v>43</v>
      </c>
    </row>
    <row r="12" spans="1:6" ht="35" thickBot="1" x14ac:dyDescent="0.25">
      <c r="A12" s="23">
        <v>4.1666666666666664E-2</v>
      </c>
      <c r="B12" s="40"/>
      <c r="C12" s="25"/>
      <c r="D12" s="24" t="s">
        <v>40</v>
      </c>
      <c r="E12" s="40"/>
      <c r="F12" s="43"/>
    </row>
    <row r="13" spans="1:6" ht="35" thickBot="1" x14ac:dyDescent="0.25">
      <c r="A13" s="23">
        <v>6.25E-2</v>
      </c>
      <c r="B13" s="41" t="s">
        <v>24</v>
      </c>
      <c r="C13" s="35" t="s">
        <v>45</v>
      </c>
      <c r="D13" s="38"/>
      <c r="E13" s="41" t="s">
        <v>24</v>
      </c>
      <c r="F13" s="43"/>
    </row>
    <row r="14" spans="1:6" ht="35" thickBot="1" x14ac:dyDescent="0.25">
      <c r="A14" s="23">
        <v>8.3333333333333329E-2</v>
      </c>
      <c r="B14" s="42"/>
      <c r="C14" s="36" t="s">
        <v>46</v>
      </c>
      <c r="D14" s="25"/>
      <c r="E14" s="42"/>
      <c r="F14" s="43"/>
    </row>
    <row r="15" spans="1:6" ht="18" thickBot="1" x14ac:dyDescent="0.25">
      <c r="A15" s="23">
        <v>0.10416666666666667</v>
      </c>
      <c r="B15" s="24" t="s">
        <v>39</v>
      </c>
      <c r="C15" s="30"/>
      <c r="D15" s="24" t="s">
        <v>39</v>
      </c>
      <c r="E15" s="24" t="s">
        <v>39</v>
      </c>
      <c r="F15" s="43"/>
    </row>
    <row r="16" spans="1:6" ht="35" thickBot="1" x14ac:dyDescent="0.25">
      <c r="A16" s="23">
        <v>0.125</v>
      </c>
      <c r="B16" s="24" t="s">
        <v>40</v>
      </c>
      <c r="C16" s="31" t="s">
        <v>50</v>
      </c>
      <c r="D16" s="24" t="s">
        <v>40</v>
      </c>
      <c r="E16" s="24" t="s">
        <v>40</v>
      </c>
      <c r="F16" s="43"/>
    </row>
    <row r="17" spans="1:6" ht="17" thickBot="1" x14ac:dyDescent="0.25">
      <c r="A17" s="23">
        <v>0.14583333333333334</v>
      </c>
      <c r="B17" s="25"/>
      <c r="C17" s="32"/>
      <c r="D17" s="25"/>
      <c r="E17" s="25"/>
      <c r="F17" s="43"/>
    </row>
    <row r="18" spans="1:6" ht="18" thickBot="1" x14ac:dyDescent="0.25">
      <c r="A18" s="23">
        <v>0.16666666666666666</v>
      </c>
      <c r="B18" s="39" t="s">
        <v>51</v>
      </c>
      <c r="C18" s="562" t="s">
        <v>51</v>
      </c>
      <c r="D18" s="562" t="s">
        <v>51</v>
      </c>
      <c r="E18" s="562" t="s">
        <v>51</v>
      </c>
      <c r="F18" s="43"/>
    </row>
    <row r="19" spans="1:6" ht="35" thickBot="1" x14ac:dyDescent="0.25">
      <c r="A19" s="23">
        <v>0.1875</v>
      </c>
      <c r="B19" s="35" t="s">
        <v>45</v>
      </c>
      <c r="C19" s="563"/>
      <c r="D19" s="563"/>
      <c r="E19" s="563"/>
      <c r="F19" s="43"/>
    </row>
    <row r="20" spans="1:6" ht="34" x14ac:dyDescent="0.2">
      <c r="A20" s="558">
        <v>0.20833333333333334</v>
      </c>
      <c r="B20" s="35" t="s">
        <v>46</v>
      </c>
      <c r="C20" s="26"/>
      <c r="D20" s="24" t="s">
        <v>53</v>
      </c>
      <c r="E20" s="26"/>
      <c r="F20" s="44" t="s">
        <v>49</v>
      </c>
    </row>
    <row r="21" spans="1:6" ht="35" thickBot="1" x14ac:dyDescent="0.25">
      <c r="A21" s="559"/>
      <c r="B21" s="47"/>
      <c r="C21" s="26"/>
      <c r="D21" s="24" t="s">
        <v>24</v>
      </c>
      <c r="E21" s="26"/>
      <c r="F21" s="45"/>
    </row>
    <row r="22" spans="1:6" ht="35" thickBot="1" x14ac:dyDescent="0.25">
      <c r="A22" s="23">
        <v>0.22916666666666666</v>
      </c>
      <c r="B22" s="24" t="s">
        <v>55</v>
      </c>
      <c r="C22" s="24" t="s">
        <v>52</v>
      </c>
      <c r="D22" s="24" t="s">
        <v>35</v>
      </c>
      <c r="E22" s="24" t="s">
        <v>52</v>
      </c>
      <c r="F22" s="45"/>
    </row>
    <row r="23" spans="1:6" ht="35" thickBot="1" x14ac:dyDescent="0.25">
      <c r="A23" s="23">
        <v>0.25</v>
      </c>
      <c r="B23" s="24" t="s">
        <v>40</v>
      </c>
      <c r="C23" s="24" t="s">
        <v>40</v>
      </c>
      <c r="D23" s="26"/>
      <c r="E23" s="24" t="s">
        <v>40</v>
      </c>
      <c r="F23" s="45"/>
    </row>
    <row r="24" spans="1:6" ht="18" thickBot="1" x14ac:dyDescent="0.25">
      <c r="A24" s="23">
        <v>0.27083333333333331</v>
      </c>
      <c r="B24" s="38"/>
      <c r="C24" s="38"/>
      <c r="D24" s="24" t="s">
        <v>53</v>
      </c>
      <c r="E24" s="38"/>
      <c r="F24" s="45"/>
    </row>
    <row r="25" spans="1:6" ht="35" thickBot="1" x14ac:dyDescent="0.25">
      <c r="A25" s="23">
        <v>0.29166666666666669</v>
      </c>
      <c r="B25" s="38"/>
      <c r="C25" s="38"/>
      <c r="D25" s="24" t="s">
        <v>54</v>
      </c>
      <c r="E25" s="38"/>
      <c r="F25" s="45"/>
    </row>
    <row r="26" spans="1:6" ht="17" thickBot="1" x14ac:dyDescent="0.25">
      <c r="A26" s="23">
        <v>0.3125</v>
      </c>
      <c r="B26" s="25"/>
      <c r="C26" s="25"/>
      <c r="D26" s="48"/>
      <c r="E26" s="25"/>
      <c r="F26" s="45"/>
    </row>
    <row r="27" spans="1:6" ht="18" thickBot="1" x14ac:dyDescent="0.25">
      <c r="A27" s="21" t="s">
        <v>56</v>
      </c>
      <c r="B27" s="33" t="s">
        <v>57</v>
      </c>
      <c r="C27" s="33" t="s">
        <v>57</v>
      </c>
      <c r="D27" s="33" t="s">
        <v>57</v>
      </c>
      <c r="E27" s="33" t="s">
        <v>57</v>
      </c>
      <c r="F27" s="45"/>
    </row>
    <row r="28" spans="1:6" ht="52" thickBot="1" x14ac:dyDescent="0.25">
      <c r="A28" s="49" t="s">
        <v>58</v>
      </c>
      <c r="B28" s="34" t="s">
        <v>59</v>
      </c>
      <c r="C28" s="34" t="s">
        <v>60</v>
      </c>
      <c r="D28" s="34" t="s">
        <v>59</v>
      </c>
      <c r="E28" s="34" t="s">
        <v>59</v>
      </c>
      <c r="F28" s="46"/>
    </row>
  </sheetData>
  <mergeCells count="7">
    <mergeCell ref="A20:A21"/>
    <mergeCell ref="C7:C8"/>
    <mergeCell ref="D7:D8"/>
    <mergeCell ref="F7:F8"/>
    <mergeCell ref="C18:C19"/>
    <mergeCell ref="D18:D19"/>
    <mergeCell ref="E18:E19"/>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336757-110F-4043-B88D-99FA0D58A07B}">
  <dimension ref="A1:J28"/>
  <sheetViews>
    <sheetView topLeftCell="A5" workbookViewId="0">
      <selection activeCell="G20" sqref="G20"/>
    </sheetView>
  </sheetViews>
  <sheetFormatPr baseColWidth="10" defaultColWidth="8.83203125" defaultRowHeight="16" x14ac:dyDescent="0.2"/>
  <sheetData>
    <row r="1" spans="1:10" ht="35" thickBot="1" x14ac:dyDescent="0.25">
      <c r="A1" s="56"/>
      <c r="B1" s="19" t="s">
        <v>0</v>
      </c>
      <c r="C1" s="19" t="s">
        <v>1</v>
      </c>
      <c r="D1" s="19" t="s">
        <v>2</v>
      </c>
      <c r="E1" s="19" t="s">
        <v>3</v>
      </c>
      <c r="F1" s="20" t="s">
        <v>37</v>
      </c>
      <c r="G1" s="20" t="s">
        <v>5</v>
      </c>
      <c r="H1" s="20" t="s">
        <v>6</v>
      </c>
    </row>
    <row r="2" spans="1:10" ht="35" thickBot="1" x14ac:dyDescent="0.25">
      <c r="A2" s="57" t="s">
        <v>38</v>
      </c>
      <c r="B2" s="137"/>
      <c r="C2" s="22"/>
      <c r="D2" s="137"/>
      <c r="E2" s="137"/>
      <c r="F2" s="137"/>
      <c r="G2" s="137"/>
      <c r="H2" s="137"/>
    </row>
    <row r="3" spans="1:10" ht="18" thickBot="1" x14ac:dyDescent="0.25">
      <c r="A3" s="88">
        <v>0.35416666666666669</v>
      </c>
      <c r="B3" s="141"/>
      <c r="C3" s="150" t="s">
        <v>155</v>
      </c>
      <c r="D3" s="150" t="s">
        <v>155</v>
      </c>
      <c r="E3" s="158" t="s">
        <v>167</v>
      </c>
      <c r="F3" s="150" t="s">
        <v>155</v>
      </c>
      <c r="G3" s="141"/>
      <c r="H3" s="141"/>
    </row>
    <row r="4" spans="1:10" ht="17" thickBot="1" x14ac:dyDescent="0.25">
      <c r="A4" s="88">
        <v>0.375</v>
      </c>
      <c r="B4" s="142"/>
      <c r="C4" s="151">
        <v>101</v>
      </c>
      <c r="D4" s="151">
        <v>101</v>
      </c>
      <c r="E4" s="159">
        <v>130</v>
      </c>
      <c r="F4" s="151">
        <v>101</v>
      </c>
      <c r="G4" s="142"/>
      <c r="H4" s="142"/>
      <c r="I4" t="s">
        <v>159</v>
      </c>
      <c r="J4" t="s">
        <v>163</v>
      </c>
    </row>
    <row r="5" spans="1:10" ht="17" thickBot="1" x14ac:dyDescent="0.25">
      <c r="A5" s="88">
        <v>0.39583333333333331</v>
      </c>
      <c r="B5" s="142"/>
      <c r="C5" s="151"/>
      <c r="D5" s="151"/>
      <c r="E5" s="142"/>
      <c r="F5" s="151"/>
      <c r="G5" s="142"/>
      <c r="H5" s="142"/>
      <c r="I5" t="s">
        <v>160</v>
      </c>
      <c r="J5" t="s">
        <v>160</v>
      </c>
    </row>
    <row r="6" spans="1:10" ht="18" thickBot="1" x14ac:dyDescent="0.25">
      <c r="A6" s="88">
        <v>0.41666666666666669</v>
      </c>
      <c r="B6" s="149" t="s">
        <v>156</v>
      </c>
      <c r="C6" s="142"/>
      <c r="D6" s="142"/>
      <c r="E6" s="149" t="s">
        <v>156</v>
      </c>
      <c r="F6" s="142"/>
      <c r="G6" s="142"/>
      <c r="H6" s="142"/>
      <c r="I6" s="157" t="s">
        <v>161</v>
      </c>
      <c r="J6" s="131" t="s">
        <v>164</v>
      </c>
    </row>
    <row r="7" spans="1:10" ht="16.5" customHeight="1" thickBot="1" x14ac:dyDescent="0.25">
      <c r="A7" s="88">
        <v>0.4375</v>
      </c>
      <c r="B7" s="149">
        <v>123</v>
      </c>
      <c r="C7" s="142"/>
      <c r="D7" s="142"/>
      <c r="E7" s="149">
        <v>123</v>
      </c>
      <c r="F7" s="142"/>
      <c r="G7" s="142"/>
      <c r="H7" s="142"/>
    </row>
    <row r="8" spans="1:10" ht="17" thickBot="1" x14ac:dyDescent="0.25">
      <c r="A8" s="88">
        <v>0.45833333333333331</v>
      </c>
      <c r="B8" s="149"/>
      <c r="C8" s="142"/>
      <c r="D8" s="142"/>
      <c r="E8" s="149"/>
      <c r="F8" s="142"/>
      <c r="G8" s="142"/>
      <c r="H8" s="142"/>
      <c r="I8" t="s">
        <v>160</v>
      </c>
      <c r="J8" t="s">
        <v>160</v>
      </c>
    </row>
    <row r="9" spans="1:10" ht="18" thickBot="1" x14ac:dyDescent="0.25">
      <c r="A9" s="88">
        <v>0.47916666666666669</v>
      </c>
      <c r="B9" s="144" t="s">
        <v>44</v>
      </c>
      <c r="C9" s="136" t="s">
        <v>44</v>
      </c>
      <c r="D9" s="144" t="s">
        <v>44</v>
      </c>
      <c r="E9" s="136" t="s">
        <v>44</v>
      </c>
      <c r="F9" s="143" t="s">
        <v>44</v>
      </c>
      <c r="G9" s="143" t="s">
        <v>44</v>
      </c>
      <c r="H9" s="143" t="s">
        <v>44</v>
      </c>
      <c r="I9" s="153" t="s">
        <v>162</v>
      </c>
      <c r="J9" s="154" t="s">
        <v>162</v>
      </c>
    </row>
    <row r="10" spans="1:10" ht="17" thickBot="1" x14ac:dyDescent="0.25">
      <c r="A10" s="88">
        <v>0.5</v>
      </c>
      <c r="B10" s="142"/>
      <c r="C10" s="142"/>
      <c r="D10" s="142"/>
      <c r="E10" s="142"/>
      <c r="F10" s="142"/>
      <c r="G10" s="142"/>
      <c r="H10" s="142"/>
    </row>
    <row r="11" spans="1:10" ht="18" thickBot="1" x14ac:dyDescent="0.25">
      <c r="A11" s="88">
        <v>0.52083333333333337</v>
      </c>
      <c r="B11" s="139"/>
      <c r="C11" s="158" t="s">
        <v>166</v>
      </c>
      <c r="D11" s="158" t="s">
        <v>166</v>
      </c>
      <c r="E11" s="139"/>
      <c r="F11" s="158" t="s">
        <v>166</v>
      </c>
      <c r="G11" s="139"/>
      <c r="H11" s="139"/>
    </row>
    <row r="12" spans="1:10" ht="17" thickBot="1" x14ac:dyDescent="0.25">
      <c r="A12" s="88">
        <v>4.1666666666666664E-2</v>
      </c>
      <c r="B12" s="139"/>
      <c r="C12" s="159">
        <v>130</v>
      </c>
      <c r="D12" s="159">
        <v>130</v>
      </c>
      <c r="E12" s="139"/>
      <c r="F12" s="159">
        <v>130</v>
      </c>
      <c r="G12" s="139"/>
      <c r="H12" s="139"/>
    </row>
    <row r="13" spans="1:10" ht="17" thickBot="1" x14ac:dyDescent="0.25">
      <c r="A13" s="88">
        <v>6.25E-2</v>
      </c>
      <c r="B13" s="139"/>
      <c r="C13" s="139"/>
      <c r="D13" s="139"/>
      <c r="E13" s="139"/>
      <c r="F13" s="139"/>
      <c r="G13" s="139"/>
      <c r="H13" s="139"/>
    </row>
    <row r="14" spans="1:10" ht="17" thickBot="1" x14ac:dyDescent="0.25">
      <c r="A14" s="88">
        <v>8.3333333333333329E-2</v>
      </c>
      <c r="B14" s="139"/>
      <c r="C14" s="139"/>
      <c r="D14" s="139"/>
      <c r="E14" s="139"/>
      <c r="F14" s="139"/>
      <c r="G14" s="139"/>
      <c r="H14" s="139"/>
    </row>
    <row r="15" spans="1:10" ht="18" thickBot="1" x14ac:dyDescent="0.25">
      <c r="A15" s="88">
        <v>0.10416666666666667</v>
      </c>
      <c r="B15" s="155" t="s">
        <v>165</v>
      </c>
      <c r="C15" s="139"/>
      <c r="D15" s="139"/>
      <c r="E15" s="155" t="s">
        <v>165</v>
      </c>
      <c r="F15" s="139"/>
      <c r="G15" s="139"/>
      <c r="H15" s="139"/>
    </row>
    <row r="16" spans="1:10" ht="17" thickBot="1" x14ac:dyDescent="0.25">
      <c r="A16" s="88">
        <v>0.125</v>
      </c>
      <c r="B16" s="152">
        <v>240</v>
      </c>
      <c r="C16" s="139"/>
      <c r="D16" s="139"/>
      <c r="E16" s="152">
        <v>240</v>
      </c>
      <c r="F16" s="139"/>
      <c r="G16" s="139"/>
      <c r="H16" s="139"/>
    </row>
    <row r="17" spans="1:8" ht="17" thickBot="1" x14ac:dyDescent="0.25">
      <c r="A17" s="88">
        <v>0.14583333333333334</v>
      </c>
      <c r="B17" s="156"/>
      <c r="C17" s="139"/>
      <c r="D17" s="139"/>
      <c r="E17" s="156"/>
      <c r="F17" s="139"/>
      <c r="G17" s="139"/>
      <c r="H17" s="139"/>
    </row>
    <row r="18" spans="1:8" ht="17" thickBot="1" x14ac:dyDescent="0.25">
      <c r="A18" s="88">
        <v>0.16666666666666666</v>
      </c>
      <c r="B18" s="145"/>
      <c r="C18" s="145"/>
      <c r="D18" s="145"/>
      <c r="E18" s="145"/>
      <c r="F18" s="145"/>
      <c r="G18" s="145"/>
      <c r="H18" s="146"/>
    </row>
    <row r="19" spans="1:8" ht="17" thickBot="1" x14ac:dyDescent="0.25">
      <c r="A19" s="88">
        <v>0.1875</v>
      </c>
      <c r="B19" s="147"/>
      <c r="C19" s="147"/>
      <c r="D19" s="147"/>
      <c r="E19" s="147"/>
      <c r="F19" s="147"/>
      <c r="G19" s="147"/>
      <c r="H19" s="148"/>
    </row>
    <row r="20" spans="1:8" ht="17" thickBot="1" x14ac:dyDescent="0.25">
      <c r="A20" s="87">
        <v>0.20833333333333334</v>
      </c>
      <c r="B20" s="139"/>
      <c r="C20" s="135"/>
      <c r="D20" s="139"/>
      <c r="E20" s="139"/>
      <c r="F20" s="138"/>
      <c r="G20" s="138"/>
      <c r="H20" s="138"/>
    </row>
    <row r="21" spans="1:8" ht="17" thickBot="1" x14ac:dyDescent="0.25">
      <c r="A21" s="88">
        <v>0.22916666666666666</v>
      </c>
      <c r="B21" s="139"/>
      <c r="C21" s="133"/>
      <c r="D21" s="139"/>
      <c r="E21" s="139"/>
      <c r="F21" s="139"/>
      <c r="G21" s="139"/>
      <c r="H21" s="139"/>
    </row>
    <row r="22" spans="1:8" ht="17" thickBot="1" x14ac:dyDescent="0.25">
      <c r="A22" s="88">
        <v>0.25</v>
      </c>
      <c r="B22" s="139"/>
      <c r="C22" s="133"/>
      <c r="D22" s="139"/>
      <c r="E22" s="139"/>
      <c r="F22" s="139"/>
      <c r="G22" s="139"/>
      <c r="H22" s="139"/>
    </row>
    <row r="23" spans="1:8" ht="17" thickBot="1" x14ac:dyDescent="0.25">
      <c r="A23" s="88">
        <v>0.27083333333333331</v>
      </c>
      <c r="B23" s="139"/>
      <c r="C23" s="133"/>
      <c r="D23" s="139"/>
      <c r="E23" s="139"/>
      <c r="F23" s="139"/>
      <c r="G23" s="139"/>
      <c r="H23" s="139"/>
    </row>
    <row r="24" spans="1:8" ht="17" thickBot="1" x14ac:dyDescent="0.25">
      <c r="A24" s="88">
        <v>0.29166666666666669</v>
      </c>
      <c r="B24" s="139"/>
      <c r="C24" s="133"/>
      <c r="D24" s="139"/>
      <c r="E24" s="139"/>
      <c r="F24" s="139"/>
      <c r="G24" s="139"/>
      <c r="H24" s="139"/>
    </row>
    <row r="25" spans="1:8" ht="17" thickBot="1" x14ac:dyDescent="0.25">
      <c r="A25" s="88">
        <v>0.3125</v>
      </c>
      <c r="B25" s="140"/>
      <c r="C25" s="134"/>
      <c r="D25" s="140"/>
      <c r="E25" s="140"/>
      <c r="F25" s="140"/>
      <c r="G25" s="140"/>
      <c r="H25" s="140"/>
    </row>
    <row r="26" spans="1:8" ht="18" thickBot="1" x14ac:dyDescent="0.25">
      <c r="A26" s="57" t="s">
        <v>56</v>
      </c>
      <c r="B26" s="33" t="s">
        <v>57</v>
      </c>
      <c r="C26" s="33" t="s">
        <v>57</v>
      </c>
      <c r="D26" s="33" t="s">
        <v>57</v>
      </c>
      <c r="E26" s="33" t="s">
        <v>57</v>
      </c>
      <c r="F26" s="33" t="s">
        <v>57</v>
      </c>
      <c r="G26" s="33" t="s">
        <v>57</v>
      </c>
      <c r="H26" s="33" t="s">
        <v>57</v>
      </c>
    </row>
    <row r="27" spans="1:8" ht="52" thickBot="1" x14ac:dyDescent="0.25">
      <c r="A27" s="59" t="s">
        <v>58</v>
      </c>
      <c r="B27" s="34" t="s">
        <v>59</v>
      </c>
      <c r="C27" s="34" t="s">
        <v>60</v>
      </c>
      <c r="D27" s="34" t="s">
        <v>59</v>
      </c>
      <c r="E27" s="34" t="s">
        <v>59</v>
      </c>
      <c r="F27" s="90"/>
      <c r="G27" s="90"/>
      <c r="H27" s="90"/>
    </row>
    <row r="28" spans="1:8" ht="52" thickBot="1" x14ac:dyDescent="0.25">
      <c r="A28" s="59" t="s">
        <v>58</v>
      </c>
      <c r="B28" s="34" t="s">
        <v>59</v>
      </c>
      <c r="C28" s="34" t="s">
        <v>60</v>
      </c>
      <c r="D28" s="34" t="s">
        <v>59</v>
      </c>
      <c r="E28" s="34" t="s">
        <v>59</v>
      </c>
      <c r="F28" s="90"/>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303435-F957-4184-9D33-6FED0798206B}">
  <dimension ref="A1:S41"/>
  <sheetViews>
    <sheetView topLeftCell="G1" zoomScale="85" zoomScaleNormal="85" workbookViewId="0">
      <selection activeCell="H37" sqref="H37"/>
    </sheetView>
  </sheetViews>
  <sheetFormatPr baseColWidth="10" defaultColWidth="8.83203125" defaultRowHeight="16" x14ac:dyDescent="0.2"/>
  <cols>
    <col min="2" max="2" width="30.33203125" customWidth="1"/>
    <col min="3" max="3" width="30.1640625" customWidth="1"/>
    <col min="4" max="4" width="31.6640625" customWidth="1"/>
    <col min="5" max="5" width="31.5" customWidth="1"/>
    <col min="6" max="8" width="35.33203125" customWidth="1"/>
    <col min="11" max="11" width="19.83203125" bestFit="1" customWidth="1"/>
    <col min="12" max="12" width="14.83203125" bestFit="1" customWidth="1"/>
    <col min="15" max="15" width="11.5" bestFit="1" customWidth="1"/>
  </cols>
  <sheetData>
    <row r="1" spans="1:19" ht="18" thickBot="1" x14ac:dyDescent="0.25">
      <c r="A1" s="56"/>
      <c r="B1" s="19" t="s">
        <v>0</v>
      </c>
      <c r="C1" s="19" t="s">
        <v>1</v>
      </c>
      <c r="D1" s="19" t="s">
        <v>2</v>
      </c>
      <c r="E1" s="19" t="s">
        <v>3</v>
      </c>
      <c r="F1" s="20" t="s">
        <v>37</v>
      </c>
      <c r="G1" s="20" t="s">
        <v>5</v>
      </c>
      <c r="H1" s="20" t="s">
        <v>6</v>
      </c>
    </row>
    <row r="2" spans="1:19" ht="35" thickBot="1" x14ac:dyDescent="0.25">
      <c r="A2" s="57" t="s">
        <v>38</v>
      </c>
      <c r="B2" s="66" t="s">
        <v>117</v>
      </c>
      <c r="C2" s="22" t="s">
        <v>121</v>
      </c>
      <c r="D2" s="22"/>
      <c r="E2" s="22"/>
      <c r="F2" s="22"/>
      <c r="G2" s="22"/>
      <c r="H2" s="22"/>
      <c r="J2" s="108" t="s">
        <v>70</v>
      </c>
      <c r="K2" s="107" t="s">
        <v>69</v>
      </c>
      <c r="L2" s="108" t="s">
        <v>72</v>
      </c>
      <c r="M2" s="123" t="s">
        <v>0</v>
      </c>
      <c r="N2" s="123" t="s">
        <v>1</v>
      </c>
      <c r="O2" s="119" t="s">
        <v>2</v>
      </c>
      <c r="P2" s="108" t="s">
        <v>3</v>
      </c>
      <c r="Q2" s="108" t="s">
        <v>37</v>
      </c>
      <c r="R2" s="108" t="s">
        <v>5</v>
      </c>
      <c r="S2" s="108" t="s">
        <v>6</v>
      </c>
    </row>
    <row r="3" spans="1:19" ht="18" thickBot="1" x14ac:dyDescent="0.25">
      <c r="A3" s="68">
        <v>0.35416666666666669</v>
      </c>
      <c r="B3" s="63"/>
      <c r="C3" s="26"/>
      <c r="D3" s="27"/>
      <c r="E3" s="24"/>
      <c r="F3" s="26" t="s">
        <v>142</v>
      </c>
      <c r="G3" s="26"/>
      <c r="H3" s="26"/>
      <c r="J3" s="122" t="s">
        <v>71</v>
      </c>
      <c r="K3" s="112" t="s">
        <v>73</v>
      </c>
      <c r="L3" s="112">
        <v>16</v>
      </c>
      <c r="M3" s="120">
        <v>3</v>
      </c>
      <c r="N3" s="120">
        <v>3</v>
      </c>
      <c r="O3">
        <v>3</v>
      </c>
      <c r="P3">
        <v>3</v>
      </c>
      <c r="Q3">
        <v>3</v>
      </c>
      <c r="R3" t="s">
        <v>75</v>
      </c>
      <c r="S3" s="53"/>
    </row>
    <row r="4" spans="1:19" ht="18" thickBot="1" x14ac:dyDescent="0.25">
      <c r="A4" s="68">
        <v>0.375</v>
      </c>
      <c r="B4" s="63"/>
      <c r="C4" s="24"/>
      <c r="D4" s="28" t="s">
        <v>42</v>
      </c>
      <c r="E4" s="24"/>
      <c r="F4" s="24" t="s">
        <v>141</v>
      </c>
      <c r="G4" s="24"/>
      <c r="H4" s="24"/>
      <c r="J4" s="121" t="s">
        <v>71</v>
      </c>
      <c r="K4" s="105" t="s">
        <v>76</v>
      </c>
      <c r="L4" s="105">
        <v>4</v>
      </c>
      <c r="M4" s="120">
        <v>1</v>
      </c>
      <c r="N4" s="120">
        <v>2</v>
      </c>
      <c r="O4">
        <v>3</v>
      </c>
      <c r="P4" s="53">
        <v>4</v>
      </c>
    </row>
    <row r="5" spans="1:19" ht="18" thickBot="1" x14ac:dyDescent="0.25">
      <c r="A5" s="68">
        <v>0.39583333333333331</v>
      </c>
      <c r="B5" s="64" t="s">
        <v>119</v>
      </c>
      <c r="C5" s="24" t="s">
        <v>119</v>
      </c>
      <c r="D5" s="81"/>
      <c r="E5" s="55"/>
      <c r="F5" s="24"/>
      <c r="G5" s="24"/>
      <c r="H5" s="24"/>
      <c r="J5" s="109" t="s">
        <v>65</v>
      </c>
      <c r="K5" s="105" t="s">
        <v>31</v>
      </c>
      <c r="L5" s="105">
        <v>5</v>
      </c>
      <c r="M5" s="120">
        <v>1</v>
      </c>
      <c r="N5" s="120">
        <v>2</v>
      </c>
      <c r="O5">
        <v>3</v>
      </c>
      <c r="P5">
        <v>4</v>
      </c>
      <c r="Q5">
        <v>5</v>
      </c>
    </row>
    <row r="6" spans="1:19" ht="18" thickBot="1" x14ac:dyDescent="0.25">
      <c r="A6" s="68">
        <v>0.41666666666666669</v>
      </c>
      <c r="B6" s="30"/>
      <c r="C6" s="55"/>
      <c r="D6" s="33" t="s">
        <v>43</v>
      </c>
      <c r="E6" s="30"/>
      <c r="F6" s="55"/>
      <c r="G6" s="55"/>
      <c r="H6" s="55"/>
      <c r="J6" s="109" t="s">
        <v>65</v>
      </c>
      <c r="K6" s="105" t="s">
        <v>82</v>
      </c>
      <c r="L6" s="105">
        <v>1</v>
      </c>
      <c r="P6" s="53">
        <v>1</v>
      </c>
    </row>
    <row r="7" spans="1:19" ht="16.5" customHeight="1" thickBot="1" x14ac:dyDescent="0.25">
      <c r="A7" s="68">
        <v>0.4375</v>
      </c>
      <c r="B7" s="127" t="s">
        <v>25</v>
      </c>
      <c r="C7" s="565" t="s">
        <v>23</v>
      </c>
      <c r="D7" s="565" t="s">
        <v>23</v>
      </c>
      <c r="E7" s="127" t="s">
        <v>25</v>
      </c>
      <c r="F7" s="565" t="s">
        <v>23</v>
      </c>
      <c r="G7" s="71"/>
      <c r="H7" s="71"/>
      <c r="J7" s="109" t="s">
        <v>25</v>
      </c>
      <c r="K7" s="105" t="s">
        <v>31</v>
      </c>
      <c r="L7" s="105">
        <v>10</v>
      </c>
      <c r="M7" s="120" t="s">
        <v>78</v>
      </c>
      <c r="N7" s="120" t="s">
        <v>79</v>
      </c>
      <c r="O7" t="s">
        <v>83</v>
      </c>
      <c r="P7" t="s">
        <v>84</v>
      </c>
      <c r="Q7" t="s">
        <v>85</v>
      </c>
      <c r="S7" s="53"/>
    </row>
    <row r="8" spans="1:19" ht="17" thickBot="1" x14ac:dyDescent="0.25">
      <c r="A8" s="68">
        <v>0.45833333333333331</v>
      </c>
      <c r="B8" s="82"/>
      <c r="C8" s="566"/>
      <c r="D8" s="566"/>
      <c r="E8" s="82"/>
      <c r="F8" s="566"/>
      <c r="G8" s="72"/>
      <c r="H8" s="72"/>
      <c r="J8" s="109" t="s">
        <v>25</v>
      </c>
      <c r="K8" s="105" t="s">
        <v>32</v>
      </c>
      <c r="L8" s="105"/>
      <c r="M8" s="120" t="s">
        <v>78</v>
      </c>
      <c r="N8" s="124" t="s">
        <v>79</v>
      </c>
    </row>
    <row r="9" spans="1:19" ht="18" thickBot="1" x14ac:dyDescent="0.25">
      <c r="A9" s="68">
        <v>0.47916666666666669</v>
      </c>
      <c r="B9" s="34" t="s">
        <v>44</v>
      </c>
      <c r="C9" s="34" t="s">
        <v>44</v>
      </c>
      <c r="D9" s="34" t="s">
        <v>44</v>
      </c>
      <c r="E9" s="565" t="s">
        <v>138</v>
      </c>
      <c r="F9" s="35" t="s">
        <v>45</v>
      </c>
      <c r="G9" s="24"/>
      <c r="H9" s="24"/>
      <c r="J9" s="109" t="s">
        <v>25</v>
      </c>
      <c r="K9" s="105" t="s">
        <v>80</v>
      </c>
      <c r="L9" s="105" t="s">
        <v>81</v>
      </c>
      <c r="M9" s="120">
        <v>1</v>
      </c>
      <c r="N9" s="120">
        <v>2</v>
      </c>
      <c r="O9">
        <v>3</v>
      </c>
      <c r="P9" s="53">
        <v>4</v>
      </c>
    </row>
    <row r="10" spans="1:19" ht="18" thickBot="1" x14ac:dyDescent="0.25">
      <c r="A10" s="68">
        <v>0.5</v>
      </c>
      <c r="B10" s="63" t="s">
        <v>118</v>
      </c>
      <c r="C10" s="24" t="s">
        <v>122</v>
      </c>
      <c r="D10" s="73"/>
      <c r="E10" s="566"/>
      <c r="F10" s="36" t="s">
        <v>46</v>
      </c>
      <c r="G10" s="37"/>
      <c r="H10" s="37"/>
      <c r="J10" s="109" t="s">
        <v>61</v>
      </c>
      <c r="K10" s="105" t="s">
        <v>91</v>
      </c>
      <c r="L10" s="105" t="s">
        <v>92</v>
      </c>
      <c r="O10">
        <v>1</v>
      </c>
      <c r="P10">
        <v>2</v>
      </c>
      <c r="Q10" s="53">
        <v>3</v>
      </c>
      <c r="S10" t="s">
        <v>78</v>
      </c>
    </row>
    <row r="11" spans="1:19" ht="35" thickBot="1" x14ac:dyDescent="0.25">
      <c r="A11" s="68">
        <v>0.52083333333333337</v>
      </c>
      <c r="B11" s="37"/>
      <c r="C11" s="24"/>
      <c r="D11" s="74"/>
      <c r="E11" s="61" t="s">
        <v>130</v>
      </c>
      <c r="F11" s="39" t="s">
        <v>43</v>
      </c>
      <c r="G11" s="39"/>
      <c r="H11" s="39"/>
      <c r="J11" s="110" t="s">
        <v>61</v>
      </c>
      <c r="K11" s="113" t="s">
        <v>75</v>
      </c>
      <c r="L11" s="106" t="s">
        <v>86</v>
      </c>
      <c r="O11">
        <v>1</v>
      </c>
      <c r="R11">
        <v>2</v>
      </c>
      <c r="S11" s="53"/>
    </row>
    <row r="12" spans="1:19" ht="18" thickBot="1" x14ac:dyDescent="0.25">
      <c r="A12" s="68">
        <v>4.1666666666666664E-2</v>
      </c>
      <c r="B12" s="40"/>
      <c r="C12" s="55" t="s">
        <v>120</v>
      </c>
      <c r="D12" s="74"/>
      <c r="E12" s="40"/>
      <c r="F12" s="43"/>
      <c r="G12" s="43" t="s">
        <v>25</v>
      </c>
      <c r="H12" s="43"/>
    </row>
    <row r="13" spans="1:19" ht="18" thickBot="1" x14ac:dyDescent="0.25">
      <c r="A13" s="68">
        <v>6.25E-2</v>
      </c>
      <c r="B13" s="126" t="s">
        <v>24</v>
      </c>
      <c r="C13" s="35" t="s">
        <v>45</v>
      </c>
      <c r="D13" s="74"/>
      <c r="E13" s="126" t="s">
        <v>24</v>
      </c>
      <c r="F13" s="43"/>
      <c r="G13" s="43" t="s">
        <v>66</v>
      </c>
      <c r="H13" s="43"/>
      <c r="J13" s="104" t="s">
        <v>70</v>
      </c>
      <c r="K13" s="103" t="s">
        <v>77</v>
      </c>
      <c r="L13" s="104" t="s">
        <v>72</v>
      </c>
      <c r="M13" s="104" t="s">
        <v>0</v>
      </c>
      <c r="N13" s="104" t="s">
        <v>1</v>
      </c>
      <c r="O13" s="104" t="s">
        <v>2</v>
      </c>
      <c r="P13" s="104" t="s">
        <v>3</v>
      </c>
      <c r="Q13" s="104" t="s">
        <v>37</v>
      </c>
      <c r="R13" s="104" t="s">
        <v>5</v>
      </c>
      <c r="S13" s="104" t="s">
        <v>6</v>
      </c>
    </row>
    <row r="14" spans="1:19" ht="18" thickBot="1" x14ac:dyDescent="0.25">
      <c r="A14" s="68">
        <v>8.3333333333333329E-2</v>
      </c>
      <c r="B14" s="83"/>
      <c r="C14" s="75" t="s">
        <v>46</v>
      </c>
      <c r="D14" s="78"/>
      <c r="E14" s="83"/>
      <c r="F14" s="43"/>
      <c r="G14" s="43" t="s">
        <v>68</v>
      </c>
      <c r="H14" s="43"/>
      <c r="J14" s="116" t="s">
        <v>71</v>
      </c>
      <c r="K14" s="114" t="s">
        <v>89</v>
      </c>
      <c r="L14" s="112">
        <v>4.5999999999999996</v>
      </c>
      <c r="R14">
        <v>4.5999999999999996</v>
      </c>
    </row>
    <row r="15" spans="1:19" ht="18" thickBot="1" x14ac:dyDescent="0.25">
      <c r="A15" s="68">
        <v>0.10416666666666667</v>
      </c>
      <c r="B15" s="63"/>
      <c r="C15" s="76"/>
      <c r="D15" s="84"/>
      <c r="E15" s="24" t="s">
        <v>131</v>
      </c>
      <c r="F15" s="43"/>
      <c r="G15" s="43"/>
      <c r="H15" s="43"/>
      <c r="J15" s="117" t="s">
        <v>65</v>
      </c>
      <c r="K15" s="115" t="s">
        <v>89</v>
      </c>
      <c r="L15" s="105" t="s">
        <v>36</v>
      </c>
      <c r="Q15">
        <v>4.4000000000000004</v>
      </c>
      <c r="R15">
        <v>4.5999999999999996</v>
      </c>
    </row>
    <row r="16" spans="1:19" ht="18" thickBot="1" x14ac:dyDescent="0.25">
      <c r="A16" s="68">
        <v>0.125</v>
      </c>
      <c r="B16" s="63" t="s">
        <v>120</v>
      </c>
      <c r="C16" s="125" t="s">
        <v>50</v>
      </c>
      <c r="D16" s="77"/>
      <c r="E16" s="91" t="s">
        <v>64</v>
      </c>
      <c r="F16" s="93"/>
      <c r="G16" s="93"/>
      <c r="H16" s="93"/>
      <c r="J16" s="117" t="s">
        <v>25</v>
      </c>
      <c r="K16" s="105" t="s">
        <v>88</v>
      </c>
      <c r="L16" s="105" t="s">
        <v>34</v>
      </c>
      <c r="Q16">
        <v>6.1</v>
      </c>
      <c r="R16">
        <v>6.2</v>
      </c>
      <c r="S16">
        <v>9.1</v>
      </c>
    </row>
    <row r="17" spans="1:19" ht="17" thickBot="1" x14ac:dyDescent="0.25">
      <c r="A17" s="68">
        <v>0.14583333333333334</v>
      </c>
      <c r="B17" s="55"/>
      <c r="C17" s="85"/>
      <c r="D17" s="86"/>
      <c r="E17" s="92"/>
      <c r="F17" s="94"/>
      <c r="G17" s="94"/>
      <c r="H17" s="94"/>
      <c r="J17" s="117" t="s">
        <v>25</v>
      </c>
      <c r="K17" s="105" t="s">
        <v>87</v>
      </c>
      <c r="L17" s="105">
        <v>6</v>
      </c>
      <c r="R17">
        <v>3</v>
      </c>
      <c r="S17">
        <v>3</v>
      </c>
    </row>
    <row r="18" spans="1:19" ht="17" thickBot="1" x14ac:dyDescent="0.25">
      <c r="A18" s="68">
        <v>0.16666666666666666</v>
      </c>
      <c r="B18" s="562" t="s">
        <v>51</v>
      </c>
      <c r="C18" s="562" t="s">
        <v>51</v>
      </c>
      <c r="D18" s="564" t="s">
        <v>51</v>
      </c>
      <c r="E18" s="567" t="s">
        <v>124</v>
      </c>
      <c r="F18" s="94"/>
      <c r="G18" s="94"/>
      <c r="H18" s="94"/>
      <c r="J18" s="118" t="s">
        <v>61</v>
      </c>
      <c r="K18" s="106" t="s">
        <v>90</v>
      </c>
      <c r="L18" s="106" t="s">
        <v>93</v>
      </c>
      <c r="M18" s="120">
        <v>1</v>
      </c>
      <c r="N18" s="120">
        <v>2</v>
      </c>
      <c r="O18" s="53">
        <v>3</v>
      </c>
    </row>
    <row r="19" spans="1:19" ht="17" thickBot="1" x14ac:dyDescent="0.25">
      <c r="A19" s="68">
        <v>0.1875</v>
      </c>
      <c r="B19" s="564"/>
      <c r="C19" s="564"/>
      <c r="D19" s="564"/>
      <c r="E19" s="568"/>
      <c r="F19" s="95"/>
      <c r="G19" s="95"/>
      <c r="H19" s="95"/>
    </row>
    <row r="20" spans="1:19" ht="18" thickBot="1" x14ac:dyDescent="0.25">
      <c r="A20" s="87">
        <v>0.20833333333333334</v>
      </c>
      <c r="B20" s="80"/>
      <c r="C20" s="78"/>
      <c r="D20" s="80"/>
      <c r="E20" s="96"/>
      <c r="F20" s="100" t="s">
        <v>49</v>
      </c>
      <c r="G20" s="100" t="s">
        <v>65</v>
      </c>
      <c r="H20" s="100" t="s">
        <v>49</v>
      </c>
      <c r="J20" s="104" t="s">
        <v>70</v>
      </c>
      <c r="K20" s="104" t="s">
        <v>74</v>
      </c>
      <c r="L20" s="104" t="s">
        <v>72</v>
      </c>
      <c r="M20" s="104" t="s">
        <v>0</v>
      </c>
      <c r="N20" s="104" t="s">
        <v>1</v>
      </c>
      <c r="O20" s="104" t="s">
        <v>2</v>
      </c>
      <c r="P20" s="104" t="s">
        <v>3</v>
      </c>
      <c r="Q20" s="104" t="s">
        <v>37</v>
      </c>
      <c r="R20" s="104" t="s">
        <v>5</v>
      </c>
      <c r="S20" s="104" t="s">
        <v>6</v>
      </c>
    </row>
    <row r="21" spans="1:19" ht="18" thickBot="1" x14ac:dyDescent="0.25">
      <c r="A21" s="88">
        <v>0.22916666666666666</v>
      </c>
      <c r="B21" s="77"/>
      <c r="C21" s="77"/>
      <c r="D21" s="77"/>
      <c r="E21" s="97" t="s">
        <v>132</v>
      </c>
      <c r="F21" s="101"/>
      <c r="G21" s="101" t="s">
        <v>66</v>
      </c>
      <c r="H21" s="101"/>
      <c r="J21" s="114" t="s">
        <v>71</v>
      </c>
      <c r="K21" s="114" t="s">
        <v>94</v>
      </c>
      <c r="L21" s="112">
        <v>14</v>
      </c>
      <c r="M21" s="120" t="s">
        <v>98</v>
      </c>
      <c r="N21" s="120" t="s">
        <v>99</v>
      </c>
      <c r="O21" t="s">
        <v>100</v>
      </c>
      <c r="P21" t="s">
        <v>101</v>
      </c>
      <c r="Q21" t="s">
        <v>102</v>
      </c>
      <c r="R21" t="s">
        <v>103</v>
      </c>
      <c r="S21" t="s">
        <v>104</v>
      </c>
    </row>
    <row r="22" spans="1:19" ht="18" thickBot="1" x14ac:dyDescent="0.25">
      <c r="A22" s="88">
        <v>0.25</v>
      </c>
      <c r="B22" s="79"/>
      <c r="C22" s="79"/>
      <c r="D22" s="130" t="s">
        <v>63</v>
      </c>
      <c r="E22" s="98" t="s">
        <v>133</v>
      </c>
      <c r="F22" s="101"/>
      <c r="G22" s="101" t="s">
        <v>67</v>
      </c>
      <c r="H22" s="101"/>
      <c r="J22" s="115" t="s">
        <v>71</v>
      </c>
      <c r="K22" s="115" t="s">
        <v>95</v>
      </c>
      <c r="L22" s="105">
        <v>7</v>
      </c>
      <c r="M22" s="120" t="s">
        <v>26</v>
      </c>
      <c r="N22" s="120" t="s">
        <v>27</v>
      </c>
      <c r="O22" t="s">
        <v>28</v>
      </c>
      <c r="P22" t="s">
        <v>96</v>
      </c>
      <c r="Q22" t="s">
        <v>29</v>
      </c>
      <c r="R22" t="s">
        <v>30</v>
      </c>
      <c r="S22" t="s">
        <v>97</v>
      </c>
    </row>
    <row r="23" spans="1:19" ht="18" thickBot="1" x14ac:dyDescent="0.25">
      <c r="A23" s="68">
        <v>0.27083333333333331</v>
      </c>
      <c r="B23" s="69"/>
      <c r="C23" s="58"/>
      <c r="D23" s="60" t="s">
        <v>126</v>
      </c>
      <c r="E23" s="99" t="s">
        <v>134</v>
      </c>
      <c r="F23" s="102"/>
      <c r="G23" s="102"/>
      <c r="H23" s="102"/>
      <c r="J23" s="115" t="s">
        <v>65</v>
      </c>
      <c r="K23" s="115" t="s">
        <v>94</v>
      </c>
      <c r="L23" s="105">
        <v>8</v>
      </c>
      <c r="M23" s="120" t="s">
        <v>105</v>
      </c>
      <c r="N23" s="120" t="s">
        <v>106</v>
      </c>
      <c r="O23" t="s">
        <v>107</v>
      </c>
      <c r="P23" t="s">
        <v>108</v>
      </c>
      <c r="Q23" t="s">
        <v>109</v>
      </c>
      <c r="R23" t="s">
        <v>110</v>
      </c>
      <c r="S23" t="s">
        <v>111</v>
      </c>
    </row>
    <row r="24" spans="1:19" ht="18" thickBot="1" x14ac:dyDescent="0.25">
      <c r="A24" s="68">
        <v>0.29166666666666669</v>
      </c>
      <c r="B24" s="69"/>
      <c r="C24" s="58"/>
      <c r="D24" s="60" t="s">
        <v>127</v>
      </c>
      <c r="E24" s="58"/>
      <c r="F24" s="89"/>
      <c r="G24" s="89"/>
      <c r="H24" s="89"/>
      <c r="J24" s="113" t="s">
        <v>65</v>
      </c>
      <c r="K24" s="113" t="s">
        <v>69</v>
      </c>
      <c r="L24" s="106">
        <v>6</v>
      </c>
      <c r="M24" s="120" t="s">
        <v>112</v>
      </c>
      <c r="N24" s="120" t="s">
        <v>113</v>
      </c>
      <c r="O24" t="s">
        <v>62</v>
      </c>
      <c r="P24" t="s">
        <v>114</v>
      </c>
      <c r="Q24" t="s">
        <v>115</v>
      </c>
      <c r="R24" t="s">
        <v>116</v>
      </c>
    </row>
    <row r="25" spans="1:19" ht="18" thickBot="1" x14ac:dyDescent="0.25">
      <c r="A25" s="68">
        <v>0.3125</v>
      </c>
      <c r="B25" s="70"/>
      <c r="C25" s="55"/>
      <c r="D25" s="48" t="s">
        <v>125</v>
      </c>
      <c r="E25" s="55"/>
      <c r="F25" s="89"/>
      <c r="G25" s="89"/>
      <c r="H25" s="89"/>
      <c r="J25" s="111"/>
    </row>
    <row r="26" spans="1:19" ht="18" thickBot="1" x14ac:dyDescent="0.25">
      <c r="A26" s="57" t="s">
        <v>56</v>
      </c>
      <c r="B26" s="33" t="s">
        <v>57</v>
      </c>
      <c r="C26" s="33" t="s">
        <v>57</v>
      </c>
      <c r="D26" s="33" t="s">
        <v>57</v>
      </c>
      <c r="E26" s="33" t="s">
        <v>57</v>
      </c>
      <c r="F26" s="89"/>
      <c r="G26" s="89"/>
      <c r="H26" s="89"/>
      <c r="J26" s="111"/>
    </row>
    <row r="27" spans="1:19" ht="52" thickBot="1" x14ac:dyDescent="0.25">
      <c r="A27" s="59" t="s">
        <v>58</v>
      </c>
      <c r="B27" s="34" t="s">
        <v>59</v>
      </c>
      <c r="C27" s="34" t="s">
        <v>60</v>
      </c>
      <c r="D27" s="34" t="s">
        <v>59</v>
      </c>
      <c r="E27" s="58" t="s">
        <v>136</v>
      </c>
      <c r="F27" s="90"/>
      <c r="G27" s="90"/>
      <c r="H27" s="90"/>
    </row>
    <row r="28" spans="1:19" ht="18" thickBot="1" x14ac:dyDescent="0.25">
      <c r="C28" s="129"/>
      <c r="D28" s="129"/>
      <c r="E28" s="55" t="s">
        <v>137</v>
      </c>
    </row>
    <row r="29" spans="1:19" x14ac:dyDescent="0.2">
      <c r="C29" s="129"/>
      <c r="D29" s="54"/>
      <c r="E29" s="62" t="s">
        <v>130</v>
      </c>
      <c r="G29" s="131" t="s">
        <v>144</v>
      </c>
      <c r="H29" s="131" t="s">
        <v>151</v>
      </c>
    </row>
    <row r="30" spans="1:19" x14ac:dyDescent="0.2">
      <c r="C30" s="129"/>
      <c r="D30" s="54"/>
      <c r="E30" s="62" t="s">
        <v>131</v>
      </c>
      <c r="F30" s="62" t="s">
        <v>139</v>
      </c>
      <c r="G30" s="131" t="s">
        <v>143</v>
      </c>
      <c r="H30" s="131" t="s">
        <v>150</v>
      </c>
      <c r="K30" t="s">
        <v>128</v>
      </c>
    </row>
    <row r="31" spans="1:19" x14ac:dyDescent="0.2">
      <c r="C31" s="129"/>
      <c r="D31" s="54"/>
      <c r="E31" s="62" t="s">
        <v>64</v>
      </c>
      <c r="F31" s="54"/>
      <c r="G31" s="131" t="s">
        <v>148</v>
      </c>
      <c r="H31" s="62" t="s">
        <v>148</v>
      </c>
      <c r="K31" t="s">
        <v>129</v>
      </c>
    </row>
    <row r="32" spans="1:19" x14ac:dyDescent="0.2">
      <c r="E32" s="62" t="s">
        <v>132</v>
      </c>
      <c r="F32" s="54"/>
    </row>
    <row r="33" spans="5:9" x14ac:dyDescent="0.2">
      <c r="E33" s="62" t="s">
        <v>133</v>
      </c>
      <c r="F33" s="62" t="s">
        <v>142</v>
      </c>
      <c r="G33" s="131" t="s">
        <v>145</v>
      </c>
      <c r="H33" s="131" t="s">
        <v>145</v>
      </c>
    </row>
    <row r="34" spans="5:9" x14ac:dyDescent="0.2">
      <c r="E34" s="62" t="s">
        <v>134</v>
      </c>
      <c r="F34" s="62" t="s">
        <v>141</v>
      </c>
      <c r="G34" s="131" t="s">
        <v>146</v>
      </c>
      <c r="H34" s="62" t="s">
        <v>146</v>
      </c>
    </row>
    <row r="35" spans="5:9" x14ac:dyDescent="0.2">
      <c r="E35" s="62" t="s">
        <v>135</v>
      </c>
      <c r="I35" s="131" t="s">
        <v>152</v>
      </c>
    </row>
    <row r="36" spans="5:9" x14ac:dyDescent="0.2">
      <c r="E36" s="131" t="s">
        <v>136</v>
      </c>
      <c r="F36" s="62" t="s">
        <v>140</v>
      </c>
      <c r="G36" s="62" t="s">
        <v>147</v>
      </c>
      <c r="H36" s="62" t="s">
        <v>149</v>
      </c>
    </row>
    <row r="37" spans="5:9" x14ac:dyDescent="0.2">
      <c r="E37" s="131" t="s">
        <v>137</v>
      </c>
      <c r="F37" s="62" t="s">
        <v>137</v>
      </c>
      <c r="G37" s="131" t="s">
        <v>137</v>
      </c>
      <c r="H37" s="131" t="s">
        <v>137</v>
      </c>
    </row>
    <row r="40" spans="5:9" x14ac:dyDescent="0.2">
      <c r="H40" t="s">
        <v>153</v>
      </c>
    </row>
    <row r="41" spans="5:9" ht="18" x14ac:dyDescent="0.2">
      <c r="H41" s="132" t="s">
        <v>154</v>
      </c>
    </row>
  </sheetData>
  <mergeCells count="8">
    <mergeCell ref="B18:B19"/>
    <mergeCell ref="C7:C8"/>
    <mergeCell ref="D7:D8"/>
    <mergeCell ref="F7:F8"/>
    <mergeCell ref="C18:C19"/>
    <mergeCell ref="D18:D19"/>
    <mergeCell ref="E18:E19"/>
    <mergeCell ref="E9:E10"/>
  </mergeCells>
  <phoneticPr fontId="13" type="noConversion"/>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12</vt:i4>
      </vt:variant>
      <vt:variant>
        <vt:lpstr>Named Ranges</vt:lpstr>
      </vt:variant>
      <vt:variant>
        <vt:i4>1</vt:i4>
      </vt:variant>
    </vt:vector>
  </HeadingPairs>
  <TitlesOfParts>
    <vt:vector size="13" baseType="lpstr">
      <vt:lpstr>Pulse</vt:lpstr>
      <vt:lpstr>Daily Log</vt:lpstr>
      <vt:lpstr>Dashboard</vt:lpstr>
      <vt:lpstr>Sheet1</vt:lpstr>
      <vt:lpstr>Test 1</vt:lpstr>
      <vt:lpstr>Term Data</vt:lpstr>
      <vt:lpstr>Term 2 TimeTable</vt:lpstr>
      <vt:lpstr>Review</vt:lpstr>
      <vt:lpstr>May 3-9</vt:lpstr>
      <vt:lpstr>May 10-16</vt:lpstr>
      <vt:lpstr>Spring Term</vt:lpstr>
      <vt:lpstr>Jun 21-27</vt:lpstr>
      <vt:lpstr>Dashboard!Print_Area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Allyson</dc:creator>
  <cp:lastModifiedBy>Parker DeBruyne</cp:lastModifiedBy>
  <dcterms:created xsi:type="dcterms:W3CDTF">2020-08-28T04:28:41Z</dcterms:created>
  <dcterms:modified xsi:type="dcterms:W3CDTF">2021-10-06T21:54:20Z</dcterms:modified>
</cp:coreProperties>
</file>