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s.NXNW\Desktop\"/>
    </mc:Choice>
  </mc:AlternateContent>
  <xr:revisionPtr revIDLastSave="0" documentId="8_{5C61B283-508E-4708-B912-6AC3E3676C8E}" xr6:coauthVersionLast="47" xr6:coauthVersionMax="47" xr10:uidLastSave="{00000000-0000-0000-0000-000000000000}"/>
  <bookViews>
    <workbookView xWindow="28680" yWindow="-120" windowWidth="29040" windowHeight="15840" tabRatio="744" activeTab="22" xr2:uid="{29E99373-03F3-45F4-97C6-2F1E9EBCB9BD}"/>
  </bookViews>
  <sheets>
    <sheet name="스밸_이태경" sheetId="17" r:id="rId1"/>
    <sheet name="공통스킬" sheetId="26" r:id="rId2"/>
    <sheet name="스밸_박준석" sheetId="18" r:id="rId3"/>
    <sheet name="스밸_김형종" sheetId="5" r:id="rId4"/>
    <sheet name="오디움_스토리" sheetId="12" r:id="rId5"/>
    <sheet name="오디움_시스템" sheetId="13" r:id="rId6"/>
    <sheet name="필드개선" sheetId="15" r:id="rId7"/>
    <sheet name="봄봄" sheetId="14" r:id="rId8"/>
    <sheet name="기타수정" sheetId="16" r:id="rId9"/>
    <sheet name="이그니션" sheetId="19" r:id="rId10"/>
    <sheet name="버닝월드" sheetId="20" r:id="rId11"/>
    <sheet name="익스프레스" sheetId="21" r:id="rId12"/>
    <sheet name="풀문파티" sheetId="22" r:id="rId13"/>
    <sheet name="레인보우" sheetId="23" r:id="rId14"/>
    <sheet name="미니게임" sheetId="24" r:id="rId15"/>
    <sheet name="월와핸" sheetId="25" r:id="rId16"/>
    <sheet name="황금마차" sheetId="11" r:id="rId17"/>
    <sheet name="썬데이" sheetId="27" r:id="rId18"/>
    <sheet name="몬컬" sheetId="3" r:id="rId19"/>
    <sheet name="불꽃늑대조정" sheetId="2" r:id="rId20"/>
    <sheet name="정규캐시" sheetId="4" r:id="rId21"/>
    <sheet name="프로모션" sheetId="7" r:id="rId22"/>
    <sheet name="기타" sheetId="8" r:id="rId23"/>
    <sheet name="우수테스터" sheetId="28" r:id="rId24"/>
    <sheet name="우테랭크" sheetId="29" r:id="rId25"/>
  </sheets>
  <externalReferences>
    <externalReference r:id="rId26"/>
  </externalReferences>
  <definedNames>
    <definedName name="_xlnm._FilterDatabase" localSheetId="1" hidden="1">공통스킬!$B$3:$H$50</definedName>
    <definedName name="_xlnm._FilterDatabase" localSheetId="22" hidden="1">기타!$B$3:$H$52</definedName>
    <definedName name="_xlnm._FilterDatabase" localSheetId="8" hidden="1">기타수정!$B$3:$H$51</definedName>
    <definedName name="_xlnm._FilterDatabase" localSheetId="13" hidden="1">레인보우!$B$3:$H$51</definedName>
    <definedName name="_xlnm._FilterDatabase" localSheetId="18" hidden="1">몬컬!$B$3:$H$51</definedName>
    <definedName name="_xlnm._FilterDatabase" localSheetId="14" hidden="1">미니게임!$B$3:$H$50</definedName>
    <definedName name="_xlnm._FilterDatabase" localSheetId="10" hidden="1">버닝월드!$B$3:$H$51</definedName>
    <definedName name="_xlnm._FilterDatabase" localSheetId="7" hidden="1">봄봄!$B$3:$H$50</definedName>
    <definedName name="_xlnm._FilterDatabase" localSheetId="19" hidden="1">불꽃늑대조정!$B$3:$H$51</definedName>
    <definedName name="_xlnm._FilterDatabase" localSheetId="3" hidden="1">스밸_김형종!$B$6:$H$40</definedName>
    <definedName name="_xlnm._FilterDatabase" localSheetId="2" hidden="1">스밸_박준석!$B$6:$H$47</definedName>
    <definedName name="_xlnm._FilterDatabase" localSheetId="0" hidden="1">스밸_이태경!$A$6:$I$48</definedName>
    <definedName name="_xlnm._FilterDatabase" localSheetId="17" hidden="1">썬데이!$B$3:$H$51</definedName>
    <definedName name="_xlnm._FilterDatabase" localSheetId="4" hidden="1">오디움_스토리!$B$3:$H$51</definedName>
    <definedName name="_xlnm._FilterDatabase" localSheetId="5" hidden="1">오디움_시스템!$B$3:$H$51</definedName>
    <definedName name="_xlnm._FilterDatabase" localSheetId="15" hidden="1">월와핸!$B$3:$H$51</definedName>
    <definedName name="_xlnm._FilterDatabase" localSheetId="9" hidden="1">이그니션!$B$3:$H$51</definedName>
    <definedName name="_xlnm._FilterDatabase" localSheetId="11" hidden="1">익스프레스!$B$3:$H$51</definedName>
    <definedName name="_xlnm._FilterDatabase" localSheetId="20" hidden="1">정규캐시!$B$3:$H$51</definedName>
    <definedName name="_xlnm._FilterDatabase" localSheetId="12" hidden="1">풀문파티!$B$3:$H$51</definedName>
    <definedName name="_xlnm._FilterDatabase" localSheetId="21" hidden="1">프로모션!$B$3:$H$51</definedName>
    <definedName name="_xlnm._FilterDatabase" localSheetId="6" hidden="1">필드개선!$B$3:$H$51</definedName>
    <definedName name="_xlnm._FilterDatabase" localSheetId="16" hidden="1">황금마차!$B$3:$H$51</definedName>
    <definedName name="_xlnm.Criteria" localSheetId="1">공통스킬!#REF!</definedName>
    <definedName name="_xlnm.Criteria" localSheetId="22">기타!#REF!</definedName>
    <definedName name="_xlnm.Criteria" localSheetId="8">기타수정!#REF!</definedName>
    <definedName name="_xlnm.Criteria" localSheetId="13">레인보우!#REF!</definedName>
    <definedName name="_xlnm.Criteria" localSheetId="18">몬컬!#REF!</definedName>
    <definedName name="_xlnm.Criteria" localSheetId="14">미니게임!#REF!</definedName>
    <definedName name="_xlnm.Criteria" localSheetId="10">버닝월드!#REF!</definedName>
    <definedName name="_xlnm.Criteria" localSheetId="7">봄봄!#REF!</definedName>
    <definedName name="_xlnm.Criteria" localSheetId="19">불꽃늑대조정!#REF!</definedName>
    <definedName name="_xlnm.Criteria" localSheetId="3">스밸_김형종!#REF!</definedName>
    <definedName name="_xlnm.Criteria" localSheetId="2">스밸_박준석!#REF!</definedName>
    <definedName name="_xlnm.Criteria" localSheetId="0">스밸_이태경!#REF!</definedName>
    <definedName name="_xlnm.Criteria" localSheetId="17">썬데이!#REF!</definedName>
    <definedName name="_xlnm.Criteria" localSheetId="4">오디움_스토리!#REF!</definedName>
    <definedName name="_xlnm.Criteria" localSheetId="5">오디움_시스템!#REF!</definedName>
    <definedName name="_xlnm.Criteria" localSheetId="15">월와핸!#REF!</definedName>
    <definedName name="_xlnm.Criteria" localSheetId="9">이그니션!#REF!</definedName>
    <definedName name="_xlnm.Criteria" localSheetId="11">익스프레스!#REF!</definedName>
    <definedName name="_xlnm.Criteria" localSheetId="20">정규캐시!#REF!</definedName>
    <definedName name="_xlnm.Criteria" localSheetId="12">풀문파티!#REF!</definedName>
    <definedName name="_xlnm.Criteria" localSheetId="21">프로모션!#REF!</definedName>
    <definedName name="_xlnm.Criteria" localSheetId="6">필드개선!#REF!</definedName>
    <definedName name="_xlnm.Criteria" localSheetId="16">황금마차!#REF!</definedName>
    <definedName name="_xlnm.Extract" localSheetId="1">공통스킬!#REF!</definedName>
    <definedName name="_xlnm.Extract" localSheetId="22">기타!#REF!</definedName>
    <definedName name="_xlnm.Extract" localSheetId="8">기타수정!#REF!</definedName>
    <definedName name="_xlnm.Extract" localSheetId="13">레인보우!#REF!</definedName>
    <definedName name="_xlnm.Extract" localSheetId="18">몬컬!#REF!</definedName>
    <definedName name="_xlnm.Extract" localSheetId="14">미니게임!#REF!</definedName>
    <definedName name="_xlnm.Extract" localSheetId="10">버닝월드!#REF!</definedName>
    <definedName name="_xlnm.Extract" localSheetId="7">봄봄!#REF!</definedName>
    <definedName name="_xlnm.Extract" localSheetId="19">불꽃늑대조정!#REF!</definedName>
    <definedName name="_xlnm.Extract" localSheetId="3">스밸_김형종!#REF!</definedName>
    <definedName name="_xlnm.Extract" localSheetId="2">스밸_박준석!#REF!</definedName>
    <definedName name="_xlnm.Extract" localSheetId="0">스밸_이태경!#REF!</definedName>
    <definedName name="_xlnm.Extract" localSheetId="17">썬데이!#REF!</definedName>
    <definedName name="_xlnm.Extract" localSheetId="4">오디움_스토리!#REF!</definedName>
    <definedName name="_xlnm.Extract" localSheetId="5">오디움_시스템!#REF!</definedName>
    <definedName name="_xlnm.Extract" localSheetId="15">월와핸!#REF!</definedName>
    <definedName name="_xlnm.Extract" localSheetId="9">이그니션!#REF!</definedName>
    <definedName name="_xlnm.Extract" localSheetId="11">익스프레스!#REF!</definedName>
    <definedName name="_xlnm.Extract" localSheetId="20">정규캐시!#REF!</definedName>
    <definedName name="_xlnm.Extract" localSheetId="12">풀문파티!#REF!</definedName>
    <definedName name="_xlnm.Extract" localSheetId="21">프로모션!#REF!</definedName>
    <definedName name="_xlnm.Extract" localSheetId="6">필드개선!#REF!</definedName>
    <definedName name="_xlnm.Extract" localSheetId="16">황금마차!#REF!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7" i="28" l="1"/>
  <c r="H95" i="28"/>
  <c r="H94" i="28"/>
  <c r="H96" i="28"/>
  <c r="F2" i="29"/>
  <c r="H2" i="29" s="1" a="1"/>
  <c r="H2" i="29" s="1"/>
  <c r="K200" i="29" s="1"/>
  <c r="B44" i="29"/>
  <c r="C44" i="29"/>
  <c r="D44" i="29" s="1"/>
  <c r="B45" i="29"/>
  <c r="C45" i="29"/>
  <c r="D45" i="29" s="1"/>
  <c r="B46" i="29"/>
  <c r="C46" i="29"/>
  <c r="D46" i="29" s="1"/>
  <c r="B47" i="29"/>
  <c r="C47" i="29"/>
  <c r="D47" i="29" s="1"/>
  <c r="B48" i="29"/>
  <c r="C48" i="29"/>
  <c r="B49" i="29"/>
  <c r="C49" i="29"/>
  <c r="D49" i="29" s="1"/>
  <c r="B50" i="29"/>
  <c r="C50" i="29"/>
  <c r="D50" i="29" s="1"/>
  <c r="B51" i="29"/>
  <c r="C51" i="29"/>
  <c r="D51" i="29" s="1"/>
  <c r="B52" i="29"/>
  <c r="C52" i="29"/>
  <c r="D52" i="29" s="1"/>
  <c r="B53" i="29"/>
  <c r="C53" i="29"/>
  <c r="D53" i="29" s="1"/>
  <c r="B54" i="29"/>
  <c r="C54" i="29"/>
  <c r="D54" i="29" s="1"/>
  <c r="B55" i="29"/>
  <c r="C55" i="29"/>
  <c r="D55" i="29" s="1"/>
  <c r="B56" i="29"/>
  <c r="C56" i="29"/>
  <c r="D56" i="29" s="1"/>
  <c r="B57" i="29"/>
  <c r="C57" i="29"/>
  <c r="D57" i="29" s="1"/>
  <c r="B58" i="29"/>
  <c r="C58" i="29"/>
  <c r="D58" i="29" s="1"/>
  <c r="B59" i="29"/>
  <c r="C59" i="29"/>
  <c r="D59" i="29" s="1"/>
  <c r="B60" i="29"/>
  <c r="C60" i="29"/>
  <c r="D60" i="29" s="1"/>
  <c r="B61" i="29"/>
  <c r="C61" i="29"/>
  <c r="D61" i="29" s="1"/>
  <c r="B62" i="29"/>
  <c r="C62" i="29"/>
  <c r="D62" i="29" s="1"/>
  <c r="B63" i="29"/>
  <c r="C63" i="29"/>
  <c r="D63" i="29" s="1"/>
  <c r="B64" i="29"/>
  <c r="C64" i="29"/>
  <c r="D64" i="29" s="1"/>
  <c r="B65" i="29"/>
  <c r="C65" i="29"/>
  <c r="D65" i="29" s="1"/>
  <c r="B66" i="29"/>
  <c r="C66" i="29"/>
  <c r="D66" i="29" s="1"/>
  <c r="B67" i="29"/>
  <c r="C67" i="29"/>
  <c r="D67" i="29" s="1"/>
  <c r="B68" i="29"/>
  <c r="C68" i="29"/>
  <c r="D68" i="29" s="1"/>
  <c r="B69" i="29"/>
  <c r="C69" i="29"/>
  <c r="D69" i="29" s="1"/>
  <c r="B70" i="29"/>
  <c r="C70" i="29"/>
  <c r="D70" i="29" s="1"/>
  <c r="B71" i="29"/>
  <c r="C71" i="29"/>
  <c r="D71" i="29" s="1"/>
  <c r="B72" i="29"/>
  <c r="C72" i="29"/>
  <c r="D72" i="29" s="1"/>
  <c r="B73" i="29"/>
  <c r="C73" i="29"/>
  <c r="D73" i="29" s="1"/>
  <c r="B74" i="29"/>
  <c r="C74" i="29"/>
  <c r="D74" i="29" s="1"/>
  <c r="B75" i="29"/>
  <c r="C75" i="29"/>
  <c r="D75" i="29" s="1"/>
  <c r="B76" i="29"/>
  <c r="C76" i="29"/>
  <c r="D76" i="29" s="1"/>
  <c r="B77" i="29"/>
  <c r="C77" i="29"/>
  <c r="D77" i="29" s="1"/>
  <c r="B78" i="29"/>
  <c r="C78" i="29"/>
  <c r="D78" i="29" s="1"/>
  <c r="B79" i="29"/>
  <c r="C79" i="29"/>
  <c r="D79" i="29" s="1"/>
  <c r="B80" i="29"/>
  <c r="C80" i="29"/>
  <c r="D80" i="29" s="1"/>
  <c r="B81" i="29"/>
  <c r="C81" i="29"/>
  <c r="D81" i="29" s="1"/>
  <c r="B82" i="29"/>
  <c r="C82" i="29"/>
  <c r="D82" i="29" s="1"/>
  <c r="B83" i="29"/>
  <c r="C83" i="29"/>
  <c r="D83" i="29" s="1"/>
  <c r="B84" i="29"/>
  <c r="C84" i="29"/>
  <c r="D84" i="29" s="1"/>
  <c r="B85" i="29"/>
  <c r="C85" i="29"/>
  <c r="D85" i="29" s="1"/>
  <c r="B86" i="29"/>
  <c r="C86" i="29"/>
  <c r="D86" i="29" s="1"/>
  <c r="B87" i="29"/>
  <c r="C87" i="29"/>
  <c r="D87" i="29" s="1"/>
  <c r="B88" i="29"/>
  <c r="C88" i="29"/>
  <c r="D88" i="29" s="1"/>
  <c r="B89" i="29"/>
  <c r="C89" i="29"/>
  <c r="D89" i="29" s="1"/>
  <c r="B90" i="29"/>
  <c r="C90" i="29"/>
  <c r="D90" i="29" s="1"/>
  <c r="B91" i="29"/>
  <c r="C91" i="29"/>
  <c r="D91" i="29" s="1"/>
  <c r="B92" i="29"/>
  <c r="C92" i="29"/>
  <c r="D92" i="29" s="1"/>
  <c r="B93" i="29"/>
  <c r="C93" i="29"/>
  <c r="D93" i="29" s="1"/>
  <c r="B94" i="29"/>
  <c r="C94" i="29"/>
  <c r="D94" i="29" s="1"/>
  <c r="B95" i="29"/>
  <c r="C95" i="29"/>
  <c r="D95" i="29" s="1"/>
  <c r="B96" i="29"/>
  <c r="C96" i="29"/>
  <c r="D96" i="29" s="1"/>
  <c r="B97" i="29"/>
  <c r="C97" i="29"/>
  <c r="D97" i="29" s="1"/>
  <c r="B98" i="29"/>
  <c r="C98" i="29"/>
  <c r="D98" i="29" s="1"/>
  <c r="B99" i="29"/>
  <c r="C99" i="29"/>
  <c r="D99" i="29" s="1"/>
  <c r="B100" i="29"/>
  <c r="C100" i="29"/>
  <c r="D100" i="29" s="1"/>
  <c r="B101" i="29"/>
  <c r="C101" i="29"/>
  <c r="D101" i="29" s="1"/>
  <c r="B102" i="29"/>
  <c r="C102" i="29"/>
  <c r="D102" i="29" s="1"/>
  <c r="B103" i="29"/>
  <c r="C103" i="29"/>
  <c r="B104" i="29"/>
  <c r="C104" i="29"/>
  <c r="B105" i="29"/>
  <c r="C105" i="29"/>
  <c r="B106" i="29"/>
  <c r="C106" i="29"/>
  <c r="B107" i="29"/>
  <c r="C107" i="29"/>
  <c r="B108" i="29"/>
  <c r="C108" i="29"/>
  <c r="B109" i="29"/>
  <c r="C109" i="29"/>
  <c r="B110" i="29"/>
  <c r="C110" i="29"/>
  <c r="B111" i="29"/>
  <c r="C111" i="29"/>
  <c r="B112" i="29"/>
  <c r="C112" i="29"/>
  <c r="D112" i="29" s="1"/>
  <c r="B113" i="29"/>
  <c r="C113" i="29"/>
  <c r="D113" i="29" s="1"/>
  <c r="B114" i="29"/>
  <c r="C114" i="29"/>
  <c r="D114" i="29" s="1"/>
  <c r="B115" i="29"/>
  <c r="C115" i="29"/>
  <c r="D115" i="29" s="1"/>
  <c r="B116" i="29"/>
  <c r="C116" i="29"/>
  <c r="D116" i="29" s="1"/>
  <c r="B117" i="29"/>
  <c r="C117" i="29"/>
  <c r="D117" i="29" s="1"/>
  <c r="B118" i="29"/>
  <c r="C118" i="29"/>
  <c r="D118" i="29" s="1"/>
  <c r="B119" i="29"/>
  <c r="C119" i="29"/>
  <c r="D119" i="29" s="1"/>
  <c r="B120" i="29"/>
  <c r="C120" i="29"/>
  <c r="D120" i="29" s="1"/>
  <c r="B121" i="29"/>
  <c r="C121" i="29"/>
  <c r="D121" i="29" s="1"/>
  <c r="B122" i="29"/>
  <c r="C122" i="29"/>
  <c r="D122" i="29" s="1"/>
  <c r="B123" i="29"/>
  <c r="C123" i="29"/>
  <c r="D123" i="29" s="1"/>
  <c r="B124" i="29"/>
  <c r="C124" i="29"/>
  <c r="D124" i="29" s="1"/>
  <c r="B125" i="29"/>
  <c r="C125" i="29"/>
  <c r="D125" i="29" s="1"/>
  <c r="B126" i="29"/>
  <c r="C126" i="29"/>
  <c r="D126" i="29" s="1"/>
  <c r="B127" i="29"/>
  <c r="C127" i="29"/>
  <c r="D127" i="29" s="1"/>
  <c r="B128" i="29"/>
  <c r="C128" i="29"/>
  <c r="D128" i="29" s="1"/>
  <c r="B129" i="29"/>
  <c r="C129" i="29"/>
  <c r="D129" i="29" s="1"/>
  <c r="B130" i="29"/>
  <c r="C130" i="29"/>
  <c r="D130" i="29" s="1"/>
  <c r="B131" i="29"/>
  <c r="C131" i="29"/>
  <c r="D131" i="29" s="1"/>
  <c r="B132" i="29"/>
  <c r="C132" i="29"/>
  <c r="D132" i="29" s="1"/>
  <c r="B133" i="29"/>
  <c r="C133" i="29"/>
  <c r="D133" i="29" s="1"/>
  <c r="B134" i="29"/>
  <c r="C134" i="29"/>
  <c r="D134" i="29" s="1"/>
  <c r="B135" i="29"/>
  <c r="C135" i="29"/>
  <c r="D135" i="29" s="1"/>
  <c r="B136" i="29"/>
  <c r="C136" i="29"/>
  <c r="D136" i="29" s="1"/>
  <c r="B137" i="29"/>
  <c r="C137" i="29"/>
  <c r="D137" i="29" s="1"/>
  <c r="B138" i="29"/>
  <c r="C138" i="29"/>
  <c r="D138" i="29" s="1"/>
  <c r="B139" i="29"/>
  <c r="C139" i="29"/>
  <c r="D139" i="29" s="1"/>
  <c r="B140" i="29"/>
  <c r="C140" i="29"/>
  <c r="D140" i="29" s="1"/>
  <c r="B141" i="29"/>
  <c r="C141" i="29"/>
  <c r="D141" i="29" s="1"/>
  <c r="B142" i="29"/>
  <c r="C142" i="29"/>
  <c r="D142" i="29" s="1"/>
  <c r="B143" i="29"/>
  <c r="C143" i="29"/>
  <c r="D143" i="29" s="1"/>
  <c r="B144" i="29"/>
  <c r="C144" i="29"/>
  <c r="D144" i="29" s="1"/>
  <c r="B145" i="29"/>
  <c r="C145" i="29"/>
  <c r="D145" i="29" s="1"/>
  <c r="B146" i="29"/>
  <c r="C146" i="29"/>
  <c r="D146" i="29" s="1"/>
  <c r="B147" i="29"/>
  <c r="C147" i="29"/>
  <c r="D147" i="29" s="1"/>
  <c r="B148" i="29"/>
  <c r="C148" i="29"/>
  <c r="D148" i="29" s="1"/>
  <c r="B149" i="29"/>
  <c r="C149" i="29"/>
  <c r="D149" i="29" s="1"/>
  <c r="B150" i="29"/>
  <c r="C150" i="29"/>
  <c r="D150" i="29" s="1"/>
  <c r="B151" i="29"/>
  <c r="C151" i="29"/>
  <c r="D151" i="29" s="1"/>
  <c r="B152" i="29"/>
  <c r="C152" i="29"/>
  <c r="D152" i="29" s="1"/>
  <c r="B153" i="29"/>
  <c r="C153" i="29"/>
  <c r="D153" i="29" s="1"/>
  <c r="B154" i="29"/>
  <c r="C154" i="29"/>
  <c r="D154" i="29" s="1"/>
  <c r="B155" i="29"/>
  <c r="C155" i="29"/>
  <c r="D155" i="29" s="1"/>
  <c r="B156" i="29"/>
  <c r="C156" i="29"/>
  <c r="B157" i="29"/>
  <c r="C157" i="29"/>
  <c r="D157" i="29" s="1"/>
  <c r="B158" i="29"/>
  <c r="C158" i="29"/>
  <c r="D158" i="29" s="1"/>
  <c r="B159" i="29"/>
  <c r="C159" i="29"/>
  <c r="D159" i="29" s="1"/>
  <c r="B160" i="29"/>
  <c r="C160" i="29"/>
  <c r="D160" i="29" s="1"/>
  <c r="B161" i="29"/>
  <c r="C161" i="29"/>
  <c r="D161" i="29" s="1"/>
  <c r="B162" i="29"/>
  <c r="C162" i="29"/>
  <c r="D162" i="29" s="1"/>
  <c r="B163" i="29"/>
  <c r="C163" i="29"/>
  <c r="D163" i="29" s="1"/>
  <c r="B164" i="29"/>
  <c r="C164" i="29"/>
  <c r="D164" i="29" s="1"/>
  <c r="B165" i="29"/>
  <c r="C165" i="29"/>
  <c r="D165" i="29" s="1"/>
  <c r="B166" i="29"/>
  <c r="C166" i="29"/>
  <c r="D166" i="29" s="1"/>
  <c r="B167" i="29"/>
  <c r="C167" i="29"/>
  <c r="D167" i="29" s="1"/>
  <c r="B168" i="29"/>
  <c r="C168" i="29"/>
  <c r="D168" i="29" s="1"/>
  <c r="B169" i="29"/>
  <c r="C169" i="29"/>
  <c r="D169" i="29" s="1"/>
  <c r="B170" i="29"/>
  <c r="C170" i="29"/>
  <c r="D170" i="29" s="1"/>
  <c r="B171" i="29"/>
  <c r="C171" i="29"/>
  <c r="D171" i="29" s="1"/>
  <c r="B172" i="29"/>
  <c r="C172" i="29"/>
  <c r="D172" i="29" s="1"/>
  <c r="B173" i="29"/>
  <c r="C173" i="29"/>
  <c r="D173" i="29" s="1"/>
  <c r="B174" i="29"/>
  <c r="C174" i="29"/>
  <c r="D174" i="29" s="1"/>
  <c r="B175" i="29"/>
  <c r="C175" i="29"/>
  <c r="D175" i="29" s="1"/>
  <c r="B176" i="29"/>
  <c r="C176" i="29"/>
  <c r="D176" i="29" s="1"/>
  <c r="B177" i="29"/>
  <c r="C177" i="29"/>
  <c r="D177" i="29" s="1"/>
  <c r="B178" i="29"/>
  <c r="C178" i="29"/>
  <c r="D178" i="29" s="1"/>
  <c r="B179" i="29"/>
  <c r="C179" i="29"/>
  <c r="D179" i="29" s="1"/>
  <c r="B180" i="29"/>
  <c r="C180" i="29"/>
  <c r="D180" i="29" s="1"/>
  <c r="B181" i="29"/>
  <c r="C181" i="29"/>
  <c r="D181" i="29" s="1"/>
  <c r="B182" i="29"/>
  <c r="C182" i="29"/>
  <c r="D182" i="29" s="1"/>
  <c r="B183" i="29"/>
  <c r="C183" i="29"/>
  <c r="D183" i="29" s="1"/>
  <c r="B184" i="29"/>
  <c r="C184" i="29"/>
  <c r="D184" i="29" s="1"/>
  <c r="B185" i="29"/>
  <c r="C185" i="29"/>
  <c r="D185" i="29" s="1"/>
  <c r="B186" i="29"/>
  <c r="C186" i="29"/>
  <c r="D186" i="29" s="1"/>
  <c r="B187" i="29"/>
  <c r="C187" i="29"/>
  <c r="D187" i="29" s="1"/>
  <c r="B188" i="29"/>
  <c r="C188" i="29"/>
  <c r="D188" i="29" s="1"/>
  <c r="B189" i="29"/>
  <c r="C189" i="29"/>
  <c r="D189" i="29" s="1"/>
  <c r="B190" i="29"/>
  <c r="C190" i="29"/>
  <c r="D190" i="29" s="1"/>
  <c r="B191" i="29"/>
  <c r="C191" i="29"/>
  <c r="D191" i="29" s="1"/>
  <c r="B192" i="29"/>
  <c r="C192" i="29"/>
  <c r="D192" i="29" s="1"/>
  <c r="B193" i="29"/>
  <c r="C193" i="29"/>
  <c r="D193" i="29" s="1"/>
  <c r="B194" i="29"/>
  <c r="C194" i="29"/>
  <c r="D194" i="29" s="1"/>
  <c r="B195" i="29"/>
  <c r="C195" i="29"/>
  <c r="D195" i="29" s="1"/>
  <c r="B196" i="29"/>
  <c r="C196" i="29"/>
  <c r="D196" i="29" s="1"/>
  <c r="B197" i="29"/>
  <c r="C197" i="29"/>
  <c r="D197" i="29" s="1"/>
  <c r="B198" i="29"/>
  <c r="C198" i="29"/>
  <c r="D198" i="29" s="1"/>
  <c r="B199" i="29"/>
  <c r="C199" i="29"/>
  <c r="D199" i="29" s="1"/>
  <c r="B200" i="29"/>
  <c r="C200" i="29"/>
  <c r="D200" i="29" s="1"/>
  <c r="B201" i="29"/>
  <c r="C201" i="29"/>
  <c r="D201" i="29" s="1"/>
  <c r="B202" i="29"/>
  <c r="C202" i="29"/>
  <c r="D202" i="29" s="1"/>
  <c r="B203" i="29"/>
  <c r="C203" i="29"/>
  <c r="D203" i="29" s="1"/>
  <c r="B204" i="29"/>
  <c r="C204" i="29"/>
  <c r="D204" i="29" s="1"/>
  <c r="B205" i="29"/>
  <c r="C205" i="29"/>
  <c r="D205" i="29" s="1"/>
  <c r="B206" i="29"/>
  <c r="C206" i="29"/>
  <c r="D206" i="29" s="1"/>
  <c r="B207" i="29"/>
  <c r="C207" i="29"/>
  <c r="D207" i="29" s="1"/>
  <c r="B208" i="29"/>
  <c r="C208" i="29"/>
  <c r="D208" i="29" s="1"/>
  <c r="B209" i="29"/>
  <c r="C209" i="29"/>
  <c r="D209" i="29" s="1"/>
  <c r="B210" i="29"/>
  <c r="C210" i="29"/>
  <c r="D210" i="29" s="1"/>
  <c r="B211" i="29"/>
  <c r="C211" i="29"/>
  <c r="D211" i="29" s="1"/>
  <c r="B212" i="29"/>
  <c r="C212" i="29"/>
  <c r="D212" i="29" s="1"/>
  <c r="B213" i="29"/>
  <c r="C213" i="29"/>
  <c r="D213" i="29" s="1"/>
  <c r="B214" i="29"/>
  <c r="C214" i="29"/>
  <c r="D214" i="29" s="1"/>
  <c r="B215" i="29"/>
  <c r="C215" i="29"/>
  <c r="D215" i="29" s="1"/>
  <c r="B216" i="29"/>
  <c r="C216" i="29"/>
  <c r="D216" i="29" s="1"/>
  <c r="B217" i="29"/>
  <c r="C217" i="29"/>
  <c r="D217" i="29" s="1"/>
  <c r="B218" i="29"/>
  <c r="C218" i="29"/>
  <c r="D218" i="29" s="1"/>
  <c r="B219" i="29"/>
  <c r="C219" i="29"/>
  <c r="D219" i="29" s="1"/>
  <c r="B220" i="29"/>
  <c r="C220" i="29"/>
  <c r="D220" i="29" s="1"/>
  <c r="B221" i="29"/>
  <c r="C221" i="29"/>
  <c r="D221" i="29" s="1"/>
  <c r="B222" i="29"/>
  <c r="C222" i="29"/>
  <c r="D222" i="29" s="1"/>
  <c r="B223" i="29"/>
  <c r="C223" i="29"/>
  <c r="D223" i="29" s="1"/>
  <c r="B224" i="29"/>
  <c r="C224" i="29"/>
  <c r="D224" i="29" s="1"/>
  <c r="B225" i="29"/>
  <c r="C225" i="29"/>
  <c r="D225" i="29" s="1"/>
  <c r="B226" i="29"/>
  <c r="C226" i="29"/>
  <c r="D226" i="29" s="1"/>
  <c r="B227" i="29"/>
  <c r="C227" i="29"/>
  <c r="D227" i="29" s="1"/>
  <c r="B228" i="29"/>
  <c r="C228" i="29"/>
  <c r="D228" i="29" s="1"/>
  <c r="B229" i="29"/>
  <c r="C229" i="29"/>
  <c r="D229" i="29" s="1"/>
  <c r="B230" i="29"/>
  <c r="C230" i="29"/>
  <c r="D230" i="29" s="1"/>
  <c r="B231" i="29"/>
  <c r="C231" i="29"/>
  <c r="D231" i="29" s="1"/>
  <c r="B232" i="29"/>
  <c r="C232" i="29"/>
  <c r="D232" i="29" s="1"/>
  <c r="B233" i="29"/>
  <c r="C233" i="29"/>
  <c r="D233" i="29" s="1"/>
  <c r="B234" i="29"/>
  <c r="C234" i="29"/>
  <c r="D234" i="29" s="1"/>
  <c r="B235" i="29"/>
  <c r="C235" i="29"/>
  <c r="D235" i="29" s="1"/>
  <c r="B236" i="29"/>
  <c r="C236" i="29"/>
  <c r="D236" i="29" s="1"/>
  <c r="B237" i="29"/>
  <c r="C237" i="29"/>
  <c r="D237" i="29" s="1"/>
  <c r="B238" i="29"/>
  <c r="C238" i="29"/>
  <c r="D238" i="29" s="1"/>
  <c r="B239" i="29"/>
  <c r="C239" i="29"/>
  <c r="D239" i="29" s="1"/>
  <c r="B240" i="29"/>
  <c r="C240" i="29"/>
  <c r="D240" i="29" s="1"/>
  <c r="B241" i="29"/>
  <c r="C241" i="29"/>
  <c r="D241" i="29" s="1"/>
  <c r="B242" i="29"/>
  <c r="C242" i="29"/>
  <c r="D242" i="29" s="1"/>
  <c r="B243" i="29"/>
  <c r="C243" i="29"/>
  <c r="D243" i="29" s="1"/>
  <c r="B244" i="29"/>
  <c r="C244" i="29"/>
  <c r="D244" i="29" s="1"/>
  <c r="B245" i="29"/>
  <c r="C245" i="29"/>
  <c r="D245" i="29" s="1"/>
  <c r="B246" i="29"/>
  <c r="C246" i="29"/>
  <c r="D246" i="29" s="1"/>
  <c r="B247" i="29"/>
  <c r="C247" i="29"/>
  <c r="D247" i="29" s="1"/>
  <c r="B248" i="29"/>
  <c r="C248" i="29"/>
  <c r="D248" i="29" s="1"/>
  <c r="B249" i="29"/>
  <c r="C249" i="29"/>
  <c r="D249" i="29" s="1"/>
  <c r="B250" i="29"/>
  <c r="C250" i="29"/>
  <c r="D250" i="29" s="1"/>
  <c r="B251" i="29"/>
  <c r="C251" i="29"/>
  <c r="D251" i="29" s="1"/>
  <c r="B252" i="29"/>
  <c r="C252" i="29"/>
  <c r="D252" i="29" s="1"/>
  <c r="B253" i="29"/>
  <c r="C253" i="29"/>
  <c r="D253" i="29" s="1"/>
  <c r="B254" i="29"/>
  <c r="C254" i="29"/>
  <c r="D254" i="29" s="1"/>
  <c r="B255" i="29"/>
  <c r="C255" i="29"/>
  <c r="D255" i="29" s="1"/>
  <c r="B256" i="29"/>
  <c r="C256" i="29"/>
  <c r="D256" i="29" s="1"/>
  <c r="B257" i="29"/>
  <c r="C257" i="29"/>
  <c r="D257" i="29" s="1"/>
  <c r="B258" i="29"/>
  <c r="C258" i="29"/>
  <c r="D258" i="29" s="1"/>
  <c r="B259" i="29"/>
  <c r="C259" i="29"/>
  <c r="D259" i="29" s="1"/>
  <c r="B260" i="29"/>
  <c r="C260" i="29"/>
  <c r="D260" i="29" s="1"/>
  <c r="B261" i="29"/>
  <c r="C261" i="29"/>
  <c r="D261" i="29" s="1"/>
  <c r="B262" i="29"/>
  <c r="C262" i="29"/>
  <c r="D262" i="29" s="1"/>
  <c r="B263" i="29"/>
  <c r="C263" i="29"/>
  <c r="D263" i="29" s="1"/>
  <c r="B264" i="29"/>
  <c r="C264" i="29"/>
  <c r="D264" i="29" s="1"/>
  <c r="B265" i="29"/>
  <c r="C265" i="29"/>
  <c r="D265" i="29" s="1"/>
  <c r="B266" i="29"/>
  <c r="C266" i="29"/>
  <c r="D266" i="29" s="1"/>
  <c r="B267" i="29"/>
  <c r="C267" i="29"/>
  <c r="D267" i="29" s="1"/>
  <c r="B268" i="29"/>
  <c r="C268" i="29"/>
  <c r="D268" i="29" s="1"/>
  <c r="B269" i="29"/>
  <c r="C269" i="29"/>
  <c r="D269" i="29" s="1"/>
  <c r="B270" i="29"/>
  <c r="C270" i="29"/>
  <c r="D270" i="29" s="1"/>
  <c r="B271" i="29"/>
  <c r="C271" i="29"/>
  <c r="D271" i="29" s="1"/>
  <c r="B272" i="29"/>
  <c r="C272" i="29"/>
  <c r="D272" i="29" s="1"/>
  <c r="B273" i="29"/>
  <c r="C273" i="29"/>
  <c r="D273" i="29" s="1"/>
  <c r="B274" i="29"/>
  <c r="C274" i="29"/>
  <c r="D274" i="29" s="1"/>
  <c r="B275" i="29"/>
  <c r="C275" i="29"/>
  <c r="D275" i="29" s="1"/>
  <c r="B276" i="29"/>
  <c r="C276" i="29"/>
  <c r="D276" i="29" s="1"/>
  <c r="B277" i="29"/>
  <c r="C277" i="29"/>
  <c r="D277" i="29" s="1"/>
  <c r="B278" i="29"/>
  <c r="C278" i="29"/>
  <c r="D278" i="29" s="1"/>
  <c r="B279" i="29"/>
  <c r="C279" i="29"/>
  <c r="D279" i="29" s="1"/>
  <c r="B280" i="29"/>
  <c r="C280" i="29"/>
  <c r="D280" i="29" s="1"/>
  <c r="B281" i="29"/>
  <c r="C281" i="29"/>
  <c r="D281" i="29" s="1"/>
  <c r="B282" i="29"/>
  <c r="C282" i="29"/>
  <c r="D282" i="29" s="1"/>
  <c r="B283" i="29"/>
  <c r="C283" i="29"/>
  <c r="D283" i="29" s="1"/>
  <c r="B284" i="29"/>
  <c r="C284" i="29"/>
  <c r="D284" i="29" s="1"/>
  <c r="B285" i="29"/>
  <c r="C285" i="29"/>
  <c r="D285" i="29" s="1"/>
  <c r="B286" i="29"/>
  <c r="C286" i="29"/>
  <c r="D286" i="29" s="1"/>
  <c r="B287" i="29"/>
  <c r="C287" i="29"/>
  <c r="D287" i="29" s="1"/>
  <c r="B288" i="29"/>
  <c r="C288" i="29"/>
  <c r="D288" i="29" s="1"/>
  <c r="B289" i="29"/>
  <c r="C289" i="29"/>
  <c r="D289" i="29" s="1"/>
  <c r="B290" i="29"/>
  <c r="C290" i="29"/>
  <c r="D290" i="29" s="1"/>
  <c r="B291" i="29"/>
  <c r="C291" i="29"/>
  <c r="D291" i="29" s="1"/>
  <c r="B292" i="29"/>
  <c r="C292" i="29"/>
  <c r="D292" i="29" s="1"/>
  <c r="B293" i="29"/>
  <c r="C293" i="29"/>
  <c r="D293" i="29" s="1"/>
  <c r="B294" i="29"/>
  <c r="C294" i="29"/>
  <c r="D294" i="29" s="1"/>
  <c r="B295" i="29"/>
  <c r="C295" i="29"/>
  <c r="D295" i="29" s="1"/>
  <c r="B296" i="29"/>
  <c r="C296" i="29"/>
  <c r="D296" i="29" s="1"/>
  <c r="B297" i="29"/>
  <c r="C297" i="29"/>
  <c r="D297" i="29" s="1"/>
  <c r="B298" i="29"/>
  <c r="C298" i="29"/>
  <c r="D298" i="29" s="1"/>
  <c r="B299" i="29"/>
  <c r="C299" i="29"/>
  <c r="D299" i="29" s="1"/>
  <c r="B300" i="29"/>
  <c r="C300" i="29"/>
  <c r="D300" i="29" s="1"/>
  <c r="B301" i="29"/>
  <c r="C301" i="29"/>
  <c r="D301" i="29" s="1"/>
  <c r="B302" i="29"/>
  <c r="C302" i="29"/>
  <c r="D302" i="29" s="1"/>
  <c r="B303" i="29"/>
  <c r="C303" i="29"/>
  <c r="D303" i="29" s="1"/>
  <c r="B304" i="29"/>
  <c r="C304" i="29"/>
  <c r="D304" i="29" s="1"/>
  <c r="B305" i="29"/>
  <c r="C305" i="29"/>
  <c r="D305" i="29" s="1"/>
  <c r="B306" i="29"/>
  <c r="C306" i="29"/>
  <c r="D306" i="29" s="1"/>
  <c r="B307" i="29"/>
  <c r="C307" i="29"/>
  <c r="D307" i="29" s="1"/>
  <c r="B308" i="29"/>
  <c r="C308" i="29"/>
  <c r="D308" i="29" s="1"/>
  <c r="B309" i="29"/>
  <c r="C309" i="29"/>
  <c r="D309" i="29" s="1"/>
  <c r="B310" i="29"/>
  <c r="C310" i="29"/>
  <c r="D310" i="29" s="1"/>
  <c r="B311" i="29"/>
  <c r="C311" i="29"/>
  <c r="D311" i="29" s="1"/>
  <c r="B312" i="29"/>
  <c r="C312" i="29"/>
  <c r="D312" i="29" s="1"/>
  <c r="B313" i="29"/>
  <c r="C313" i="29"/>
  <c r="D313" i="29" s="1"/>
  <c r="B314" i="29"/>
  <c r="C314" i="29"/>
  <c r="D314" i="29" s="1"/>
  <c r="B315" i="29"/>
  <c r="C315" i="29"/>
  <c r="D315" i="29" s="1"/>
  <c r="B316" i="29"/>
  <c r="C316" i="29"/>
  <c r="D316" i="29" s="1"/>
  <c r="B317" i="29"/>
  <c r="C317" i="29"/>
  <c r="D317" i="29" s="1"/>
  <c r="B318" i="29"/>
  <c r="C318" i="29"/>
  <c r="D318" i="29" s="1"/>
  <c r="B319" i="29"/>
  <c r="C319" i="29"/>
  <c r="D319" i="29" s="1"/>
  <c r="B320" i="29"/>
  <c r="C320" i="29"/>
  <c r="D320" i="29" s="1"/>
  <c r="B321" i="29"/>
  <c r="C321" i="29"/>
  <c r="D321" i="29" s="1"/>
  <c r="B322" i="29"/>
  <c r="C322" i="29"/>
  <c r="D322" i="29" s="1"/>
  <c r="B323" i="29"/>
  <c r="C323" i="29"/>
  <c r="D323" i="29" s="1"/>
  <c r="B324" i="29"/>
  <c r="C324" i="29"/>
  <c r="D324" i="29" s="1"/>
  <c r="B325" i="29"/>
  <c r="C325" i="29"/>
  <c r="D325" i="29" s="1"/>
  <c r="B326" i="29"/>
  <c r="C326" i="29"/>
  <c r="D326" i="29" s="1"/>
  <c r="B327" i="29"/>
  <c r="C327" i="29"/>
  <c r="D327" i="29" s="1"/>
  <c r="B328" i="29"/>
  <c r="C328" i="29"/>
  <c r="D328" i="29" s="1"/>
  <c r="B329" i="29"/>
  <c r="C329" i="29"/>
  <c r="D329" i="29" s="1"/>
  <c r="B330" i="29"/>
  <c r="C330" i="29"/>
  <c r="D330" i="29" s="1"/>
  <c r="B331" i="29"/>
  <c r="C331" i="29"/>
  <c r="D331" i="29" s="1"/>
  <c r="B332" i="29"/>
  <c r="C332" i="29"/>
  <c r="D332" i="29" s="1"/>
  <c r="B333" i="29"/>
  <c r="C333" i="29"/>
  <c r="D333" i="29" s="1"/>
  <c r="B334" i="29"/>
  <c r="C334" i="29"/>
  <c r="D334" i="29" s="1"/>
  <c r="B335" i="29"/>
  <c r="C335" i="29"/>
  <c r="D335" i="29" s="1"/>
  <c r="B336" i="29"/>
  <c r="C336" i="29"/>
  <c r="D336" i="29" s="1"/>
  <c r="B337" i="29"/>
  <c r="C337" i="29"/>
  <c r="D337" i="29" s="1"/>
  <c r="B338" i="29"/>
  <c r="C338" i="29"/>
  <c r="D338" i="29" s="1"/>
  <c r="B339" i="29"/>
  <c r="C339" i="29"/>
  <c r="D339" i="29" s="1"/>
  <c r="B340" i="29"/>
  <c r="C340" i="29"/>
  <c r="D340" i="29" s="1"/>
  <c r="B341" i="29"/>
  <c r="C341" i="29"/>
  <c r="D341" i="29" s="1"/>
  <c r="B342" i="29"/>
  <c r="C342" i="29"/>
  <c r="D342" i="29" s="1"/>
  <c r="B343" i="29"/>
  <c r="C343" i="29"/>
  <c r="D343" i="29" s="1"/>
  <c r="B344" i="29"/>
  <c r="C344" i="29"/>
  <c r="D344" i="29" s="1"/>
  <c r="B345" i="29"/>
  <c r="C345" i="29"/>
  <c r="D345" i="29" s="1"/>
  <c r="B346" i="29"/>
  <c r="C346" i="29"/>
  <c r="D346" i="29" s="1"/>
  <c r="B347" i="29"/>
  <c r="C347" i="29"/>
  <c r="D347" i="29" s="1"/>
  <c r="B348" i="29"/>
  <c r="C348" i="29"/>
  <c r="D348" i="29" s="1"/>
  <c r="B349" i="29"/>
  <c r="C349" i="29"/>
  <c r="B350" i="29"/>
  <c r="C350" i="29"/>
  <c r="B351" i="29"/>
  <c r="C351" i="29"/>
  <c r="B352" i="29"/>
  <c r="C352" i="29"/>
  <c r="B353" i="29"/>
  <c r="C353" i="29"/>
  <c r="B354" i="29"/>
  <c r="C354" i="29"/>
  <c r="B355" i="29"/>
  <c r="C355" i="29"/>
  <c r="B356" i="29"/>
  <c r="C356" i="29"/>
  <c r="B357" i="29"/>
  <c r="C357" i="29"/>
  <c r="B358" i="29"/>
  <c r="C358" i="29"/>
  <c r="B359" i="29"/>
  <c r="C359" i="29"/>
  <c r="B360" i="29"/>
  <c r="C360" i="29"/>
  <c r="B361" i="29"/>
  <c r="C361" i="29"/>
  <c r="B362" i="29"/>
  <c r="C362" i="29"/>
  <c r="B363" i="29"/>
  <c r="C363" i="29"/>
  <c r="B364" i="29"/>
  <c r="C364" i="29"/>
  <c r="B365" i="29"/>
  <c r="C365" i="29"/>
  <c r="B366" i="29"/>
  <c r="C366" i="29"/>
  <c r="B367" i="29"/>
  <c r="C367" i="29"/>
  <c r="B368" i="29"/>
  <c r="C368" i="29"/>
  <c r="B369" i="29"/>
  <c r="C369" i="29"/>
  <c r="B370" i="29"/>
  <c r="C370" i="29"/>
  <c r="B371" i="29"/>
  <c r="C371" i="29"/>
  <c r="B372" i="29"/>
  <c r="C372" i="29"/>
  <c r="B373" i="29"/>
  <c r="C373" i="29"/>
  <c r="B374" i="29"/>
  <c r="C374" i="29"/>
  <c r="B375" i="29"/>
  <c r="C375" i="29"/>
  <c r="B376" i="29"/>
  <c r="C376" i="29"/>
  <c r="B377" i="29"/>
  <c r="C377" i="29"/>
  <c r="B378" i="29"/>
  <c r="C378" i="29"/>
  <c r="B379" i="29"/>
  <c r="C379" i="29"/>
  <c r="B380" i="29"/>
  <c r="C380" i="29"/>
  <c r="B381" i="29"/>
  <c r="C381" i="29"/>
  <c r="B382" i="29"/>
  <c r="C382" i="29"/>
  <c r="B383" i="29"/>
  <c r="C383" i="29"/>
  <c r="B384" i="29"/>
  <c r="C384" i="29"/>
  <c r="B385" i="29"/>
  <c r="C385" i="29"/>
  <c r="B386" i="29"/>
  <c r="C386" i="29"/>
  <c r="B387" i="29"/>
  <c r="C387" i="29"/>
  <c r="B388" i="29"/>
  <c r="C388" i="29"/>
  <c r="B389" i="29"/>
  <c r="C389" i="29"/>
  <c r="B390" i="29"/>
  <c r="C390" i="29"/>
  <c r="B391" i="29"/>
  <c r="C391" i="29"/>
  <c r="B392" i="29"/>
  <c r="C392" i="29"/>
  <c r="B393" i="29"/>
  <c r="C393" i="29"/>
  <c r="B394" i="29"/>
  <c r="C394" i="29"/>
  <c r="B395" i="29"/>
  <c r="C395" i="29"/>
  <c r="B396" i="29"/>
  <c r="C396" i="29"/>
  <c r="B397" i="29"/>
  <c r="C397" i="29"/>
  <c r="B398" i="29"/>
  <c r="C398" i="29"/>
  <c r="B399" i="29"/>
  <c r="C399" i="29"/>
  <c r="B400" i="29"/>
  <c r="C400" i="29"/>
  <c r="B401" i="29"/>
  <c r="C401" i="29"/>
  <c r="B402" i="29"/>
  <c r="C402" i="29"/>
  <c r="B403" i="29"/>
  <c r="C403" i="29"/>
  <c r="B404" i="29"/>
  <c r="C404" i="29"/>
  <c r="B405" i="29"/>
  <c r="C405" i="29"/>
  <c r="B406" i="29"/>
  <c r="C406" i="29"/>
  <c r="B407" i="29"/>
  <c r="C407" i="29"/>
  <c r="B408" i="29"/>
  <c r="C408" i="29"/>
  <c r="B409" i="29"/>
  <c r="C409" i="29"/>
  <c r="B410" i="29"/>
  <c r="C410" i="29"/>
  <c r="B411" i="29"/>
  <c r="C411" i="29"/>
  <c r="B412" i="29"/>
  <c r="C412" i="29"/>
  <c r="B413" i="29"/>
  <c r="C413" i="29"/>
  <c r="B414" i="29"/>
  <c r="C414" i="29"/>
  <c r="B415" i="29"/>
  <c r="C415" i="29"/>
  <c r="B416" i="29"/>
  <c r="C416" i="29"/>
  <c r="B417" i="29"/>
  <c r="C417" i="29"/>
  <c r="B418" i="29"/>
  <c r="C418" i="29"/>
  <c r="B419" i="29"/>
  <c r="C419" i="29"/>
  <c r="B420" i="29"/>
  <c r="C420" i="29"/>
  <c r="B421" i="29"/>
  <c r="C421" i="29"/>
  <c r="B422" i="29"/>
  <c r="C422" i="29"/>
  <c r="B423" i="29"/>
  <c r="C423" i="29"/>
  <c r="B424" i="29"/>
  <c r="C424" i="29"/>
  <c r="B425" i="29"/>
  <c r="C425" i="29"/>
  <c r="B426" i="29"/>
  <c r="C426" i="29"/>
  <c r="B427" i="29"/>
  <c r="C427" i="29"/>
  <c r="B428" i="29"/>
  <c r="C428" i="29"/>
  <c r="B429" i="29"/>
  <c r="C429" i="29"/>
  <c r="B430" i="29"/>
  <c r="C430" i="29"/>
  <c r="B431" i="29"/>
  <c r="C431" i="29"/>
  <c r="B432" i="29"/>
  <c r="C432" i="29"/>
  <c r="B433" i="29"/>
  <c r="C433" i="29"/>
  <c r="B434" i="29"/>
  <c r="C434" i="29"/>
  <c r="B435" i="29"/>
  <c r="C435" i="29"/>
  <c r="B436" i="29"/>
  <c r="C436" i="29"/>
  <c r="B437" i="29"/>
  <c r="C437" i="29"/>
  <c r="B438" i="29"/>
  <c r="C438" i="29"/>
  <c r="B439" i="29"/>
  <c r="C439" i="29"/>
  <c r="B440" i="29"/>
  <c r="C440" i="29"/>
  <c r="B441" i="29"/>
  <c r="C441" i="29"/>
  <c r="B442" i="29"/>
  <c r="C442" i="29"/>
  <c r="B443" i="29"/>
  <c r="C443" i="29"/>
  <c r="B444" i="29"/>
  <c r="C444" i="29"/>
  <c r="B445" i="29"/>
  <c r="C445" i="29"/>
  <c r="B446" i="29"/>
  <c r="C446" i="29"/>
  <c r="B447" i="29"/>
  <c r="C447" i="29"/>
  <c r="B448" i="29"/>
  <c r="C448" i="29"/>
  <c r="B449" i="29"/>
  <c r="C449" i="29"/>
  <c r="B450" i="29"/>
  <c r="C450" i="29"/>
  <c r="B451" i="29"/>
  <c r="C451" i="29"/>
  <c r="B452" i="29"/>
  <c r="C452" i="29"/>
  <c r="B453" i="29"/>
  <c r="C453" i="29"/>
  <c r="B454" i="29"/>
  <c r="C454" i="29"/>
  <c r="B455" i="29"/>
  <c r="C455" i="29"/>
  <c r="B456" i="29"/>
  <c r="C456" i="29"/>
  <c r="B457" i="29"/>
  <c r="C457" i="29"/>
  <c r="B458" i="29"/>
  <c r="C458" i="29"/>
  <c r="B459" i="29"/>
  <c r="C459" i="29"/>
  <c r="B460" i="29"/>
  <c r="C460" i="29"/>
  <c r="B461" i="29"/>
  <c r="C461" i="29"/>
  <c r="B462" i="29"/>
  <c r="C462" i="29"/>
  <c r="B463" i="29"/>
  <c r="C463" i="29"/>
  <c r="B464" i="29"/>
  <c r="C464" i="29"/>
  <c r="B465" i="29"/>
  <c r="C465" i="29"/>
  <c r="B466" i="29"/>
  <c r="C466" i="29"/>
  <c r="B467" i="29"/>
  <c r="C467" i="29"/>
  <c r="B468" i="29"/>
  <c r="C468" i="29"/>
  <c r="B469" i="29"/>
  <c r="C469" i="29"/>
  <c r="B470" i="29"/>
  <c r="C470" i="29"/>
  <c r="B471" i="29"/>
  <c r="C471" i="29"/>
  <c r="B472" i="29"/>
  <c r="C472" i="29"/>
  <c r="B473" i="29"/>
  <c r="C473" i="29"/>
  <c r="B474" i="29"/>
  <c r="C474" i="29"/>
  <c r="B475" i="29"/>
  <c r="C475" i="29"/>
  <c r="B476" i="29"/>
  <c r="C476" i="29"/>
  <c r="B477" i="29"/>
  <c r="C477" i="29"/>
  <c r="B478" i="29"/>
  <c r="C478" i="29"/>
  <c r="B479" i="29"/>
  <c r="C479" i="29"/>
  <c r="B480" i="29"/>
  <c r="C480" i="29"/>
  <c r="B481" i="29"/>
  <c r="C481" i="29"/>
  <c r="B482" i="29"/>
  <c r="C482" i="29"/>
  <c r="B483" i="29"/>
  <c r="C483" i="29"/>
  <c r="B484" i="29"/>
  <c r="C484" i="29"/>
  <c r="B485" i="29"/>
  <c r="C485" i="29"/>
  <c r="B486" i="29"/>
  <c r="C486" i="29"/>
  <c r="B487" i="29"/>
  <c r="C487" i="29"/>
  <c r="B488" i="29"/>
  <c r="C488" i="29"/>
  <c r="B489" i="29"/>
  <c r="C489" i="29"/>
  <c r="B490" i="29"/>
  <c r="C490" i="29"/>
  <c r="B491" i="29"/>
  <c r="C491" i="29"/>
  <c r="B492" i="29"/>
  <c r="C492" i="29"/>
  <c r="B493" i="29"/>
  <c r="C493" i="29"/>
  <c r="B494" i="29"/>
  <c r="C494" i="29"/>
  <c r="B495" i="29"/>
  <c r="C495" i="29"/>
  <c r="B496" i="29"/>
  <c r="C496" i="29"/>
  <c r="B497" i="29"/>
  <c r="C497" i="29"/>
  <c r="B498" i="29"/>
  <c r="C498" i="29"/>
  <c r="B499" i="29"/>
  <c r="C499" i="29"/>
  <c r="B500" i="29"/>
  <c r="C500" i="29"/>
  <c r="B501" i="29"/>
  <c r="C501" i="29"/>
  <c r="B502" i="29"/>
  <c r="C502" i="29"/>
  <c r="B503" i="29"/>
  <c r="C503" i="29"/>
  <c r="B504" i="29"/>
  <c r="C504" i="29"/>
  <c r="B505" i="29"/>
  <c r="C505" i="29"/>
  <c r="B506" i="29"/>
  <c r="C506" i="29"/>
  <c r="B507" i="29"/>
  <c r="C507" i="29"/>
  <c r="B508" i="29"/>
  <c r="C508" i="29"/>
  <c r="B509" i="29"/>
  <c r="C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H270" i="29" a="1"/>
  <c r="H270" i="29"/>
  <c r="H269" i="29" a="1"/>
  <c r="H269" i="29" s="1"/>
  <c r="H268" i="29" a="1"/>
  <c r="H268" i="29"/>
  <c r="H267" i="29" a="1"/>
  <c r="H267" i="29" s="1"/>
  <c r="H266" i="29" a="1"/>
  <c r="H266" i="29"/>
  <c r="H265" i="29" a="1"/>
  <c r="H265" i="29" s="1"/>
  <c r="H264" i="29" a="1"/>
  <c r="H264" i="29"/>
  <c r="H263" i="29" a="1"/>
  <c r="H263" i="29" s="1"/>
  <c r="H262" i="29" a="1"/>
  <c r="H262" i="29"/>
  <c r="H261" i="29" a="1"/>
  <c r="H261" i="29" s="1"/>
  <c r="H260" i="29" a="1"/>
  <c r="H260" i="29"/>
  <c r="H259" i="29" a="1"/>
  <c r="H259" i="29" s="1"/>
  <c r="H258" i="29" a="1"/>
  <c r="H258" i="29"/>
  <c r="H257" i="29" a="1"/>
  <c r="H257" i="29" s="1"/>
  <c r="H256" i="29" a="1"/>
  <c r="H256" i="29"/>
  <c r="H255" i="29" a="1"/>
  <c r="H255" i="29" s="1"/>
  <c r="H254" i="29" a="1"/>
  <c r="H254" i="29"/>
  <c r="H253" i="29" a="1"/>
  <c r="H253" i="29" s="1"/>
  <c r="H252" i="29" a="1"/>
  <c r="H252" i="29"/>
  <c r="H251" i="29" a="1"/>
  <c r="H251" i="29" s="1"/>
  <c r="H250" i="29" a="1"/>
  <c r="H250" i="29"/>
  <c r="H249" i="29" a="1"/>
  <c r="H249" i="29" s="1"/>
  <c r="H248" i="29" a="1"/>
  <c r="H248" i="29"/>
  <c r="H247" i="29" a="1"/>
  <c r="H247" i="29" s="1"/>
  <c r="H246" i="29" a="1"/>
  <c r="H246" i="29"/>
  <c r="H245" i="29" a="1"/>
  <c r="H245" i="29" s="1"/>
  <c r="H244" i="29" a="1"/>
  <c r="H244" i="29"/>
  <c r="H243" i="29" a="1"/>
  <c r="H243" i="29" s="1"/>
  <c r="H242" i="29" a="1"/>
  <c r="H242" i="29"/>
  <c r="H241" i="29" a="1"/>
  <c r="H241" i="29" s="1"/>
  <c r="H240" i="29" a="1"/>
  <c r="H240" i="29"/>
  <c r="H239" i="29" a="1"/>
  <c r="H239" i="29" s="1"/>
  <c r="H238" i="29" a="1"/>
  <c r="H238" i="29" s="1"/>
  <c r="H237" i="29" a="1"/>
  <c r="H237" i="29" s="1"/>
  <c r="H236" i="29" a="1"/>
  <c r="H236" i="29" s="1"/>
  <c r="H235" i="29" a="1"/>
  <c r="H235" i="29" s="1"/>
  <c r="H234" i="29" a="1"/>
  <c r="H234" i="29"/>
  <c r="H233" i="29" a="1"/>
  <c r="H233" i="29" s="1"/>
  <c r="H232" i="29" a="1"/>
  <c r="H232" i="29"/>
  <c r="H231" i="29" a="1"/>
  <c r="H231" i="29" s="1"/>
  <c r="H230" i="29" a="1"/>
  <c r="H230" i="29" s="1"/>
  <c r="H229" i="29" a="1"/>
  <c r="H229" i="29" s="1"/>
  <c r="H228" i="29" a="1"/>
  <c r="H228" i="29"/>
  <c r="H227" i="29" a="1"/>
  <c r="H227" i="29" s="1"/>
  <c r="H226" i="29" a="1"/>
  <c r="H226" i="29"/>
  <c r="H225" i="29" a="1"/>
  <c r="H225" i="29" s="1"/>
  <c r="H224" i="29" a="1"/>
  <c r="H224" i="29"/>
  <c r="H223" i="29" a="1"/>
  <c r="H223" i="29" s="1"/>
  <c r="H222" i="29" a="1"/>
  <c r="H222" i="29" s="1"/>
  <c r="H221" i="29" a="1"/>
  <c r="H221" i="29" s="1"/>
  <c r="H220" i="29" a="1"/>
  <c r="H220" i="29"/>
  <c r="H219" i="29" a="1"/>
  <c r="H219" i="29" s="1"/>
  <c r="H218" i="29" a="1"/>
  <c r="H218" i="29"/>
  <c r="H217" i="29" a="1"/>
  <c r="H217" i="29" s="1"/>
  <c r="H216" i="29" a="1"/>
  <c r="H216" i="29"/>
  <c r="H215" i="29" a="1"/>
  <c r="H215" i="29" s="1"/>
  <c r="H214" i="29" a="1"/>
  <c r="H214" i="29" s="1"/>
  <c r="H213" i="29" a="1"/>
  <c r="H213" i="29" s="1"/>
  <c r="H212" i="29" a="1"/>
  <c r="H212" i="29"/>
  <c r="H211" i="29" a="1"/>
  <c r="H211" i="29" s="1"/>
  <c r="H210" i="29" a="1"/>
  <c r="H210" i="29" s="1"/>
  <c r="H209" i="29" a="1"/>
  <c r="H209" i="29" s="1"/>
  <c r="H208" i="29" a="1"/>
  <c r="H208" i="29"/>
  <c r="H207" i="29" a="1"/>
  <c r="H207" i="29" s="1"/>
  <c r="H206" i="29" a="1"/>
  <c r="H206" i="29" s="1"/>
  <c r="H205" i="29" a="1"/>
  <c r="H205" i="29" s="1"/>
  <c r="H204" i="29" a="1"/>
  <c r="H204" i="29" s="1"/>
  <c r="H203" i="29" a="1"/>
  <c r="H203" i="29" s="1"/>
  <c r="H202" i="29" a="1"/>
  <c r="H202" i="29"/>
  <c r="H201" i="29" a="1"/>
  <c r="H201" i="29" s="1"/>
  <c r="H200" i="29" a="1"/>
  <c r="H200" i="29"/>
  <c r="H199" i="29" a="1"/>
  <c r="H199" i="29" s="1"/>
  <c r="H198" i="29" a="1"/>
  <c r="H198" i="29" s="1"/>
  <c r="H197" i="29" a="1"/>
  <c r="H197" i="29" s="1"/>
  <c r="H196" i="29" a="1"/>
  <c r="H196" i="29"/>
  <c r="H195" i="29" a="1"/>
  <c r="H195" i="29" s="1"/>
  <c r="H194" i="29" a="1"/>
  <c r="H194" i="29"/>
  <c r="H193" i="29" a="1"/>
  <c r="H193" i="29" s="1"/>
  <c r="H192" i="29" a="1"/>
  <c r="H192" i="29"/>
  <c r="H191" i="29" a="1"/>
  <c r="H191" i="29" s="1"/>
  <c r="H190" i="29" a="1"/>
  <c r="H190" i="29" s="1"/>
  <c r="H189" i="29" a="1"/>
  <c r="H189" i="29" s="1"/>
  <c r="H188" i="29" a="1"/>
  <c r="H188" i="29"/>
  <c r="H187" i="29" a="1"/>
  <c r="H187" i="29" s="1"/>
  <c r="H186" i="29" a="1"/>
  <c r="H186" i="29"/>
  <c r="H185" i="29" a="1"/>
  <c r="H185" i="29" s="1"/>
  <c r="H184" i="29" a="1"/>
  <c r="H184" i="29"/>
  <c r="H183" i="29" a="1"/>
  <c r="H183" i="29" s="1"/>
  <c r="H182" i="29" a="1"/>
  <c r="H182" i="29" s="1"/>
  <c r="H181" i="29" a="1"/>
  <c r="H181" i="29" s="1"/>
  <c r="H180" i="29" a="1"/>
  <c r="H180" i="29"/>
  <c r="H179" i="29" a="1"/>
  <c r="H179" i="29" s="1"/>
  <c r="H178" i="29" a="1"/>
  <c r="H178" i="29" s="1"/>
  <c r="H177" i="29" a="1"/>
  <c r="H177" i="29" s="1"/>
  <c r="H176" i="29" a="1"/>
  <c r="H176" i="29"/>
  <c r="H175" i="29" a="1"/>
  <c r="H175" i="29" s="1"/>
  <c r="H174" i="29" a="1"/>
  <c r="H174" i="29" s="1"/>
  <c r="H173" i="29" a="1"/>
  <c r="H173" i="29" s="1"/>
  <c r="H172" i="29" a="1"/>
  <c r="H172" i="29" s="1"/>
  <c r="H171" i="29" a="1"/>
  <c r="H171" i="29" s="1"/>
  <c r="H170" i="29" a="1"/>
  <c r="H170" i="29"/>
  <c r="H169" i="29" a="1"/>
  <c r="H169" i="29" s="1"/>
  <c r="H168" i="29" a="1"/>
  <c r="H168" i="29"/>
  <c r="H167" i="29" a="1"/>
  <c r="H167" i="29" s="1"/>
  <c r="H166" i="29" a="1"/>
  <c r="H166" i="29" s="1"/>
  <c r="H165" i="29" a="1"/>
  <c r="H165" i="29" s="1"/>
  <c r="H164" i="29" a="1"/>
  <c r="H164" i="29"/>
  <c r="H163" i="29" a="1"/>
  <c r="H163" i="29" s="1"/>
  <c r="H162" i="29" a="1"/>
  <c r="H162" i="29"/>
  <c r="H161" i="29" a="1"/>
  <c r="H161" i="29" s="1"/>
  <c r="H160" i="29" a="1"/>
  <c r="H160" i="29"/>
  <c r="H159" i="29" a="1"/>
  <c r="H159" i="29" s="1"/>
  <c r="H158" i="29" a="1"/>
  <c r="H158" i="29" s="1"/>
  <c r="H157" i="29" a="1"/>
  <c r="H157" i="29" s="1"/>
  <c r="H156" i="29" a="1"/>
  <c r="H156" i="29"/>
  <c r="H155" i="29" a="1"/>
  <c r="H155" i="29" s="1"/>
  <c r="H154" i="29" a="1"/>
  <c r="H154" i="29"/>
  <c r="H153" i="29" a="1"/>
  <c r="H153" i="29" s="1"/>
  <c r="H152" i="29" a="1"/>
  <c r="H152" i="29"/>
  <c r="H151" i="29" a="1"/>
  <c r="H151" i="29" s="1"/>
  <c r="H150" i="29" a="1"/>
  <c r="H150" i="29" s="1"/>
  <c r="H149" i="29" a="1"/>
  <c r="H149" i="29" s="1"/>
  <c r="H148" i="29" a="1"/>
  <c r="H148" i="29"/>
  <c r="H147" i="29" a="1"/>
  <c r="H147" i="29" s="1"/>
  <c r="H146" i="29" a="1"/>
  <c r="H146" i="29" s="1"/>
  <c r="H145" i="29" a="1"/>
  <c r="H145" i="29" s="1"/>
  <c r="H144" i="29" a="1"/>
  <c r="H144" i="29"/>
  <c r="H143" i="29" a="1"/>
  <c r="H143" i="29" s="1"/>
  <c r="H142" i="29" a="1"/>
  <c r="H142" i="29" s="1"/>
  <c r="H141" i="29" a="1"/>
  <c r="H141" i="29"/>
  <c r="H140" i="29" a="1"/>
  <c r="H140" i="29" s="1"/>
  <c r="H139" i="29" a="1"/>
  <c r="H139" i="29"/>
  <c r="H138" i="29" a="1"/>
  <c r="H138" i="29" s="1"/>
  <c r="H137" i="29" a="1"/>
  <c r="H137" i="29"/>
  <c r="H136" i="29" a="1"/>
  <c r="H136" i="29" s="1"/>
  <c r="H135" i="29" a="1"/>
  <c r="H135" i="29" s="1"/>
  <c r="H134" i="29" a="1"/>
  <c r="H134" i="29" s="1"/>
  <c r="H133" i="29" a="1"/>
  <c r="H133" i="29"/>
  <c r="H132" i="29" a="1"/>
  <c r="H132" i="29" s="1"/>
  <c r="H131" i="29" a="1"/>
  <c r="H131" i="29"/>
  <c r="H130" i="29" a="1"/>
  <c r="H130" i="29" s="1"/>
  <c r="H129" i="29" a="1"/>
  <c r="H129" i="29"/>
  <c r="H128" i="29" a="1"/>
  <c r="H128" i="29" s="1"/>
  <c r="H127" i="29" a="1"/>
  <c r="H127" i="29" s="1"/>
  <c r="H126" i="29" a="1"/>
  <c r="H126" i="29" s="1"/>
  <c r="H125" i="29" a="1"/>
  <c r="H125" i="29"/>
  <c r="H124" i="29" a="1"/>
  <c r="H124" i="29" s="1"/>
  <c r="H123" i="29" a="1"/>
  <c r="H123" i="29"/>
  <c r="H122" i="29" a="1"/>
  <c r="H122" i="29" s="1"/>
  <c r="H121" i="29" a="1"/>
  <c r="H121" i="29"/>
  <c r="H120" i="29" a="1"/>
  <c r="H120" i="29" s="1"/>
  <c r="H119" i="29" a="1"/>
  <c r="H119" i="29" s="1"/>
  <c r="H118" i="29" a="1"/>
  <c r="H118" i="29" s="1"/>
  <c r="H117" i="29" a="1"/>
  <c r="H117" i="29"/>
  <c r="H116" i="29" a="1"/>
  <c r="H116" i="29" s="1"/>
  <c r="H115" i="29" a="1"/>
  <c r="H115" i="29"/>
  <c r="H114" i="29" a="1"/>
  <c r="H114" i="29" s="1"/>
  <c r="H113" i="29" a="1"/>
  <c r="H113" i="29"/>
  <c r="H112" i="29" a="1"/>
  <c r="H112" i="29" s="1"/>
  <c r="H111" i="29" a="1"/>
  <c r="H111" i="29" s="1"/>
  <c r="H110" i="29" a="1"/>
  <c r="H110" i="29" s="1"/>
  <c r="H109" i="29" a="1"/>
  <c r="H109" i="29"/>
  <c r="H108" i="29" a="1"/>
  <c r="H108" i="29" s="1"/>
  <c r="H107" i="29" a="1"/>
  <c r="H107" i="29"/>
  <c r="H106" i="29" a="1"/>
  <c r="H106" i="29" s="1"/>
  <c r="H105" i="29" a="1"/>
  <c r="H105" i="29"/>
  <c r="H104" i="29" a="1"/>
  <c r="H104" i="29" s="1"/>
  <c r="H103" i="29" a="1"/>
  <c r="H103" i="29" s="1"/>
  <c r="H102" i="29" a="1"/>
  <c r="H102" i="29" s="1"/>
  <c r="H101" i="29" a="1"/>
  <c r="H101" i="29"/>
  <c r="H100" i="29" a="1"/>
  <c r="H100" i="29" s="1"/>
  <c r="H99" i="29" a="1"/>
  <c r="H99" i="29"/>
  <c r="H98" i="29" a="1"/>
  <c r="H98" i="29" s="1"/>
  <c r="H97" i="29" a="1"/>
  <c r="H97" i="29"/>
  <c r="H96" i="29" a="1"/>
  <c r="H96" i="29" s="1"/>
  <c r="H95" i="29" a="1"/>
  <c r="H95" i="29" s="1"/>
  <c r="H94" i="29" a="1"/>
  <c r="H94" i="29" s="1"/>
  <c r="H93" i="29" a="1"/>
  <c r="H93" i="29"/>
  <c r="H92" i="29" a="1"/>
  <c r="H92" i="29" s="1"/>
  <c r="H91" i="29" a="1"/>
  <c r="H91" i="29"/>
  <c r="H90" i="29" a="1"/>
  <c r="H90" i="29" s="1"/>
  <c r="H89" i="29" a="1"/>
  <c r="H89" i="29"/>
  <c r="H88" i="29" a="1"/>
  <c r="H88" i="29" s="1"/>
  <c r="H87" i="29" a="1"/>
  <c r="H87" i="29"/>
  <c r="H86" i="29" a="1"/>
  <c r="H86" i="29" s="1"/>
  <c r="H85" i="29" a="1"/>
  <c r="H85" i="29"/>
  <c r="H84" i="29" a="1"/>
  <c r="H84" i="29" s="1"/>
  <c r="H83" i="29" a="1"/>
  <c r="H83" i="29"/>
  <c r="H82" i="29" a="1"/>
  <c r="H82" i="29" s="1"/>
  <c r="H81" i="29" a="1"/>
  <c r="H81" i="29"/>
  <c r="H80" i="29" a="1"/>
  <c r="H80" i="29" s="1"/>
  <c r="H79" i="29" a="1"/>
  <c r="H79" i="29"/>
  <c r="H78" i="29" a="1"/>
  <c r="H78" i="29" s="1"/>
  <c r="H77" i="29" a="1"/>
  <c r="H77" i="29"/>
  <c r="H76" i="29" a="1"/>
  <c r="H76" i="29" s="1"/>
  <c r="H75" i="29" a="1"/>
  <c r="H75" i="29"/>
  <c r="H74" i="29" a="1"/>
  <c r="H74" i="29" s="1"/>
  <c r="H73" i="29" a="1"/>
  <c r="H73" i="29"/>
  <c r="H72" i="29" a="1"/>
  <c r="H72" i="29" s="1"/>
  <c r="H71" i="29" a="1"/>
  <c r="H71" i="29"/>
  <c r="H70" i="29" a="1"/>
  <c r="H70" i="29" s="1"/>
  <c r="H69" i="29" a="1"/>
  <c r="H69" i="29"/>
  <c r="H68" i="29" a="1"/>
  <c r="H68" i="29" s="1"/>
  <c r="H67" i="29" a="1"/>
  <c r="H67" i="29"/>
  <c r="H66" i="29" a="1"/>
  <c r="H66" i="29" s="1"/>
  <c r="H65" i="29" a="1"/>
  <c r="H65" i="29"/>
  <c r="H64" i="29" a="1"/>
  <c r="H64" i="29" s="1"/>
  <c r="H63" i="29" a="1"/>
  <c r="H63" i="29"/>
  <c r="H62" i="29" a="1"/>
  <c r="H62" i="29" s="1"/>
  <c r="H61" i="29" a="1"/>
  <c r="H61" i="29"/>
  <c r="H60" i="29" a="1"/>
  <c r="H60" i="29" s="1"/>
  <c r="H59" i="29" a="1"/>
  <c r="H59" i="29"/>
  <c r="H58" i="29" a="1"/>
  <c r="H58" i="29" s="1"/>
  <c r="H57" i="29" a="1"/>
  <c r="H57" i="29"/>
  <c r="H56" i="29" a="1"/>
  <c r="H56" i="29" s="1"/>
  <c r="H55" i="29" a="1"/>
  <c r="H55" i="29"/>
  <c r="H54" i="29" a="1"/>
  <c r="H54" i="29" s="1"/>
  <c r="H53" i="29" a="1"/>
  <c r="H53" i="29"/>
  <c r="H52" i="29" a="1"/>
  <c r="H52" i="29" s="1"/>
  <c r="H51" i="29" a="1"/>
  <c r="H51" i="29"/>
  <c r="H50" i="29" a="1"/>
  <c r="H50" i="29" s="1"/>
  <c r="H49" i="29" a="1"/>
  <c r="H49" i="29"/>
  <c r="H48" i="29" a="1"/>
  <c r="H48" i="29" s="1"/>
  <c r="H47" i="29" a="1"/>
  <c r="H47" i="29"/>
  <c r="H46" i="29" a="1"/>
  <c r="H46" i="29" s="1"/>
  <c r="H45" i="29" a="1"/>
  <c r="H45" i="29"/>
  <c r="H44" i="29" a="1"/>
  <c r="H44" i="29" s="1"/>
  <c r="H43" i="29" a="1"/>
  <c r="H43" i="29"/>
  <c r="H42" i="29" a="1"/>
  <c r="H42" i="29" s="1"/>
  <c r="H41" i="29" a="1"/>
  <c r="H41" i="29"/>
  <c r="H40" i="29" a="1"/>
  <c r="H40" i="29" s="1"/>
  <c r="H39" i="29" a="1"/>
  <c r="H39" i="29"/>
  <c r="H38" i="29" a="1"/>
  <c r="H38" i="29" s="1"/>
  <c r="H37" i="29" a="1"/>
  <c r="H37" i="29"/>
  <c r="H36" i="29" a="1"/>
  <c r="H36" i="29" s="1"/>
  <c r="H35" i="29" a="1"/>
  <c r="H35" i="29"/>
  <c r="H34" i="29" a="1"/>
  <c r="H34" i="29" s="1"/>
  <c r="H33" i="29" a="1"/>
  <c r="H33" i="29"/>
  <c r="H32" i="29" a="1"/>
  <c r="H32" i="29" s="1"/>
  <c r="H31" i="29" a="1"/>
  <c r="H31" i="29"/>
  <c r="H30" i="29" a="1"/>
  <c r="H30" i="29" s="1"/>
  <c r="H29" i="29" a="1"/>
  <c r="H29" i="29"/>
  <c r="H28" i="29" a="1"/>
  <c r="H28" i="29" s="1"/>
  <c r="H27" i="29" a="1"/>
  <c r="H27" i="29"/>
  <c r="H26" i="29" a="1"/>
  <c r="H26" i="29" s="1"/>
  <c r="H25" i="29" a="1"/>
  <c r="H25" i="29"/>
  <c r="H24" i="29" a="1"/>
  <c r="H24" i="29" s="1"/>
  <c r="H23" i="29" a="1"/>
  <c r="H23" i="29"/>
  <c r="H22" i="29" a="1"/>
  <c r="H22" i="29" s="1"/>
  <c r="H21" i="29" a="1"/>
  <c r="H21" i="29"/>
  <c r="H20" i="29" a="1"/>
  <c r="H20" i="29" s="1"/>
  <c r="H19" i="29" a="1"/>
  <c r="H19" i="29"/>
  <c r="H18" i="29" a="1"/>
  <c r="H18" i="29" s="1"/>
  <c r="H17" i="29" a="1"/>
  <c r="H17" i="29"/>
  <c r="H16" i="29" a="1"/>
  <c r="H16" i="29" s="1"/>
  <c r="H15" i="29" a="1"/>
  <c r="H15" i="29"/>
  <c r="H14" i="29" a="1"/>
  <c r="H14" i="29" s="1"/>
  <c r="H13" i="29" a="1"/>
  <c r="H13" i="29"/>
  <c r="H12" i="29" a="1"/>
  <c r="H12" i="29" s="1"/>
  <c r="H11" i="29" a="1"/>
  <c r="H11" i="29"/>
  <c r="H10" i="29" a="1"/>
  <c r="H10" i="29" s="1"/>
  <c r="H9" i="29" a="1"/>
  <c r="H9" i="29"/>
  <c r="H8" i="29" a="1"/>
  <c r="H8" i="29" s="1"/>
  <c r="H7" i="29" a="1"/>
  <c r="H7" i="29"/>
  <c r="H6" i="29" a="1"/>
  <c r="H6" i="29" s="1"/>
  <c r="H5" i="29" a="1"/>
  <c r="H5" i="29"/>
  <c r="H4" i="29" a="1"/>
  <c r="H4" i="29" s="1"/>
  <c r="H3" i="29" a="1"/>
  <c r="H3" i="29"/>
  <c r="M2" i="29" a="1"/>
  <c r="M2" i="29" s="1"/>
  <c r="N2" i="29" s="1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D48" i="29"/>
  <c r="D156" i="29"/>
  <c r="D110" i="29" l="1"/>
  <c r="P2" i="29" a="1"/>
  <c r="D106" i="29"/>
  <c r="D111" i="29"/>
  <c r="D109" i="29"/>
  <c r="D107" i="29"/>
  <c r="D105" i="29"/>
  <c r="D103" i="29"/>
  <c r="D108" i="29"/>
  <c r="D104" i="29"/>
  <c r="K64" i="29"/>
  <c r="K288" i="29"/>
  <c r="K272" i="29"/>
  <c r="K256" i="29"/>
  <c r="K240" i="29"/>
  <c r="K224" i="29"/>
  <c r="K208" i="29"/>
  <c r="K154" i="29"/>
  <c r="K382" i="29"/>
  <c r="K179" i="29"/>
  <c r="K336" i="29"/>
  <c r="K320" i="29"/>
  <c r="K304" i="29"/>
  <c r="K360" i="29"/>
  <c r="K344" i="29"/>
  <c r="K328" i="29"/>
  <c r="K312" i="29"/>
  <c r="K296" i="29"/>
  <c r="K280" i="29"/>
  <c r="K264" i="29"/>
  <c r="K248" i="29"/>
  <c r="K232" i="29"/>
  <c r="K216" i="29"/>
  <c r="T52" i="29"/>
  <c r="K187" i="29"/>
  <c r="K206" i="29"/>
  <c r="K214" i="29"/>
  <c r="K222" i="29"/>
  <c r="K230" i="29"/>
  <c r="K238" i="29"/>
  <c r="K246" i="29"/>
  <c r="K254" i="29"/>
  <c r="K262" i="29"/>
  <c r="K270" i="29"/>
  <c r="K278" i="29"/>
  <c r="K286" i="29"/>
  <c r="K294" i="29"/>
  <c r="K302" i="29"/>
  <c r="K310" i="29"/>
  <c r="K318" i="29"/>
  <c r="K326" i="29"/>
  <c r="K334" i="29"/>
  <c r="K342" i="29"/>
  <c r="K366" i="29"/>
  <c r="K386" i="29"/>
  <c r="K348" i="29"/>
  <c r="K390" i="29"/>
  <c r="K171" i="29"/>
  <c r="K210" i="29"/>
  <c r="K218" i="29"/>
  <c r="K234" i="29"/>
  <c r="K122" i="29"/>
  <c r="K163" i="29"/>
  <c r="K195" i="29"/>
  <c r="K204" i="29"/>
  <c r="K212" i="29"/>
  <c r="K220" i="29"/>
  <c r="K228" i="29"/>
  <c r="K236" i="29"/>
  <c r="K244" i="29"/>
  <c r="K252" i="29"/>
  <c r="K260" i="29"/>
  <c r="K268" i="29"/>
  <c r="K276" i="29"/>
  <c r="K284" i="29"/>
  <c r="K292" i="29"/>
  <c r="K300" i="29"/>
  <c r="K308" i="29"/>
  <c r="K316" i="29"/>
  <c r="K324" i="29"/>
  <c r="K332" i="29"/>
  <c r="K340" i="29"/>
  <c r="K371" i="29"/>
  <c r="K138" i="29"/>
  <c r="K242" i="29"/>
  <c r="K258" i="29"/>
  <c r="K274" i="29"/>
  <c r="K290" i="29"/>
  <c r="K330" i="29"/>
  <c r="K48" i="29"/>
  <c r="K202" i="29"/>
  <c r="K226" i="29"/>
  <c r="K250" i="29"/>
  <c r="K266" i="29"/>
  <c r="K282" i="29"/>
  <c r="K298" i="29"/>
  <c r="K306" i="29"/>
  <c r="K314" i="29"/>
  <c r="K322" i="29"/>
  <c r="K338" i="29"/>
  <c r="K346" i="29"/>
  <c r="K355" i="29"/>
  <c r="K376" i="29"/>
  <c r="K394" i="29"/>
  <c r="S24" i="29"/>
  <c r="R63" i="29"/>
  <c r="H89" i="28" s="1"/>
  <c r="R39" i="29"/>
  <c r="H65" i="28" s="1"/>
  <c r="T59" i="29"/>
  <c r="R45" i="29"/>
  <c r="H71" i="28" s="1"/>
  <c r="R61" i="29"/>
  <c r="H87" i="28" s="1"/>
  <c r="K68" i="29"/>
  <c r="K132" i="29"/>
  <c r="K148" i="29"/>
  <c r="K161" i="29"/>
  <c r="K169" i="29"/>
  <c r="K177" i="29"/>
  <c r="K185" i="29"/>
  <c r="K193" i="29"/>
  <c r="K351" i="29"/>
  <c r="K356" i="29"/>
  <c r="K362" i="29"/>
  <c r="K367" i="29"/>
  <c r="K372" i="29"/>
  <c r="K378" i="29"/>
  <c r="K383" i="29"/>
  <c r="K387" i="29"/>
  <c r="K391" i="29"/>
  <c r="K213" i="29"/>
  <c r="K217" i="29"/>
  <c r="K219" i="29"/>
  <c r="K221" i="29"/>
  <c r="K223" i="29"/>
  <c r="K235" i="29"/>
  <c r="K247" i="29"/>
  <c r="K249" i="29"/>
  <c r="K251" i="29"/>
  <c r="K253" i="29"/>
  <c r="K255" i="29"/>
  <c r="K257" i="29"/>
  <c r="K271" i="29"/>
  <c r="K273" i="29"/>
  <c r="K275" i="29"/>
  <c r="K277" i="29"/>
  <c r="K279" i="29"/>
  <c r="K281" i="29"/>
  <c r="K295" i="29"/>
  <c r="K297" i="29"/>
  <c r="K299" i="29"/>
  <c r="K301" i="29"/>
  <c r="K303" i="29"/>
  <c r="K305" i="29"/>
  <c r="K319" i="29"/>
  <c r="K321" i="29"/>
  <c r="K323" i="29"/>
  <c r="K325" i="29"/>
  <c r="K327" i="29"/>
  <c r="K329" i="29"/>
  <c r="K343" i="29"/>
  <c r="K345" i="29"/>
  <c r="K347" i="29"/>
  <c r="K352" i="29"/>
  <c r="K358" i="29"/>
  <c r="K363" i="29"/>
  <c r="K40" i="29"/>
  <c r="K42" i="29"/>
  <c r="K52" i="29"/>
  <c r="K354" i="29"/>
  <c r="K364" i="29"/>
  <c r="K375" i="29"/>
  <c r="K385" i="29"/>
  <c r="K130" i="29"/>
  <c r="K146" i="29"/>
  <c r="K167" i="29"/>
  <c r="K175" i="29"/>
  <c r="K183" i="29"/>
  <c r="K191" i="29"/>
  <c r="K199" i="29"/>
  <c r="K201" i="29"/>
  <c r="K203" i="29"/>
  <c r="K205" i="29"/>
  <c r="K207" i="29"/>
  <c r="K209" i="29"/>
  <c r="K211" i="29"/>
  <c r="K215" i="29"/>
  <c r="K225" i="29"/>
  <c r="K227" i="29"/>
  <c r="K229" i="29"/>
  <c r="K231" i="29"/>
  <c r="K233" i="29"/>
  <c r="K237" i="29"/>
  <c r="K239" i="29"/>
  <c r="K241" i="29"/>
  <c r="K243" i="29"/>
  <c r="K245" i="29"/>
  <c r="K259" i="29"/>
  <c r="K261" i="29"/>
  <c r="K263" i="29"/>
  <c r="K265" i="29"/>
  <c r="K267" i="29"/>
  <c r="K269" i="29"/>
  <c r="K283" i="29"/>
  <c r="K285" i="29"/>
  <c r="K287" i="29"/>
  <c r="K289" i="29"/>
  <c r="K291" i="29"/>
  <c r="K293" i="29"/>
  <c r="K307" i="29"/>
  <c r="K309" i="29"/>
  <c r="K311" i="29"/>
  <c r="K313" i="29"/>
  <c r="K315" i="29"/>
  <c r="K317" i="29"/>
  <c r="K331" i="29"/>
  <c r="K333" i="29"/>
  <c r="K335" i="29"/>
  <c r="K337" i="29"/>
  <c r="K339" i="29"/>
  <c r="K341" i="29"/>
  <c r="K368" i="29"/>
  <c r="K374" i="29"/>
  <c r="K379" i="29"/>
  <c r="K384" i="29"/>
  <c r="K388" i="29"/>
  <c r="K392" i="29"/>
  <c r="K140" i="29"/>
  <c r="K156" i="29"/>
  <c r="K173" i="29"/>
  <c r="K189" i="29"/>
  <c r="K393" i="29"/>
  <c r="K34" i="29"/>
  <c r="K124" i="29"/>
  <c r="K165" i="29"/>
  <c r="K181" i="29"/>
  <c r="K197" i="29"/>
  <c r="K359" i="29"/>
  <c r="K370" i="29"/>
  <c r="K380" i="29"/>
  <c r="K389" i="29"/>
  <c r="R48" i="29"/>
  <c r="H74" i="28" s="1"/>
  <c r="T40" i="29"/>
  <c r="C40" i="29" s="1"/>
  <c r="D40" i="29" s="1"/>
  <c r="R29" i="29"/>
  <c r="H55" i="28" s="1"/>
  <c r="T21" i="29"/>
  <c r="C21" i="29" s="1"/>
  <c r="D21" i="29" s="1"/>
  <c r="T11" i="29"/>
  <c r="B11" i="29" s="1"/>
  <c r="T3" i="29"/>
  <c r="B3" i="29" s="1"/>
  <c r="P2" i="29"/>
  <c r="T24" i="29"/>
  <c r="B24" i="29" s="1"/>
  <c r="S29" i="29"/>
  <c r="R33" i="29"/>
  <c r="H59" i="28" s="1"/>
  <c r="R40" i="29"/>
  <c r="H66" i="28" s="1"/>
  <c r="T46" i="29"/>
  <c r="S51" i="29"/>
  <c r="R55" i="29"/>
  <c r="H81" i="28" s="1"/>
  <c r="S64" i="29"/>
  <c r="R6" i="29"/>
  <c r="H32" i="28" s="1"/>
  <c r="R10" i="29"/>
  <c r="H36" i="28" s="1"/>
  <c r="R15" i="29"/>
  <c r="H41" i="28" s="1"/>
  <c r="R19" i="29"/>
  <c r="H45" i="28" s="1"/>
  <c r="T28" i="29"/>
  <c r="B28" i="29" s="1"/>
  <c r="S32" i="29"/>
  <c r="T39" i="29"/>
  <c r="C39" i="29" s="1"/>
  <c r="D39" i="29" s="1"/>
  <c r="R43" i="29"/>
  <c r="H69" i="28" s="1"/>
  <c r="S52" i="29"/>
  <c r="R56" i="29"/>
  <c r="H82" i="28" s="1"/>
  <c r="S67" i="29"/>
  <c r="S3" i="29"/>
  <c r="S8" i="29"/>
  <c r="S12" i="29"/>
  <c r="S15" i="29"/>
  <c r="S18" i="29"/>
  <c r="S21" i="29"/>
  <c r="R24" i="29"/>
  <c r="H50" i="28" s="1"/>
  <c r="R27" i="29"/>
  <c r="H53" i="28" s="1"/>
  <c r="K24" i="29"/>
  <c r="K36" i="29"/>
  <c r="K56" i="29"/>
  <c r="K128" i="29"/>
  <c r="K136" i="29"/>
  <c r="K144" i="29"/>
  <c r="K152" i="29"/>
  <c r="K160" i="29"/>
  <c r="K162" i="29"/>
  <c r="K164" i="29"/>
  <c r="K166" i="29"/>
  <c r="K168" i="29"/>
  <c r="K170" i="29"/>
  <c r="K172" i="29"/>
  <c r="K174" i="29"/>
  <c r="K176" i="29"/>
  <c r="K178" i="29"/>
  <c r="K180" i="29"/>
  <c r="K182" i="29"/>
  <c r="K184" i="29"/>
  <c r="K186" i="29"/>
  <c r="K188" i="29"/>
  <c r="K190" i="29"/>
  <c r="K192" i="29"/>
  <c r="K194" i="29"/>
  <c r="K196" i="29"/>
  <c r="K198" i="29"/>
  <c r="K28" i="29"/>
  <c r="K38" i="29"/>
  <c r="K44" i="29"/>
  <c r="K60" i="29"/>
  <c r="K126" i="29"/>
  <c r="K134" i="29"/>
  <c r="K142" i="29"/>
  <c r="K150" i="29"/>
  <c r="K158" i="29"/>
  <c r="K350" i="29"/>
  <c r="K32" i="29"/>
  <c r="K30" i="29"/>
  <c r="S2" i="29"/>
  <c r="K26" i="29"/>
  <c r="C3" i="29"/>
  <c r="D3" i="29" s="1"/>
  <c r="K3" i="29"/>
  <c r="K5" i="29"/>
  <c r="K7" i="29"/>
  <c r="K9" i="29"/>
  <c r="K11" i="29"/>
  <c r="K13" i="29"/>
  <c r="K15" i="29"/>
  <c r="K17" i="29"/>
  <c r="K19" i="29"/>
  <c r="K21" i="29"/>
  <c r="K23" i="29"/>
  <c r="K25" i="29"/>
  <c r="K27" i="29"/>
  <c r="K29" i="29"/>
  <c r="K31" i="29"/>
  <c r="K33" i="29"/>
  <c r="K35" i="29"/>
  <c r="K37" i="29"/>
  <c r="K39" i="29"/>
  <c r="K41" i="29"/>
  <c r="K43" i="29"/>
  <c r="K46" i="29"/>
  <c r="K50" i="29"/>
  <c r="K54" i="29"/>
  <c r="K58" i="29"/>
  <c r="K62" i="29"/>
  <c r="K349" i="29"/>
  <c r="K353" i="29"/>
  <c r="K357" i="29"/>
  <c r="K361" i="29"/>
  <c r="K365" i="29"/>
  <c r="K369" i="29"/>
  <c r="K373" i="29"/>
  <c r="K377" i="29"/>
  <c r="K381" i="29"/>
  <c r="K47" i="29"/>
  <c r="K51" i="29"/>
  <c r="K55" i="29"/>
  <c r="K59" i="29"/>
  <c r="K63" i="29"/>
  <c r="K69" i="29"/>
  <c r="K71" i="29"/>
  <c r="K73" i="29"/>
  <c r="K75" i="29"/>
  <c r="K77" i="29"/>
  <c r="K79" i="29"/>
  <c r="K81" i="29"/>
  <c r="K83" i="29"/>
  <c r="K85" i="29"/>
  <c r="K87" i="29"/>
  <c r="K89" i="29"/>
  <c r="K91" i="29"/>
  <c r="K93" i="29"/>
  <c r="K95" i="29"/>
  <c r="K97" i="29"/>
  <c r="K99" i="29"/>
  <c r="K101" i="29"/>
  <c r="K103" i="29"/>
  <c r="K105" i="29"/>
  <c r="K107" i="29"/>
  <c r="K109" i="29"/>
  <c r="K111" i="29"/>
  <c r="K113" i="29"/>
  <c r="K115" i="29"/>
  <c r="K117" i="29"/>
  <c r="K119" i="29"/>
  <c r="K121" i="29"/>
  <c r="K123" i="29"/>
  <c r="K125" i="29"/>
  <c r="K127" i="29"/>
  <c r="K129" i="29"/>
  <c r="K131" i="29"/>
  <c r="K133" i="29"/>
  <c r="K135" i="29"/>
  <c r="K137" i="29"/>
  <c r="K139" i="29"/>
  <c r="K141" i="29"/>
  <c r="K143" i="29"/>
  <c r="K145" i="29"/>
  <c r="K147" i="29"/>
  <c r="K149" i="29"/>
  <c r="K151" i="29"/>
  <c r="K153" i="29"/>
  <c r="K155" i="29"/>
  <c r="K157" i="29"/>
  <c r="K159" i="29"/>
  <c r="K2" i="29"/>
  <c r="K4" i="29"/>
  <c r="K6" i="29"/>
  <c r="K8" i="29"/>
  <c r="K10" i="29"/>
  <c r="K12" i="29"/>
  <c r="K14" i="29"/>
  <c r="K16" i="29"/>
  <c r="K18" i="29"/>
  <c r="K20" i="29"/>
  <c r="K22" i="29"/>
  <c r="K45" i="29"/>
  <c r="K49" i="29"/>
  <c r="K53" i="29"/>
  <c r="K57" i="29"/>
  <c r="K61" i="29"/>
  <c r="K65" i="29"/>
  <c r="K66" i="29"/>
  <c r="K67" i="29"/>
  <c r="K70" i="29"/>
  <c r="K72" i="29"/>
  <c r="K74" i="29"/>
  <c r="K76" i="29"/>
  <c r="K78" i="29"/>
  <c r="K80" i="29"/>
  <c r="K82" i="29"/>
  <c r="K84" i="29"/>
  <c r="K86" i="29"/>
  <c r="K88" i="29"/>
  <c r="K90" i="29"/>
  <c r="K92" i="29"/>
  <c r="K94" i="29"/>
  <c r="K96" i="29"/>
  <c r="K98" i="29"/>
  <c r="K100" i="29"/>
  <c r="K102" i="29"/>
  <c r="K104" i="29"/>
  <c r="K106" i="29"/>
  <c r="K108" i="29"/>
  <c r="K110" i="29"/>
  <c r="K112" i="29"/>
  <c r="K114" i="29"/>
  <c r="K116" i="29"/>
  <c r="K118" i="29"/>
  <c r="K120" i="29"/>
  <c r="C28" i="29"/>
  <c r="D28" i="29" s="1"/>
  <c r="R60" i="29" l="1"/>
  <c r="H86" i="28" s="1"/>
  <c r="B39" i="29"/>
  <c r="B40" i="29"/>
  <c r="R25" i="29"/>
  <c r="H51" i="28" s="1"/>
  <c r="S22" i="29"/>
  <c r="S19" i="29"/>
  <c r="S16" i="29"/>
  <c r="S13" i="29"/>
  <c r="S9" i="29"/>
  <c r="S5" i="29"/>
  <c r="R58" i="29"/>
  <c r="H84" i="28" s="1"/>
  <c r="S53" i="29"/>
  <c r="T49" i="29"/>
  <c r="S40" i="29"/>
  <c r="R34" i="29"/>
  <c r="H60" i="28" s="1"/>
  <c r="T29" i="29"/>
  <c r="R21" i="29"/>
  <c r="H47" i="28" s="1"/>
  <c r="R16" i="29"/>
  <c r="H42" i="28" s="1"/>
  <c r="R12" i="29"/>
  <c r="H38" i="28" s="1"/>
  <c r="R7" i="29"/>
  <c r="H33" i="28" s="1"/>
  <c r="R3" i="29"/>
  <c r="H29" i="28" s="1"/>
  <c r="S65" i="29"/>
  <c r="T61" i="29"/>
  <c r="R52" i="29"/>
  <c r="H78" i="28" s="1"/>
  <c r="S48" i="29"/>
  <c r="R41" i="29"/>
  <c r="H67" i="28" s="1"/>
  <c r="T37" i="29"/>
  <c r="S30" i="29"/>
  <c r="T26" i="29"/>
  <c r="R38" i="29"/>
  <c r="H64" i="28" s="1"/>
  <c r="T9" i="29"/>
  <c r="C9" i="29" s="1"/>
  <c r="D9" i="29" s="1"/>
  <c r="T17" i="29"/>
  <c r="S27" i="29"/>
  <c r="T34" i="29"/>
  <c r="R47" i="29"/>
  <c r="H73" i="28" s="1"/>
  <c r="T12" i="29"/>
  <c r="S66" i="29"/>
  <c r="R44" i="29"/>
  <c r="H70" i="28" s="1"/>
  <c r="S37" i="29"/>
  <c r="S42" i="29"/>
  <c r="R2" i="29"/>
  <c r="R26" i="29"/>
  <c r="H52" i="28" s="1"/>
  <c r="S23" i="29"/>
  <c r="S20" i="29"/>
  <c r="S17" i="29"/>
  <c r="S14" i="29"/>
  <c r="S11" i="29"/>
  <c r="S6" i="29"/>
  <c r="R59" i="29"/>
  <c r="H85" i="28" s="1"/>
  <c r="S55" i="29"/>
  <c r="T50" i="29"/>
  <c r="R42" i="29"/>
  <c r="H68" i="28" s="1"/>
  <c r="R35" i="29"/>
  <c r="H61" i="28" s="1"/>
  <c r="T31" i="29"/>
  <c r="B31" i="29" s="1"/>
  <c r="R22" i="29"/>
  <c r="H48" i="28" s="1"/>
  <c r="R18" i="29"/>
  <c r="H44" i="28" s="1"/>
  <c r="R13" i="29"/>
  <c r="H39" i="28" s="1"/>
  <c r="R9" i="29"/>
  <c r="H35" i="28" s="1"/>
  <c r="R4" i="29"/>
  <c r="H30" i="28" s="1"/>
  <c r="R67" i="29"/>
  <c r="T62" i="29"/>
  <c r="R54" i="29"/>
  <c r="H80" i="28" s="1"/>
  <c r="S49" i="29"/>
  <c r="T45" i="29"/>
  <c r="S38" i="29"/>
  <c r="R32" i="29"/>
  <c r="H58" i="28" s="1"/>
  <c r="T27" i="29"/>
  <c r="B27" i="29" s="1"/>
  <c r="S34" i="29"/>
  <c r="T5" i="29"/>
  <c r="T15" i="29"/>
  <c r="T23" i="29"/>
  <c r="T33" i="29"/>
  <c r="S43" i="29"/>
  <c r="R46" i="29"/>
  <c r="H72" i="28" s="1"/>
  <c r="S26" i="29"/>
  <c r="T53" i="29"/>
  <c r="T22" i="29"/>
  <c r="T56" i="29"/>
  <c r="T54" i="29"/>
  <c r="B9" i="29"/>
  <c r="B21" i="29"/>
  <c r="T2" i="29"/>
  <c r="J28" i="28" s="1"/>
  <c r="S10" i="29"/>
  <c r="S7" i="29"/>
  <c r="S4" i="29"/>
  <c r="T64" i="29"/>
  <c r="R57" i="29"/>
  <c r="H83" i="28" s="1"/>
  <c r="S54" i="29"/>
  <c r="T51" i="29"/>
  <c r="T48" i="29"/>
  <c r="S41" i="29"/>
  <c r="T38" i="29"/>
  <c r="B38" i="29" s="1"/>
  <c r="S33" i="29"/>
  <c r="T30" i="29"/>
  <c r="R23" i="29"/>
  <c r="H49" i="28" s="1"/>
  <c r="R20" i="29"/>
  <c r="H46" i="28" s="1"/>
  <c r="R17" i="29"/>
  <c r="H43" i="28" s="1"/>
  <c r="R14" i="29"/>
  <c r="H40" i="28" s="1"/>
  <c r="R11" i="29"/>
  <c r="H37" i="28" s="1"/>
  <c r="R8" i="29"/>
  <c r="H34" i="28" s="1"/>
  <c r="R5" i="29"/>
  <c r="H31" i="28" s="1"/>
  <c r="S68" i="29"/>
  <c r="T63" i="29"/>
  <c r="T60" i="29"/>
  <c r="R53" i="29"/>
  <c r="H79" i="28" s="1"/>
  <c r="S50" i="29"/>
  <c r="T47" i="29"/>
  <c r="T44" i="29"/>
  <c r="S39" i="29"/>
  <c r="T36" i="29"/>
  <c r="S31" i="29"/>
  <c r="S28" i="29"/>
  <c r="T25" i="29"/>
  <c r="T35" i="29"/>
  <c r="B35" i="29" s="1"/>
  <c r="T7" i="29"/>
  <c r="T13" i="29"/>
  <c r="C13" i="29" s="1"/>
  <c r="D13" i="29" s="1"/>
  <c r="T19" i="29"/>
  <c r="B19" i="29" s="1"/>
  <c r="S25" i="29"/>
  <c r="R31" i="29"/>
  <c r="H57" i="28" s="1"/>
  <c r="R37" i="29"/>
  <c r="H63" i="28" s="1"/>
  <c r="S44" i="29"/>
  <c r="R50" i="29"/>
  <c r="H76" i="28" s="1"/>
  <c r="R65" i="29"/>
  <c r="H91" i="28" s="1"/>
  <c r="T58" i="29"/>
  <c r="R28" i="29"/>
  <c r="H54" i="28" s="1"/>
  <c r="T4" i="29"/>
  <c r="T43" i="29"/>
  <c r="T18" i="29"/>
  <c r="B18" i="29" s="1"/>
  <c r="S63" i="29"/>
  <c r="S58" i="29"/>
  <c r="R49" i="29"/>
  <c r="H75" i="28" s="1"/>
  <c r="T42" i="29"/>
  <c r="B42" i="29" s="1"/>
  <c r="S35" i="29"/>
  <c r="T14" i="29"/>
  <c r="R66" i="29"/>
  <c r="H92" i="28" s="1"/>
  <c r="S60" i="29"/>
  <c r="R51" i="29"/>
  <c r="H77" i="28" s="1"/>
  <c r="S36" i="29"/>
  <c r="T16" i="29"/>
  <c r="S61" i="29"/>
  <c r="T57" i="29"/>
  <c r="S56" i="29"/>
  <c r="S62" i="29"/>
  <c r="S57" i="29"/>
  <c r="T20" i="29"/>
  <c r="B20" i="29" s="1"/>
  <c r="S46" i="29"/>
  <c r="R36" i="29"/>
  <c r="H62" i="28" s="1"/>
  <c r="T10" i="29"/>
  <c r="R62" i="29"/>
  <c r="H88" i="28" s="1"/>
  <c r="T55" i="29"/>
  <c r="S47" i="29"/>
  <c r="T41" i="29"/>
  <c r="B41" i="29" s="1"/>
  <c r="R30" i="29"/>
  <c r="H56" i="28" s="1"/>
  <c r="T6" i="29"/>
  <c r="R64" i="29"/>
  <c r="H90" i="28" s="1"/>
  <c r="S59" i="29"/>
  <c r="S45" i="29"/>
  <c r="T32" i="29"/>
  <c r="T8" i="29"/>
  <c r="C11" i="29"/>
  <c r="D11" i="29" s="1"/>
  <c r="B13" i="29"/>
  <c r="C19" i="29"/>
  <c r="D19" i="29" s="1"/>
  <c r="C24" i="29"/>
  <c r="D24" i="29" s="1"/>
  <c r="C27" i="29"/>
  <c r="D27" i="29" s="1"/>
  <c r="B2" i="29"/>
  <c r="C2" i="29"/>
  <c r="D2" i="29" s="1"/>
  <c r="C18" i="29" l="1"/>
  <c r="D18" i="29" s="1"/>
  <c r="C31" i="29"/>
  <c r="D31" i="29" s="1"/>
  <c r="C38" i="29"/>
  <c r="D38" i="29" s="1"/>
  <c r="C35" i="29"/>
  <c r="D35" i="29" s="1"/>
  <c r="C15" i="29"/>
  <c r="D15" i="29" s="1"/>
  <c r="B15" i="29"/>
  <c r="C17" i="29"/>
  <c r="D17" i="29" s="1"/>
  <c r="B17" i="29"/>
  <c r="B37" i="29"/>
  <c r="C37" i="29"/>
  <c r="D37" i="29" s="1"/>
  <c r="B29" i="29"/>
  <c r="C29" i="29"/>
  <c r="D29" i="29" s="1"/>
  <c r="C42" i="29"/>
  <c r="D42" i="29" s="1"/>
  <c r="C33" i="29"/>
  <c r="D33" i="29" s="1"/>
  <c r="B33" i="29"/>
  <c r="C5" i="29"/>
  <c r="D5" i="29" s="1"/>
  <c r="B5" i="29"/>
  <c r="B34" i="29"/>
  <c r="C34" i="29"/>
  <c r="D34" i="29" s="1"/>
  <c r="B26" i="29"/>
  <c r="C26" i="29"/>
  <c r="D26" i="29" s="1"/>
  <c r="B22" i="29"/>
  <c r="C22" i="29"/>
  <c r="D22" i="29" s="1"/>
  <c r="B23" i="29"/>
  <c r="C23" i="29"/>
  <c r="D23" i="29" s="1"/>
  <c r="B12" i="29"/>
  <c r="C12" i="29"/>
  <c r="D12" i="29" s="1"/>
  <c r="C20" i="29"/>
  <c r="D20" i="29" s="1"/>
  <c r="C41" i="29"/>
  <c r="D41" i="29" s="1"/>
  <c r="B8" i="29"/>
  <c r="C8" i="29"/>
  <c r="D8" i="29" s="1"/>
  <c r="B4" i="29"/>
  <c r="C4" i="29"/>
  <c r="D4" i="29" s="1"/>
  <c r="C25" i="29"/>
  <c r="D25" i="29" s="1"/>
  <c r="B25" i="29"/>
  <c r="B36" i="29"/>
  <c r="C36" i="29"/>
  <c r="D36" i="29" s="1"/>
  <c r="C32" i="29"/>
  <c r="D32" i="29" s="1"/>
  <c r="B32" i="29"/>
  <c r="C14" i="29"/>
  <c r="D14" i="29" s="1"/>
  <c r="B14" i="29"/>
  <c r="B6" i="29"/>
  <c r="C6" i="29"/>
  <c r="D6" i="29" s="1"/>
  <c r="B10" i="29"/>
  <c r="C10" i="29"/>
  <c r="D10" i="29" s="1"/>
  <c r="B16" i="29"/>
  <c r="C16" i="29"/>
  <c r="D16" i="29" s="1"/>
  <c r="C43" i="29"/>
  <c r="D43" i="29" s="1"/>
  <c r="B43" i="29"/>
  <c r="C7" i="29"/>
  <c r="D7" i="29" s="1"/>
  <c r="B7" i="29"/>
  <c r="C30" i="29"/>
  <c r="D30" i="29" s="1"/>
  <c r="B30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<sst xmlns="http://schemas.openxmlformats.org/spreadsheetml/2006/main" count="4061" uniqueCount="969">
  <si>
    <t>팔라딘, 다크나이트, 섀도어, 듀얼블레이드, 소울마스터, 나이트워커</t>
    <phoneticPr fontId="2" type="noConversion"/>
  </si>
  <si>
    <t>배틀메이지, 와일드헌터, 데몬 슬레이어, 카인, 카데나, 엔젤릭버스터, 제로, 키네시스, 카이저</t>
  </si>
  <si>
    <t>#스밸_이태경</t>
    <phoneticPr fontId="2" type="noConversion"/>
  </si>
  <si>
    <t>글번호</t>
    <phoneticPr fontId="6" type="noConversion"/>
  </si>
  <si>
    <t>등록자</t>
    <phoneticPr fontId="6" type="noConversion"/>
  </si>
  <si>
    <t xml:space="preserve">내용 </t>
    <phoneticPr fontId="6" type="noConversion"/>
  </si>
  <si>
    <t>QA 담당자</t>
    <phoneticPr fontId="6" type="noConversion"/>
  </si>
  <si>
    <t xml:space="preserve">처리여부 </t>
    <phoneticPr fontId="6" type="noConversion"/>
  </si>
  <si>
    <t>등급</t>
    <phoneticPr fontId="6" type="noConversion"/>
  </si>
  <si>
    <t>JIRA 링크</t>
    <phoneticPr fontId="6" type="noConversion"/>
  </si>
  <si>
    <t>비고</t>
    <phoneticPr fontId="6" type="noConversion"/>
  </si>
  <si>
    <t>팔라딘</t>
    <phoneticPr fontId="2" type="noConversion"/>
  </si>
  <si>
    <t>rian8549</t>
    <phoneticPr fontId="2" type="noConversion"/>
  </si>
  <si>
    <t>플래그 레이스에서 아머 블레싱이 발동되는 오류 (사진)</t>
    <phoneticPr fontId="2" type="noConversion"/>
  </si>
  <si>
    <t>이태경</t>
    <phoneticPr fontId="2" type="noConversion"/>
  </si>
  <si>
    <t>JIRA 등록</t>
  </si>
  <si>
    <t>B</t>
  </si>
  <si>
    <t>https://jiralive.nexon.com/browse/MSKR-54006</t>
    <phoneticPr fontId="2" type="noConversion"/>
  </si>
  <si>
    <t>와헌</t>
    <phoneticPr fontId="2" type="noConversion"/>
  </si>
  <si>
    <t>mmnnbb5548</t>
    <phoneticPr fontId="2" type="noConversion"/>
  </si>
  <si>
    <t>[와일드헌터] 공중에서 재규어 라이딩이 사용되는 현상</t>
    <phoneticPr fontId="2" type="noConversion"/>
  </si>
  <si>
    <t>https://jiralive.nexon.com/browse/MSKR-53942</t>
    <phoneticPr fontId="2" type="noConversion"/>
  </si>
  <si>
    <t>카이저</t>
    <phoneticPr fontId="2" type="noConversion"/>
  </si>
  <si>
    <t>reallynade</t>
    <phoneticPr fontId="2" type="noConversion"/>
  </si>
  <si>
    <t>윌오브소드에 재사용 대기시간 초기화가 적용되지 않습니다</t>
    <phoneticPr fontId="2" type="noConversion"/>
  </si>
  <si>
    <t>https://jiralive.nexon.com/browse/MSKR-53957</t>
    <phoneticPr fontId="2" type="noConversion"/>
  </si>
  <si>
    <t>섀도어</t>
    <phoneticPr fontId="2" type="noConversion"/>
  </si>
  <si>
    <t>kangms3799</t>
    <phoneticPr fontId="2" type="noConversion"/>
  </si>
  <si>
    <t>섀도어 암살 메소익스플로젼 연계 이상합니다.</t>
    <phoneticPr fontId="2" type="noConversion"/>
  </si>
  <si>
    <t>재현불가</t>
  </si>
  <si>
    <t>N/T</t>
  </si>
  <si>
    <t>암살, 메익 연계 본섭과 비교시 공격횟수 동일 / 연계 시 속도 역시 본섭과 비슷함</t>
    <phoneticPr fontId="2" type="noConversion"/>
  </si>
  <si>
    <t>maplesyc1</t>
    <phoneticPr fontId="2" type="noConversion"/>
  </si>
  <si>
    <t>카이저 윌오브소드 칼 자동생성 버그</t>
    <phoneticPr fontId="2" type="noConversion"/>
  </si>
  <si>
    <t>칼 자동생성 문제 없음</t>
    <phoneticPr fontId="2" type="noConversion"/>
  </si>
  <si>
    <t>제로</t>
    <phoneticPr fontId="2" type="noConversion"/>
  </si>
  <si>
    <t>kimsuchang1012</t>
    <phoneticPr fontId="2" type="noConversion"/>
  </si>
  <si>
    <t>밸런스 부분 패치노트 내 표기오류 (사양 맞는지 확인)</t>
    <phoneticPr fontId="2" type="noConversion"/>
  </si>
  <si>
    <t>버그아님</t>
  </si>
  <si>
    <t>조인트어택 사양 맞고, 리미트 브레이크 오타는 인게임 내 오타가 아님 -&gt; 본섭 패치노트 기재 시 수정</t>
    <phoneticPr fontId="2" type="noConversion"/>
  </si>
  <si>
    <t>zmdzmdzh0513</t>
    <phoneticPr fontId="2" type="noConversion"/>
  </si>
  <si>
    <t>윌오브 소드 체공시간</t>
    <phoneticPr fontId="2" type="noConversion"/>
  </si>
  <si>
    <t>https://jiralive.nexon.com/browse/MSKR-53961</t>
    <phoneticPr fontId="2" type="noConversion"/>
  </si>
  <si>
    <t>jjun9674</t>
    <phoneticPr fontId="2" type="noConversion"/>
  </si>
  <si>
    <t>제로 버스트 스텝 오류 + 318038 참고</t>
    <phoneticPr fontId="2" type="noConversion"/>
  </si>
  <si>
    <t>https://jiralive.nexon.com/browse/MSKR-53965
https://jiralive.nexon.com/browse/MSKR-53967</t>
    <phoneticPr fontId="2" type="noConversion"/>
  </si>
  <si>
    <t>rjsgh0410@naver.com</t>
    <phoneticPr fontId="2" type="noConversion"/>
  </si>
  <si>
    <t>카이저의 스킬 쿨초기화 및 재사용 대기시간 미적용 오류 및 끊김</t>
    <phoneticPr fontId="2" type="noConversion"/>
  </si>
  <si>
    <t>중복</t>
  </si>
  <si>
    <t>hjs0546</t>
    <phoneticPr fontId="2" type="noConversion"/>
  </si>
  <si>
    <t xml:space="preserve">쉐도우 플래시 2타 사용 전 버스트 스텝을 사용한 경우 바로 사용불가 </t>
    <phoneticPr fontId="2" type="noConversion"/>
  </si>
  <si>
    <t>https://jiralive.nexon.com/browse/MSKR-53978</t>
    <phoneticPr fontId="2" type="noConversion"/>
  </si>
  <si>
    <t>엔버</t>
    <phoneticPr fontId="2" type="noConversion"/>
  </si>
  <si>
    <t>ggomabora</t>
    <phoneticPr fontId="2" type="noConversion"/>
  </si>
  <si>
    <t>엔젤릭버스터 소울레조넌스 사용 후 핑크 스커드가 사용 안됩니다</t>
    <phoneticPr fontId="2" type="noConversion"/>
  </si>
  <si>
    <t>https://jiralive.nexon.com/browse/MSKR-53981</t>
    <phoneticPr fontId="2" type="noConversion"/>
  </si>
  <si>
    <t>quarrel11</t>
    <phoneticPr fontId="2" type="noConversion"/>
  </si>
  <si>
    <t>와일드 헌터 비스트폼 무적 오류</t>
    <phoneticPr fontId="2" type="noConversion"/>
  </si>
  <si>
    <t>https://jiralive.nexon.com/browse/MSKR-53988</t>
    <phoneticPr fontId="2" type="noConversion"/>
  </si>
  <si>
    <t>닼나</t>
    <phoneticPr fontId="2" type="noConversion"/>
  </si>
  <si>
    <t>klontail02</t>
    <phoneticPr fontId="2" type="noConversion"/>
  </si>
  <si>
    <t>리인카네이션의 쿨타임을 알 수 없는 오류</t>
    <phoneticPr fontId="2" type="noConversion"/>
  </si>
  <si>
    <t>우르맵, 무릉도장 등 버프가 지워지는 맵에 입장해도 리인카네이션 회색 쿨타임 버프는 사라지지않음</t>
    <phoneticPr fontId="2" type="noConversion"/>
  </si>
  <si>
    <t>wnsdud5742</t>
    <phoneticPr fontId="2" type="noConversion"/>
  </si>
  <si>
    <t>제로 버스트스텝 오류 및 건의사항</t>
    <phoneticPr fontId="2" type="noConversion"/>
  </si>
  <si>
    <t>제로 버스트 스텝 및 플래시어썰터 오류</t>
    <phoneticPr fontId="2" type="noConversion"/>
  </si>
  <si>
    <t>NextUpdate</t>
  </si>
  <si>
    <t>https://jiralive.nexon.com/browse/MSKR-53976</t>
    <phoneticPr fontId="2" type="noConversion"/>
  </si>
  <si>
    <t>chfhrtnv123</t>
    <phoneticPr fontId="2" type="noConversion"/>
  </si>
  <si>
    <t>소울 레조넌스를 공중에서 사용 한 후 핑크 스커드가 즉시 시전되지 않음</t>
    <phoneticPr fontId="2" type="noConversion"/>
  </si>
  <si>
    <t>lees1500@naver.com</t>
    <phoneticPr fontId="2" type="noConversion"/>
  </si>
  <si>
    <t>본섭이랑 테섭이랑 다른 심각한 오류 발견했습니다.</t>
    <phoneticPr fontId="2" type="noConversion"/>
  </si>
  <si>
    <t>https://jiralive.nexon.com/browse/MSKR-53991</t>
    <phoneticPr fontId="2" type="noConversion"/>
  </si>
  <si>
    <t>나워</t>
    <phoneticPr fontId="2" type="noConversion"/>
  </si>
  <si>
    <t>gemstonek0428</t>
    <phoneticPr fontId="2" type="noConversion"/>
  </si>
  <si>
    <t>나이트워커 스킬 오류</t>
    <phoneticPr fontId="2" type="noConversion"/>
  </si>
  <si>
    <t>팔라딘 스토리 진행 중 스킬 이펙트 출력 오류 (사진)</t>
    <phoneticPr fontId="2" type="noConversion"/>
  </si>
  <si>
    <t>https://jiralive.nexon.com/browse/MSKR-54007</t>
    <phoneticPr fontId="2" type="noConversion"/>
  </si>
  <si>
    <t>993217009 디렉션으로 테스트 진행</t>
    <phoneticPr fontId="2" type="noConversion"/>
  </si>
  <si>
    <t>카데나</t>
    <phoneticPr fontId="2" type="noConversion"/>
  </si>
  <si>
    <t>rlaghks1001</t>
    <phoneticPr fontId="2" type="noConversion"/>
  </si>
  <si>
    <t>체인아츠:테이크다운 오류</t>
    <phoneticPr fontId="2" type="noConversion"/>
  </si>
  <si>
    <t>https://jiralive.nexon.com/browse/MSKR-53996</t>
    <phoneticPr fontId="2" type="noConversion"/>
  </si>
  <si>
    <t>배틀메이지</t>
    <phoneticPr fontId="2" type="noConversion"/>
  </si>
  <si>
    <t>iamsherlockblack@hyeonsu</t>
    <phoneticPr fontId="2" type="noConversion"/>
  </si>
  <si>
    <t>배틀메이지 어비셜라이트닝 오류</t>
    <phoneticPr fontId="2" type="noConversion"/>
  </si>
  <si>
    <t>https://jiralive.nexon.com/browse/MSKR-54004</t>
    <phoneticPr fontId="2" type="noConversion"/>
  </si>
  <si>
    <t>bh23743dn6395</t>
    <phoneticPr fontId="2" type="noConversion"/>
  </si>
  <si>
    <t>카이저 윌오브소드 연속사출 버그</t>
    <phoneticPr fontId="2" type="noConversion"/>
  </si>
  <si>
    <t>https://jiralive.nexon.com/browse/MSKR-53962</t>
    <phoneticPr fontId="2" type="noConversion"/>
  </si>
  <si>
    <t>ckddus59875</t>
    <phoneticPr fontId="2" type="noConversion"/>
  </si>
  <si>
    <t>나이트워커 도미니언 관성 버그</t>
    <phoneticPr fontId="2" type="noConversion"/>
  </si>
  <si>
    <t>https://jiralive.nexon.com/browse/MSKR-53994</t>
    <phoneticPr fontId="2" type="noConversion"/>
  </si>
  <si>
    <t>mugeol@naver.com</t>
    <phoneticPr fontId="2" type="noConversion"/>
  </si>
  <si>
    <t>[와일드헌터]탑승 제규어모션오류</t>
    <phoneticPr fontId="2" type="noConversion"/>
  </si>
  <si>
    <t>aksh1129</t>
    <phoneticPr fontId="2" type="noConversion"/>
  </si>
  <si>
    <t>플레어로 잡았을시 에르다샤워 설치기가 작동하지않습니다</t>
    <phoneticPr fontId="2" type="noConversion"/>
  </si>
  <si>
    <t>https://jiralive.nexon.com/browse/MSKR-54000</t>
    <phoneticPr fontId="2" type="noConversion"/>
  </si>
  <si>
    <t>키네시스</t>
    <phoneticPr fontId="2" type="noConversion"/>
  </si>
  <si>
    <t>ajslrkdl1rkwk</t>
  </si>
  <si>
    <t>키네시스 사이킥무브 버그신고합니다</t>
  </si>
  <si>
    <t>https://jiralive.nexon.com/browse/MSKR-54002</t>
    <phoneticPr fontId="2" type="noConversion"/>
  </si>
  <si>
    <t>Usubeni300</t>
  </si>
  <si>
    <t>키네시스 무한캔슬버그</t>
  </si>
  <si>
    <t>jdw000617</t>
  </si>
  <si>
    <t>윌 오브 소드 소환이 안됩니다</t>
  </si>
  <si>
    <t>나이트워커</t>
    <phoneticPr fontId="2" type="noConversion"/>
  </si>
  <si>
    <t>moorimchang</t>
  </si>
  <si>
    <t>쉐도우 배트 전이 속도가 인터넷 지연시간에 영향을 받음</t>
  </si>
  <si>
    <t>캐나다 인터넷…</t>
    <phoneticPr fontId="2" type="noConversion"/>
  </si>
  <si>
    <t>카이저</t>
  </si>
  <si>
    <t>dark2799@gmail.com</t>
  </si>
  <si>
    <t>카이저 월 오브 소드 증발하는 버그가 있습니다</t>
  </si>
  <si>
    <t>제로</t>
  </si>
  <si>
    <t>wnsdud5742</t>
  </si>
  <si>
    <t>2022.08.19 제로 텔레포트 오류 최종본</t>
  </si>
  <si>
    <t>tani1788</t>
  </si>
  <si>
    <t>카이저 관련 버그</t>
  </si>
  <si>
    <t>https://jiralive.nexon.com/browse/MSKR-54032</t>
    <phoneticPr fontId="2" type="noConversion"/>
  </si>
  <si>
    <t>엔버</t>
  </si>
  <si>
    <t>bss0142</t>
  </si>
  <si>
    <t>엔젤릭버스터 레조넌스 공중 채공 후 핑크스커드를 사용 불가 오류</t>
  </si>
  <si>
    <t>와헌</t>
  </si>
  <si>
    <t>hjyyou004</t>
  </si>
  <si>
    <t>재규어 라이딩, 재규어 스톰으로 소환된 재규어의 스킬 오류</t>
  </si>
  <si>
    <t>데슬</t>
  </si>
  <si>
    <t>mw29041ux2126</t>
  </si>
  <si>
    <t>데몬 베인의 마지막 0.6초에 버그가 있습니다</t>
  </si>
  <si>
    <t>6초간 데미지 누적 및 무적 적용 확인</t>
    <phoneticPr fontId="2" type="noConversion"/>
  </si>
  <si>
    <t>sjwsjw2001</t>
  </si>
  <si>
    <t>카이저의 윌오브소스에 쿨감, 초기화가 적용되지 않는오류</t>
  </si>
  <si>
    <t>oht0709@nexon.com</t>
    <phoneticPr fontId="2" type="noConversion"/>
  </si>
  <si>
    <t>카데나 테이크다운 오류</t>
    <phoneticPr fontId="2" type="noConversion"/>
  </si>
  <si>
    <t>https://jiralive.nexon.com/browse/MSKR-54057</t>
    <phoneticPr fontId="2" type="noConversion"/>
  </si>
  <si>
    <t>whs1997</t>
    <phoneticPr fontId="2" type="noConversion"/>
  </si>
  <si>
    <t>섀도어 오디움에서 스킬 사용 오류</t>
    <phoneticPr fontId="2" type="noConversion"/>
  </si>
  <si>
    <t>https://jiralive.nexon.com/browse/MSKR-54068</t>
    <phoneticPr fontId="2" type="noConversion"/>
  </si>
  <si>
    <t>소울마스터</t>
    <phoneticPr fontId="2" type="noConversion"/>
  </si>
  <si>
    <t>megumishun031112</t>
    <phoneticPr fontId="2" type="noConversion"/>
  </si>
  <si>
    <t>소울마스터-플레어 슬래시:특정상황에서 데미지가 적용되지 않습니다</t>
    <phoneticPr fontId="2" type="noConversion"/>
  </si>
  <si>
    <t>https://jiralive.nexon.com/browse/MSKR-54061</t>
    <phoneticPr fontId="2" type="noConversion"/>
  </si>
  <si>
    <t>buy1121002</t>
    <phoneticPr fontId="2" type="noConversion"/>
  </si>
  <si>
    <t>섀도어 인투다크니스 오류</t>
  </si>
  <si>
    <t>https://jiralive.nexon.com/browse/MSKR-54064</t>
    <phoneticPr fontId="2" type="noConversion"/>
  </si>
  <si>
    <t>gusckdwn</t>
  </si>
  <si>
    <t>팔라딘 블레싱아머 이펙트 검은마법사 오류</t>
  </si>
  <si>
    <t>https://jiralive.nexon.com/browse/MSKR-54142</t>
    <phoneticPr fontId="2" type="noConversion"/>
  </si>
  <si>
    <t>rkdtjdwo02</t>
  </si>
  <si>
    <t>키네시스 얼티메이트메테리얼 스킬 버그제보</t>
  </si>
  <si>
    <t>https://jiralive.nexon.com/browse/MSKR-54207</t>
    <phoneticPr fontId="2" type="noConversion"/>
  </si>
  <si>
    <t>#공통 스킬</t>
    <phoneticPr fontId="2" type="noConversion"/>
  </si>
  <si>
    <t>zy19336kt5153timo12</t>
    <phoneticPr fontId="2" type="noConversion"/>
  </si>
  <si>
    <t>하이퍼스킬 튤팁 오류</t>
    <phoneticPr fontId="2" type="noConversion"/>
  </si>
  <si>
    <t>박준석</t>
    <phoneticPr fontId="2" type="noConversion"/>
  </si>
  <si>
    <t>쿨감 효과 적용된다고 안내되어있는 스킬은 없음</t>
    <phoneticPr fontId="2" type="noConversion"/>
  </si>
  <si>
    <t>pksace88</t>
    <phoneticPr fontId="2" type="noConversion"/>
  </si>
  <si>
    <t>그린디스의 여신의 축복 관련 버그 있습니다</t>
    <phoneticPr fontId="2" type="noConversion"/>
  </si>
  <si>
    <t>JIRA 등록</t>
    <phoneticPr fontId="2" type="noConversion"/>
  </si>
  <si>
    <t>B</t>
    <phoneticPr fontId="2" type="noConversion"/>
  </si>
  <si>
    <t>https://jiralive.nexon.com/browse/MSKR-53972</t>
    <phoneticPr fontId="2" type="noConversion"/>
  </si>
  <si>
    <t>sksh1017@empal.com</t>
    <phoneticPr fontId="2" type="noConversion"/>
  </si>
  <si>
    <t>메이플 월드 여신의 축복 수로 입장 시 초기화 오류</t>
    <phoneticPr fontId="2" type="noConversion"/>
  </si>
  <si>
    <t>https://jiralive.nexon.com/browse/MSKR-53980</t>
    <phoneticPr fontId="2" type="noConversion"/>
  </si>
  <si>
    <t>horizon1030</t>
    <phoneticPr fontId="2" type="noConversion"/>
  </si>
  <si>
    <t>초월자 시그너스의 축복 스킬 재사용 감소 적용</t>
    <phoneticPr fontId="2" type="noConversion"/>
  </si>
  <si>
    <t>https://jiralive.nexon.com/browse/MSKR-53984</t>
    <phoneticPr fontId="2" type="noConversion"/>
  </si>
  <si>
    <t>시그너스 팔랑크스 레이어 레이어 오류</t>
    <phoneticPr fontId="2" type="noConversion"/>
  </si>
  <si>
    <t>https://jiralive.nexon.com/browse/MSKR-53993</t>
    <phoneticPr fontId="2" type="noConversion"/>
  </si>
  <si>
    <t>기타 영역</t>
    <phoneticPr fontId="2" type="noConversion"/>
  </si>
  <si>
    <t>stevejeff</t>
    <phoneticPr fontId="2" type="noConversion"/>
  </si>
  <si>
    <t>에르다 파운틴이 몬스터를 처치하지 못하는 현상</t>
    <phoneticPr fontId="2" type="noConversion"/>
  </si>
  <si>
    <t>https://jiralive.nexon.com/browse/MSKR-53995</t>
    <phoneticPr fontId="2" type="noConversion"/>
  </si>
  <si>
    <t>그란디스 여신의 축복 쿨타임 미표기</t>
    <phoneticPr fontId="2" type="noConversion"/>
  </si>
  <si>
    <t>표시되고있음</t>
    <phoneticPr fontId="2" type="noConversion"/>
  </si>
  <si>
    <t>ksm282828</t>
    <phoneticPr fontId="2" type="noConversion"/>
  </si>
  <si>
    <t>에르다 샤워 데미지가 들어가지 않습니다.</t>
    <phoneticPr fontId="2" type="noConversion"/>
  </si>
  <si>
    <t>162eksanwl04@naver.com</t>
    <phoneticPr fontId="2" type="noConversion"/>
  </si>
  <si>
    <t>메이플 여신의 축복 메르세데스 유니온효과를 받지 않음</t>
    <phoneticPr fontId="2" type="noConversion"/>
  </si>
  <si>
    <t>재현불가</t>
    <phoneticPr fontId="2" type="noConversion"/>
  </si>
  <si>
    <t>적용되고있는중…</t>
    <phoneticPr fontId="2" type="noConversion"/>
  </si>
  <si>
    <t>hoochoo2585@naver.com</t>
    <phoneticPr fontId="2" type="noConversion"/>
  </si>
  <si>
    <t>그여축 및 메용2 주기관련 오류 사항 전달</t>
    <phoneticPr fontId="2" type="noConversion"/>
  </si>
  <si>
    <t>https://jiralive.nexon.com/browse/MSKR-53998</t>
    <phoneticPr fontId="2" type="noConversion"/>
  </si>
  <si>
    <t>사용하는 것과 상관없이 각 시간마다 1스택이 쌓이는 형태</t>
    <phoneticPr fontId="2" type="noConversion"/>
  </si>
  <si>
    <t>yuni8633</t>
    <phoneticPr fontId="2" type="noConversion"/>
  </si>
  <si>
    <t>에르다 마운틴 + 비홀더 버그  + 319163 참고</t>
    <phoneticPr fontId="2" type="noConversion"/>
  </si>
  <si>
    <t>https://jiralive.nexon.com/browse/MSKR-53999</t>
    <phoneticPr fontId="2" type="noConversion"/>
  </si>
  <si>
    <t>cocoyaa</t>
  </si>
  <si>
    <t>에르나 파운틴 오류</t>
  </si>
  <si>
    <t>중복</t>
    <phoneticPr fontId="2" type="noConversion"/>
  </si>
  <si>
    <t>rlaghks1001</t>
  </si>
  <si>
    <t>에르다 오브제 버그</t>
  </si>
  <si>
    <t>shadow-boy@nate.com</t>
  </si>
  <si>
    <t>에르다 파운틴 데미지가 안들갈때가 있는 것 같습니다 ( 혹시 몰라... 추가로 적어놔요)</t>
  </si>
  <si>
    <t>미처리</t>
  </si>
  <si>
    <t xml:space="preserve"> </t>
    <phoneticPr fontId="2" type="noConversion"/>
  </si>
  <si>
    <t>히어로, 불독, 썬콜, 비숍, 보마, 신궁, 패스파인더, 스트라이커</t>
    <phoneticPr fontId="2" type="noConversion"/>
  </si>
  <si>
    <t>미하일, 블래스터, 데벤져, 제논, 루미너스, 메르세데스, 은월</t>
  </si>
  <si>
    <t>#스밸_박준석</t>
    <phoneticPr fontId="2" type="noConversion"/>
  </si>
  <si>
    <t>미하일</t>
    <phoneticPr fontId="2" type="noConversion"/>
  </si>
  <si>
    <t>kia_lotto@naver.com</t>
    <phoneticPr fontId="2" type="noConversion"/>
  </si>
  <si>
    <t>하이퍼 스킬 쿨타임 감소 미적용</t>
    <phoneticPr fontId="2" type="noConversion"/>
  </si>
  <si>
    <t>https://jiralive.nexon.com/browse/MSKR-54001</t>
    <phoneticPr fontId="2" type="noConversion"/>
  </si>
  <si>
    <t>신궁</t>
    <phoneticPr fontId="2" type="noConversion"/>
  </si>
  <si>
    <t>okheewon@simmani.com</t>
    <phoneticPr fontId="2" type="noConversion"/>
  </si>
  <si>
    <t>스킬 사운드가 깨지는 형상</t>
    <phoneticPr fontId="2" type="noConversion"/>
  </si>
  <si>
    <t>https://jiralive.nexon.com/browse/MSKR-54018</t>
    <phoneticPr fontId="2" type="noConversion"/>
  </si>
  <si>
    <t>포스 배리어 관련 문제</t>
    <phoneticPr fontId="2" type="noConversion"/>
  </si>
  <si>
    <t>alsciaukat</t>
    <phoneticPr fontId="2" type="noConversion"/>
  </si>
  <si>
    <t>차치드애로우+리트리트 발동안됨</t>
    <phoneticPr fontId="2" type="noConversion"/>
  </si>
  <si>
    <t>본섭수정</t>
    <phoneticPr fontId="2" type="noConversion"/>
  </si>
  <si>
    <t>미하일 스킬 매크로 버그</t>
    <phoneticPr fontId="2" type="noConversion"/>
  </si>
  <si>
    <t>https://jiralive.nexon.com/browse/MSKR-54030</t>
    <phoneticPr fontId="2" type="noConversion"/>
  </si>
  <si>
    <t>히어로</t>
    <phoneticPr fontId="2" type="noConversion"/>
  </si>
  <si>
    <t>rbxkr6573</t>
    <phoneticPr fontId="2" type="noConversion"/>
  </si>
  <si>
    <t>히어로 소드일루전 데미지 미적용 오류</t>
    <phoneticPr fontId="2" type="noConversion"/>
  </si>
  <si>
    <t>ajslrkwhgek1</t>
    <phoneticPr fontId="2" type="noConversion"/>
  </si>
  <si>
    <t>ㄴ 동일내용인데 좀더 자세해서 참고해주세요</t>
    <phoneticPr fontId="2" type="noConversion"/>
  </si>
  <si>
    <t>alphago3</t>
  </si>
  <si>
    <t>제네시스 무기 파괴 버프가 적용 안됨</t>
  </si>
  <si>
    <t>패시브 효과로 항시 적용 중, 온오프는 이미지만</t>
    <phoneticPr fontId="2" type="noConversion"/>
  </si>
  <si>
    <t>메르</t>
    <phoneticPr fontId="2" type="noConversion"/>
  </si>
  <si>
    <t>djcjiii</t>
    <phoneticPr fontId="2" type="noConversion"/>
  </si>
  <si>
    <t>메르세데스 거스트다이브 연속 사용이 안되는 문제</t>
    <phoneticPr fontId="2" type="noConversion"/>
  </si>
  <si>
    <t>버그아님</t>
    <phoneticPr fontId="2" type="noConversion"/>
  </si>
  <si>
    <t>https://jiralive.nexon.com/browse/MSKR-54048</t>
    <phoneticPr fontId="2" type="noConversion"/>
  </si>
  <si>
    <t>현상황 유지</t>
    <phoneticPr fontId="2" type="noConversion"/>
  </si>
  <si>
    <t>블래스터</t>
    <phoneticPr fontId="2" type="noConversion"/>
  </si>
  <si>
    <t>oiuowiu36</t>
    <phoneticPr fontId="2" type="noConversion"/>
  </si>
  <si>
    <t>블래스터 버닝 브레이커 무적 버그?</t>
    <phoneticPr fontId="2" type="noConversion"/>
  </si>
  <si>
    <t>https://jiralive.nexon.com/browse/MSKR-54047</t>
    <phoneticPr fontId="2" type="noConversion"/>
  </si>
  <si>
    <t>루미너스</t>
    <phoneticPr fontId="2" type="noConversion"/>
  </si>
  <si>
    <t>hansegye</t>
    <phoneticPr fontId="2" type="noConversion"/>
  </si>
  <si>
    <t>루미너스 변경된 모닝스타폴 이펙트 오류</t>
    <phoneticPr fontId="2" type="noConversion"/>
  </si>
  <si>
    <t>https://jiralive.nexon.com/browse/MSKR-54053</t>
  </si>
  <si>
    <t>jsow2</t>
    <phoneticPr fontId="2" type="noConversion"/>
  </si>
  <si>
    <t>신궁 하향점프 관련사항</t>
    <phoneticPr fontId="2" type="noConversion"/>
  </si>
  <si>
    <t>https://jiralive.nexon.com/browse/MSKR-54062</t>
    <phoneticPr fontId="2" type="noConversion"/>
  </si>
  <si>
    <t>비숍</t>
    <phoneticPr fontId="2" type="noConversion"/>
  </si>
  <si>
    <t>dahoon95@hanmail.net</t>
    <phoneticPr fontId="2" type="noConversion"/>
  </si>
  <si>
    <t>홀리 블러드 문구 오류 혹은 쿨타임 적용 오류</t>
    <phoneticPr fontId="2" type="noConversion"/>
  </si>
  <si>
    <t>https://jiralive.nexon.com/browse/MSKR-54066</t>
    <phoneticPr fontId="2" type="noConversion"/>
  </si>
  <si>
    <t>루미너스 메모라이즈와 이퀄리브리엄 진입 전 단계 오류</t>
    <phoneticPr fontId="2" type="noConversion"/>
  </si>
  <si>
    <t>https://jiralive.nexon.com/browse/MSKR-54069</t>
    <phoneticPr fontId="2" type="noConversion"/>
  </si>
  <si>
    <t>데벤져</t>
    <phoneticPr fontId="2" type="noConversion"/>
  </si>
  <si>
    <t>junha727</t>
    <phoneticPr fontId="2" type="noConversion"/>
  </si>
  <si>
    <t>데몬어벤져 레버넌트 사용x</t>
    <phoneticPr fontId="2" type="noConversion"/>
  </si>
  <si>
    <t>재사용한 것으로 의심</t>
    <phoneticPr fontId="2" type="noConversion"/>
  </si>
  <si>
    <t>볼트 플로우/퀴버 플로우 로직 관련</t>
    <phoneticPr fontId="2" type="noConversion"/>
  </si>
  <si>
    <t>https://jiralive.nexon.com/browse/MSKR-54042</t>
    <phoneticPr fontId="2" type="noConversion"/>
  </si>
  <si>
    <t>heeja720629</t>
    <phoneticPr fontId="2" type="noConversion"/>
  </si>
  <si>
    <t>엘리멘탈 나이트 화염정령 암흑정령은 몹 탐색 안함</t>
    <phoneticPr fontId="2" type="noConversion"/>
  </si>
  <si>
    <t>https://jiralive.nexon.com/browse/MSKR-54077</t>
    <phoneticPr fontId="2" type="noConversion"/>
  </si>
  <si>
    <t>신궁,보마</t>
    <phoneticPr fontId="2" type="noConversion"/>
  </si>
  <si>
    <t>q1434343</t>
    <phoneticPr fontId="2" type="noConversion"/>
  </si>
  <si>
    <t>보우마스터/신궁 퀴버/볼트 플로우 로직 문제</t>
    <phoneticPr fontId="2" type="noConversion"/>
  </si>
  <si>
    <t>wjdgnsfnfnfn</t>
    <phoneticPr fontId="2" type="noConversion"/>
  </si>
  <si>
    <t>히어로 소드오브버닝소울 오류?</t>
    <phoneticPr fontId="2" type="noConversion"/>
  </si>
  <si>
    <t>복귀 시 설치기 상태가 아닌 따라다니는 상태로 복귀함</t>
    <phoneticPr fontId="2" type="noConversion"/>
  </si>
  <si>
    <t>soohun4131</t>
    <phoneticPr fontId="2" type="noConversion"/>
  </si>
  <si>
    <t>루미너스 모닝스타폴 스킬 버그</t>
    <phoneticPr fontId="2" type="noConversion"/>
  </si>
  <si>
    <t>https://jiralive.nexon.com/browse/MSKR-54079</t>
    <phoneticPr fontId="2" type="noConversion"/>
  </si>
  <si>
    <t>sujo9224</t>
    <phoneticPr fontId="2" type="noConversion"/>
  </si>
  <si>
    <t>실피디아 버프프리저 미적용 버그</t>
    <phoneticPr fontId="2" type="noConversion"/>
  </si>
  <si>
    <t>https://jiralive.nexon.com/browse/MSKR-54083</t>
    <phoneticPr fontId="2" type="noConversion"/>
  </si>
  <si>
    <t>oddname</t>
    <phoneticPr fontId="2" type="noConversion"/>
  </si>
  <si>
    <t>콤보어택을 사용하지않고 소드일루전 사용시 최종데미지가 줄어듦</t>
    <phoneticPr fontId="2" type="noConversion"/>
  </si>
  <si>
    <t>https://jiralive.nexon.com/browse/MSKR-54086</t>
    <phoneticPr fontId="2" type="noConversion"/>
  </si>
  <si>
    <t>썬콜</t>
  </si>
  <si>
    <t>iov4</t>
    <phoneticPr fontId="2" type="noConversion"/>
  </si>
  <si>
    <t>수로에서 썬더브레이크 오른쪽 끝에 쓰면 맵 하단으로 빠짐</t>
    <phoneticPr fontId="2" type="noConversion"/>
  </si>
  <si>
    <t>https://jiralive.nexon.com/browse/MSKR-54090</t>
    <phoneticPr fontId="2" type="noConversion"/>
  </si>
  <si>
    <t>루미</t>
  </si>
  <si>
    <t>1twinx8</t>
    <phoneticPr fontId="2" type="noConversion"/>
  </si>
  <si>
    <t>루미너스 스킬 모션 버그</t>
    <phoneticPr fontId="2" type="noConversion"/>
  </si>
  <si>
    <t>매크로 방지로 의심</t>
    <phoneticPr fontId="2" type="noConversion"/>
  </si>
  <si>
    <t>제논</t>
  </si>
  <si>
    <t>sjcsokk</t>
  </si>
  <si>
    <t>제논 스킬 오타</t>
  </si>
  <si>
    <t>릴리즈 오타</t>
    <phoneticPr fontId="2" type="noConversion"/>
  </si>
  <si>
    <t>pr22554ax2270</t>
  </si>
  <si>
    <t>루미너스 라리플 전이오류 진리의문 에르다 오브제 스택 오류</t>
  </si>
  <si>
    <t>히어로</t>
  </si>
  <si>
    <t>jms8585</t>
  </si>
  <si>
    <t>메이플 히어로 일루전 스킬 관련 버그</t>
  </si>
  <si>
    <t>aeolus787</t>
  </si>
  <si>
    <t>히어로 레이징블로우 사용 중 소드일루전 출력 무시 현상 버그</t>
  </si>
  <si>
    <t>은월</t>
  </si>
  <si>
    <t>hobin0404</t>
  </si>
  <si>
    <t>은월 폭류권 사냥 오류입니다.</t>
  </si>
  <si>
    <t>건의 사항</t>
    <phoneticPr fontId="2" type="noConversion"/>
  </si>
  <si>
    <t>패파</t>
    <phoneticPr fontId="2" type="noConversion"/>
  </si>
  <si>
    <t>sw000312@naver.com</t>
    <phoneticPr fontId="2" type="noConversion"/>
  </si>
  <si>
    <t>패스파인더 문양 오류</t>
    <phoneticPr fontId="2" type="noConversion"/>
  </si>
  <si>
    <t>비숍</t>
  </si>
  <si>
    <t>kia_lotto@naver.com</t>
  </si>
  <si>
    <t>일부 소환형 스킬의 에르다 파운틴 타격 판정 미적용</t>
  </si>
  <si>
    <t>rnsxn111</t>
  </si>
  <si>
    <t>인피니티 최종 데미지 수치</t>
  </si>
  <si>
    <t>정보 부족..</t>
    <phoneticPr fontId="2" type="noConversion"/>
  </si>
  <si>
    <t>스트라이커</t>
  </si>
  <si>
    <t>스트라이커 벽력 범위 오류</t>
  </si>
  <si>
    <t>벽력 전체적으로 하단 범위가 절반 정도 되도록 대폭 이동 및 상하 범위 소폭 개선 (기획서 내용)</t>
    <phoneticPr fontId="2" type="noConversion"/>
  </si>
  <si>
    <t>haunebusd</t>
  </si>
  <si>
    <t>소드 일루전 증발버그</t>
  </si>
  <si>
    <t>메르</t>
  </si>
  <si>
    <t>dea3377@naver.com</t>
  </si>
  <si>
    <t>메르세데스 실피디아 버그 발생</t>
  </si>
  <si>
    <t>블래스터</t>
  </si>
  <si>
    <t>blitz1324</t>
    <phoneticPr fontId="2" type="noConversion"/>
  </si>
  <si>
    <t>버닝브레이커 즉발이 늦습니다 (322550 참고)</t>
  </si>
  <si>
    <t>https://jiralive.nexon.com/browse/MSKR-54100</t>
    <phoneticPr fontId="2" type="noConversion"/>
  </si>
  <si>
    <t>proactive4</t>
    <phoneticPr fontId="2" type="noConversion"/>
  </si>
  <si>
    <t>패파 얼티밋 버그</t>
    <phoneticPr fontId="2" type="noConversion"/>
  </si>
  <si>
    <t>dudwo0416</t>
    <phoneticPr fontId="2" type="noConversion"/>
  </si>
  <si>
    <t>매그넘 펀치와 더블팡 범위증가 미적용</t>
    <phoneticPr fontId="2" type="noConversion"/>
  </si>
  <si>
    <t>https://jiralive.nexon.com/browse/MSKR-54102</t>
  </si>
  <si>
    <t>sskk628</t>
    <phoneticPr fontId="2" type="noConversion"/>
  </si>
  <si>
    <t>블래스터 리볼빙캐논, 버닝브레이커 오류</t>
    <phoneticPr fontId="2" type="noConversion"/>
  </si>
  <si>
    <t>jinwoo910926</t>
    <phoneticPr fontId="2" type="noConversion"/>
  </si>
  <si>
    <t>블래스터 1차 전직 관련 오류 신고입니다.</t>
    <phoneticPr fontId="2" type="noConversion"/>
  </si>
  <si>
    <t>정상 루트로 전직 후 확인해보았는데 잘 됌…</t>
    <phoneticPr fontId="2" type="noConversion"/>
  </si>
  <si>
    <t>hehe521177</t>
    <phoneticPr fontId="2" type="noConversion"/>
  </si>
  <si>
    <t>메르세데스가 거스트 다이브 (더스크에서 쓰면 밑으로 내려감)</t>
    <phoneticPr fontId="2" type="noConversion"/>
  </si>
  <si>
    <t>didehd1566@gmail.com</t>
  </si>
  <si>
    <t>블래스터 리볼빙캐논</t>
  </si>
  <si>
    <t>나이트로드, 바이퍼, 캡틴, 캐논슈터, 플레임위자드, 윈드브레이커</t>
    <phoneticPr fontId="2" type="noConversion"/>
  </si>
  <si>
    <t xml:space="preserve"> 메카닉, 팬텀, 아란, 에반, 아델, 일리움, 라라, 아크, 호영</t>
  </si>
  <si>
    <t>#스밸_김형종</t>
    <phoneticPr fontId="2" type="noConversion"/>
  </si>
  <si>
    <t>팬텀</t>
    <phoneticPr fontId="2" type="noConversion"/>
  </si>
  <si>
    <t>vienta1234</t>
    <phoneticPr fontId="2" type="noConversion"/>
  </si>
  <si>
    <t>몬스터 소리와 팬텀 쇼다운챌리지 버그</t>
    <phoneticPr fontId="2" type="noConversion"/>
  </si>
  <si>
    <t>김형종</t>
    <phoneticPr fontId="2" type="noConversion"/>
  </si>
  <si>
    <t>1) 쇼다운 챌린지 스킬 사용 시 수리검이 발동되지 않는 현상 ( 가져오기 후 새로 스틸해야함)
2) 쇼다운 챌린지 사운드가 출력되지 않는 현상 (이미 등록되어 있음)</t>
    <phoneticPr fontId="2" type="noConversion"/>
  </si>
  <si>
    <t>vienta1235</t>
  </si>
  <si>
    <t>팬텀 불스아이 버그(신궁)</t>
    <phoneticPr fontId="2" type="noConversion"/>
  </si>
  <si>
    <t>아크</t>
    <phoneticPr fontId="2" type="noConversion"/>
  </si>
  <si>
    <t>lghjml@naver.com</t>
    <phoneticPr fontId="2" type="noConversion"/>
  </si>
  <si>
    <t>왜 매직 서킷 풀드라이브는 안바뀌었나요</t>
    <phoneticPr fontId="2" type="noConversion"/>
  </si>
  <si>
    <t>아란</t>
    <phoneticPr fontId="2" type="noConversion"/>
  </si>
  <si>
    <t>jaemin980311</t>
    <phoneticPr fontId="2" type="noConversion"/>
  </si>
  <si>
    <t>아드레날린 제너레이터 콤보 초기화</t>
    <phoneticPr fontId="2" type="noConversion"/>
  </si>
  <si>
    <t>https://jiralive.nexon.com/browse/MSKR-54037</t>
    <phoneticPr fontId="2" type="noConversion"/>
  </si>
  <si>
    <t>윈브</t>
    <phoneticPr fontId="2" type="noConversion"/>
  </si>
  <si>
    <t>as03140@sayclub.com</t>
    <phoneticPr fontId="2" type="noConversion"/>
  </si>
  <si>
    <t>스택형 스킬 스택 초기화 오류</t>
    <phoneticPr fontId="2" type="noConversion"/>
  </si>
  <si>
    <t>https://jiralive.nexon.com/browse/MSKR-54045</t>
    <phoneticPr fontId="2" type="noConversion"/>
  </si>
  <si>
    <t>에반</t>
    <phoneticPr fontId="2" type="noConversion"/>
  </si>
  <si>
    <t>wnsgurl17@yaver.com</t>
    <phoneticPr fontId="2" type="noConversion"/>
  </si>
  <si>
    <t>에반 오버로드마나에 버그가있습니다.</t>
    <phoneticPr fontId="2" type="noConversion"/>
  </si>
  <si>
    <t>타격 시 마다 mp가 소모되는 현상 = 재현 불가</t>
    <phoneticPr fontId="2" type="noConversion"/>
  </si>
  <si>
    <t>mun7921</t>
    <phoneticPr fontId="2" type="noConversion"/>
  </si>
  <si>
    <t>심각도 높음) 아크 인스팅트 리프(체공)</t>
    <phoneticPr fontId="2" type="noConversion"/>
  </si>
  <si>
    <t>본섭수정</t>
  </si>
  <si>
    <t>인스팅트 리프 커맨드 롤백 예정</t>
    <phoneticPr fontId="2" type="noConversion"/>
  </si>
  <si>
    <t>쇼다챌 쿨타임 감소 버그(나로)</t>
    <phoneticPr fontId="2" type="noConversion"/>
  </si>
  <si>
    <t>https://jiralive.nexon.com/browse/MSKR-54059?filter=-2</t>
    <phoneticPr fontId="2" type="noConversion"/>
  </si>
  <si>
    <t>애로우 플래터 커맨드 온오프 불가(보마)</t>
    <phoneticPr fontId="2" type="noConversion"/>
  </si>
  <si>
    <t>https://jiralive.nexon.com/browse/MSKR-54067?filter=-2</t>
    <phoneticPr fontId="2" type="noConversion"/>
  </si>
  <si>
    <t>일리움</t>
    <phoneticPr fontId="2" type="noConversion"/>
  </si>
  <si>
    <t>jaeyun84629</t>
    <phoneticPr fontId="2" type="noConversion"/>
  </si>
  <si>
    <t>일리움 소울 오브 크리스탈이 죽으면 초기화되는 오류</t>
    <phoneticPr fontId="2" type="noConversion"/>
  </si>
  <si>
    <t>https://jiralive.nexon.com/browse/MSKR-54071?filter=-2</t>
    <phoneticPr fontId="2" type="noConversion"/>
  </si>
  <si>
    <t>메카닉</t>
    <phoneticPr fontId="2" type="noConversion"/>
  </si>
  <si>
    <t>ashuatz02</t>
    <phoneticPr fontId="2" type="noConversion"/>
  </si>
  <si>
    <t>메카닉의 워머신:타이탄 스킬 사용 데미지 오류</t>
    <phoneticPr fontId="2" type="noConversion"/>
  </si>
  <si>
    <t>https://jiralive.nexon.com/browse/MSKR-54072?filter=-2</t>
    <phoneticPr fontId="2" type="noConversion"/>
  </si>
  <si>
    <t>tur9653</t>
  </si>
  <si>
    <t>아란 패치노트에 적힌 파블과 비욘더가 바뀐것같습니다.(사양확인)</t>
    <phoneticPr fontId="2" type="noConversion"/>
  </si>
  <si>
    <t>릴리즈 건 담당자 전달</t>
    <phoneticPr fontId="2" type="noConversion"/>
  </si>
  <si>
    <t>pqaaaaa@daum.net</t>
    <phoneticPr fontId="2" type="noConversion"/>
  </si>
  <si>
    <t>테섭 일리움 버그 2가지</t>
    <phoneticPr fontId="2" type="noConversion"/>
  </si>
  <si>
    <t>1) 글로리윙 자벨린 공격 시 빗나가는 공격이 발생하는 현상 (재현불가)
2) 소울 오브 크리스탈 스택 관련 (중복)</t>
    <phoneticPr fontId="2" type="noConversion"/>
  </si>
  <si>
    <t>나로</t>
    <phoneticPr fontId="2" type="noConversion"/>
  </si>
  <si>
    <t>gurcksxodnr@gmail.com</t>
    <phoneticPr fontId="2" type="noConversion"/>
  </si>
  <si>
    <t>스로우 블래스팅 스킬이 딜증발</t>
    <phoneticPr fontId="2" type="noConversion"/>
  </si>
  <si>
    <t>psook2001</t>
    <phoneticPr fontId="2" type="noConversion"/>
  </si>
  <si>
    <t>아란 컴벳 스탭의 대쉬거리 증가가 적용되지 않았어요</t>
  </si>
  <si>
    <t>나로</t>
  </si>
  <si>
    <t>sorkwndlsrhd</t>
  </si>
  <si>
    <t>나이트 로드 쉐도우 러쉬 사용시 딜레이</t>
  </si>
  <si>
    <t>캐슈</t>
  </si>
  <si>
    <t>praise119@naver.com</t>
  </si>
  <si>
    <t>이번 캐논슈터 소소한 패치들 오류 /개선안 신고합니다</t>
  </si>
  <si>
    <t>개선 관련 건의 건</t>
    <phoneticPr fontId="2" type="noConversion"/>
  </si>
  <si>
    <t>윈브</t>
  </si>
  <si>
    <t>yvrn2076</t>
  </si>
  <si>
    <t>윈드브레이커 버그 2개 제보합니다</t>
  </si>
  <si>
    <t>아크</t>
  </si>
  <si>
    <t>dlcksdud0712</t>
  </si>
  <si>
    <t xml:space="preserve">아크 miss 라 안뜨고 투명데미지 스킨처럼 아무런 표기가 되지 않음 </t>
  </si>
  <si>
    <t>elinlaverde</t>
  </si>
  <si>
    <t>나이트로드의 스로우 블래스팅 증발버그</t>
  </si>
  <si>
    <t>318651 중복</t>
    <phoneticPr fontId="2" type="noConversion"/>
  </si>
  <si>
    <t>아란</t>
  </si>
  <si>
    <t>dljungi05</t>
  </si>
  <si>
    <t>컴뱃 스탭 거리증가 미적용</t>
  </si>
  <si>
    <t>대쉬 거리가 아닌 더블 점프만 적용</t>
    <phoneticPr fontId="2" type="noConversion"/>
  </si>
  <si>
    <t>아델</t>
  </si>
  <si>
    <t>dhckdhr@korea.com</t>
  </si>
  <si>
    <t>본섭에비해 레조넌스의 누적데미지부분이 너무낮은현상을발견햇습니다</t>
  </si>
  <si>
    <t>퍼뎀 수정 예정</t>
    <phoneticPr fontId="2" type="noConversion"/>
  </si>
  <si>
    <t>Genexia</t>
  </si>
  <si>
    <t>아란 버그수정 건의 (파이널 블로우 공격범위, 스킬 투명도 확인 부탁드립니다.)</t>
  </si>
  <si>
    <t>이번 스킬 밸런싱과 별개로 이미 등록이 되어있는 내용 (MSKR-49663)</t>
    <phoneticPr fontId="2" type="noConversion"/>
  </si>
  <si>
    <t>sungjunstory</t>
  </si>
  <si>
    <t>스킬 버그신고</t>
  </si>
  <si>
    <t>테리토리 사용 후 일정 거리 이상 이동 &gt; 다시 자리로 돌아왔을 때 공격이 발생하지 않는 현상 재현불가</t>
    <phoneticPr fontId="2" type="noConversion"/>
  </si>
  <si>
    <t>캡틴</t>
  </si>
  <si>
    <t>to3996</t>
  </si>
  <si>
    <t>5차 공용스킬[에르다 파운틴]이 캡틴 유니온효과 적용안됨</t>
  </si>
  <si>
    <t>https://jiralive.nexon.com/browse/MSKR-54089?filter=-2</t>
    <phoneticPr fontId="2" type="noConversion"/>
  </si>
  <si>
    <t>메카닉</t>
  </si>
  <si>
    <t>story720306</t>
  </si>
  <si>
    <t>[메카닉] 단 한대로 죽을 몬스터에 미사일 여러발 소모되는 오류</t>
  </si>
  <si>
    <t>담당 기획자 분께 버그 아닌 점 확인 완료</t>
    <phoneticPr fontId="2" type="noConversion"/>
  </si>
  <si>
    <t>highschool10216@yth.co.kr</t>
  </si>
  <si>
    <t>아란 릴리즈에 있는 내용이 반영되지 않음.</t>
  </si>
  <si>
    <t>플레임위자드</t>
    <phoneticPr fontId="2" type="noConversion"/>
  </si>
  <si>
    <t>dltjdwns3736@nexon.com</t>
    <phoneticPr fontId="2" type="noConversion"/>
  </si>
  <si>
    <t>플레임 위자드의 샐러맨더 미스칩</t>
    <phoneticPr fontId="2" type="noConversion"/>
  </si>
  <si>
    <t>https://jiralive.nexon.com/browse/MSKR-54091</t>
    <phoneticPr fontId="2" type="noConversion"/>
  </si>
  <si>
    <t>시그너스</t>
    <phoneticPr fontId="2" type="noConversion"/>
  </si>
  <si>
    <t>o2o2co2</t>
    <phoneticPr fontId="2" type="noConversion"/>
  </si>
  <si>
    <t>시그너스 일부 직업 로프에서 문구출력오류</t>
    <phoneticPr fontId="2" type="noConversion"/>
  </si>
  <si>
    <t>https://jiralive.nexon.com/browse/MSKR-54093</t>
    <phoneticPr fontId="2" type="noConversion"/>
  </si>
  <si>
    <t>ljs2241</t>
    <phoneticPr fontId="2" type="noConversion"/>
  </si>
  <si>
    <t>아크가 스펙터 모드에서 에르다 파운틴을 사용하지 못하는 문제</t>
    <phoneticPr fontId="2" type="noConversion"/>
  </si>
  <si>
    <t>https://jiralive.nexon.com/browse/MSKR-54095</t>
    <phoneticPr fontId="2" type="noConversion"/>
  </si>
  <si>
    <t>dw5817</t>
    <phoneticPr fontId="2" type="noConversion"/>
  </si>
  <si>
    <t>아란 비욘더 버벅임, 아드레날린 제네레이터 콤보 패치 미적용(비욘더 버벅임만 확인)</t>
    <phoneticPr fontId="2" type="noConversion"/>
  </si>
  <si>
    <t>317488 중복</t>
    <phoneticPr fontId="2" type="noConversion"/>
  </si>
  <si>
    <t>rnjsalswnd12@naver.com</t>
    <phoneticPr fontId="2" type="noConversion"/>
  </si>
  <si>
    <t>잔해사용시 시드링사용 지연</t>
    <phoneticPr fontId="2" type="noConversion"/>
  </si>
  <si>
    <t>deathsun209@naver.com</t>
  </si>
  <si>
    <t>팬텀 쇼다운버그</t>
  </si>
  <si>
    <t>생성된 수리검의 일반 몹 공격시 데미지 증가 &lt; 패시브는 적용 x</t>
    <phoneticPr fontId="2" type="noConversion"/>
  </si>
  <si>
    <t>tangurii</t>
  </si>
  <si>
    <t>팬텀 스틸 매니지먼트 재사용 대기시간 감소 일부 적용</t>
  </si>
  <si>
    <t>dyddls0417</t>
  </si>
  <si>
    <t>(아란)비욘더 이펙트변경 릴리즈 누락</t>
  </si>
  <si>
    <t>릴리즈 문제라면 참고만 해주세요</t>
  </si>
  <si>
    <t>ljs6022@naver.com</t>
  </si>
  <si>
    <t xml:space="preserve">풀메이커 사용시 마지막 타격때 보급품이 2개가 떨어져야 맞지만 맵에있는 몬스터 수만큼 떨어지면서 보급품도 다량 발생 </t>
  </si>
  <si>
    <t>https://jiralive.nexon.com/browse/MSKR-54145?filter=-2</t>
    <phoneticPr fontId="2" type="noConversion"/>
  </si>
  <si>
    <t>rskchzh02</t>
  </si>
  <si>
    <t>팬텀 스킬스틸관련 오류 몇가지</t>
  </si>
  <si>
    <t>중복같지만 혹시 몰라 취합합니다. / 317392 중복</t>
    <phoneticPr fontId="2" type="noConversion"/>
  </si>
  <si>
    <t>rlawjddns982@naver.com</t>
  </si>
  <si>
    <t>보스에게 슬로우 효과가 적용되지 않는 현상</t>
  </si>
  <si>
    <t>보스에게는 방어율 감소만 적용되는게 사양</t>
    <phoneticPr fontId="2" type="noConversion"/>
  </si>
  <si>
    <t>#오디움_스토리</t>
    <phoneticPr fontId="2" type="noConversion"/>
  </si>
  <si>
    <t>오디움 퀘스트 중 입원실 맵 오류</t>
  </si>
  <si>
    <t>정다운</t>
  </si>
  <si>
    <t>https://jiralive.nexon.com/browse/MSKR-53947</t>
  </si>
  <si>
    <t>테스트월드 내부 때 찾아서 등록</t>
  </si>
  <si>
    <t>leeyr1027</t>
  </si>
  <si>
    <t>레푸스와 오르카가 같이 나옵니다</t>
  </si>
  <si>
    <t xml:space="preserve"> </t>
  </si>
  <si>
    <t>317629,317891  같은 내용입니다. 지라 올릴때 참고하면 좋을 것같아서 전달드립니다.</t>
  </si>
  <si>
    <t>마음이 고이는 동력실 어딘가 렉 심함</t>
  </si>
  <si>
    <t>https://jiralive.nexon.com/browse/MSKR-53992</t>
  </si>
  <si>
    <t>재현은 안되는데 확인차 등록</t>
  </si>
  <si>
    <t>ljm0901</t>
  </si>
  <si>
    <t>오디움 무너지는 실험체에 스로우 블래스팅 스킬이 터지지 않습니다</t>
  </si>
  <si>
    <t>https://jiralive.nexon.com/browse/MSKR-53950</t>
    <phoneticPr fontId="2" type="noConversion"/>
  </si>
  <si>
    <t>gusrl2477@nate.com</t>
  </si>
  <si>
    <t>오디움 스토리 중 포탈이 사라져 맵이동이 불가능한 상황</t>
  </si>
  <si>
    <t>전유림</t>
  </si>
  <si>
    <t>https://jiralive.nexon.com/browse/MSKR-53985</t>
    <phoneticPr fontId="2" type="noConversion"/>
  </si>
  <si>
    <t>retrospection</t>
  </si>
  <si>
    <t>앨터의 안내 2 퀘스트 오류</t>
  </si>
  <si>
    <t>https://jiralive.nexon.com/browse/MSKR-53983</t>
    <phoneticPr fontId="2" type="noConversion"/>
  </si>
  <si>
    <t>tkdghkwl</t>
  </si>
  <si>
    <t>오염된 연구자 길찾기 버그</t>
  </si>
  <si>
    <t>317887 중복</t>
  </si>
  <si>
    <t>whs1997</t>
  </si>
  <si>
    <t>섀도어 오디움에서 스킬 사용 오류</t>
  </si>
  <si>
    <t>317506 중복 (몹 문제)</t>
  </si>
  <si>
    <t>#오디움_시스템</t>
    <phoneticPr fontId="2" type="noConversion"/>
  </si>
  <si>
    <t>oskiga1234@naver.com</t>
  </si>
  <si>
    <t>오디움 일일퀘스트 보상 아이템 오류</t>
  </si>
  <si>
    <t>김준영</t>
    <phoneticPr fontId="2" type="noConversion"/>
  </si>
  <si>
    <t>https://jiralive.nexon.com/browse/MSKR-53938</t>
  </si>
  <si>
    <t>jaemin980311</t>
  </si>
  <si>
    <t>오디움 심볼 이미지 오류</t>
  </si>
  <si>
    <t>마천루 포탈 오류</t>
  </si>
  <si>
    <t>좌측포탈타면됨 해당포탈은 오디움 연결포탈임</t>
    <phoneticPr fontId="2" type="noConversion"/>
  </si>
  <si>
    <t>오디움 미니맵 오류</t>
  </si>
  <si>
    <t>https://jiralive.nexon.com/browse/MSKR-53939</t>
  </si>
  <si>
    <t>mrkim1478</t>
  </si>
  <si>
    <t>오디움 몹에 관련 오류가 있습니다</t>
  </si>
  <si>
    <t>N/T</t>
    <phoneticPr fontId="2" type="noConversion"/>
  </si>
  <si>
    <t>동일 내용 오디움-스토리의 317506 리포트가 먼저 접수되어 중복으로 합니당</t>
    <phoneticPr fontId="2" type="noConversion"/>
  </si>
  <si>
    <t>zee2119@yahoo.co.kr</t>
  </si>
  <si>
    <t>오디움 길뚫중 미스틱도어 사용시 게임종료</t>
  </si>
  <si>
    <t>S</t>
  </si>
  <si>
    <t>https://jiralive.nexon.com/browse/MSKR-53960</t>
    <phoneticPr fontId="2" type="noConversion"/>
  </si>
  <si>
    <t>0961216@nexon.com</t>
  </si>
  <si>
    <t>오디움 라이딩 이미지 짤림</t>
  </si>
  <si>
    <t>리포팅했는데 버그아님 처리</t>
    <phoneticPr fontId="2" type="noConversion"/>
  </si>
  <si>
    <t>juny4694</t>
  </si>
  <si>
    <t>오디움 - 성문으로 가는 길 맵에서 마을귀환 주문서 버그</t>
  </si>
  <si>
    <t>yoon9272</t>
  </si>
  <si>
    <t>오디움 업적 확인</t>
  </si>
  <si>
    <t>https://jiralive.nexon.com/browse/MSKR-53941</t>
  </si>
  <si>
    <t>ceisha12</t>
  </si>
  <si>
    <t>오디움 메카닉 외형 단순 그래픽 오류</t>
  </si>
  <si>
    <t>https://jiralive.nexon.com/browse/MSKR-53951</t>
  </si>
  <si>
    <t>319249 수직형도 같이 올려주세요</t>
  </si>
  <si>
    <t>kdo9921@apteryx.moe</t>
  </si>
  <si>
    <t>오디움 미니맵 포탈 출력 오류</t>
  </si>
  <si>
    <t>pmj15s</t>
    <phoneticPr fontId="2" type="noConversion"/>
  </si>
  <si>
    <t>지금은 사용할 수 없습니다 도배</t>
    <phoneticPr fontId="2" type="noConversion"/>
  </si>
  <si>
    <t>https://jiralive.nexon.com/browse/MSKR-53954</t>
    <phoneticPr fontId="2" type="noConversion"/>
  </si>
  <si>
    <t>미니맵에 포탈이 표시되지 않습니다 ((320055  같이 확인 부탁드립니다.)</t>
    <phoneticPr fontId="2" type="noConversion"/>
  </si>
  <si>
    <t>320055는 버그아님 본문은 중복</t>
    <phoneticPr fontId="2" type="noConversion"/>
  </si>
  <si>
    <t>마을 귀환 주문서를 사용시 오디움 마을이 아닌 "카로테: 마천루"로 이동됨</t>
  </si>
  <si>
    <t>사양</t>
    <phoneticPr fontId="2" type="noConversion"/>
  </si>
  <si>
    <t>oscher11@naver.com</t>
  </si>
  <si>
    <t>오디움 길라잡이</t>
  </si>
  <si>
    <t>https://jiralive.nexon.com/browse/MSKR-54043</t>
  </si>
  <si>
    <t>alice14@nexon.com</t>
  </si>
  <si>
    <t>오디움 맵 버그 제보 (2번 확인 부탁드립니다.)</t>
  </si>
  <si>
    <t>990125sjh</t>
  </si>
  <si>
    <t xml:space="preserve">라이딩에 타 공중 부양을 진행 후 오디움의 계단 쪽으로 가는 버그 </t>
  </si>
  <si>
    <t>maple2plus</t>
  </si>
  <si>
    <t>&lt;무릉도장 - 안개 숲 수련장&gt;에서  어센틱포스를 최대 200까지 밖에 설정할 수 없는 오류</t>
  </si>
  <si>
    <t>오디움과 관련된 내용이라 여기에 취합했습니다.</t>
  </si>
  <si>
    <t>325635 위의 문제와 같이 처리 부탁드립니다.</t>
  </si>
  <si>
    <t>#필드개선</t>
    <phoneticPr fontId="2" type="noConversion"/>
  </si>
  <si>
    <t>#봄봄</t>
    <phoneticPr fontId="2" type="noConversion"/>
  </si>
  <si>
    <t>#기타수정</t>
    <phoneticPr fontId="2" type="noConversion"/>
  </si>
  <si>
    <t>#이그니션</t>
    <phoneticPr fontId="2" type="noConversion"/>
  </si>
  <si>
    <t>hcs1009</t>
  </si>
  <si>
    <t>이그니션 이벤트맵 버스트 스텝 사용불가</t>
  </si>
  <si>
    <t>김혜원</t>
  </si>
  <si>
    <t>스킬 쪽에서 지라 올렸음</t>
  </si>
  <si>
    <t>dalky814</t>
  </si>
  <si>
    <t>이그니션 이벤트맵 이동 선택지 단일화</t>
  </si>
  <si>
    <t>[MSKR-54039] [이그니션] 이그니션 이벤트 맵 이동 선택지 단일화 - Nexon Live Div.</t>
  </si>
  <si>
    <t>ojh3004</t>
  </si>
  <si>
    <t>이그니션 불꽃축제 일일미션에 오디움 일일퀘스트 누락</t>
  </si>
  <si>
    <t>https://jiralive.nexon.com/browse/MSKR-54056</t>
  </si>
  <si>
    <t>자 어떠십니까? &lt;- 쉼표 누락</t>
  </si>
  <si>
    <t>한지원</t>
  </si>
  <si>
    <t>MSKR-54161</t>
  </si>
  <si>
    <t>#버닝월드</t>
    <phoneticPr fontId="2" type="noConversion"/>
  </si>
  <si>
    <t>#익스프레스</t>
    <phoneticPr fontId="2" type="noConversion"/>
  </si>
  <si>
    <t>defasft</t>
  </si>
  <si>
    <t>어텐션 플리즈! 퀘스트 시작탭 대사에 오타가 있습니다. (322710, 322716)</t>
  </si>
  <si>
    <t>홍정우</t>
    <phoneticPr fontId="2" type="noConversion"/>
  </si>
  <si>
    <t>https://jiralive.nexon.com/browse/MSKR-54021</t>
    <phoneticPr fontId="2" type="noConversion"/>
  </si>
  <si>
    <t>leesk10</t>
  </si>
  <si>
    <t>풀 문 파티 도나 대사 오류있습니다</t>
  </si>
  <si>
    <t>#풀문파티</t>
    <phoneticPr fontId="2" type="noConversion"/>
  </si>
  <si>
    <t>#레인보우</t>
    <phoneticPr fontId="2" type="noConversion"/>
  </si>
  <si>
    <t>mucocool12</t>
  </si>
  <si>
    <t>신규 이벤트 스크립트 오타</t>
  </si>
  <si>
    <t>https://jiralive.nexon.com/browse/MSKR-53964</t>
    <phoneticPr fontId="2" type="noConversion"/>
  </si>
  <si>
    <t>레인보우 이벤트 리부트가 화요일 혜택을 못받습니다</t>
  </si>
  <si>
    <t>https://jiralive.nexon.com/browse/MSKR-54035</t>
    <phoneticPr fontId="2" type="noConversion"/>
  </si>
  <si>
    <t>레인보우 퀘스트 오타</t>
  </si>
  <si>
    <t>오타 취합 한 리포팅</t>
    <phoneticPr fontId="2" type="noConversion"/>
  </si>
  <si>
    <t>요정 웡키의 스페셜 레인보우! 대사에 오타가 있습니다.</t>
  </si>
  <si>
    <t>#미니게임</t>
    <phoneticPr fontId="2" type="noConversion"/>
  </si>
  <si>
    <t>신규 이벤트 오타</t>
  </si>
  <si>
    <t>https://jiralive.nexon.com/browse/MSKR-53885</t>
  </si>
  <si>
    <t>여기로 취합</t>
  </si>
  <si>
    <t>sksh1017@empal.com</t>
  </si>
  <si>
    <t>이그니션 풀 문 파티 널뛰기 관련 스크립트 오타 제보</t>
  </si>
  <si>
    <t>53885에 취합</t>
  </si>
  <si>
    <t>높이높이 풀 문 파티 관련 스크립트 오타 제보</t>
  </si>
  <si>
    <t>신규 이벤트 스크립트 오타 췽합</t>
  </si>
  <si>
    <t>lsb4285</t>
  </si>
  <si>
    <t>풀 문 포인트 다 모은 후 경쟁 게임 매칭 안됨</t>
  </si>
  <si>
    <t>[MSKR-54075] [미니게임] 풀 문 포인트 일일 획득 가능량 채울 시 미니게임 매칭이 안된다는 버그리포트 - Nexon Live Div.</t>
  </si>
  <si>
    <t>묻더군 오류 (320481 )</t>
  </si>
  <si>
    <t>풀 문 포인트 경험치 교환 시 보유 경험치량 표기 오류</t>
  </si>
  <si>
    <t>이벤트 스크립트 오타 취합</t>
  </si>
  <si>
    <t>마이크의 미니게임 라운지! 퀘스트 대사에 오타가 있습니다. (322770</t>
  </si>
  <si>
    <t xml:space="preserve">파티는 계속된다! 퀘스트 대사에 맞춤법 오류가 있습니다. (322758,, </t>
  </si>
  <si>
    <t>325069,325070,325078,325082,325083,</t>
  </si>
  <si>
    <t>#월와핸</t>
    <phoneticPr fontId="2" type="noConversion"/>
  </si>
  <si>
    <t>#황금마차</t>
    <phoneticPr fontId="2" type="noConversion"/>
  </si>
  <si>
    <t>황금마차 오류</t>
  </si>
  <si>
    <t>https://jiralive.nexon.com/browse/MSKR-54026</t>
    <phoneticPr fontId="2" type="noConversion"/>
  </si>
  <si>
    <t>황금 마차 보상 : 선택 의자 상자 스크립트 오타</t>
  </si>
  <si>
    <t>https://jiralive.nexon.com/browse/MSKR-54029</t>
    <phoneticPr fontId="2" type="noConversion"/>
  </si>
  <si>
    <t>#썬데이</t>
  </si>
  <si>
    <t>마스터 라벨 풀 패키지 교환권 오타 제보</t>
  </si>
  <si>
    <t>[MSKR-54078] [썬데이] 마라벨 패키지 교환권에 띄어쓰기 오타 존재 - Nexon Live Div.</t>
  </si>
  <si>
    <t>마스터라벨 30일 교환권 안내 관련</t>
  </si>
  <si>
    <t>#몬컬</t>
    <phoneticPr fontId="2" type="noConversion"/>
  </si>
  <si>
    <t>#불꽃늑대조정</t>
    <phoneticPr fontId="2" type="noConversion"/>
  </si>
  <si>
    <t>#정규캐시</t>
    <phoneticPr fontId="2" type="noConversion"/>
  </si>
  <si>
    <t>dhfl372</t>
  </si>
  <si>
    <t>[캐시] 안광 이펙트 오류</t>
  </si>
  <si>
    <t>#프로모션</t>
    <phoneticPr fontId="2" type="noConversion"/>
  </si>
  <si>
    <t>#기타</t>
    <phoneticPr fontId="2" type="noConversion"/>
  </si>
  <si>
    <t>zaikimandy</t>
    <phoneticPr fontId="2" type="noConversion"/>
  </si>
  <si>
    <t>몬스터파크 문브릿지 마지막 단계 발판 구멍 버그</t>
  </si>
  <si>
    <t>김태현</t>
  </si>
  <si>
    <t>이미 테섭에는 수정된 버그이며, 본섭 버그를 버그리포트로 올린 것으로 추정됨</t>
    <phoneticPr fontId="2" type="noConversion"/>
  </si>
  <si>
    <t>hjs0546</t>
  </si>
  <si>
    <t>루시드 2페이즈 맵에서 버스트 스텝 사용시 바로 맵 아래쪽으로 즉시 텔레포트 후 낙사</t>
  </si>
  <si>
    <t>이운식</t>
  </si>
  <si>
    <t>https://jiralive.nexon.com/browse/MSKR-53949</t>
    <phoneticPr fontId="2" type="noConversion"/>
  </si>
  <si>
    <t>수정 확인후 클로즈</t>
    <phoneticPr fontId="2" type="noConversion"/>
  </si>
  <si>
    <t>kyj95429</t>
  </si>
  <si>
    <t>무릉 60층 시그너스의 오류</t>
  </si>
  <si>
    <t>양광록</t>
  </si>
  <si>
    <t>[MSKR-53952] [기타] 무릉 60층 시그너스 공반 스킬 사용 중 타격 시 공격 반사 안 되는 현상 - Nexon Live Div.</t>
  </si>
  <si>
    <t>[사냥] 몬스터 로드 전 공격(사냥) 가능</t>
  </si>
  <si>
    <t>서신영</t>
  </si>
  <si>
    <t>https://jiralive.nexon.com/browse/MSKR-54050</t>
    <phoneticPr fontId="2" type="noConversion"/>
  </si>
  <si>
    <t>[보스]데미안 일정 범위 이상 벌어질 경우 행동 안함</t>
  </si>
  <si>
    <t>장용훈</t>
  </si>
  <si>
    <t>https://jiralive.nexon.com/browse/MSKR-53948</t>
    <phoneticPr fontId="2" type="noConversion"/>
  </si>
  <si>
    <t>[보스]데미안 어검술 중복 오류</t>
  </si>
  <si>
    <t>곽태민</t>
  </si>
  <si>
    <t xml:space="preserve">스테이지에서 재현되지 않습니다. </t>
  </si>
  <si>
    <t>헤네시스 장롱이 떨어진 집' 에서 버스트 스텝 이동이 불가능한 현사</t>
  </si>
  <si>
    <t>박태영</t>
  </si>
  <si>
    <t>https://jiralive.nexon.com/browse/MSKR-53946</t>
  </si>
  <si>
    <t>iov4</t>
  </si>
  <si>
    <t>까페라떼 한잔' 의 띄어쓰기가 '커피 한 잔' 과 통일되지 않은 오류가 있습니다</t>
  </si>
  <si>
    <t>김다인</t>
  </si>
  <si>
    <t>https://jiralive.nexon.com/browse/MSKR-53953</t>
  </si>
  <si>
    <t>커피 오타만 확인 부탁드립니다.</t>
  </si>
  <si>
    <t>더 시드 39층 퀴즈에 빠진 자가 내는 문제 정답이 이상합니다.</t>
  </si>
  <si>
    <t>https://jiralive.nexon.com/browse/MSKR-53332</t>
    <phoneticPr fontId="2" type="noConversion"/>
  </si>
  <si>
    <t>지난패치때 버그아님이라고 답변받음</t>
    <phoneticPr fontId="2" type="noConversion"/>
  </si>
  <si>
    <t>망고 오르카, 바다 오르카 펫 버프 아이콘에 오류가 있습니다.</t>
  </si>
  <si>
    <t>펫 세트 버프 Lv 1,2,3 순서대로 뜨는데, 이 사양 헷갈려서 올리신듯</t>
    <phoneticPr fontId="2" type="noConversion"/>
  </si>
  <si>
    <t>3333333333243sadgsda</t>
  </si>
  <si>
    <t>사냥터 미니맵 출력 오류</t>
  </si>
  <si>
    <t>datain01</t>
  </si>
  <si>
    <t>스우 보라구체 암전 지속 버그</t>
  </si>
  <si>
    <t>MSKR-52444와 중복</t>
    <phoneticPr fontId="2" type="noConversion"/>
  </si>
  <si>
    <t>길라잡이 오류</t>
  </si>
  <si>
    <t>길라잡이 정상 출력됨</t>
    <phoneticPr fontId="2" type="noConversion"/>
  </si>
  <si>
    <t>스크린샷 오류</t>
  </si>
  <si>
    <t>https://jiralive.nexon.com/browse/MSKR-54038</t>
  </si>
  <si>
    <t>세르니움 서쪽성벽 1 사다리 오류 (맵 오류 319765, 319767,319770 같은 지라로 처리 부탁드립니다.)</t>
  </si>
  <si>
    <t>https://jiralive.nexon.com/browse/MSKR-54055</t>
  </si>
  <si>
    <t>znfnfn006@nate.com</t>
  </si>
  <si>
    <t>옥션 밝기 버그</t>
  </si>
  <si>
    <t xml:space="preserve">테이레세 스킬 툴립 어색한 현상 320428 , 320437 , 320451, 320483 </t>
    <phoneticPr fontId="2" type="noConversion"/>
  </si>
  <si>
    <t>[MSKR-54022] [기타] 스킬 툴팁 개선 요청 - Nexon Live Div.</t>
  </si>
  <si>
    <t>댓글로 처리 부탁드립니다.</t>
  </si>
  <si>
    <t>,322591, 322593 , 322595, 322620, 322631, 322652, 322663 ,</t>
  </si>
  <si>
    <t>댓글로 붙였습니다</t>
    <phoneticPr fontId="2" type="noConversion"/>
  </si>
  <si>
    <t>54022 &lt;- 지라 댓글로 처리 부탁드립니다.</t>
  </si>
  <si>
    <t>322689 , 322620 , 322631 , 322652 ,322663 , 322689</t>
  </si>
  <si>
    <t>322652의 마침표와 중복 이슈 외 완료</t>
  </si>
  <si>
    <t>슬리피우드의 용잡이 MS.어카운트가 서있는 위치가 어색합니다.</t>
  </si>
  <si>
    <t>이전 위치에서 해당 NPC의 이름표 일부가 가려져 위치를 조정한 것으로, 고칠 필요 없음</t>
    <phoneticPr fontId="2" type="noConversion"/>
  </si>
  <si>
    <t>프렌즈스토리를 초기화할 때 엘윈 일러스트에 오류가 있습니다.</t>
  </si>
  <si>
    <t>https://jiralive.nexon.com/browse/MSKR-54034</t>
    <phoneticPr fontId="2" type="noConversion"/>
  </si>
  <si>
    <t>kang468788@yahoo.co.kr</t>
  </si>
  <si>
    <t>278 레벨로 스샷상 동일한 경험치 설정해도 재현되지 않음</t>
  </si>
  <si>
    <t>dusqls69@naver.com</t>
  </si>
  <si>
    <t>더시드 컨텐츠 이용 오류</t>
  </si>
  <si>
    <t>해당 지형지물은 벽이 아니고 더블 점프로도 넘어갈 수 있기 때문에 딱히 악용 여지도 없어보임..</t>
  </si>
  <si>
    <t>경매장 세부검색 오류</t>
  </si>
  <si>
    <t>잠재능력 10레벨당 특정 스탯 증가는 존재하는 옵션입니다.</t>
  </si>
  <si>
    <t>dykim1995@paran.com</t>
  </si>
  <si>
    <t>길라잡이로 루타비스 이용 후 퇴장시, 퇴장맵 오류</t>
  </si>
  <si>
    <t>24시간이 지난 것으로 예상됨 24시간이 지나면 이어진 맵으로 퇴장되게 되어 있음</t>
    <phoneticPr fontId="2" type="noConversion"/>
  </si>
  <si>
    <t>더 시드 관련 오류 모음 (321201, 321386 ,321396  )</t>
    <phoneticPr fontId="2" type="noConversion"/>
  </si>
  <si>
    <t>321201, 321396 : 알리샤 캐릭터가 "겁쟁이 사자"라고 이야기하는 경우라 버그 아닌것으로 판단</t>
    <phoneticPr fontId="2" type="noConversion"/>
  </si>
  <si>
    <t>321386 : MSKR-53447 이슈 코멘트에서 정상 사양인 것으로 기재됨</t>
  </si>
  <si>
    <t>리스항구의 제인의 대사가 어색합니다.</t>
  </si>
  <si>
    <t>아스완 피난처 관련 개선 요청 (322826, 322831)</t>
  </si>
  <si>
    <t>https://jiralive.nexon.com/browse/MSKR-54051</t>
    <phoneticPr fontId="2" type="noConversion"/>
  </si>
  <si>
    <t>https://jiralive.nexon.com/browse/MSKR-54054</t>
    <phoneticPr fontId="2" type="noConversion"/>
  </si>
  <si>
    <t>snailcargo1</t>
  </si>
  <si>
    <t>셀라스 몬스터파크 몹 이름 오류</t>
  </si>
  <si>
    <t>https://jiralive.nexon.com/browse/MSKR-54036</t>
    <phoneticPr fontId="2" type="noConversion"/>
  </si>
  <si>
    <t>kwjang77@naver.com</t>
  </si>
  <si>
    <t>눈사람 옷과 캐시망토 조합시 어색한 이미지 출력</t>
  </si>
  <si>
    <t>https://jiralive.nexon.com/browse/MSKR-54044</t>
  </si>
  <si>
    <t>aozora101</t>
  </si>
  <si>
    <t>무릉에서 MP가 자동 회복하는 현상</t>
  </si>
  <si>
    <t>정상 사양</t>
  </si>
  <si>
    <t>i098ppi</t>
  </si>
  <si>
    <t>눈을 뜬 실험실 미니맵 관련</t>
  </si>
  <si>
    <t>금일 스테이지에서 히든포탈 모습의 NPC로 처리되어 있는 점 확인했습니다.</t>
  </si>
  <si>
    <t>올리비아, 검거? 퀘스트에 오류가 있습니다.</t>
  </si>
  <si>
    <t>https://jiralive.nexon.com/browse/MSKR-54065</t>
    <phoneticPr fontId="2" type="noConversion"/>
  </si>
  <si>
    <t>dlehdduq19</t>
  </si>
  <si>
    <t>스토리 진행할때 특정 스킬이 나옵니다</t>
  </si>
  <si>
    <t>불독 파이어오라 스킬 디렉션에서 출력된다고 하는데 재현이 안됨</t>
    <phoneticPr fontId="2" type="noConversion"/>
  </si>
  <si>
    <t>merlin33</t>
  </si>
  <si>
    <t>하드 스우 구체 시전 직전에 바인드 시전시 오류</t>
  </si>
  <si>
    <t>https://jiralive.nexon.com/browse/MSKR-53207</t>
  </si>
  <si>
    <t>중복으로 예전에 올린 지라에 댓글로 추가</t>
  </si>
  <si>
    <t>lhk06031</t>
  </si>
  <si>
    <t>테네링, 어웨이크링 황금망치 오류</t>
  </si>
  <si>
    <t>https://jiralive.nexon.com/browse/MSKR-54058</t>
    <phoneticPr fontId="2" type="noConversion"/>
  </si>
  <si>
    <t>업적 몬스터 이름 표기오류</t>
  </si>
  <si>
    <t>https://jiralive.nexon.com/browse/MSKR-54040</t>
    <phoneticPr fontId="2" type="noConversion"/>
  </si>
  <si>
    <t>qhqhququ</t>
  </si>
  <si>
    <t>카데나 몬스터 익스트림 버그</t>
  </si>
  <si>
    <t>https://jiralive.nexon.com/browse/MSKR-53411</t>
  </si>
  <si>
    <t>magia26</t>
  </si>
  <si>
    <t>몬스터파크의 입장 랩안내문의 랩이 잘못 표기되어있습니다</t>
  </si>
  <si>
    <t>https://jiralive.nexon.com/browse/MSKR-47618</t>
  </si>
  <si>
    <t>권장레벨로 입장레벨과 무관합니다</t>
  </si>
  <si>
    <t>가리워진 진실 퀘스트에 일부 대사가 안 나오는 오류가 있습니다.</t>
  </si>
  <si>
    <t>https://jiralive.nexon.com/browse/MSKR-54136</t>
  </si>
  <si>
    <t>rian8549</t>
  </si>
  <si>
    <t>윌 1페이즈 은월 속박술 사용 시 저항 표기되지 않음</t>
  </si>
  <si>
    <t>윌 1페이즈에서 윌 몹이 서로 다른 몹이라 이쪽 차원에서 쓴 바인드 저항이 저쪽 차원 몹에는 출력 안되는걸로 혼동한것같음</t>
    <phoneticPr fontId="2" type="noConversion"/>
  </si>
  <si>
    <t>nate7988</t>
  </si>
  <si>
    <t>[몬스터파크] 몬스터파크 셀라스 경험치 획득 관련 오류</t>
  </si>
  <si>
    <t>셀라스 몬파 이용 시 클리어 경험치 외의 경험치는 1도 안들어옴</t>
  </si>
  <si>
    <t>기존 퀘스트 관련 오류 모음 (324993, 325147 , 324906,325151)</t>
  </si>
  <si>
    <t>[MSKR-54189] [기타] 기존 퀘스트 관련 오류 모음 - Nexon Live Div.</t>
  </si>
  <si>
    <t>댓글로 스샷 붙여주시면 됩니다 &gt; 모두 추가했읍니다.</t>
    <phoneticPr fontId="2" type="noConversion"/>
  </si>
  <si>
    <t>325048, 325050, 325054 ,325124  ,325125  ,325126</t>
  </si>
  <si>
    <t>댓글로 처리 부탁드립니다. &gt; 댓글 처리 완료</t>
    <phoneticPr fontId="2" type="noConversion"/>
  </si>
  <si>
    <t>silversky4801</t>
  </si>
  <si>
    <t>더시드 버그 2가지</t>
  </si>
  <si>
    <t>https://jiralive.nexon.com/browse/MSKR-54197</t>
  </si>
  <si>
    <t>1번 내용만 등록이며, 2번은 중복내용입니다</t>
  </si>
  <si>
    <t xml:space="preserve">325153, 325177  ,325477  ,325491  </t>
  </si>
  <si>
    <t>댓글로 스샷 붙여주시면 됩니다 &gt; 추가 완료 했습니다</t>
  </si>
  <si>
    <t>325518, 325567, 325582, 325624, 325645</t>
  </si>
  <si>
    <t>댓글로 스샷 붙여주시면 됩니다</t>
  </si>
  <si>
    <t>djcjiii</t>
  </si>
  <si>
    <t>메르세데스 실피디아 윌 2페이즈 그래픽 오류</t>
  </si>
  <si>
    <t>https://jiralive.nexon.com/browse/MSKR-50264</t>
    <phoneticPr fontId="2" type="noConversion"/>
  </si>
  <si>
    <t>sty1106</t>
  </si>
  <si>
    <t>놀라운 장비강화 주문서</t>
  </si>
  <si>
    <t>https://jiralive.nexon.com/browse/MSKR-54194</t>
    <phoneticPr fontId="2" type="noConversion"/>
  </si>
  <si>
    <t>서든미션 몬스터 멀티킬 15회 표기 오류와 조건</t>
  </si>
  <si>
    <t>https://jiralive.nexon.com/browse/MSKR-54204</t>
  </si>
  <si>
    <t>중복으로 버그아님처리</t>
  </si>
  <si>
    <t>안녕하세요 
메이플 QA팀 김혜원입니다. 
Tver.1.2.145 우수테스터 선발하여 전달 드립니다.
[선발 기준]
1. QA팀 GWMS버그리포트 취합에 포함된 유저 리포팅을 기준으로 유효리포팅 산정
2. 같은 내용의 오류일 경우 가장 빠르게 리포팅한 유저를 선정
3. 각 QA 담당자가 확인 후 리포팅 등록 시 우선 순위에 따라 점수를 부여하며 최종 점수에 따라 우수 테스터 선발
  *  각 우선 순위에 따른 점수 ( S : 10, A : 3, B : 1 )
4. 일부 리포팅 상태에 따라 NEXT UPDATE일 경우 B등급과 동일한 점수 부여
5. 한 컨텐츠에 동일한 등록자가 오타 관련 사항을 나누어 등록하여도 하나로 판단
6. 제시된 양식에 맞게 자세한 재현 스텝을 리포팅한 유저 선발</t>
  </si>
  <si>
    <t>우수테스터 선발 결과</t>
    <phoneticPr fontId="2" type="noConversion"/>
  </si>
  <si>
    <t>담당자</t>
    <phoneticPr fontId="2" type="noConversion"/>
  </si>
  <si>
    <t>항목</t>
    <phoneticPr fontId="2" type="noConversion"/>
  </si>
  <si>
    <t>메이플 ID</t>
    <phoneticPr fontId="2" type="noConversion"/>
  </si>
  <si>
    <t>리포팅 우선 순위 별 개수</t>
    <phoneticPr fontId="2" type="noConversion"/>
  </si>
  <si>
    <t>리포팅 총 점수</t>
    <phoneticPr fontId="2" type="noConversion"/>
  </si>
  <si>
    <t>S</t>
    <phoneticPr fontId="2" type="noConversion"/>
  </si>
  <si>
    <r>
      <t>A</t>
    </r>
    <r>
      <rPr>
        <b/>
        <sz val="9"/>
        <color theme="3" tint="0.79998168889431442"/>
        <rFont val="맑은 고딕"/>
        <family val="3"/>
        <charset val="129"/>
        <scheme val="minor"/>
      </rPr>
      <t>_</t>
    </r>
    <phoneticPr fontId="2" type="noConversion"/>
  </si>
  <si>
    <r>
      <t>B</t>
    </r>
    <r>
      <rPr>
        <b/>
        <sz val="9"/>
        <color theme="2" tint="-9.9978637043366805E-2"/>
        <rFont val="맑은 고딕"/>
        <family val="3"/>
        <charset val="129"/>
        <scheme val="minor"/>
      </rPr>
      <t>_</t>
    </r>
    <phoneticPr fontId="2" type="noConversion"/>
  </si>
  <si>
    <t>최우수 테스터</t>
    <phoneticPr fontId="2" type="noConversion"/>
  </si>
  <si>
    <t>우수 테스터(1)</t>
    <phoneticPr fontId="2" type="noConversion"/>
  </si>
  <si>
    <t>우수 테스터(2)</t>
  </si>
  <si>
    <t>우수 테스터(3)</t>
  </si>
  <si>
    <t>우수 테스터(4)</t>
  </si>
  <si>
    <t>우수 테스터(5)</t>
  </si>
  <si>
    <t>우수 테스터(6)</t>
  </si>
  <si>
    <t>horizon1030</t>
  </si>
  <si>
    <t>우수 테스터(7)</t>
  </si>
  <si>
    <t>우수 테스터(8)</t>
  </si>
  <si>
    <t>우수 테스터(9)</t>
  </si>
  <si>
    <t>우수 테스터(10)</t>
  </si>
  <si>
    <t>준우수 테스터(1)</t>
    <phoneticPr fontId="2" type="noConversion"/>
  </si>
  <si>
    <t>mmnnbb5548</t>
  </si>
  <si>
    <t>준우수 테스터(2)</t>
  </si>
  <si>
    <t>reallynade</t>
  </si>
  <si>
    <t>준우수 테스터(3)</t>
  </si>
  <si>
    <t>zmdzmdzh0513</t>
  </si>
  <si>
    <t>준우수 테스터(4)</t>
  </si>
  <si>
    <t>jjun9674</t>
  </si>
  <si>
    <t>준우수 테스터(5)</t>
  </si>
  <si>
    <t>ggomabora</t>
  </si>
  <si>
    <t>준우수 테스터(6)</t>
  </si>
  <si>
    <t>quarrel11</t>
  </si>
  <si>
    <t>준우수 테스터(7)</t>
  </si>
  <si>
    <t>준우수 테스터(8)</t>
  </si>
  <si>
    <t>lees1500@naver.com</t>
  </si>
  <si>
    <t>준우수 테스터(9)</t>
  </si>
  <si>
    <t>준우수 테스터(10)</t>
  </si>
  <si>
    <t>iamsherlockblack@hyeonsu</t>
  </si>
  <si>
    <t>준우수 테스터(11)</t>
  </si>
  <si>
    <t>bh23743dn6395</t>
  </si>
  <si>
    <t>준우수 테스터(12)</t>
  </si>
  <si>
    <t>ckddus59875</t>
  </si>
  <si>
    <t>준우수 테스터(13)</t>
  </si>
  <si>
    <t>aksh1129</t>
  </si>
  <si>
    <t>준우수 테스터(14)</t>
  </si>
  <si>
    <t>준우수 테스터(15)</t>
  </si>
  <si>
    <t>oht0709@nexon.com</t>
  </si>
  <si>
    <t>준우수 테스터(16)</t>
  </si>
  <si>
    <t>준우수 테스터(17)</t>
  </si>
  <si>
    <t>buy1121002</t>
  </si>
  <si>
    <t>준우수 테스터(18)</t>
  </si>
  <si>
    <t>준우수 테스터(19)</t>
  </si>
  <si>
    <t>준우수 테스터(20)</t>
  </si>
  <si>
    <t>pksace88</t>
  </si>
  <si>
    <t>준우수 테스터(21)</t>
  </si>
  <si>
    <t>stevejeff</t>
  </si>
  <si>
    <t>준우수 테스터(22)</t>
  </si>
  <si>
    <t>yuni8633</t>
  </si>
  <si>
    <t>준우수 테스터(23)</t>
  </si>
  <si>
    <t>alsciaukat</t>
  </si>
  <si>
    <t>준우수 테스터(24)</t>
  </si>
  <si>
    <t>rbxkr6573</t>
  </si>
  <si>
    <t>준우수 테스터(25)</t>
  </si>
  <si>
    <t>oiuowiu36</t>
  </si>
  <si>
    <t>준우수 테스터(26)</t>
  </si>
  <si>
    <t>hansegye</t>
  </si>
  <si>
    <t>준우수 테스터(27)</t>
  </si>
  <si>
    <t>jsow2</t>
  </si>
  <si>
    <t>준우수 테스터(28)</t>
  </si>
  <si>
    <t>heeja720629</t>
  </si>
  <si>
    <t>준우수 테스터(29)</t>
  </si>
  <si>
    <t>soohun4131</t>
  </si>
  <si>
    <t>준우수 테스터(30)</t>
  </si>
  <si>
    <t>sujo9224</t>
  </si>
  <si>
    <t>준우수 테스터(31)</t>
  </si>
  <si>
    <t>oddname</t>
  </si>
  <si>
    <t>준우수 테스터(32)</t>
  </si>
  <si>
    <t>blitz1324</t>
  </si>
  <si>
    <t>준우수 테스터(33)</t>
  </si>
  <si>
    <t>dudwo0416</t>
  </si>
  <si>
    <t>준우수 테스터(34)</t>
  </si>
  <si>
    <t>준우수 테스터(35)</t>
  </si>
  <si>
    <t>as03140@sayclub.com</t>
  </si>
  <si>
    <t>준우수 테스터(36)</t>
  </si>
  <si>
    <t>mun7921</t>
  </si>
  <si>
    <t>준우수 테스터(37)</t>
  </si>
  <si>
    <t>ashuatz02</t>
  </si>
  <si>
    <t>준우수 테스터(38)</t>
  </si>
  <si>
    <t>gurcksxodnr@gmail.com</t>
  </si>
  <si>
    <t>준우수 테스터(39)</t>
  </si>
  <si>
    <t>준우수 테스터(40)</t>
  </si>
  <si>
    <t>o2o2co2</t>
  </si>
  <si>
    <t>준우수 테스터(41)</t>
  </si>
  <si>
    <t>ljs2241</t>
  </si>
  <si>
    <t>준우수 테스터(42)</t>
  </si>
  <si>
    <t>rnjsalswnd12@naver.com</t>
  </si>
  <si>
    <t>준우수 테스터(43)</t>
  </si>
  <si>
    <t>준우수 테스터(44)</t>
  </si>
  <si>
    <t>준우수 테스터(45)</t>
  </si>
  <si>
    <t>준우수 테스터(46)</t>
  </si>
  <si>
    <t>준우수 테스터(47)</t>
  </si>
  <si>
    <t>준우수 테스터(48)</t>
  </si>
  <si>
    <t>준우수 테스터(49)</t>
  </si>
  <si>
    <t>준우수 테스터(50)</t>
  </si>
  <si>
    <t>준우수 테스터(51)</t>
  </si>
  <si>
    <t>준우수 테스터(52)</t>
  </si>
  <si>
    <t>준우수 테스터(53)</t>
  </si>
  <si>
    <t>준우수 테스터(54)</t>
  </si>
  <si>
    <t>준우수 테스터(55)</t>
  </si>
  <si>
    <t>준우수 테스터(56)</t>
  </si>
  <si>
    <t>준우수 테스터(57)</t>
  </si>
  <si>
    <t>준우수 테스터(58)</t>
  </si>
  <si>
    <t>준우수 테스터(59)</t>
  </si>
  <si>
    <t>*  각 우선 순위에 따른 점수 ( S : 10, A : 3, B : 1 )</t>
    <phoneticPr fontId="2" type="noConversion"/>
  </si>
  <si>
    <t>통합 버그서치 리포트</t>
    <phoneticPr fontId="2" type="noConversion"/>
  </si>
  <si>
    <t>업데이트 버전</t>
    <phoneticPr fontId="2" type="noConversion"/>
  </si>
  <si>
    <t>T.1.2.145</t>
    <phoneticPr fontId="2" type="noConversion"/>
  </si>
  <si>
    <t>우수테스터 선발 일자</t>
    <phoneticPr fontId="2" type="noConversion"/>
  </si>
  <si>
    <t>스킬밸런싱</t>
  </si>
  <si>
    <t>내용</t>
    <phoneticPr fontId="2" type="noConversion"/>
  </si>
  <si>
    <t>처리여부</t>
    <phoneticPr fontId="2" type="noConversion"/>
  </si>
  <si>
    <t>리포팅 등급</t>
    <phoneticPr fontId="2" type="noConversion"/>
  </si>
  <si>
    <t>등록자</t>
    <phoneticPr fontId="2" type="noConversion"/>
  </si>
  <si>
    <t>글번호</t>
    <phoneticPr fontId="2" type="noConversion"/>
  </si>
  <si>
    <t>QA담당자</t>
    <phoneticPr fontId="2" type="noConversion"/>
  </si>
  <si>
    <t>[스킬밸런싱] 플래그 레이스의 불기둥에 피격 시 팔라딘 블레싱 아머가 발동되는 현상</t>
  </si>
  <si>
    <t>이태경</t>
  </si>
  <si>
    <t>[스킬밸런싱] 재규어 라이딩 상태에서 점프 또는 더블 점프 1~2회 후 다시 라이딩 스킬 재사용 시, 하차하는 현상</t>
  </si>
  <si>
    <t>[스킬밸런싱] 카이저 윌 오브 소드 쿨타임 감소 및 쿨타임 초기화 기능이 적용되지 않는 현상</t>
  </si>
  <si>
    <t>[스킬밸런싱] 카이저 윌 오브 소드 차지로 발사된 소드가 체공 시 발견한 몬스터를 공격하지 않는 문제</t>
  </si>
  <si>
    <t>[스킬밸런싱] 이동 관련 스킬만 사용할 수 있는 맵에서 제로 버스트 스텝으로 좌,우 이동 불가한 문제</t>
  </si>
  <si>
    <t>[스킬밸런싱] 제로 버스트 스텝 사용 후 쉐도우 플래시 폭발 스킬을 사용할 수 없는 문제</t>
  </si>
  <si>
    <t>[스킬밸런싱] 엔젤릭버스터 소울 레조넌스 사용 후, 핑크 스커드를 사용할 수 없는 문제</t>
  </si>
  <si>
    <t>[스킬밸런싱] 와일드헌터 비스트 폼의 무적 기능이 정상 작동하지 않는 문제</t>
  </si>
  <si>
    <t>[스킬밸런싱] 제로 버스트 스텝 사용 후 플래시 어썰터 사용 시, 아래로 떨어지는 문제</t>
  </si>
  <si>
    <t>[스킬밸런싱] 와일드헌터 재규어 라이딩 후 재규어 스톰 사용하여 소환된 재규어가 램피지 애즈 원이 발동되지 않는 문제</t>
  </si>
  <si>
    <t>[스킬밸런싱] 팔라딘 블래스트 해머 이펙트가 디렉션 맵에서 출력되는 문제</t>
  </si>
  <si>
    <t>[스킬밸런싱] 카데나 체인아츠: 테이크다운을 먼 거리에서 사용 시 데미지가 적용되지 않는 문제</t>
  </si>
  <si>
    <t>[스킬밸런싱] 오디움 몬파맵 이동 시 배틀메이지 어비셜 라이트닝 명계의 번개가 발동하지 않는 문제</t>
  </si>
  <si>
    <t>[스킬밸런싱] 카이저 윌 오브 소드 on으로 변경 후 10초 후에 소환된 소드를 발사하면 곧바로 소드가 소환되는 현상</t>
  </si>
  <si>
    <t>[스킬밸런싱] 나이트워커 도미니언 툴팁 내용 관련 확인 요청</t>
  </si>
  <si>
    <t>[스킬밸런싱] 섀도어 다크 플레어로 몬스터 처치 시 에르다 파운틴이 발동하지 않는 문제</t>
  </si>
  <si>
    <t>[스킬밸런싱] 키네시스 사이킥 무브 캔슬을 통해 사이킥 무브는 사용되지 않지만 딜레이는 캔슬이 되는 문제</t>
  </si>
  <si>
    <t>[스킬밸런싱] 카데나 테이크다운 난타 중 다크사이트 해제되는 현상</t>
  </si>
  <si>
    <t>[스킬밸런싱] 오디움 무너지는 실험체 몬스터에게 블러디 익스플로전 스킬을 사용할 수 없는 문제</t>
  </si>
  <si>
    <t>[스킬밸런싱] 섀도어 인투다크니스 사용 시 윌 1페이즈의 보라색 구체로 이동되는 현상</t>
  </si>
  <si>
    <t>[스킬밸런싱] 팔라딘 블레싱 아머가 캐릭터 머리 위에 출력되는 검은 마법사 창조, 파괴 이펙트와 겹치는 문제</t>
  </si>
  <si>
    <t>[스킬밸런싱] 검은마법사 3페이즈 존의 크기가 가장 작을 때 키네시스 얼티메이트-메테리얼 데미지가 정상 반영되지 않는 현상</t>
  </si>
  <si>
    <t>[스킬밸런싱] 그란디스의 여신의 축복 사용 후 V코어에서 제외할 경우 버프 효과는 적용되지 않지만 재장착 시 바로 적용이 가능한 현상</t>
  </si>
  <si>
    <t>박준석</t>
  </si>
  <si>
    <t>[스킬밸런싱] 여신의 축복 스택이 모두 충전된 상태로 특정 컨텐츠 입장 시 모두 리셋되는 현상</t>
  </si>
  <si>
    <t>[스킬밸런싱] 여신의 축복 스택 충전 시간이 쿨타임 감소 효과를 적용 받아 감소하는 현상</t>
  </si>
  <si>
    <t>[기타] 시그너스 팔랑크스 스킬 사용 시 캐릭터 이미지가 어색하게 출력되는 현상</t>
  </si>
  <si>
    <t>[스킬밸런싱] 에르다 파운틴이 몬스터를 공격했으나 처치하지 못한다는 동향 확인 요청</t>
  </si>
  <si>
    <t>[스킬밸런싱] 에르다 파운틴 공격 조건인 몹 처치수에 소환수가 공격한 경우는 포함되지 않는 현상</t>
  </si>
  <si>
    <t>[스킬밸런싱] 미하일, 하이퍼 스킬이 쿨타임 감소 효과의 영향을 받지 않는 현상</t>
  </si>
  <si>
    <t>차치드애로우+리트리트 발동안됨</t>
  </si>
  <si>
    <t>[스킬밸런싱] 미하일, 매크로에 샤이닝 크로스 3개 등록 후 소드 오브 소울 라이트 효과 적용 중일 경우 확인 요청</t>
  </si>
  <si>
    <t>히어로 소드일루전 데미지 미적용 오류</t>
  </si>
  <si>
    <t>[스킬밸런싱] 블래스터, 버닝 브레이커 재사용 하여 즉시 폭발 시 무적 시간이 짧아진 현상</t>
  </si>
  <si>
    <t>[스킬밸런싱] 루미너스, 모닝 스타폴 이펙트가 간헐적으로 출력되지 않는 현상</t>
  </si>
  <si>
    <t>[스킬밸런싱] 볼트 플로우, 쿼버 플로우 지속 시간 확인 요청</t>
  </si>
  <si>
    <t>[스킬밸런싱] 메르세데스, 엘리멘탈 나이트로 소환된 정령 공격 기준 확인 요청</t>
  </si>
  <si>
    <t>[스킬밸런싱] 루미너스, 이퀄리브리엄 상태에서 모닝 스타폴사용할 경우 쿨타임 없이 연속 사용 가능한 현상</t>
  </si>
  <si>
    <t>[스킬밸런싱] 메르세데스, 실피디아 사용 중 캐릭터 사망 시 버프 프리저 효과 적용되지 않는 현상</t>
  </si>
  <si>
    <t>[스킬밸런싱] 히어로, 콤보 어택 발동되지 않은 상태로 소드 일루전 발동 시 최종 데미지가 감소되는 현상</t>
  </si>
  <si>
    <t>[기타] 썬콜, 지하 수로 내부 맵의 오른쪽에서 썬더 브레이크 사용 시 지형 아래에 소환되는 현상</t>
  </si>
  <si>
    <t>[스킬밸런싱] 블래스터, 불릿 리로드 중 버닝 브레이커 재사용하여 즉시 폭발에 딜레이가 발생한다는 동향 확인 요청</t>
  </si>
  <si>
    <t>[스킬밸런싱] 블래스터, 매그넘 펀치 공격 범위 확인요청</t>
  </si>
  <si>
    <t>[스킬밸런싱] 아란, 아드레날린 제네레이터 디스크립션 확인 요청</t>
  </si>
  <si>
    <t>김형종</t>
  </si>
  <si>
    <t>[스킬밸런싱] 윈브, 지하 수로, 무릉도장 입장 시 하울링 게일 스택이 초기화되는 현상</t>
  </si>
  <si>
    <t>심각도 높음) 아크 인스팅트 리프(체공)</t>
  </si>
  <si>
    <t>메카닉의 워머신:타이탄 스킬 사용 데미지 오류</t>
  </si>
  <si>
    <t>스로우 블래스팅 스킬이 딜증발</t>
  </si>
  <si>
    <t>[스킬밸런싱] 윈브, 로프에서 윗점 시도 시 사용 불가 메시지가 반복적으로 노출되는 현상</t>
  </si>
  <si>
    <t>[스킬밸런싱] 아크 스펙터 상태에서 에르다 파운틴 사용이 불가능한 현상</t>
  </si>
  <si>
    <t>잔해사용시 시드링사용 지연</t>
  </si>
  <si>
    <t>오디움 스토리</t>
  </si>
  <si>
    <t>[오디움][스킬밸런싱] 무너지는 실험체에게 나이트로드 스로우 블래스팅 폭발부적이 발동되지 않는 현상</t>
  </si>
  <si>
    <t>[오디움] 마을과 실험실이 연결되기 전, 마을에서 실험실 근처 맵 길안내 시 보이지 않는 포탈로 안내하는 현상</t>
  </si>
  <si>
    <t>[오디움] 앨터의 안내2 퀘스트 창 완료 설명에 대상 몬스터가 잘못 적혀있는 현상</t>
  </si>
  <si>
    <t>오디움 시스템</t>
  </si>
  <si>
    <t>[오디움] 일일퀘스트 Q정보창에 심볼이 아르크스로 보여지는 현상</t>
  </si>
  <si>
    <t>김준영</t>
  </si>
  <si>
    <t>[오디움] 마을과 거점맵이 미니맵, 월드맵이 연결되지 않았다는 동향</t>
  </si>
  <si>
    <t>[오디움] 오디움 성문으로 가는 길 1~4 사냥터에서 미스틱 도어 설치 후 사용 시 종료되는 문제</t>
  </si>
  <si>
    <t>[기타] 업적UI에 달성임박 업적을 누르면 검색결과로 이동되는 현상</t>
  </si>
  <si>
    <t>[오디움] 메카닉 로봇이 잘려보인다는 동향</t>
  </si>
  <si>
    <t>[오디움] 스토리 첫 퀘스트 완료 후 길라잡이 이동 버튼이 활성화 되는 현상</t>
  </si>
  <si>
    <t>레인보우</t>
  </si>
  <si>
    <t>[레인보우] 스크립트 오타 및 맞춤법 모음</t>
  </si>
  <si>
    <t>홍정우</t>
  </si>
  <si>
    <t>미니게임</t>
  </si>
  <si>
    <t xml:space="preserve">  </t>
    <phoneticPr fontId="2" type="noConversion"/>
  </si>
  <si>
    <t>황금마차</t>
  </si>
  <si>
    <t>[황금마차] 황금마차ui 드래그 적용 범위 확인요청</t>
  </si>
  <si>
    <t>몬스터파크 익스트림</t>
    <phoneticPr fontId="2" type="noConversion"/>
  </si>
  <si>
    <t>[기타][스킬밸런싱] 루시드 2페이즈에서 제로 캐릭터 버스트 스텝 사용시 맵 아래로 떨어지는 현상</t>
  </si>
  <si>
    <t>[기타] 무릉 60층 시그너스 공반 스킬 사용 중 타격 시 공격 반사 안 되는 현상</t>
  </si>
  <si>
    <t>[기타] 몬스터 리젠이 완전히 종료되기 전 데미지를 데미지를 입힐 수 있는 현상</t>
  </si>
  <si>
    <t>[기타] 특정 해상도에서 데미안과 일정 거리가 떨어져 있을 경우, 데미안이 패턴을 사용하지 않는 문제</t>
  </si>
  <si>
    <t>[기타] 소비 아이템 '카페라떼 한잔' 이름 내 띄어쓰기가 어색한 문제</t>
  </si>
  <si>
    <t>[기타] 채팅 중 스크린샷 단축키 버튼으로 설정된 키 입력 시 스크린샷 기능이 적용되는 현상</t>
  </si>
  <si>
    <t>[기타] 스킬 툴팁 개선 요청</t>
  </si>
  <si>
    <t>[기타] 프렌즈스토리 초기화 시, 대화창에 NPC 엘윈 이미지가 개로 출력되는 현상</t>
  </si>
  <si>
    <t>[기타] 아스완 피난처 우측 포털 접근 방식에 따라 NPC 이름이 다르게 출력되는 문제</t>
  </si>
  <si>
    <t>[기타] 기존 퀘스트 관련 오류 모음</t>
  </si>
  <si>
    <t>[기타] 놀라운 장비강화 주문서 사용에 실패해도 아이템 파괴되지 않는 현상</t>
  </si>
  <si>
    <t>※ 리포팅 등급 : 각 담당자가 JIRA등록 시 선정한 우선 순위 기입</t>
    <phoneticPr fontId="2" type="noConversion"/>
  </si>
  <si>
    <t>※ GWMS : 글번호를 통하여 원본 확인 가능</t>
    <phoneticPr fontId="2" type="noConversion"/>
  </si>
  <si>
    <t>GWMS 문의 통계</t>
    <phoneticPr fontId="2" type="noConversion"/>
  </si>
  <si>
    <t>버 전</t>
    <phoneticPr fontId="2" type="noConversion"/>
  </si>
  <si>
    <t>1.2.139</t>
    <phoneticPr fontId="2" type="noConversion"/>
  </si>
  <si>
    <t>1.2.140</t>
    <phoneticPr fontId="2" type="noConversion"/>
  </si>
  <si>
    <t>1.2.141</t>
    <phoneticPr fontId="2" type="noConversion"/>
  </si>
  <si>
    <t xml:space="preserve">1.2.142~3	</t>
  </si>
  <si>
    <t>1.2.144</t>
    <phoneticPr fontId="2" type="noConversion"/>
  </si>
  <si>
    <t>1.2.145</t>
  </si>
  <si>
    <t>유입 버그</t>
    <phoneticPr fontId="2" type="noConversion"/>
  </si>
  <si>
    <t>유효 버그</t>
    <phoneticPr fontId="2" type="noConversion"/>
  </si>
  <si>
    <t>필터함수</t>
    <phoneticPr fontId="2" type="noConversion"/>
  </si>
  <si>
    <t>점수 S=10, A=3, B=1</t>
    <phoneticPr fontId="2" type="noConversion"/>
  </si>
  <si>
    <t>합계</t>
    <phoneticPr fontId="2" type="noConversion"/>
  </si>
  <si>
    <t>중복제거</t>
    <phoneticPr fontId="2" type="noConversion"/>
  </si>
  <si>
    <t>결과(내림차순)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</si>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</sst>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mm&quot;월&quot;\ dd&quot;일&quot;"/>
  </numFmts>
  <fonts count="28" x14ac:knownFonts="1"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8"/>
      <name val="맑은 고딕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color theme="0" tint="-0.499984740745262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9"/>
      <color rgb="FF000000"/>
      <name val="맑은 고딕"/>
      <family val="3"/>
    </font>
    <font>
      <sz val="11"/>
      <color rgb="FF172B4D"/>
      <name val="Segoe UI"/>
      <family val="2"/>
    </font>
    <font>
      <sz val="9"/>
      <color rgb="FFFF0000"/>
      <name val="맑은 고딕"/>
      <family val="2"/>
      <charset val="129"/>
      <scheme val="minor"/>
    </font>
    <font>
      <b/>
      <sz val="9"/>
      <color theme="3" tint="0.79998168889431442"/>
      <name val="맑은 고딕"/>
      <family val="3"/>
      <charset val="129"/>
      <scheme val="minor"/>
    </font>
    <font>
      <b/>
      <sz val="9"/>
      <color theme="2" tint="-9.9978637043366805E-2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1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176" fontId="7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>
      <alignment vertical="center"/>
    </xf>
    <xf numFmtId="0" fontId="9" fillId="0" borderId="2" xfId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5" xfId="0" applyFont="1" applyBorder="1" applyAlignment="1">
      <alignment horizontal="center" vertical="center"/>
    </xf>
    <xf numFmtId="0" fontId="7" fillId="0" borderId="2" xfId="0" quotePrefix="1" applyFont="1" applyBorder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6" xfId="0" applyFont="1" applyBorder="1" applyProtection="1">
      <alignment vertical="center"/>
      <protection locked="0"/>
    </xf>
    <xf numFmtId="0" fontId="11" fillId="0" borderId="7" xfId="0" applyFont="1" applyBorder="1" applyAlignment="1" applyProtection="1">
      <alignment vertical="center" wrapText="1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Protection="1">
      <alignment vertical="center"/>
      <protection locked="0"/>
    </xf>
    <xf numFmtId="0" fontId="11" fillId="0" borderId="8" xfId="0" applyFont="1" applyBorder="1" applyProtection="1">
      <alignment vertical="center"/>
      <protection locked="0"/>
    </xf>
    <xf numFmtId="0" fontId="11" fillId="0" borderId="9" xfId="0" applyFont="1" applyBorder="1" applyProtection="1">
      <alignment vertical="center"/>
      <protection locked="0"/>
    </xf>
    <xf numFmtId="0" fontId="11" fillId="0" borderId="13" xfId="0" applyFont="1" applyBorder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11" fillId="6" borderId="2" xfId="0" applyFont="1" applyFill="1" applyBorder="1" applyAlignment="1" applyProtection="1">
      <alignment horizontal="center" vertical="center"/>
      <protection locked="0"/>
    </xf>
    <xf numFmtId="0" fontId="3" fillId="7" borderId="2" xfId="0" applyFont="1" applyFill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7" borderId="2" xfId="0" applyFont="1" applyFill="1" applyBorder="1" applyAlignment="1" applyProtection="1">
      <alignment horizontal="center" vertical="center" wrapText="1"/>
      <protection locked="0"/>
    </xf>
    <xf numFmtId="0" fontId="3" fillId="7" borderId="3" xfId="0" applyFont="1" applyFill="1" applyBorder="1" applyProtection="1">
      <alignment vertic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1" fillId="0" borderId="0" xfId="0" applyFont="1" applyAlignment="1" applyProtection="1">
      <alignment horizontal="center" vertical="center" wrapText="1"/>
      <protection locked="0"/>
    </xf>
    <xf numFmtId="0" fontId="18" fillId="0" borderId="0" xfId="0" applyFont="1">
      <alignment vertical="center"/>
    </xf>
    <xf numFmtId="0" fontId="3" fillId="6" borderId="2" xfId="0" applyFont="1" applyFill="1" applyBorder="1" applyAlignment="1" applyProtection="1">
      <alignment horizontal="center" vertical="center" wrapText="1"/>
      <protection locked="0"/>
    </xf>
    <xf numFmtId="3" fontId="11" fillId="0" borderId="2" xfId="0" applyNumberFormat="1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1" fillId="0" borderId="18" xfId="0" applyFont="1" applyBorder="1" applyProtection="1">
      <alignment vertical="center"/>
      <protection locked="0"/>
    </xf>
    <xf numFmtId="0" fontId="11" fillId="0" borderId="19" xfId="0" applyFont="1" applyBorder="1" applyAlignment="1" applyProtection="1">
      <alignment vertical="center" wrapText="1"/>
      <protection locked="0"/>
    </xf>
    <xf numFmtId="0" fontId="10" fillId="0" borderId="19" xfId="0" applyFont="1" applyBorder="1" applyAlignment="1" applyProtection="1">
      <alignment vertical="center" wrapText="1"/>
      <protection locked="0"/>
    </xf>
    <xf numFmtId="0" fontId="11" fillId="0" borderId="19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Protection="1">
      <alignment vertical="center"/>
      <protection locked="0"/>
    </xf>
    <xf numFmtId="0" fontId="11" fillId="0" borderId="19" xfId="0" applyFont="1" applyBorder="1" applyProtection="1">
      <alignment vertical="center"/>
      <protection locked="0"/>
    </xf>
    <xf numFmtId="0" fontId="11" fillId="0" borderId="20" xfId="0" applyFont="1" applyBorder="1" applyProtection="1">
      <alignment vertical="center"/>
      <protection locked="0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7" fillId="0" borderId="2" xfId="0" applyFont="1" applyBorder="1" applyAlignment="1">
      <alignment vertical="center" wrapText="1"/>
    </xf>
    <xf numFmtId="0" fontId="22" fillId="0" borderId="2" xfId="1" applyFont="1" applyBorder="1">
      <alignment vertical="center"/>
    </xf>
    <xf numFmtId="0" fontId="23" fillId="0" borderId="2" xfId="1" applyFont="1" applyBorder="1">
      <alignment vertical="center"/>
    </xf>
    <xf numFmtId="0" fontId="24" fillId="0" borderId="2" xfId="1" applyFont="1" applyBorder="1">
      <alignment vertical="center"/>
    </xf>
    <xf numFmtId="0" fontId="25" fillId="0" borderId="2" xfId="1" applyFont="1" applyBorder="1">
      <alignment vertical="center"/>
    </xf>
    <xf numFmtId="0" fontId="7" fillId="0" borderId="21" xfId="0" applyFont="1" applyBorder="1">
      <alignment vertical="center"/>
    </xf>
    <xf numFmtId="0" fontId="7" fillId="0" borderId="0" xfId="0" applyFont="1">
      <alignment vertical="center"/>
    </xf>
    <xf numFmtId="0" fontId="25" fillId="0" borderId="2" xfId="2" applyFont="1" applyBorder="1">
      <alignment vertical="center"/>
    </xf>
    <xf numFmtId="0" fontId="25" fillId="0" borderId="2" xfId="2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17" fontId="7" fillId="0" borderId="2" xfId="0" applyNumberFormat="1" applyFont="1" applyBorder="1" applyAlignment="1">
      <alignment horizontal="center" vertical="center"/>
    </xf>
    <xf numFmtId="0" fontId="9" fillId="0" borderId="0" xfId="1">
      <alignment vertical="center"/>
    </xf>
    <xf numFmtId="177" fontId="0" fillId="0" borderId="0" xfId="0" applyNumberForma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3" fillId="0" borderId="0" xfId="1" applyFont="1">
      <alignment vertical="center"/>
    </xf>
    <xf numFmtId="0" fontId="9" fillId="0" borderId="5" xfId="2" applyBorder="1">
      <alignment vertical="center"/>
    </xf>
    <xf numFmtId="0" fontId="25" fillId="0" borderId="0" xfId="1" applyFont="1">
      <alignment vertical="center"/>
    </xf>
    <xf numFmtId="0" fontId="26" fillId="0" borderId="0" xfId="0" applyFont="1">
      <alignment vertical="center"/>
    </xf>
    <xf numFmtId="0" fontId="23" fillId="0" borderId="2" xfId="1" applyFont="1" applyBorder="1" applyAlignment="1">
      <alignment horizontal="center" vertical="center"/>
    </xf>
    <xf numFmtId="0" fontId="27" fillId="0" borderId="0" xfId="0" applyFont="1">
      <alignment vertical="center"/>
    </xf>
    <xf numFmtId="0" fontId="0" fillId="0" borderId="22" xfId="0" applyBorder="1" applyAlignment="1">
      <alignment horizontal="center" vertical="center"/>
    </xf>
    <xf numFmtId="0" fontId="9" fillId="0" borderId="22" xfId="1" applyBorder="1">
      <alignment vertical="center"/>
    </xf>
    <xf numFmtId="0" fontId="0" fillId="0" borderId="22" xfId="0" applyBorder="1">
      <alignment vertical="center"/>
    </xf>
    <xf numFmtId="176" fontId="7" fillId="0" borderId="22" xfId="0" applyNumberFormat="1" applyFont="1" applyBorder="1" applyAlignment="1">
      <alignment horizontal="center" vertical="center" wrapText="1"/>
    </xf>
    <xf numFmtId="0" fontId="25" fillId="0" borderId="5" xfId="1" applyFont="1" applyBorder="1">
      <alignment vertical="center"/>
    </xf>
    <xf numFmtId="0" fontId="24" fillId="0" borderId="1" xfId="1" applyFont="1" applyBorder="1">
      <alignment vertical="center"/>
    </xf>
    <xf numFmtId="0" fontId="9" fillId="0" borderId="5" xfId="1" applyBorder="1">
      <alignment vertical="center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5" borderId="10" xfId="0" applyFont="1" applyFill="1" applyBorder="1" applyAlignment="1" applyProtection="1">
      <alignment horizontal="center" vertical="center"/>
      <protection locked="0"/>
    </xf>
    <xf numFmtId="0" fontId="13" fillId="5" borderId="11" xfId="0" applyFont="1" applyFill="1" applyBorder="1" applyAlignment="1" applyProtection="1">
      <alignment horizontal="center" vertical="center"/>
      <protection locked="0"/>
    </xf>
    <xf numFmtId="0" fontId="13" fillId="5" borderId="12" xfId="0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3" fillId="7" borderId="2" xfId="0" applyFont="1" applyFill="1" applyBorder="1" applyAlignment="1" applyProtection="1">
      <alignment horizontal="center" vertical="center" wrapText="1"/>
      <protection locked="0"/>
    </xf>
    <xf numFmtId="0" fontId="3" fillId="7" borderId="2" xfId="0" applyFont="1" applyFill="1" applyBorder="1" applyAlignment="1" applyProtection="1">
      <alignment horizontal="center" vertical="center"/>
      <protection locked="0"/>
    </xf>
    <xf numFmtId="0" fontId="3" fillId="7" borderId="11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center" vertical="center"/>
      <protection locked="0"/>
    </xf>
    <xf numFmtId="0" fontId="3" fillId="7" borderId="14" xfId="0" applyFont="1" applyFill="1" applyBorder="1" applyAlignment="1" applyProtection="1">
      <alignment horizontal="center" vertical="center"/>
      <protection locked="0"/>
    </xf>
    <xf numFmtId="0" fontId="3" fillId="7" borderId="15" xfId="0" applyFont="1" applyFill="1" applyBorder="1" applyAlignment="1" applyProtection="1">
      <alignment horizontal="center" vertical="center"/>
      <protection locked="0"/>
    </xf>
    <xf numFmtId="0" fontId="10" fillId="6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0" fontId="3" fillId="7" borderId="16" xfId="0" applyFont="1" applyFill="1" applyBorder="1" applyAlignment="1" applyProtection="1">
      <alignment horizontal="center" vertical="center" wrapText="1"/>
      <protection locked="0"/>
    </xf>
    <xf numFmtId="0" fontId="3" fillId="7" borderId="4" xfId="0" applyFont="1" applyFill="1" applyBorder="1" applyAlignment="1" applyProtection="1">
      <alignment horizontal="center" vertical="center" wrapText="1"/>
      <protection locked="0"/>
    </xf>
    <xf numFmtId="0" fontId="3" fillId="7" borderId="3" xfId="0" applyFont="1" applyFill="1" applyBorder="1" applyAlignment="1" applyProtection="1">
      <alignment horizontal="center" vertical="center"/>
      <protection locked="0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16" xfId="0" applyFont="1" applyBorder="1" applyAlignment="1" applyProtection="1">
      <alignment vertical="center"/>
      <protection locked="0"/>
    </xf>
    <xf numFmtId="0" fontId="11" fillId="0" borderId="4" xfId="0" applyFont="1" applyBorder="1" applyAlignment="1" applyProtection="1">
      <alignment vertical="center"/>
      <protection locked="0"/>
    </xf>
    <xf numFmtId="0" fontId="13" fillId="5" borderId="17" xfId="0" applyFont="1" applyFill="1" applyBorder="1" applyAlignment="1" applyProtection="1">
      <alignment horizontal="center" vertical="center"/>
      <protection locked="0"/>
    </xf>
    <xf numFmtId="0" fontId="13" fillId="5" borderId="14" xfId="0" applyFont="1" applyFill="1" applyBorder="1" applyAlignment="1" applyProtection="1">
      <alignment horizontal="center" vertical="center"/>
      <protection locked="0"/>
    </xf>
    <xf numFmtId="0" fontId="13" fillId="5" borderId="15" xfId="0" applyFont="1" applyFill="1" applyBorder="1" applyAlignment="1" applyProtection="1">
      <alignment horizontal="center" vertical="center"/>
      <protection locked="0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31" fontId="11" fillId="0" borderId="3" xfId="0" applyNumberFormat="1" applyFont="1" applyBorder="1" applyAlignment="1">
      <alignment horizontal="center" vertical="center"/>
    </xf>
    <xf numFmtId="31" fontId="11" fillId="0" borderId="16" xfId="0" applyNumberFormat="1" applyFont="1" applyBorder="1" applyAlignment="1">
      <alignment horizontal="center" vertical="center"/>
    </xf>
    <xf numFmtId="31" fontId="11" fillId="0" borderId="4" xfId="0" applyNumberFormat="1" applyFont="1" applyBorder="1" applyAlignment="1">
      <alignment horizontal="center" vertical="center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0" fontId="15" fillId="0" borderId="4" xfId="0" applyFont="1" applyBorder="1" applyAlignment="1" applyProtection="1">
      <alignment horizontal="center" vertical="center"/>
      <protection locked="0"/>
    </xf>
    <xf numFmtId="0" fontId="13" fillId="5" borderId="3" xfId="0" applyFont="1" applyFill="1" applyBorder="1" applyAlignment="1" applyProtection="1">
      <alignment horizontal="center" vertical="center"/>
      <protection locked="0"/>
    </xf>
    <xf numFmtId="0" fontId="13" fillId="5" borderId="16" xfId="0" applyFont="1" applyFill="1" applyBorder="1" applyAlignment="1" applyProtection="1">
      <alignment horizontal="center" vertical="center"/>
      <protection locked="0"/>
    </xf>
    <xf numFmtId="0" fontId="13" fillId="5" borderId="4" xfId="0" applyFont="1" applyFill="1" applyBorder="1" applyAlignment="1" applyProtection="1">
      <alignment horizontal="center" vertical="center"/>
      <protection locked="0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722"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48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4E5FDB60-B15E-4D75-8308-C1141388E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261A5FBF-921A-423D-B923-0162C9ECB6D3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526D5A0F-5F47-41EE-A390-9483D0683232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E53E7DCD-2E09-446B-A869-C9FC36F3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42010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5CA8A83C-5E5B-4D27-931B-CF399B05F8D5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125730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671CC425-A7A0-4728-9246-038C0121288F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110490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47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3A27DEBB-5B69-4EB1-8C71-94D17C35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F621A972-62AC-476B-AFFE-1B2197065980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DAA33F6E-F73E-49D2-A9D4-DEC4FBA21964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32</xdr:row>
      <xdr:rowOff>0</xdr:rowOff>
    </xdr:from>
    <xdr:ext cx="95250" cy="142875"/>
    <xdr:pic>
      <xdr:nvPicPr>
        <xdr:cNvPr id="7" name="그림 4">
          <a:extLst>
            <a:ext uri="{FF2B5EF4-FFF2-40B4-BE49-F238E27FC236}">
              <a16:creationId xmlns:a16="http://schemas.microsoft.com/office/drawing/2014/main" id="{E471CACC-7FC0-4320-893D-4C5EAF639A98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0" cy="142875"/>
    <xdr:pic>
      <xdr:nvPicPr>
        <xdr:cNvPr id="6" name="그림 5">
          <a:extLst>
            <a:ext uri="{FF2B5EF4-FFF2-40B4-BE49-F238E27FC236}">
              <a16:creationId xmlns:a16="http://schemas.microsoft.com/office/drawing/2014/main" id="{A77D38A7-9BFD-4B06-B684-7A137217581D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06730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46306E0C-EBA4-4667-B45F-AC7ABDA4C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FFA96B1C-CFF8-4FE9-BD00-BEC1CCB66AA2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DB1E8B04-4A4E-4446-92D8-18D24AF9BF49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EFC9134C-5D73-4A10-A8DD-A5B5D1CF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EE014687-9F0B-42EC-A0C4-7AF5B8927A17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E66E3198-B225-4178-95D5-9CD17E3B4B3B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48C0BDCD-84AC-4ADC-8CD0-C042B591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7149EE1C-FC96-468A-B537-DEACDDBAA323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C47412F9-E901-4E74-A8A2-D7D98BC174FA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E803A13C-F7B1-4059-BF2E-C12BF3F5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26404C72-04F5-439A-B4BE-F3EDF4C15D60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DF43E59A-D800-428F-8B5B-A7FC89FA0281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396C0C19-8D8B-44A3-BAD2-1C8B0C48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C8C36212-7718-420E-90E5-11D2CE688245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0EEA7B15-75BA-4FF1-9DCC-48706A4AE925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E313C6B4-2D8A-4CC1-A86D-2C6ACD2F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80D6132E-8B78-4620-8D27-607EA00ED990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9E86B945-A8E8-4C32-BF64-32EDF7089147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64C73CE9-8745-4F77-AE64-9E34A91D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C7AF4388-2CF9-4CDD-B356-86B0165C5BEA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22539C7B-01AF-40BB-AC5F-45F2AD2520BE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B50C1FCA-3504-4951-B249-879014608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4C09A18E-F836-46FA-BF31-60D62183695E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66F3C29F-45BB-4E4C-8EC7-8A036858F521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458C4595-65E8-4182-B41C-556FAA2A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FB0C0790-390A-48B4-BC2D-B4B1939C41DE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DF654D20-322D-451D-A06A-7DC2A1F7D827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369B1787-860B-4CEB-A41D-7E6D5A8B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5EBCF009-ACBA-4915-8A94-4C95426283E5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BE0D374B-3BD9-47B5-BA08-38AC2B7B55FF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D3AA2E57-7365-4AEA-AF5A-0612A1EB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271F599E-46E3-4E84-BAE6-131F8B7DCA41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DD313BD8-7F46-4D85-9781-7E046CEFF446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57F7DF23-6B3F-45EC-A3D3-5FA60A29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01B284FA-1508-451E-8E6D-50F788A714E2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4D409972-23E7-477D-B879-DCEE6AE56AED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B5214841-1E34-41D4-BD18-7EF4E915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A05B81E9-3A21-4BAD-A8C9-B63CB9EA30B6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E55901AF-BFA6-454F-898F-27FB5B964282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432B79C3-5492-48E4-9D2F-A31F8C9EE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B64918A9-3736-48E0-AB48-393BB389525D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95E108B5-C57E-42C4-8688-4FE11417B949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8EB3F340-BBBF-4B1A-9D09-AD3AE04B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6E230AAB-2848-4B7D-A96F-03A75D33C2EC}"/>
            </a:ext>
            <a:ext uri="{147F2762-F138-4A5C-976F-8EAC2B608ADB}">
              <a16:predDERef xmlns:a16="http://schemas.microsoft.com/office/drawing/2014/main" pred="{8EB3F340-BBBF-4B1A-9D09-AD3AE04B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FA1E935C-0D79-4CC7-8742-51CB61BD66BB}"/>
            </a:ext>
            <a:ext uri="{147F2762-F138-4A5C-976F-8EAC2B608ADB}">
              <a16:predDERef xmlns:a16="http://schemas.microsoft.com/office/drawing/2014/main" pred="{6E230AAB-2848-4B7D-A96F-03A75D33C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FF2DCBC4-AA91-4F1A-84D1-BECB35A8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30E88657-AF6D-4A31-BC26-24235B82334C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9A0E6F52-F3BA-46C7-83D3-8EBA69CBF731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B621CAF1-1C7B-4678-A7A1-CC08FC21D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91952B43-AA1F-43C0-982A-9164AA1C37D5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87B742F4-1942-47D5-8F60-0882CDA821FA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2F1943BB-6824-4B5A-BA23-9B4B22F1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B995CD4A-4DDD-49BD-903D-335015E19A53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F487BD95-C8E4-4726-9E40-E2FDA13C5E84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22BB67B7-1DDC-4D30-808D-5879B1B5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31552647-C9FD-4F6C-8EC6-9FF6FAEF5202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8BBFAB10-B716-4FBF-B245-2C683287521C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52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DE04783E-8FF6-4BF3-8293-36BF70E6F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167C9132-2C34-4665-99E6-6AD7DC3E4C97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6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4BA270F3-BD7F-4D3D-B1E7-B19B9DA69E3D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143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xono365.sharepoint.com/sites/-QA-maple/Shared%20Documents/&#48260;&#44536;&#47532;&#54252;&#53944;/T.1.2.144%20&#48260;&#44536;&#47532;&#54252;&#53944;(20220721)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몬파확장"/>
      <sheetName val="몬파익스"/>
      <sheetName val="몬파개선"/>
      <sheetName val="사냥개선"/>
      <sheetName val="다이나믹"/>
      <sheetName val="익스검마"/>
      <sheetName val="익스세렌"/>
      <sheetName val="보스난이도"/>
      <sheetName val="길라잡이"/>
      <sheetName val="퍼즐마스터"/>
      <sheetName val="비치볼"/>
      <sheetName val="어메이징"/>
      <sheetName val="싸전귀"/>
      <sheetName val="이그니션"/>
      <sheetName val="프리셋"/>
      <sheetName val="캐시"/>
      <sheetName val="기타수정"/>
      <sheetName val="기타"/>
      <sheetName val="우수테스터"/>
      <sheetName val="우테랭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I2"/>
        </row>
        <row r="3">
          <cell r="I3"/>
        </row>
        <row r="4">
          <cell r="I4"/>
        </row>
        <row r="5">
          <cell r="I5"/>
        </row>
        <row r="6">
          <cell r="I6"/>
        </row>
        <row r="7">
          <cell r="I7"/>
        </row>
        <row r="8">
          <cell r="I8"/>
        </row>
        <row r="9">
          <cell r="I9"/>
        </row>
        <row r="10">
          <cell r="I10"/>
        </row>
        <row r="11">
          <cell r="I11"/>
        </row>
        <row r="12">
          <cell r="I12"/>
        </row>
        <row r="13">
          <cell r="I13"/>
        </row>
        <row r="14">
          <cell r="I14"/>
        </row>
        <row r="15">
          <cell r="I15"/>
        </row>
        <row r="16">
          <cell r="I16"/>
        </row>
        <row r="17">
          <cell r="I17"/>
        </row>
        <row r="18">
          <cell r="I18"/>
        </row>
        <row r="19">
          <cell r="I19"/>
        </row>
        <row r="21">
          <cell r="I21"/>
        </row>
        <row r="22">
          <cell r="I22"/>
        </row>
        <row r="23">
          <cell r="I23"/>
        </row>
        <row r="25">
          <cell r="I25"/>
        </row>
        <row r="26">
          <cell r="I26"/>
        </row>
        <row r="27">
          <cell r="I27" t="str">
            <v>A_</v>
          </cell>
        </row>
        <row r="28">
          <cell r="I28">
            <v>0</v>
          </cell>
          <cell r="J28">
            <v>32</v>
          </cell>
        </row>
        <row r="29">
          <cell r="I29">
            <v>2</v>
          </cell>
          <cell r="J29">
            <v>1</v>
          </cell>
        </row>
        <row r="30">
          <cell r="I30">
            <v>0</v>
          </cell>
          <cell r="J30">
            <v>5</v>
          </cell>
        </row>
        <row r="31">
          <cell r="I31">
            <v>0</v>
          </cell>
          <cell r="J31">
            <v>4</v>
          </cell>
        </row>
        <row r="32">
          <cell r="I32">
            <v>0</v>
          </cell>
          <cell r="J32">
            <v>3</v>
          </cell>
        </row>
        <row r="33">
          <cell r="I33">
            <v>1</v>
          </cell>
          <cell r="J33">
            <v>0</v>
          </cell>
        </row>
        <row r="34">
          <cell r="I34">
            <v>0</v>
          </cell>
          <cell r="J34">
            <v>3</v>
          </cell>
        </row>
        <row r="35">
          <cell r="I35">
            <v>0</v>
          </cell>
          <cell r="J35">
            <v>2</v>
          </cell>
        </row>
        <row r="36">
          <cell r="I36">
            <v>0</v>
          </cell>
          <cell r="J36">
            <v>2</v>
          </cell>
        </row>
        <row r="37">
          <cell r="I37">
            <v>0</v>
          </cell>
          <cell r="J37">
            <v>2</v>
          </cell>
        </row>
        <row r="38">
          <cell r="I38">
            <v>0</v>
          </cell>
          <cell r="J38">
            <v>2</v>
          </cell>
        </row>
        <row r="39">
          <cell r="I39">
            <v>0</v>
          </cell>
          <cell r="J39">
            <v>2</v>
          </cell>
        </row>
        <row r="40">
          <cell r="I40">
            <v>0</v>
          </cell>
          <cell r="J40">
            <v>2</v>
          </cell>
        </row>
        <row r="41">
          <cell r="I41">
            <v>0</v>
          </cell>
          <cell r="J41">
            <v>2</v>
          </cell>
        </row>
        <row r="42">
          <cell r="I42">
            <v>0</v>
          </cell>
          <cell r="J42">
            <v>2</v>
          </cell>
        </row>
        <row r="43">
          <cell r="I43">
            <v>0</v>
          </cell>
          <cell r="J43">
            <v>2</v>
          </cell>
        </row>
        <row r="44">
          <cell r="I44">
            <v>0</v>
          </cell>
          <cell r="J44">
            <v>1</v>
          </cell>
        </row>
        <row r="45">
          <cell r="I45">
            <v>0</v>
          </cell>
          <cell r="J45">
            <v>1</v>
          </cell>
        </row>
        <row r="46">
          <cell r="I46">
            <v>0</v>
          </cell>
          <cell r="J46">
            <v>1</v>
          </cell>
        </row>
        <row r="47">
          <cell r="I47">
            <v>0</v>
          </cell>
          <cell r="J47">
            <v>1</v>
          </cell>
        </row>
        <row r="48">
          <cell r="I48">
            <v>0</v>
          </cell>
          <cell r="J48">
            <v>1</v>
          </cell>
        </row>
        <row r="49">
          <cell r="I49">
            <v>0</v>
          </cell>
          <cell r="J49">
            <v>1</v>
          </cell>
        </row>
        <row r="50">
          <cell r="I50">
            <v>0</v>
          </cell>
          <cell r="J50">
            <v>1</v>
          </cell>
        </row>
        <row r="51">
          <cell r="I51">
            <v>0</v>
          </cell>
          <cell r="J51">
            <v>1</v>
          </cell>
        </row>
        <row r="52">
          <cell r="I52">
            <v>0</v>
          </cell>
          <cell r="J52">
            <v>1</v>
          </cell>
        </row>
        <row r="53">
          <cell r="I53">
            <v>0</v>
          </cell>
          <cell r="J53">
            <v>1</v>
          </cell>
        </row>
        <row r="54">
          <cell r="I54">
            <v>0</v>
          </cell>
          <cell r="J54">
            <v>1</v>
          </cell>
        </row>
        <row r="55">
          <cell r="I55">
            <v>0</v>
          </cell>
          <cell r="J55">
            <v>1</v>
          </cell>
        </row>
        <row r="56">
          <cell r="I56">
            <v>0</v>
          </cell>
          <cell r="J56">
            <v>1</v>
          </cell>
        </row>
        <row r="57">
          <cell r="I57">
            <v>0</v>
          </cell>
          <cell r="J57">
            <v>1</v>
          </cell>
        </row>
        <row r="58">
          <cell r="I58">
            <v>0</v>
          </cell>
          <cell r="J58">
            <v>1</v>
          </cell>
        </row>
        <row r="59">
          <cell r="I59">
            <v>0</v>
          </cell>
          <cell r="J59">
            <v>1</v>
          </cell>
        </row>
        <row r="60">
          <cell r="I60">
            <v>0</v>
          </cell>
          <cell r="J60">
            <v>1</v>
          </cell>
        </row>
        <row r="61">
          <cell r="I61">
            <v>0</v>
          </cell>
          <cell r="J61">
            <v>1</v>
          </cell>
        </row>
        <row r="62">
          <cell r="I62">
            <v>0</v>
          </cell>
          <cell r="J62">
            <v>1</v>
          </cell>
        </row>
        <row r="63">
          <cell r="I63">
            <v>0</v>
          </cell>
          <cell r="J63">
            <v>1</v>
          </cell>
        </row>
        <row r="64">
          <cell r="I64">
            <v>0</v>
          </cell>
          <cell r="J64">
            <v>1</v>
          </cell>
        </row>
        <row r="65">
          <cell r="I65">
            <v>0</v>
          </cell>
          <cell r="J65">
            <v>1</v>
          </cell>
        </row>
        <row r="66">
          <cell r="I66">
            <v>0</v>
          </cell>
          <cell r="J66">
            <v>1</v>
          </cell>
        </row>
        <row r="67">
          <cell r="I67">
            <v>0</v>
          </cell>
          <cell r="J67">
            <v>1</v>
          </cell>
        </row>
        <row r="68">
          <cell r="I68">
            <v>0</v>
          </cell>
          <cell r="J68">
            <v>1</v>
          </cell>
        </row>
        <row r="69">
          <cell r="I69">
            <v>0</v>
          </cell>
          <cell r="J69">
            <v>1</v>
          </cell>
        </row>
        <row r="70">
          <cell r="I70"/>
          <cell r="J70"/>
        </row>
        <row r="71">
          <cell r="I71"/>
          <cell r="J71"/>
        </row>
        <row r="72">
          <cell r="I72"/>
          <cell r="J72"/>
        </row>
        <row r="73">
          <cell r="I73"/>
          <cell r="J73"/>
        </row>
        <row r="74">
          <cell r="I74"/>
          <cell r="J74"/>
        </row>
        <row r="75">
          <cell r="I75"/>
          <cell r="J75"/>
        </row>
        <row r="76">
          <cell r="I76"/>
          <cell r="J76"/>
        </row>
        <row r="77">
          <cell r="I77"/>
          <cell r="J77"/>
        </row>
        <row r="78">
          <cell r="I78"/>
          <cell r="J78"/>
        </row>
        <row r="79">
          <cell r="I79"/>
          <cell r="J79"/>
        </row>
        <row r="80">
          <cell r="I80"/>
          <cell r="J80"/>
        </row>
        <row r="81">
          <cell r="I81"/>
          <cell r="J81"/>
        </row>
        <row r="82">
          <cell r="I82"/>
          <cell r="J82"/>
        </row>
        <row r="83">
          <cell r="I83"/>
          <cell r="J83"/>
        </row>
        <row r="84">
          <cell r="I84"/>
          <cell r="J84"/>
        </row>
        <row r="85">
          <cell r="I85"/>
          <cell r="J85"/>
        </row>
        <row r="86">
          <cell r="I86"/>
          <cell r="J86"/>
        </row>
        <row r="87">
          <cell r="I87"/>
          <cell r="J87"/>
        </row>
        <row r="88">
          <cell r="I88"/>
          <cell r="J88"/>
        </row>
        <row r="89">
          <cell r="I89"/>
          <cell r="J89"/>
        </row>
        <row r="90">
          <cell r="I90"/>
          <cell r="J90"/>
        </row>
        <row r="91">
          <cell r="I91"/>
          <cell r="J91"/>
        </row>
        <row r="92">
          <cell r="I92"/>
          <cell r="J92"/>
        </row>
        <row r="93">
          <cell r="I93"/>
          <cell r="J93"/>
        </row>
        <row r="94">
          <cell r="I94"/>
          <cell r="J94"/>
        </row>
        <row r="95">
          <cell r="I95"/>
          <cell r="J95"/>
        </row>
        <row r="96">
          <cell r="I96"/>
          <cell r="J96"/>
        </row>
        <row r="97">
          <cell r="I97"/>
          <cell r="J97"/>
        </row>
        <row r="98">
          <cell r="I98"/>
          <cell r="J98"/>
        </row>
        <row r="99">
          <cell r="I99"/>
          <cell r="J99"/>
        </row>
        <row r="100">
          <cell r="I100"/>
          <cell r="J100"/>
        </row>
        <row r="101">
          <cell r="I101"/>
          <cell r="J101"/>
        </row>
        <row r="102">
          <cell r="I102"/>
          <cell r="J102"/>
        </row>
        <row r="103">
          <cell r="I103"/>
          <cell r="J103"/>
        </row>
        <row r="104">
          <cell r="I104"/>
          <cell r="J104"/>
        </row>
        <row r="105">
          <cell r="I105"/>
          <cell r="J105"/>
        </row>
        <row r="106">
          <cell r="I106"/>
          <cell r="J106"/>
        </row>
        <row r="107">
          <cell r="I107"/>
          <cell r="J107"/>
        </row>
        <row r="108">
          <cell r="I108"/>
          <cell r="J108"/>
        </row>
        <row r="109">
          <cell r="I109"/>
          <cell r="J109"/>
        </row>
        <row r="110">
          <cell r="I110"/>
          <cell r="J110"/>
        </row>
        <row r="111">
          <cell r="I111"/>
          <cell r="J111"/>
        </row>
        <row r="112">
          <cell r="I112"/>
          <cell r="J112"/>
        </row>
        <row r="113">
          <cell r="I113"/>
          <cell r="J113"/>
        </row>
        <row r="114">
          <cell r="I114"/>
          <cell r="J114"/>
        </row>
        <row r="115">
          <cell r="I115"/>
          <cell r="J115"/>
        </row>
        <row r="116">
          <cell r="I116"/>
          <cell r="J116"/>
        </row>
        <row r="117">
          <cell r="I117"/>
          <cell r="J117"/>
        </row>
        <row r="118">
          <cell r="I118"/>
          <cell r="J118"/>
        </row>
        <row r="119">
          <cell r="I119"/>
          <cell r="J119"/>
        </row>
        <row r="122">
          <cell r="I122"/>
          <cell r="J122"/>
        </row>
        <row r="123">
          <cell r="I123"/>
          <cell r="J123"/>
        </row>
        <row r="124">
          <cell r="I124" t="str">
            <v>업데이트 버전</v>
          </cell>
          <cell r="J124"/>
        </row>
        <row r="125">
          <cell r="I125" t="str">
            <v>우수테스터 선발 일자</v>
          </cell>
          <cell r="J125"/>
        </row>
        <row r="126">
          <cell r="I126"/>
          <cell r="J126"/>
        </row>
        <row r="127">
          <cell r="I127"/>
          <cell r="J127"/>
        </row>
        <row r="128">
          <cell r="I128" t="str">
            <v>리포팅 등급</v>
          </cell>
          <cell r="J128" t="str">
            <v>등록자</v>
          </cell>
        </row>
        <row r="129">
          <cell r="I129" t="str">
            <v>B</v>
          </cell>
          <cell r="J129" t="str">
            <v>akdlxl8789@naver.com</v>
          </cell>
        </row>
        <row r="130">
          <cell r="I130" t="str">
            <v>B</v>
          </cell>
          <cell r="J130" t="str">
            <v>cocoyaa</v>
          </cell>
        </row>
        <row r="131">
          <cell r="I131" t="str">
            <v>B</v>
          </cell>
          <cell r="J131" t="str">
            <v>kjy1927@cnol.com</v>
          </cell>
        </row>
        <row r="132">
          <cell r="I132" t="str">
            <v>B</v>
          </cell>
          <cell r="J132" t="str">
            <v>yoon9272</v>
          </cell>
        </row>
        <row r="133">
          <cell r="I133" t="str">
            <v>B</v>
          </cell>
          <cell r="J133" t="str">
            <v>mucocool12</v>
          </cell>
        </row>
        <row r="134">
          <cell r="I134" t="str">
            <v>B</v>
          </cell>
          <cell r="J134" t="str">
            <v>sksh1017@empal.com</v>
          </cell>
        </row>
        <row r="135">
          <cell r="I135" t="str">
            <v>B</v>
          </cell>
          <cell r="J135">
            <v>20110183</v>
          </cell>
        </row>
        <row r="136">
          <cell r="I136" t="str">
            <v>B</v>
          </cell>
          <cell r="J136" t="str">
            <v>defasft</v>
          </cell>
        </row>
        <row r="137">
          <cell r="I137" t="str">
            <v>B</v>
          </cell>
          <cell r="J137" t="str">
            <v>yoon9272</v>
          </cell>
        </row>
        <row r="138">
          <cell r="I138"/>
          <cell r="J138"/>
        </row>
        <row r="139">
          <cell r="I139"/>
          <cell r="J139"/>
        </row>
        <row r="140">
          <cell r="I140" t="str">
            <v>리포팅 등급</v>
          </cell>
          <cell r="J140" t="str">
            <v>등록자</v>
          </cell>
        </row>
        <row r="141">
          <cell r="I141" t="str">
            <v>B</v>
          </cell>
          <cell r="J141" t="str">
            <v>sap03069</v>
          </cell>
        </row>
        <row r="142">
          <cell r="I142" t="str">
            <v>B</v>
          </cell>
          <cell r="J142" t="str">
            <v>dmsqlrrkql</v>
          </cell>
        </row>
        <row r="143">
          <cell r="I143" t="str">
            <v>B</v>
          </cell>
          <cell r="J143" t="str">
            <v>defasft</v>
          </cell>
        </row>
        <row r="144">
          <cell r="I144"/>
          <cell r="J144"/>
        </row>
        <row r="145">
          <cell r="I145"/>
          <cell r="J145"/>
        </row>
        <row r="146">
          <cell r="I146" t="str">
            <v>리포팅 등급</v>
          </cell>
          <cell r="J146" t="str">
            <v>등록자</v>
          </cell>
        </row>
        <row r="147">
          <cell r="I147" t="str">
            <v>B</v>
          </cell>
          <cell r="J147" t="str">
            <v>defasft</v>
          </cell>
        </row>
        <row r="148">
          <cell r="I148"/>
          <cell r="J148"/>
        </row>
        <row r="149">
          <cell r="I149"/>
          <cell r="J149"/>
        </row>
        <row r="150">
          <cell r="I150" t="str">
            <v>리포팅 등급</v>
          </cell>
          <cell r="J150" t="str">
            <v>등록자</v>
          </cell>
        </row>
        <row r="151">
          <cell r="I151" t="str">
            <v>B</v>
          </cell>
          <cell r="J151" t="str">
            <v>sksh1017@empal.com</v>
          </cell>
        </row>
        <row r="152">
          <cell r="I152" t="str">
            <v>B</v>
          </cell>
          <cell r="J152" t="str">
            <v>rlawlsdn322@naver.com</v>
          </cell>
        </row>
        <row r="153">
          <cell r="I153" t="str">
            <v>B</v>
          </cell>
          <cell r="J153" t="str">
            <v>mucocool12</v>
          </cell>
        </row>
        <row r="154">
          <cell r="I154" t="str">
            <v>B</v>
          </cell>
          <cell r="J154" t="str">
            <v>ausido64</v>
          </cell>
        </row>
        <row r="155">
          <cell r="I155"/>
          <cell r="J155"/>
        </row>
        <row r="156">
          <cell r="I156"/>
          <cell r="J156"/>
        </row>
        <row r="157">
          <cell r="I157" t="str">
            <v>리포팅 등급</v>
          </cell>
          <cell r="J157" t="str">
            <v>등록자</v>
          </cell>
        </row>
        <row r="158">
          <cell r="I158" t="str">
            <v>B</v>
          </cell>
          <cell r="J158" t="str">
            <v>tkdgurwkd456@dltkdgur.co</v>
          </cell>
        </row>
        <row r="159">
          <cell r="I159" t="str">
            <v>B</v>
          </cell>
          <cell r="J159" t="str">
            <v>tkdgurwkd456@dltkdgur.co</v>
          </cell>
        </row>
        <row r="160">
          <cell r="I160"/>
          <cell r="J160"/>
        </row>
        <row r="161">
          <cell r="I161"/>
          <cell r="J161"/>
        </row>
        <row r="162">
          <cell r="I162" t="str">
            <v>리포팅 등급</v>
          </cell>
          <cell r="J162" t="str">
            <v>등록자</v>
          </cell>
        </row>
        <row r="163">
          <cell r="I163" t="str">
            <v>B</v>
          </cell>
          <cell r="J163" t="str">
            <v>chiu0202</v>
          </cell>
        </row>
        <row r="164">
          <cell r="I164" t="str">
            <v>B</v>
          </cell>
          <cell r="J164" t="str">
            <v>ausido64</v>
          </cell>
        </row>
        <row r="165">
          <cell r="I165"/>
          <cell r="J165"/>
        </row>
        <row r="166">
          <cell r="I166"/>
          <cell r="J166"/>
        </row>
        <row r="167">
          <cell r="I167" t="str">
            <v>리포팅 등급</v>
          </cell>
          <cell r="J167" t="str">
            <v>등록자</v>
          </cell>
        </row>
        <row r="168">
          <cell r="I168" t="str">
            <v>B</v>
          </cell>
          <cell r="J168">
            <v>20110183</v>
          </cell>
        </row>
        <row r="169">
          <cell r="I169"/>
          <cell r="J169"/>
        </row>
        <row r="170">
          <cell r="I170"/>
          <cell r="J170"/>
        </row>
        <row r="171">
          <cell r="I171" t="str">
            <v>리포팅 등급</v>
          </cell>
          <cell r="J171" t="str">
            <v>등록자</v>
          </cell>
        </row>
        <row r="172">
          <cell r="I172" t="str">
            <v>B</v>
          </cell>
          <cell r="J172" t="str">
            <v>hansegye</v>
          </cell>
        </row>
        <row r="173">
          <cell r="I173" t="str">
            <v>B</v>
          </cell>
          <cell r="J173" t="str">
            <v>youdongho</v>
          </cell>
        </row>
        <row r="174">
          <cell r="I174" t="str">
            <v>B</v>
          </cell>
          <cell r="J174" t="str">
            <v>mucocool12</v>
          </cell>
        </row>
        <row r="175">
          <cell r="I175" t="str">
            <v>B</v>
          </cell>
          <cell r="J175" t="str">
            <v>gkswldn151@z.com</v>
          </cell>
        </row>
        <row r="176">
          <cell r="I176" t="str">
            <v>B</v>
          </cell>
          <cell r="J176" t="str">
            <v>hansegye</v>
          </cell>
        </row>
        <row r="177">
          <cell r="I177" t="str">
            <v>B</v>
          </cell>
          <cell r="J177" t="str">
            <v>catdogkim2816</v>
          </cell>
        </row>
        <row r="178">
          <cell r="I178" t="str">
            <v>B</v>
          </cell>
          <cell r="J178" t="str">
            <v>162eksanwl04@naver.com</v>
          </cell>
        </row>
        <row r="179">
          <cell r="I179" t="str">
            <v>B</v>
          </cell>
          <cell r="J179" t="str">
            <v>sap03069</v>
          </cell>
        </row>
        <row r="180">
          <cell r="I180" t="str">
            <v>B</v>
          </cell>
          <cell r="J180" t="str">
            <v>sksh1017@empal.com</v>
          </cell>
        </row>
        <row r="181">
          <cell r="I181"/>
          <cell r="J181"/>
        </row>
        <row r="182">
          <cell r="I182"/>
          <cell r="J182"/>
        </row>
        <row r="183">
          <cell r="I183" t="str">
            <v>리포팅 등급</v>
          </cell>
          <cell r="J183" t="str">
            <v>등록자</v>
          </cell>
        </row>
        <row r="184">
          <cell r="I184" t="str">
            <v>A</v>
          </cell>
          <cell r="J184" t="str">
            <v>cocoyaa</v>
          </cell>
        </row>
        <row r="185">
          <cell r="I185" t="str">
            <v>A</v>
          </cell>
          <cell r="J185" t="str">
            <v>rlaghks1001</v>
          </cell>
        </row>
        <row r="186">
          <cell r="I186" t="str">
            <v>A</v>
          </cell>
          <cell r="J186" t="str">
            <v>cocoyaa</v>
          </cell>
        </row>
        <row r="187">
          <cell r="I187"/>
          <cell r="J187"/>
        </row>
        <row r="188">
          <cell r="I188"/>
          <cell r="J188"/>
        </row>
        <row r="189">
          <cell r="I189" t="str">
            <v>리포팅 등급</v>
          </cell>
          <cell r="J189" t="str">
            <v>등록자</v>
          </cell>
        </row>
        <row r="190">
          <cell r="I190" t="str">
            <v>B</v>
          </cell>
          <cell r="J190" t="str">
            <v>ksr980321</v>
          </cell>
        </row>
        <row r="191">
          <cell r="I191" t="str">
            <v>B</v>
          </cell>
          <cell r="J191" t="str">
            <v>iov4</v>
          </cell>
        </row>
        <row r="192">
          <cell r="I192"/>
          <cell r="J192"/>
        </row>
        <row r="193">
          <cell r="I193"/>
          <cell r="J193"/>
        </row>
        <row r="194">
          <cell r="I194" t="str">
            <v>리포팅 등급</v>
          </cell>
          <cell r="J194" t="str">
            <v>등록자</v>
          </cell>
        </row>
        <row r="195">
          <cell r="I195" t="str">
            <v>B</v>
          </cell>
          <cell r="J195" t="str">
            <v>sksh1017@empal.com</v>
          </cell>
        </row>
        <row r="196">
          <cell r="I196" t="str">
            <v>B</v>
          </cell>
          <cell r="J196" t="str">
            <v>yklan@naver.com</v>
          </cell>
        </row>
        <row r="197">
          <cell r="I197" t="str">
            <v>B</v>
          </cell>
          <cell r="J197" t="str">
            <v>ko11206ez4398</v>
          </cell>
        </row>
        <row r="198">
          <cell r="I198"/>
          <cell r="J198"/>
        </row>
        <row r="199">
          <cell r="I199"/>
          <cell r="J199"/>
        </row>
        <row r="200">
          <cell r="I200"/>
          <cell r="J200"/>
        </row>
        <row r="201">
          <cell r="I201" t="str">
            <v>리포팅 등급</v>
          </cell>
          <cell r="J201" t="str">
            <v>등록자</v>
          </cell>
        </row>
        <row r="202">
          <cell r="I202" t="str">
            <v>B</v>
          </cell>
          <cell r="J202" t="str">
            <v>ikaroshoho</v>
          </cell>
        </row>
        <row r="203">
          <cell r="I203" t="str">
            <v>B</v>
          </cell>
          <cell r="J203" t="str">
            <v>kia_lotto@naver.com</v>
          </cell>
        </row>
        <row r="204">
          <cell r="I204" t="str">
            <v>B</v>
          </cell>
          <cell r="J204" t="str">
            <v>kia_lotto@naver.com</v>
          </cell>
        </row>
        <row r="205">
          <cell r="I205" t="str">
            <v>B</v>
          </cell>
          <cell r="J205" t="str">
            <v>kia_lotto@naver.com</v>
          </cell>
        </row>
        <row r="206">
          <cell r="I206" t="str">
            <v>B</v>
          </cell>
          <cell r="J206" t="str">
            <v>shutdown10</v>
          </cell>
        </row>
        <row r="207">
          <cell r="I207" t="str">
            <v>B</v>
          </cell>
          <cell r="J207" t="str">
            <v>yura496198</v>
          </cell>
        </row>
        <row r="208">
          <cell r="I208" t="str">
            <v>B</v>
          </cell>
          <cell r="J208" t="str">
            <v>ksr980321</v>
          </cell>
        </row>
        <row r="209">
          <cell r="I209" t="str">
            <v>B</v>
          </cell>
          <cell r="J209" t="str">
            <v>lapika</v>
          </cell>
        </row>
        <row r="210">
          <cell r="I210" t="str">
            <v>B</v>
          </cell>
          <cell r="J210" t="str">
            <v>defasft</v>
          </cell>
        </row>
        <row r="211">
          <cell r="I211" t="str">
            <v>B</v>
          </cell>
          <cell r="J211" t="str">
            <v>defasft</v>
          </cell>
        </row>
        <row r="212">
          <cell r="I212" t="str">
            <v>B</v>
          </cell>
          <cell r="J212" t="str">
            <v>defasft</v>
          </cell>
        </row>
        <row r="213">
          <cell r="I213" t="str">
            <v>B</v>
          </cell>
          <cell r="J213" t="str">
            <v>defasft</v>
          </cell>
        </row>
        <row r="214">
          <cell r="I214" t="str">
            <v>B</v>
          </cell>
          <cell r="J214" t="str">
            <v>defasft</v>
          </cell>
        </row>
        <row r="215">
          <cell r="I215" t="str">
            <v>B</v>
          </cell>
          <cell r="J215" t="str">
            <v>defasft</v>
          </cell>
        </row>
        <row r="216">
          <cell r="I216" t="str">
            <v>B</v>
          </cell>
          <cell r="J216" t="str">
            <v>defasft</v>
          </cell>
        </row>
        <row r="217">
          <cell r="I217" t="str">
            <v>B</v>
          </cell>
          <cell r="J217" t="str">
            <v>defasft</v>
          </cell>
        </row>
        <row r="218">
          <cell r="I218" t="str">
            <v>B</v>
          </cell>
          <cell r="J218" t="str">
            <v>defasft</v>
          </cell>
        </row>
        <row r="219">
          <cell r="I219" t="str">
            <v>B</v>
          </cell>
          <cell r="J219" t="str">
            <v>taehyunseol@naver.com</v>
          </cell>
        </row>
        <row r="220">
          <cell r="I220" t="str">
            <v>B</v>
          </cell>
          <cell r="J220" t="str">
            <v>rlawjddns982@naver.com</v>
          </cell>
        </row>
        <row r="221">
          <cell r="I221" t="str">
            <v>B</v>
          </cell>
          <cell r="J221" t="str">
            <v>osw0012aa</v>
          </cell>
        </row>
        <row r="222">
          <cell r="I222" t="str">
            <v>B</v>
          </cell>
          <cell r="J222" t="str">
            <v>iov4</v>
          </cell>
        </row>
        <row r="223">
          <cell r="I223" t="str">
            <v>B</v>
          </cell>
          <cell r="J223" t="str">
            <v>defasft</v>
          </cell>
        </row>
        <row r="224">
          <cell r="I224" t="str">
            <v>B</v>
          </cell>
          <cell r="J224" t="str">
            <v>defasft</v>
          </cell>
        </row>
        <row r="225">
          <cell r="I225" t="str">
            <v>B</v>
          </cell>
          <cell r="J225" t="str">
            <v>defasft</v>
          </cell>
        </row>
        <row r="226">
          <cell r="I226" t="str">
            <v>B</v>
          </cell>
          <cell r="J226" t="str">
            <v>kyj95429</v>
          </cell>
        </row>
        <row r="227">
          <cell r="I227" t="str">
            <v>B</v>
          </cell>
          <cell r="J227" t="str">
            <v>defasft</v>
          </cell>
        </row>
        <row r="228">
          <cell r="I228" t="str">
            <v>B</v>
          </cell>
          <cell r="J228" t="str">
            <v>defasft</v>
          </cell>
        </row>
        <row r="229">
          <cell r="I229" t="str">
            <v>B</v>
          </cell>
          <cell r="J229" t="str">
            <v>lhk06031</v>
          </cell>
        </row>
        <row r="230">
          <cell r="I230" t="str">
            <v>B</v>
          </cell>
          <cell r="J230" t="str">
            <v>lhk06031</v>
          </cell>
        </row>
        <row r="231">
          <cell r="I231" t="str">
            <v>B</v>
          </cell>
          <cell r="J231" t="str">
            <v>yawool24</v>
          </cell>
        </row>
        <row r="232">
          <cell r="I232" t="str">
            <v>B</v>
          </cell>
          <cell r="J232" t="str">
            <v>muni7265</v>
          </cell>
        </row>
        <row r="233">
          <cell r="I233" t="str">
            <v>B</v>
          </cell>
          <cell r="J233" t="str">
            <v>astro4913</v>
          </cell>
        </row>
        <row r="234">
          <cell r="I234" t="str">
            <v>B</v>
          </cell>
          <cell r="J234" t="str">
            <v>defasft</v>
          </cell>
        </row>
        <row r="235">
          <cell r="I235" t="str">
            <v>B</v>
          </cell>
          <cell r="J235" t="str">
            <v>defasft</v>
          </cell>
        </row>
        <row r="236">
          <cell r="I236" t="str">
            <v>B</v>
          </cell>
          <cell r="J236" t="str">
            <v>defasft</v>
          </cell>
        </row>
        <row r="237">
          <cell r="I237" t="str">
            <v>B</v>
          </cell>
          <cell r="J237" t="str">
            <v>defasft</v>
          </cell>
        </row>
        <row r="238">
          <cell r="I238" t="str">
            <v>B</v>
          </cell>
          <cell r="J238" t="str">
            <v>shuhu</v>
          </cell>
        </row>
        <row r="239">
          <cell r="I239" t="str">
            <v>B</v>
          </cell>
          <cell r="J239" t="str">
            <v>defasft</v>
          </cell>
        </row>
        <row r="240">
          <cell r="I240" t="str">
            <v>B</v>
          </cell>
          <cell r="J240" t="str">
            <v>jingeo</v>
          </cell>
        </row>
        <row r="241">
          <cell r="I241" t="str">
            <v>B</v>
          </cell>
          <cell r="J241" t="str">
            <v>defasft</v>
          </cell>
        </row>
        <row r="242">
          <cell r="I242" t="str">
            <v>B</v>
          </cell>
          <cell r="J242" t="str">
            <v>defasft</v>
          </cell>
        </row>
        <row r="243">
          <cell r="I243" t="str">
            <v>B</v>
          </cell>
          <cell r="J243" t="str">
            <v>defasft</v>
          </cell>
        </row>
        <row r="244">
          <cell r="I244" t="str">
            <v>B</v>
          </cell>
          <cell r="J244" t="str">
            <v>cyjvip</v>
          </cell>
        </row>
        <row r="245">
          <cell r="I245" t="str">
            <v>B</v>
          </cell>
          <cell r="J245" t="str">
            <v>defasft</v>
          </cell>
        </row>
        <row r="246">
          <cell r="I246" t="str">
            <v>B</v>
          </cell>
          <cell r="J246" t="str">
            <v>defasft</v>
          </cell>
        </row>
        <row r="247">
          <cell r="I247" t="str">
            <v>B</v>
          </cell>
          <cell r="J247" t="str">
            <v>ausido64</v>
          </cell>
        </row>
        <row r="248">
          <cell r="I248" t="str">
            <v>B</v>
          </cell>
          <cell r="J248" t="str">
            <v>ausido64</v>
          </cell>
        </row>
        <row r="249">
          <cell r="I249" t="str">
            <v>B</v>
          </cell>
          <cell r="J249" t="str">
            <v>defasft</v>
          </cell>
        </row>
        <row r="250">
          <cell r="I250" t="str">
            <v>B</v>
          </cell>
          <cell r="J250" t="str">
            <v>defasft</v>
          </cell>
        </row>
        <row r="251">
          <cell r="I251" t="str">
            <v>B</v>
          </cell>
          <cell r="J251" t="str">
            <v>defasft</v>
          </cell>
        </row>
        <row r="252">
          <cell r="I252" t="str">
            <v>B</v>
          </cell>
          <cell r="J252" t="str">
            <v>defasft</v>
          </cell>
        </row>
        <row r="253">
          <cell r="I253" t="str">
            <v>B</v>
          </cell>
          <cell r="J253" t="str">
            <v>rian8549</v>
          </cell>
        </row>
        <row r="254">
          <cell r="I254" t="str">
            <v>B</v>
          </cell>
          <cell r="J254" t="str">
            <v>rian8549</v>
          </cell>
        </row>
        <row r="255">
          <cell r="I255" t="str">
            <v>B</v>
          </cell>
          <cell r="J255" t="str">
            <v>defasft</v>
          </cell>
        </row>
        <row r="256">
          <cell r="I256" t="str">
            <v>B</v>
          </cell>
          <cell r="J256" t="str">
            <v>ausido64</v>
          </cell>
        </row>
        <row r="257">
          <cell r="I257" t="str">
            <v>B</v>
          </cell>
          <cell r="J257" t="str">
            <v>dalyoung5@naver.com</v>
          </cell>
        </row>
        <row r="258">
          <cell r="I258"/>
          <cell r="J258"/>
        </row>
        <row r="259">
          <cell r="I259"/>
          <cell r="J259"/>
        </row>
        <row r="260">
          <cell r="I260"/>
          <cell r="J260"/>
        </row>
        <row r="261">
          <cell r="I261"/>
          <cell r="J261"/>
        </row>
        <row r="262">
          <cell r="I262"/>
          <cell r="J262"/>
        </row>
        <row r="263">
          <cell r="I263"/>
          <cell r="J263"/>
        </row>
        <row r="264">
          <cell r="I264" t="str">
            <v>1.2.141</v>
          </cell>
          <cell r="J264" t="str">
            <v xml:space="preserve">1.2.142~143		</v>
          </cell>
        </row>
        <row r="265">
          <cell r="I265">
            <v>479</v>
          </cell>
          <cell r="J265">
            <v>23666</v>
          </cell>
        </row>
        <row r="266">
          <cell r="I266">
            <v>65</v>
          </cell>
          <cell r="J266">
            <v>151</v>
          </cell>
        </row>
        <row r="267">
          <cell r="I267">
            <v>324</v>
          </cell>
          <cell r="J267">
            <v>15504</v>
          </cell>
        </row>
        <row r="268">
          <cell r="I268"/>
          <cell r="J268"/>
        </row>
      </sheetData>
      <sheetData sheetId="1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live.nexon.com/browse/MSKR-53981" TargetMode="External"/><Relationship Id="rId13" Type="http://schemas.openxmlformats.org/officeDocument/2006/relationships/hyperlink" Target="https://jiralive.nexon.com/browse/MSKR-54000" TargetMode="External"/><Relationship Id="rId18" Type="http://schemas.openxmlformats.org/officeDocument/2006/relationships/hyperlink" Target="https://jiralive.nexon.com/browse/MSKR-5403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jiralive.nexon.com/browse/MSKR-53957" TargetMode="External"/><Relationship Id="rId21" Type="http://schemas.openxmlformats.org/officeDocument/2006/relationships/hyperlink" Target="https://jiralive.nexon.com/browse/MSKR-54064" TargetMode="External"/><Relationship Id="rId7" Type="http://schemas.openxmlformats.org/officeDocument/2006/relationships/hyperlink" Target="https://jiralive.nexon.com/browse/MSKR-53978" TargetMode="External"/><Relationship Id="rId12" Type="http://schemas.openxmlformats.org/officeDocument/2006/relationships/hyperlink" Target="https://jiralive.nexon.com/browse/MSKR-53996" TargetMode="External"/><Relationship Id="rId17" Type="http://schemas.openxmlformats.org/officeDocument/2006/relationships/hyperlink" Target="https://jiralive.nexon.com/browse/MSKR-5400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iralive.nexon.com/browse/MSKR-53961" TargetMode="External"/><Relationship Id="rId16" Type="http://schemas.openxmlformats.org/officeDocument/2006/relationships/hyperlink" Target="https://jiralive.nexon.com/browse/MSKR-54006" TargetMode="External"/><Relationship Id="rId20" Type="http://schemas.openxmlformats.org/officeDocument/2006/relationships/hyperlink" Target="https://jiralive.nexon.com/browse/MSKR-54061" TargetMode="External"/><Relationship Id="rId1" Type="http://schemas.openxmlformats.org/officeDocument/2006/relationships/hyperlink" Target="https://jiralive.nexon.com/browse/MSKR-53942" TargetMode="External"/><Relationship Id="rId6" Type="http://schemas.openxmlformats.org/officeDocument/2006/relationships/hyperlink" Target="https://jiralive.nexon.com/browse/MSKR-53976" TargetMode="External"/><Relationship Id="rId11" Type="http://schemas.openxmlformats.org/officeDocument/2006/relationships/hyperlink" Target="https://jiralive.nexon.com/browse/MSKR-53994" TargetMode="External"/><Relationship Id="rId24" Type="http://schemas.openxmlformats.org/officeDocument/2006/relationships/hyperlink" Target="https://jiralive.nexon.com/browse/MSKR-54207" TargetMode="External"/><Relationship Id="rId5" Type="http://schemas.openxmlformats.org/officeDocument/2006/relationships/hyperlink" Target="https://jiralive.nexon.com/browse/MSKR-53965" TargetMode="External"/><Relationship Id="rId15" Type="http://schemas.openxmlformats.org/officeDocument/2006/relationships/hyperlink" Target="https://jiralive.nexon.com/browse/MSKR-54004" TargetMode="External"/><Relationship Id="rId23" Type="http://schemas.openxmlformats.org/officeDocument/2006/relationships/hyperlink" Target="https://jiralive.nexon.com/browse/MSKR-54142" TargetMode="External"/><Relationship Id="rId10" Type="http://schemas.openxmlformats.org/officeDocument/2006/relationships/hyperlink" Target="https://jiralive.nexon.com/browse/MSKR-53991" TargetMode="External"/><Relationship Id="rId19" Type="http://schemas.openxmlformats.org/officeDocument/2006/relationships/hyperlink" Target="https://jiralive.nexon.com/browse/MSKR-54057" TargetMode="External"/><Relationship Id="rId4" Type="http://schemas.openxmlformats.org/officeDocument/2006/relationships/hyperlink" Target="https://jiralive.nexon.com/browse/MSKR-53962" TargetMode="External"/><Relationship Id="rId9" Type="http://schemas.openxmlformats.org/officeDocument/2006/relationships/hyperlink" Target="https://jiralive.nexon.com/browse/MSKR-53988" TargetMode="External"/><Relationship Id="rId14" Type="http://schemas.openxmlformats.org/officeDocument/2006/relationships/hyperlink" Target="https://jiralive.nexon.com/browse/MSKR-54002" TargetMode="External"/><Relationship Id="rId22" Type="http://schemas.openxmlformats.org/officeDocument/2006/relationships/hyperlink" Target="https://jiralive.nexon.com/browse/MSKR-540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jiralive.nexon.com/browse/MSKR-53984" TargetMode="External"/><Relationship Id="rId7" Type="http://schemas.openxmlformats.org/officeDocument/2006/relationships/hyperlink" Target="https://jiralive.nexon.com/browse/MSKR-53999" TargetMode="External"/><Relationship Id="rId2" Type="http://schemas.openxmlformats.org/officeDocument/2006/relationships/hyperlink" Target="https://jiralive.nexon.com/browse/MSKR-53980" TargetMode="External"/><Relationship Id="rId1" Type="http://schemas.openxmlformats.org/officeDocument/2006/relationships/hyperlink" Target="https://jiralive.nexon.com/browse/MSKR-53972" TargetMode="External"/><Relationship Id="rId6" Type="http://schemas.openxmlformats.org/officeDocument/2006/relationships/hyperlink" Target="https://jiralive.nexon.com/browse/MSKR-53998" TargetMode="External"/><Relationship Id="rId5" Type="http://schemas.openxmlformats.org/officeDocument/2006/relationships/hyperlink" Target="https://jiralive.nexon.com/browse/MSKR-53995" TargetMode="External"/><Relationship Id="rId4" Type="http://schemas.openxmlformats.org/officeDocument/2006/relationships/hyperlink" Target="https://jiralive.nexon.com/browse/MSKR-53993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live.nexon.com/browse/MSKR-54066" TargetMode="External"/><Relationship Id="rId13" Type="http://schemas.openxmlformats.org/officeDocument/2006/relationships/hyperlink" Target="https://jiralive.nexon.com/browse/MSKR-54086" TargetMode="External"/><Relationship Id="rId18" Type="http://schemas.openxmlformats.org/officeDocument/2006/relationships/drawing" Target="../drawings/drawing3.xml"/><Relationship Id="rId3" Type="http://schemas.openxmlformats.org/officeDocument/2006/relationships/hyperlink" Target="https://jiralive.nexon.com/browse/MSKR-54030" TargetMode="External"/><Relationship Id="rId7" Type="http://schemas.openxmlformats.org/officeDocument/2006/relationships/hyperlink" Target="https://jiralive.nexon.com/browse/MSKR-54062" TargetMode="External"/><Relationship Id="rId12" Type="http://schemas.openxmlformats.org/officeDocument/2006/relationships/hyperlink" Target="https://jiralive.nexon.com/browse/MSKR-5408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jiralive.nexon.com/browse/MSKR-54018" TargetMode="External"/><Relationship Id="rId16" Type="http://schemas.openxmlformats.org/officeDocument/2006/relationships/hyperlink" Target="https://jiralive.nexon.com/browse/MSKR-54100" TargetMode="External"/><Relationship Id="rId1" Type="http://schemas.openxmlformats.org/officeDocument/2006/relationships/hyperlink" Target="https://jiralive.nexon.com/browse/MSKR-54001" TargetMode="External"/><Relationship Id="rId6" Type="http://schemas.openxmlformats.org/officeDocument/2006/relationships/hyperlink" Target="https://jiralive.nexon.com/browse/MSKR-54048" TargetMode="External"/><Relationship Id="rId11" Type="http://schemas.openxmlformats.org/officeDocument/2006/relationships/hyperlink" Target="https://jiralive.nexon.com/browse/MSKR-54079" TargetMode="External"/><Relationship Id="rId5" Type="http://schemas.openxmlformats.org/officeDocument/2006/relationships/hyperlink" Target="https://jiralive.nexon.com/browse/MSKR-54047" TargetMode="External"/><Relationship Id="rId15" Type="http://schemas.openxmlformats.org/officeDocument/2006/relationships/hyperlink" Target="mailto:didehd1566@gmail.com" TargetMode="External"/><Relationship Id="rId10" Type="http://schemas.openxmlformats.org/officeDocument/2006/relationships/hyperlink" Target="https://jiralive.nexon.com/browse/MSKR-54077" TargetMode="External"/><Relationship Id="rId4" Type="http://schemas.openxmlformats.org/officeDocument/2006/relationships/hyperlink" Target="https://jiralive.nexon.com/browse/MSKR-54042" TargetMode="External"/><Relationship Id="rId9" Type="http://schemas.openxmlformats.org/officeDocument/2006/relationships/hyperlink" Target="https://jiralive.nexon.com/browse/MSKR-54069" TargetMode="External"/><Relationship Id="rId14" Type="http://schemas.openxmlformats.org/officeDocument/2006/relationships/hyperlink" Target="https://jiralive.nexon.com/browse/MSKR-5409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live.nexon.com/browse/MSKR-54091" TargetMode="External"/><Relationship Id="rId13" Type="http://schemas.openxmlformats.org/officeDocument/2006/relationships/hyperlink" Target="mailto:rlawjddns982@naver.com" TargetMode="External"/><Relationship Id="rId3" Type="http://schemas.openxmlformats.org/officeDocument/2006/relationships/hyperlink" Target="https://jiralive.nexon.com/browse/MSKR-54059?filter=-2" TargetMode="External"/><Relationship Id="rId7" Type="http://schemas.openxmlformats.org/officeDocument/2006/relationships/hyperlink" Target="https://jiralive.nexon.com/browse/MSKR-54089?filter=-2" TargetMode="External"/><Relationship Id="rId12" Type="http://schemas.openxmlformats.org/officeDocument/2006/relationships/hyperlink" Target="https://jiralive.nexon.com/browse/MSKR-54145?filter=-2" TargetMode="External"/><Relationship Id="rId2" Type="http://schemas.openxmlformats.org/officeDocument/2006/relationships/hyperlink" Target="https://jiralive.nexon.com/browse/MSKR-54045" TargetMode="External"/><Relationship Id="rId1" Type="http://schemas.openxmlformats.org/officeDocument/2006/relationships/hyperlink" Target="https://jiralive.nexon.com/browse/MSKR-54037" TargetMode="External"/><Relationship Id="rId6" Type="http://schemas.openxmlformats.org/officeDocument/2006/relationships/hyperlink" Target="https://jiralive.nexon.com/browse/MSKR-54072?filter=-2" TargetMode="External"/><Relationship Id="rId11" Type="http://schemas.openxmlformats.org/officeDocument/2006/relationships/hyperlink" Target="mailto:deathsun209@naver.com" TargetMode="External"/><Relationship Id="rId5" Type="http://schemas.openxmlformats.org/officeDocument/2006/relationships/hyperlink" Target="https://jiralive.nexon.com/browse/MSKR-54071?filter=-2" TargetMode="External"/><Relationship Id="rId15" Type="http://schemas.openxmlformats.org/officeDocument/2006/relationships/drawing" Target="../drawings/drawing4.xml"/><Relationship Id="rId10" Type="http://schemas.openxmlformats.org/officeDocument/2006/relationships/hyperlink" Target="https://jiralive.nexon.com/browse/MSKR-54095" TargetMode="External"/><Relationship Id="rId4" Type="http://schemas.openxmlformats.org/officeDocument/2006/relationships/hyperlink" Target="https://jiralive.nexon.com/browse/MSKR-54067?filter=-2" TargetMode="External"/><Relationship Id="rId9" Type="http://schemas.openxmlformats.org/officeDocument/2006/relationships/hyperlink" Target="https://jiralive.nexon.com/browse/MSKR-54093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live.nexon.com/browse/MSKR-53985" TargetMode="External"/><Relationship Id="rId7" Type="http://schemas.openxmlformats.org/officeDocument/2006/relationships/drawing" Target="../drawings/drawing5.xml"/><Relationship Id="rId2" Type="http://schemas.openxmlformats.org/officeDocument/2006/relationships/hyperlink" Target="https://jiralive.nexon.com/browse/MSKR-53983" TargetMode="External"/><Relationship Id="rId1" Type="http://schemas.openxmlformats.org/officeDocument/2006/relationships/hyperlink" Target="https://jiralive.nexon.com/browse/MSKR-5394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jiralive.nexon.com/browse/MSKR-53992" TargetMode="External"/><Relationship Id="rId4" Type="http://schemas.openxmlformats.org/officeDocument/2006/relationships/hyperlink" Target="https://jiralive.nexon.com/browse/MSKR-5395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jiralive.nexon.com/browse/MSKR-53960" TargetMode="External"/><Relationship Id="rId1" Type="http://schemas.openxmlformats.org/officeDocument/2006/relationships/hyperlink" Target="https://jiralive.nexon.com/browse/MSKR-53954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live.nexon.com/browse/MSKR-54161" TargetMode="External"/><Relationship Id="rId2" Type="http://schemas.openxmlformats.org/officeDocument/2006/relationships/hyperlink" Target="https://jiralive.nexon.com/browse/MSKR-54056" TargetMode="External"/><Relationship Id="rId1" Type="http://schemas.openxmlformats.org/officeDocument/2006/relationships/hyperlink" Target="https://jiralive.nexon.com/browse/MSKR-54039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jiralive.nexon.com/browse/MSKR-54021" TargetMode="External"/><Relationship Id="rId1" Type="http://schemas.openxmlformats.org/officeDocument/2006/relationships/hyperlink" Target="https://jiralive.nexon.com/browse/MSKR-54021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live.nexon.com/browse/MSKR-53964" TargetMode="External"/><Relationship Id="rId2" Type="http://schemas.openxmlformats.org/officeDocument/2006/relationships/hyperlink" Target="https://jiralive.nexon.com/browse/MSKR-54035" TargetMode="External"/><Relationship Id="rId1" Type="http://schemas.openxmlformats.org/officeDocument/2006/relationships/hyperlink" Target="https://jiralive.nexon.com/browse/MSKR-53964" TargetMode="External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jiralive.nexon.com/browse/MSKR-53964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live.nexon.com/browse/MSKR-53885" TargetMode="External"/><Relationship Id="rId2" Type="http://schemas.openxmlformats.org/officeDocument/2006/relationships/hyperlink" Target="https://jiralive.nexon.com/browse/MSKR-53885" TargetMode="External"/><Relationship Id="rId1" Type="http://schemas.openxmlformats.org/officeDocument/2006/relationships/hyperlink" Target="https://jiralive.nexon.com/browse/MSKR-54075" TargetMode="External"/><Relationship Id="rId5" Type="http://schemas.openxmlformats.org/officeDocument/2006/relationships/drawing" Target="../drawings/drawing15.xm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s://jiralive.nexon.com/browse/MSKR-54029" TargetMode="External"/><Relationship Id="rId1" Type="http://schemas.openxmlformats.org/officeDocument/2006/relationships/hyperlink" Target="https://jiralive.nexon.com/browse/MSKR-54026" TargetMode="External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jiralive.nexon.com/browse/MSKR-54078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live.nexon.com/browse/MSKR-54034" TargetMode="External"/><Relationship Id="rId13" Type="http://schemas.openxmlformats.org/officeDocument/2006/relationships/hyperlink" Target="https://jiralive.nexon.com/browse/MSKR-54050" TargetMode="External"/><Relationship Id="rId18" Type="http://schemas.openxmlformats.org/officeDocument/2006/relationships/hyperlink" Target="https://jiralive.nexon.com/browse/MSKR-54065" TargetMode="External"/><Relationship Id="rId26" Type="http://schemas.openxmlformats.org/officeDocument/2006/relationships/hyperlink" Target="https://jiralive.nexon.com/browse/MSKR-50264" TargetMode="External"/><Relationship Id="rId3" Type="http://schemas.openxmlformats.org/officeDocument/2006/relationships/hyperlink" Target="https://jiralive.nexon.com/browse/MSKR-53949" TargetMode="External"/><Relationship Id="rId21" Type="http://schemas.openxmlformats.org/officeDocument/2006/relationships/hyperlink" Target="https://jiralive.nexon.com/browse/MSKR-47618" TargetMode="External"/><Relationship Id="rId7" Type="http://schemas.openxmlformats.org/officeDocument/2006/relationships/hyperlink" Target="https://jiralive.nexon.com/browse/MSKR-53207" TargetMode="External"/><Relationship Id="rId12" Type="http://schemas.openxmlformats.org/officeDocument/2006/relationships/hyperlink" Target="https://jiralive.nexon.com/browse/MSKR-54044" TargetMode="External"/><Relationship Id="rId17" Type="http://schemas.openxmlformats.org/officeDocument/2006/relationships/hyperlink" Target="https://jiralive.nexon.com/browse/MSKR-54058" TargetMode="External"/><Relationship Id="rId25" Type="http://schemas.openxmlformats.org/officeDocument/2006/relationships/hyperlink" Target="https://jiralive.nexon.com/browse/MSKR-54194" TargetMode="External"/><Relationship Id="rId2" Type="http://schemas.openxmlformats.org/officeDocument/2006/relationships/hyperlink" Target="https://jiralive.nexon.com/browse/MSKR-53948" TargetMode="External"/><Relationship Id="rId16" Type="http://schemas.openxmlformats.org/officeDocument/2006/relationships/hyperlink" Target="https://jiralive.nexon.com/browse/MSKR-54055" TargetMode="External"/><Relationship Id="rId20" Type="http://schemas.openxmlformats.org/officeDocument/2006/relationships/hyperlink" Target="https://jiralive.nexon.com/browse/MSKR-53411" TargetMode="External"/><Relationship Id="rId29" Type="http://schemas.openxmlformats.org/officeDocument/2006/relationships/hyperlink" Target="https://jiralive.nexon.com/browse/MSKR-54204" TargetMode="External"/><Relationship Id="rId1" Type="http://schemas.openxmlformats.org/officeDocument/2006/relationships/hyperlink" Target="https://jiralive.nexon.com/browse/MSKR-53946" TargetMode="External"/><Relationship Id="rId6" Type="http://schemas.openxmlformats.org/officeDocument/2006/relationships/hyperlink" Target="https://jiralive.nexon.com/browse/MSKR-54022" TargetMode="External"/><Relationship Id="rId11" Type="http://schemas.openxmlformats.org/officeDocument/2006/relationships/hyperlink" Target="https://jiralive.nexon.com/browse/MSKR-54040" TargetMode="External"/><Relationship Id="rId24" Type="http://schemas.openxmlformats.org/officeDocument/2006/relationships/hyperlink" Target="https://jiralive.nexon.com/browse/MSKR-54189" TargetMode="External"/><Relationship Id="rId32" Type="http://schemas.openxmlformats.org/officeDocument/2006/relationships/drawing" Target="../drawings/drawing23.xml"/><Relationship Id="rId5" Type="http://schemas.openxmlformats.org/officeDocument/2006/relationships/hyperlink" Target="https://jiralive.nexon.com/browse/MSKR-53332" TargetMode="External"/><Relationship Id="rId15" Type="http://schemas.openxmlformats.org/officeDocument/2006/relationships/hyperlink" Target="https://jiralive.nexon.com/browse/MSKR-54054" TargetMode="External"/><Relationship Id="rId23" Type="http://schemas.openxmlformats.org/officeDocument/2006/relationships/hyperlink" Target="https://jiralive.nexon.com/browse/MSKR-54189" TargetMode="External"/><Relationship Id="rId28" Type="http://schemas.openxmlformats.org/officeDocument/2006/relationships/hyperlink" Target="https://jiralive.nexon.com/browse/MSKR-54189" TargetMode="External"/><Relationship Id="rId10" Type="http://schemas.openxmlformats.org/officeDocument/2006/relationships/hyperlink" Target="https://jiralive.nexon.com/browse/MSKR-54038" TargetMode="External"/><Relationship Id="rId19" Type="http://schemas.openxmlformats.org/officeDocument/2006/relationships/hyperlink" Target="https://jiralive.nexon.com/browse/MSKR-54022" TargetMode="External"/><Relationship Id="rId31" Type="http://schemas.openxmlformats.org/officeDocument/2006/relationships/printerSettings" Target="../printerSettings/printerSettings23.bin"/><Relationship Id="rId4" Type="http://schemas.openxmlformats.org/officeDocument/2006/relationships/hyperlink" Target="https://jiralive.nexon.com/browse/MSKR-53953" TargetMode="External"/><Relationship Id="rId9" Type="http://schemas.openxmlformats.org/officeDocument/2006/relationships/hyperlink" Target="https://jiralive.nexon.com/browse/MSKR-54036" TargetMode="External"/><Relationship Id="rId14" Type="http://schemas.openxmlformats.org/officeDocument/2006/relationships/hyperlink" Target="https://jiralive.nexon.com/browse/MSKR-54051" TargetMode="External"/><Relationship Id="rId22" Type="http://schemas.openxmlformats.org/officeDocument/2006/relationships/hyperlink" Target="https://jiralive.nexon.com/browse/MSKR-54136" TargetMode="External"/><Relationship Id="rId27" Type="http://schemas.openxmlformats.org/officeDocument/2006/relationships/hyperlink" Target="https://jiralive.nexon.com/browse/MSKR-54197" TargetMode="External"/><Relationship Id="rId30" Type="http://schemas.openxmlformats.org/officeDocument/2006/relationships/hyperlink" Target="https://jiralive.nexon.com/browse/MSKR-53952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DF75-E09A-4C13-9CE0-4F59AA20BE56}">
  <dimension ref="A1:J48"/>
  <sheetViews>
    <sheetView workbookViewId="0">
      <selection activeCell="G43" sqref="G43:G48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3.75" customWidth="1"/>
    <col min="5" max="5" width="8.625" bestFit="1" customWidth="1"/>
    <col min="6" max="6" width="9.375" bestFit="1" customWidth="1"/>
    <col min="7" max="7" width="9" bestFit="1" customWidth="1"/>
    <col min="8" max="8" width="44.375" style="70" bestFit="1" customWidth="1"/>
    <col min="9" max="9" width="44.375" bestFit="1" customWidth="1"/>
    <col min="10" max="10" width="9.875" bestFit="1" customWidth="1"/>
  </cols>
  <sheetData>
    <row r="1" spans="1:10" ht="15.75" customHeight="1" x14ac:dyDescent="0.3"/>
    <row r="2" spans="1:10" ht="15.75" customHeight="1" x14ac:dyDescent="0.3">
      <c r="B2" s="13"/>
      <c r="C2" s="14" t="s">
        <v>0</v>
      </c>
      <c r="D2" s="12"/>
    </row>
    <row r="3" spans="1:10" ht="15.75" customHeight="1" x14ac:dyDescent="0.3">
      <c r="B3" s="13"/>
      <c r="C3" s="14" t="s">
        <v>1</v>
      </c>
      <c r="D3" s="12"/>
    </row>
    <row r="4" spans="1:10" ht="15.75" customHeight="1" x14ac:dyDescent="0.3"/>
    <row r="5" spans="1:10" s="5" customFormat="1" ht="12" customHeight="1" x14ac:dyDescent="0.3">
      <c r="B5" s="1" t="s">
        <v>2</v>
      </c>
      <c r="C5" s="2"/>
      <c r="D5" s="3"/>
      <c r="E5" s="4"/>
      <c r="F5" s="3"/>
      <c r="G5" s="3"/>
      <c r="H5" s="3"/>
      <c r="I5" s="3"/>
    </row>
    <row r="6" spans="1:10" ht="12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</row>
    <row r="7" spans="1:10" ht="12" customHeight="1" x14ac:dyDescent="0.3">
      <c r="A7" t="s">
        <v>11</v>
      </c>
      <c r="B7" s="8">
        <v>317324</v>
      </c>
      <c r="C7" s="8" t="s">
        <v>12</v>
      </c>
      <c r="D7" s="9" t="s">
        <v>13</v>
      </c>
      <c r="E7" s="8" t="s">
        <v>14</v>
      </c>
      <c r="F7" s="10" t="s">
        <v>15</v>
      </c>
      <c r="G7" s="10" t="s">
        <v>16</v>
      </c>
      <c r="H7" s="71" t="s">
        <v>17</v>
      </c>
      <c r="I7" s="9"/>
    </row>
    <row r="8" spans="1:10" ht="12" customHeight="1" x14ac:dyDescent="0.3">
      <c r="A8" t="s">
        <v>18</v>
      </c>
      <c r="B8" s="8">
        <v>317449</v>
      </c>
      <c r="C8" s="8" t="s">
        <v>19</v>
      </c>
      <c r="D8" s="9" t="s">
        <v>20</v>
      </c>
      <c r="E8" s="8" t="s">
        <v>14</v>
      </c>
      <c r="F8" s="10" t="s">
        <v>15</v>
      </c>
      <c r="G8" s="10" t="s">
        <v>16</v>
      </c>
      <c r="H8" s="71" t="s">
        <v>21</v>
      </c>
      <c r="I8" s="9"/>
    </row>
    <row r="9" spans="1:10" ht="12" customHeight="1" x14ac:dyDescent="0.3">
      <c r="A9" t="s">
        <v>22</v>
      </c>
      <c r="B9" s="8">
        <v>317482</v>
      </c>
      <c r="C9" s="8" t="s">
        <v>23</v>
      </c>
      <c r="D9" s="9" t="s">
        <v>24</v>
      </c>
      <c r="E9" s="8" t="s">
        <v>14</v>
      </c>
      <c r="F9" s="10" t="s">
        <v>15</v>
      </c>
      <c r="G9" s="10" t="s">
        <v>16</v>
      </c>
      <c r="H9" s="71" t="s">
        <v>25</v>
      </c>
      <c r="I9" s="9"/>
    </row>
    <row r="10" spans="1:10" ht="12" customHeight="1" x14ac:dyDescent="0.3">
      <c r="A10" t="s">
        <v>26</v>
      </c>
      <c r="B10" s="8">
        <v>317510</v>
      </c>
      <c r="C10" s="8" t="s">
        <v>27</v>
      </c>
      <c r="D10" s="9" t="s">
        <v>28</v>
      </c>
      <c r="E10" s="8" t="s">
        <v>14</v>
      </c>
      <c r="F10" s="10" t="s">
        <v>29</v>
      </c>
      <c r="G10" s="10" t="s">
        <v>30</v>
      </c>
      <c r="H10" s="9"/>
      <c r="I10" s="9" t="s">
        <v>31</v>
      </c>
      <c r="J10" s="5"/>
    </row>
    <row r="11" spans="1:10" ht="12" customHeight="1" x14ac:dyDescent="0.3">
      <c r="A11" t="s">
        <v>22</v>
      </c>
      <c r="B11" s="8">
        <v>317622</v>
      </c>
      <c r="C11" s="8" t="s">
        <v>32</v>
      </c>
      <c r="D11" s="9" t="s">
        <v>33</v>
      </c>
      <c r="E11" s="8" t="s">
        <v>14</v>
      </c>
      <c r="F11" s="10" t="s">
        <v>29</v>
      </c>
      <c r="G11" s="10" t="s">
        <v>30</v>
      </c>
      <c r="H11" s="9"/>
      <c r="I11" s="9" t="s">
        <v>34</v>
      </c>
    </row>
    <row r="12" spans="1:10" ht="12" customHeight="1" x14ac:dyDescent="0.3">
      <c r="A12" t="s">
        <v>35</v>
      </c>
      <c r="B12" s="8">
        <v>317640</v>
      </c>
      <c r="C12" s="8" t="s">
        <v>36</v>
      </c>
      <c r="D12" s="9" t="s">
        <v>37</v>
      </c>
      <c r="E12" s="8" t="s">
        <v>14</v>
      </c>
      <c r="F12" s="10" t="s">
        <v>38</v>
      </c>
      <c r="G12" s="10" t="s">
        <v>30</v>
      </c>
      <c r="H12" s="9"/>
      <c r="I12" s="9" t="s">
        <v>39</v>
      </c>
    </row>
    <row r="13" spans="1:10" ht="12" customHeight="1" x14ac:dyDescent="0.3">
      <c r="A13" t="s">
        <v>22</v>
      </c>
      <c r="B13" s="8">
        <v>317683</v>
      </c>
      <c r="C13" s="8" t="s">
        <v>40</v>
      </c>
      <c r="D13" s="9" t="s">
        <v>41</v>
      </c>
      <c r="E13" s="8" t="s">
        <v>14</v>
      </c>
      <c r="F13" s="10" t="s">
        <v>15</v>
      </c>
      <c r="G13" s="10" t="s">
        <v>16</v>
      </c>
      <c r="H13" s="72" t="s">
        <v>42</v>
      </c>
      <c r="I13" s="9"/>
    </row>
    <row r="14" spans="1:10" ht="36" customHeight="1" x14ac:dyDescent="0.3">
      <c r="A14" t="s">
        <v>35</v>
      </c>
      <c r="B14" s="8">
        <v>317764</v>
      </c>
      <c r="C14" s="8" t="s">
        <v>43</v>
      </c>
      <c r="D14" s="9" t="s">
        <v>44</v>
      </c>
      <c r="E14" s="8" t="s">
        <v>14</v>
      </c>
      <c r="F14" s="10" t="s">
        <v>15</v>
      </c>
      <c r="G14" s="10" t="s">
        <v>16</v>
      </c>
      <c r="H14" s="72" t="s">
        <v>45</v>
      </c>
      <c r="I14" s="9"/>
    </row>
    <row r="15" spans="1:10" ht="12" customHeight="1" x14ac:dyDescent="0.3">
      <c r="A15" t="s">
        <v>22</v>
      </c>
      <c r="B15" s="8">
        <v>317850</v>
      </c>
      <c r="C15" s="22" t="s">
        <v>46</v>
      </c>
      <c r="D15" s="9" t="s">
        <v>47</v>
      </c>
      <c r="E15" s="8" t="s">
        <v>14</v>
      </c>
      <c r="F15" s="10" t="s">
        <v>48</v>
      </c>
      <c r="G15" s="10" t="s">
        <v>30</v>
      </c>
      <c r="H15" s="9"/>
      <c r="I15" s="9"/>
    </row>
    <row r="16" spans="1:10" ht="12" customHeight="1" x14ac:dyDescent="0.3">
      <c r="A16" t="s">
        <v>35</v>
      </c>
      <c r="B16" s="8">
        <v>317869</v>
      </c>
      <c r="C16" s="8" t="s">
        <v>49</v>
      </c>
      <c r="D16" s="9" t="s">
        <v>50</v>
      </c>
      <c r="E16" s="8" t="s">
        <v>14</v>
      </c>
      <c r="F16" s="10" t="s">
        <v>15</v>
      </c>
      <c r="G16" s="10" t="s">
        <v>16</v>
      </c>
      <c r="H16" s="71" t="s">
        <v>51</v>
      </c>
      <c r="I16" s="9"/>
    </row>
    <row r="17" spans="1:9" ht="12" customHeight="1" x14ac:dyDescent="0.3">
      <c r="A17" t="s">
        <v>52</v>
      </c>
      <c r="B17" s="8">
        <v>317888</v>
      </c>
      <c r="C17" s="8" t="s">
        <v>53</v>
      </c>
      <c r="D17" s="9" t="s">
        <v>54</v>
      </c>
      <c r="E17" s="8" t="s">
        <v>14</v>
      </c>
      <c r="F17" s="10" t="s">
        <v>15</v>
      </c>
      <c r="G17" s="10" t="s">
        <v>16</v>
      </c>
      <c r="H17" s="71" t="s">
        <v>55</v>
      </c>
      <c r="I17" s="9"/>
    </row>
    <row r="18" spans="1:9" ht="12" customHeight="1" x14ac:dyDescent="0.3">
      <c r="A18" t="s">
        <v>18</v>
      </c>
      <c r="B18" s="8">
        <v>317936</v>
      </c>
      <c r="C18" s="8" t="s">
        <v>56</v>
      </c>
      <c r="D18" s="9" t="s">
        <v>57</v>
      </c>
      <c r="E18" s="8" t="s">
        <v>14</v>
      </c>
      <c r="F18" s="10" t="s">
        <v>15</v>
      </c>
      <c r="G18" s="10" t="s">
        <v>16</v>
      </c>
      <c r="H18" s="71" t="s">
        <v>58</v>
      </c>
      <c r="I18" s="9"/>
    </row>
    <row r="19" spans="1:9" ht="12" customHeight="1" x14ac:dyDescent="0.3">
      <c r="A19" t="s">
        <v>59</v>
      </c>
      <c r="B19" s="8">
        <v>317971</v>
      </c>
      <c r="C19" s="8" t="s">
        <v>60</v>
      </c>
      <c r="D19" s="9" t="s">
        <v>61</v>
      </c>
      <c r="E19" s="8" t="s">
        <v>14</v>
      </c>
      <c r="F19" s="10" t="s">
        <v>29</v>
      </c>
      <c r="G19" s="10" t="s">
        <v>30</v>
      </c>
      <c r="H19" s="9"/>
      <c r="I19" s="9" t="s">
        <v>62</v>
      </c>
    </row>
    <row r="20" spans="1:9" ht="12" customHeight="1" x14ac:dyDescent="0.3">
      <c r="A20" t="s">
        <v>35</v>
      </c>
      <c r="B20" s="8">
        <v>318031</v>
      </c>
      <c r="C20" s="8" t="s">
        <v>63</v>
      </c>
      <c r="D20" s="9" t="s">
        <v>64</v>
      </c>
      <c r="E20" s="8" t="s">
        <v>14</v>
      </c>
      <c r="F20" s="10" t="s">
        <v>48</v>
      </c>
      <c r="G20" s="10" t="s">
        <v>30</v>
      </c>
      <c r="H20" s="71"/>
      <c r="I20" s="9"/>
    </row>
    <row r="21" spans="1:9" ht="12" customHeight="1" x14ac:dyDescent="0.3">
      <c r="B21" s="8">
        <v>318071</v>
      </c>
      <c r="C21" s="8" t="s">
        <v>63</v>
      </c>
      <c r="D21" s="9" t="s">
        <v>65</v>
      </c>
      <c r="E21" s="8" t="s">
        <v>14</v>
      </c>
      <c r="F21" s="10" t="s">
        <v>66</v>
      </c>
      <c r="G21" s="10" t="s">
        <v>16</v>
      </c>
      <c r="H21" s="71" t="s">
        <v>67</v>
      </c>
      <c r="I21" s="9"/>
    </row>
    <row r="22" spans="1:9" ht="12" customHeight="1" x14ac:dyDescent="0.3">
      <c r="A22" t="s">
        <v>52</v>
      </c>
      <c r="B22" s="8">
        <v>318115</v>
      </c>
      <c r="C22" s="8" t="s">
        <v>68</v>
      </c>
      <c r="D22" s="9" t="s">
        <v>69</v>
      </c>
      <c r="E22" s="8" t="s">
        <v>14</v>
      </c>
      <c r="F22" s="10" t="s">
        <v>48</v>
      </c>
      <c r="G22" s="10" t="s">
        <v>30</v>
      </c>
      <c r="H22" s="9"/>
      <c r="I22" s="9"/>
    </row>
    <row r="23" spans="1:9" ht="12" customHeight="1" x14ac:dyDescent="0.3">
      <c r="A23" t="s">
        <v>18</v>
      </c>
      <c r="B23" s="8">
        <v>318136</v>
      </c>
      <c r="C23" s="22" t="s">
        <v>70</v>
      </c>
      <c r="D23" s="9" t="s">
        <v>71</v>
      </c>
      <c r="E23" s="8" t="s">
        <v>14</v>
      </c>
      <c r="F23" s="10" t="s">
        <v>15</v>
      </c>
      <c r="G23" s="10" t="s">
        <v>16</v>
      </c>
      <c r="H23" s="71" t="s">
        <v>72</v>
      </c>
      <c r="I23" s="9"/>
    </row>
    <row r="24" spans="1:9" ht="12" customHeight="1" x14ac:dyDescent="0.3">
      <c r="A24" t="s">
        <v>73</v>
      </c>
      <c r="B24" s="8">
        <v>318381</v>
      </c>
      <c r="C24" s="8" t="s">
        <v>74</v>
      </c>
      <c r="D24" s="9" t="s">
        <v>75</v>
      </c>
      <c r="E24" s="8" t="s">
        <v>14</v>
      </c>
      <c r="F24" s="10" t="s">
        <v>29</v>
      </c>
      <c r="G24" s="10" t="s">
        <v>30</v>
      </c>
      <c r="H24" s="9"/>
      <c r="I24" s="9"/>
    </row>
    <row r="25" spans="1:9" ht="12" customHeight="1" x14ac:dyDescent="0.3">
      <c r="A25" t="s">
        <v>11</v>
      </c>
      <c r="B25" s="8">
        <v>318383</v>
      </c>
      <c r="C25" s="8" t="s">
        <v>12</v>
      </c>
      <c r="D25" s="9" t="s">
        <v>76</v>
      </c>
      <c r="E25" s="8" t="s">
        <v>14</v>
      </c>
      <c r="F25" s="10" t="s">
        <v>15</v>
      </c>
      <c r="G25" s="10" t="s">
        <v>16</v>
      </c>
      <c r="H25" s="71" t="s">
        <v>77</v>
      </c>
      <c r="I25" s="9" t="s">
        <v>78</v>
      </c>
    </row>
    <row r="26" spans="1:9" ht="12" customHeight="1" x14ac:dyDescent="0.3">
      <c r="A26" t="s">
        <v>79</v>
      </c>
      <c r="B26" s="8">
        <v>318471</v>
      </c>
      <c r="C26" s="8" t="s">
        <v>80</v>
      </c>
      <c r="D26" s="9" t="s">
        <v>81</v>
      </c>
      <c r="E26" s="8" t="s">
        <v>14</v>
      </c>
      <c r="F26" s="10" t="s">
        <v>15</v>
      </c>
      <c r="G26" s="10" t="s">
        <v>16</v>
      </c>
      <c r="H26" s="71" t="s">
        <v>82</v>
      </c>
      <c r="I26" s="9"/>
    </row>
    <row r="27" spans="1:9" ht="12" customHeight="1" x14ac:dyDescent="0.3">
      <c r="A27" t="s">
        <v>83</v>
      </c>
      <c r="B27" s="8">
        <v>318495</v>
      </c>
      <c r="C27" s="22" t="s">
        <v>84</v>
      </c>
      <c r="D27" s="9" t="s">
        <v>85</v>
      </c>
      <c r="E27" s="8" t="s">
        <v>14</v>
      </c>
      <c r="F27" s="10" t="s">
        <v>15</v>
      </c>
      <c r="G27" s="10" t="s">
        <v>16</v>
      </c>
      <c r="H27" s="71" t="s">
        <v>86</v>
      </c>
      <c r="I27" s="9"/>
    </row>
    <row r="28" spans="1:9" ht="12" customHeight="1" x14ac:dyDescent="0.3">
      <c r="A28" t="s">
        <v>22</v>
      </c>
      <c r="B28" s="8">
        <v>318602</v>
      </c>
      <c r="C28" s="8" t="s">
        <v>87</v>
      </c>
      <c r="D28" s="9" t="s">
        <v>88</v>
      </c>
      <c r="E28" s="8" t="s">
        <v>14</v>
      </c>
      <c r="F28" s="10" t="s">
        <v>15</v>
      </c>
      <c r="G28" s="10" t="s">
        <v>16</v>
      </c>
      <c r="H28" s="71" t="s">
        <v>89</v>
      </c>
      <c r="I28" s="9"/>
    </row>
    <row r="29" spans="1:9" ht="12" customHeight="1" x14ac:dyDescent="0.3">
      <c r="A29" t="s">
        <v>73</v>
      </c>
      <c r="B29" s="8">
        <v>318645</v>
      </c>
      <c r="C29" s="8" t="s">
        <v>90</v>
      </c>
      <c r="D29" s="9" t="s">
        <v>91</v>
      </c>
      <c r="E29" s="8" t="s">
        <v>14</v>
      </c>
      <c r="F29" s="10" t="s">
        <v>15</v>
      </c>
      <c r="G29" s="10" t="s">
        <v>16</v>
      </c>
      <c r="H29" s="71" t="s">
        <v>92</v>
      </c>
      <c r="I29" s="9"/>
    </row>
    <row r="30" spans="1:9" ht="12" customHeight="1" x14ac:dyDescent="0.3">
      <c r="A30" t="s">
        <v>18</v>
      </c>
      <c r="B30" s="8">
        <v>318650</v>
      </c>
      <c r="C30" s="22" t="s">
        <v>93</v>
      </c>
      <c r="D30" s="9" t="s">
        <v>94</v>
      </c>
      <c r="E30" s="8" t="s">
        <v>14</v>
      </c>
      <c r="F30" s="10" t="s">
        <v>29</v>
      </c>
      <c r="G30" s="10" t="s">
        <v>30</v>
      </c>
      <c r="H30" s="9"/>
      <c r="I30" s="9"/>
    </row>
    <row r="31" spans="1:9" ht="12" customHeight="1" x14ac:dyDescent="0.3">
      <c r="A31" t="s">
        <v>26</v>
      </c>
      <c r="B31" s="8">
        <v>318808</v>
      </c>
      <c r="C31" s="8" t="s">
        <v>95</v>
      </c>
      <c r="D31" s="9" t="s">
        <v>96</v>
      </c>
      <c r="E31" s="8" t="s">
        <v>14</v>
      </c>
      <c r="F31" s="10" t="s">
        <v>15</v>
      </c>
      <c r="G31" s="10" t="s">
        <v>16</v>
      </c>
      <c r="H31" s="71" t="s">
        <v>97</v>
      </c>
      <c r="I31" s="9"/>
    </row>
    <row r="32" spans="1:9" ht="12" customHeight="1" x14ac:dyDescent="0.3">
      <c r="A32" t="s">
        <v>98</v>
      </c>
      <c r="B32" s="8">
        <v>319338</v>
      </c>
      <c r="C32" s="8" t="s">
        <v>99</v>
      </c>
      <c r="D32" s="9" t="s">
        <v>100</v>
      </c>
      <c r="E32" s="8" t="s">
        <v>14</v>
      </c>
      <c r="F32" s="10" t="s">
        <v>15</v>
      </c>
      <c r="G32" s="10" t="s">
        <v>16</v>
      </c>
      <c r="H32" s="71" t="s">
        <v>101</v>
      </c>
      <c r="I32" s="9"/>
    </row>
    <row r="33" spans="1:10" ht="12" customHeight="1" x14ac:dyDescent="0.3">
      <c r="A33" t="s">
        <v>98</v>
      </c>
      <c r="B33" s="8">
        <v>319353</v>
      </c>
      <c r="C33" s="8" t="s">
        <v>102</v>
      </c>
      <c r="D33" s="9" t="s">
        <v>103</v>
      </c>
      <c r="E33" s="8" t="s">
        <v>14</v>
      </c>
      <c r="F33" s="10" t="s">
        <v>48</v>
      </c>
      <c r="G33" s="10" t="s">
        <v>30</v>
      </c>
      <c r="H33" s="9"/>
      <c r="I33" s="9"/>
    </row>
    <row r="34" spans="1:10" ht="12" customHeight="1" x14ac:dyDescent="0.3">
      <c r="A34" t="s">
        <v>22</v>
      </c>
      <c r="B34" s="8">
        <v>319399</v>
      </c>
      <c r="C34" s="8" t="s">
        <v>104</v>
      </c>
      <c r="D34" s="9" t="s">
        <v>105</v>
      </c>
      <c r="E34" s="8" t="s">
        <v>14</v>
      </c>
      <c r="F34" s="10" t="s">
        <v>29</v>
      </c>
      <c r="G34" s="10" t="s">
        <v>30</v>
      </c>
      <c r="H34" s="9"/>
      <c r="I34" s="9" t="s">
        <v>34</v>
      </c>
    </row>
    <row r="35" spans="1:10" ht="12" customHeight="1" x14ac:dyDescent="0.3">
      <c r="A35" t="s">
        <v>106</v>
      </c>
      <c r="B35" s="8">
        <v>319437</v>
      </c>
      <c r="C35" s="8" t="s">
        <v>107</v>
      </c>
      <c r="D35" s="9" t="s">
        <v>108</v>
      </c>
      <c r="E35" s="8" t="s">
        <v>14</v>
      </c>
      <c r="F35" s="10" t="s">
        <v>29</v>
      </c>
      <c r="G35" s="10" t="s">
        <v>30</v>
      </c>
      <c r="H35" s="9"/>
      <c r="I35" s="9" t="s">
        <v>109</v>
      </c>
    </row>
    <row r="36" spans="1:10" ht="12" customHeight="1" x14ac:dyDescent="0.3">
      <c r="A36" t="s">
        <v>110</v>
      </c>
      <c r="B36" s="8">
        <v>319785</v>
      </c>
      <c r="C36" s="22" t="s">
        <v>111</v>
      </c>
      <c r="D36" s="9" t="s">
        <v>112</v>
      </c>
      <c r="E36" s="8" t="s">
        <v>14</v>
      </c>
      <c r="F36" s="10" t="s">
        <v>48</v>
      </c>
      <c r="G36" s="10" t="s">
        <v>30</v>
      </c>
      <c r="H36" s="9"/>
      <c r="I36" s="9"/>
      <c r="J36" s="82">
        <v>44795</v>
      </c>
    </row>
    <row r="37" spans="1:10" ht="12" customHeight="1" x14ac:dyDescent="0.3">
      <c r="A37" t="s">
        <v>113</v>
      </c>
      <c r="B37" s="8">
        <v>320076</v>
      </c>
      <c r="C37" s="8" t="s">
        <v>114</v>
      </c>
      <c r="D37" s="9" t="s">
        <v>115</v>
      </c>
      <c r="E37" s="8" t="s">
        <v>14</v>
      </c>
      <c r="F37" s="10" t="s">
        <v>48</v>
      </c>
      <c r="G37" s="10" t="s">
        <v>30</v>
      </c>
      <c r="H37" s="9"/>
      <c r="I37" s="9"/>
    </row>
    <row r="38" spans="1:10" ht="12" customHeight="1" x14ac:dyDescent="0.3">
      <c r="A38" t="s">
        <v>110</v>
      </c>
      <c r="B38" s="8">
        <v>320124</v>
      </c>
      <c r="C38" s="8" t="s">
        <v>116</v>
      </c>
      <c r="D38" s="9" t="s">
        <v>117</v>
      </c>
      <c r="E38" s="8" t="s">
        <v>14</v>
      </c>
      <c r="F38" s="10" t="s">
        <v>38</v>
      </c>
      <c r="G38" s="10" t="s">
        <v>16</v>
      </c>
      <c r="H38" s="71" t="s">
        <v>118</v>
      </c>
      <c r="I38" s="9"/>
    </row>
    <row r="39" spans="1:10" ht="12" customHeight="1" x14ac:dyDescent="0.3">
      <c r="A39" t="s">
        <v>119</v>
      </c>
      <c r="B39" s="8">
        <v>320311</v>
      </c>
      <c r="C39" s="8" t="s">
        <v>120</v>
      </c>
      <c r="D39" s="9" t="s">
        <v>121</v>
      </c>
      <c r="E39" s="8" t="s">
        <v>14</v>
      </c>
      <c r="F39" s="10" t="s">
        <v>48</v>
      </c>
      <c r="G39" s="10" t="s">
        <v>30</v>
      </c>
      <c r="H39" s="9"/>
      <c r="I39" s="9"/>
    </row>
    <row r="40" spans="1:10" ht="12" customHeight="1" x14ac:dyDescent="0.3">
      <c r="A40" t="s">
        <v>122</v>
      </c>
      <c r="B40" s="8">
        <v>320322</v>
      </c>
      <c r="C40" s="8" t="s">
        <v>123</v>
      </c>
      <c r="D40" s="9" t="s">
        <v>124</v>
      </c>
      <c r="E40" s="8" t="s">
        <v>14</v>
      </c>
      <c r="F40" s="10" t="s">
        <v>48</v>
      </c>
      <c r="G40" s="10" t="s">
        <v>30</v>
      </c>
      <c r="H40" s="9"/>
      <c r="I40" s="9"/>
    </row>
    <row r="41" spans="1:10" ht="12" customHeight="1" x14ac:dyDescent="0.3">
      <c r="A41" t="s">
        <v>125</v>
      </c>
      <c r="B41" s="8">
        <v>320423</v>
      </c>
      <c r="C41" s="8" t="s">
        <v>126</v>
      </c>
      <c r="D41" s="9" t="s">
        <v>127</v>
      </c>
      <c r="E41" s="8" t="s">
        <v>14</v>
      </c>
      <c r="F41" s="10" t="s">
        <v>29</v>
      </c>
      <c r="G41" s="10" t="s">
        <v>30</v>
      </c>
      <c r="H41" s="9"/>
      <c r="I41" s="9" t="s">
        <v>128</v>
      </c>
    </row>
    <row r="42" spans="1:10" ht="12" customHeight="1" x14ac:dyDescent="0.3">
      <c r="A42" t="s">
        <v>110</v>
      </c>
      <c r="B42" s="8">
        <v>320749</v>
      </c>
      <c r="C42" s="8" t="s">
        <v>129</v>
      </c>
      <c r="D42" s="9" t="s">
        <v>130</v>
      </c>
      <c r="E42" s="8" t="s">
        <v>14</v>
      </c>
      <c r="F42" s="10" t="s">
        <v>48</v>
      </c>
      <c r="G42" s="10" t="s">
        <v>30</v>
      </c>
      <c r="H42" s="9"/>
      <c r="I42" s="9"/>
    </row>
    <row r="43" spans="1:10" ht="12.75" customHeight="1" x14ac:dyDescent="0.3">
      <c r="A43" t="s">
        <v>79</v>
      </c>
      <c r="B43" s="8">
        <v>322024</v>
      </c>
      <c r="C43" s="22" t="s">
        <v>131</v>
      </c>
      <c r="D43" s="9" t="s">
        <v>132</v>
      </c>
      <c r="E43" s="8" t="s">
        <v>14</v>
      </c>
      <c r="F43" s="10" t="s">
        <v>15</v>
      </c>
      <c r="G43" s="10" t="s">
        <v>16</v>
      </c>
      <c r="H43" s="71" t="s">
        <v>133</v>
      </c>
      <c r="I43" s="9"/>
    </row>
    <row r="44" spans="1:10" ht="12" customHeight="1" x14ac:dyDescent="0.3">
      <c r="A44" t="s">
        <v>26</v>
      </c>
      <c r="B44" s="8">
        <v>322116</v>
      </c>
      <c r="C44" s="8" t="s">
        <v>134</v>
      </c>
      <c r="D44" s="9" t="s">
        <v>135</v>
      </c>
      <c r="E44" s="8" t="s">
        <v>14</v>
      </c>
      <c r="F44" s="10" t="s">
        <v>15</v>
      </c>
      <c r="G44" s="10" t="s">
        <v>16</v>
      </c>
      <c r="H44" s="71" t="s">
        <v>136</v>
      </c>
      <c r="I44" s="9"/>
    </row>
    <row r="45" spans="1:10" ht="12" customHeight="1" x14ac:dyDescent="0.3">
      <c r="A45" t="s">
        <v>137</v>
      </c>
      <c r="B45" s="8">
        <v>322708</v>
      </c>
      <c r="C45" s="8" t="s">
        <v>138</v>
      </c>
      <c r="D45" s="9" t="s">
        <v>139</v>
      </c>
      <c r="E45" s="8" t="s">
        <v>14</v>
      </c>
      <c r="F45" s="10" t="s">
        <v>38</v>
      </c>
      <c r="G45" s="10" t="s">
        <v>16</v>
      </c>
      <c r="H45" s="71" t="s">
        <v>140</v>
      </c>
      <c r="I45" s="9"/>
    </row>
    <row r="46" spans="1:10" ht="12" customHeight="1" x14ac:dyDescent="0.3">
      <c r="A46" t="s">
        <v>26</v>
      </c>
      <c r="B46" s="8">
        <v>322717</v>
      </c>
      <c r="C46" s="8" t="s">
        <v>141</v>
      </c>
      <c r="D46" s="19" t="s">
        <v>142</v>
      </c>
      <c r="E46" s="8" t="s">
        <v>14</v>
      </c>
      <c r="F46" s="10" t="s">
        <v>66</v>
      </c>
      <c r="G46" s="10" t="s">
        <v>16</v>
      </c>
      <c r="H46" s="71" t="s">
        <v>143</v>
      </c>
      <c r="I46" s="9"/>
    </row>
    <row r="47" spans="1:10" ht="12" customHeight="1" x14ac:dyDescent="0.3">
      <c r="A47" t="s">
        <v>11</v>
      </c>
      <c r="B47" s="8">
        <v>324963</v>
      </c>
      <c r="C47" s="8" t="s">
        <v>144</v>
      </c>
      <c r="D47" s="9" t="s">
        <v>145</v>
      </c>
      <c r="E47" s="8" t="s">
        <v>14</v>
      </c>
      <c r="F47" s="10" t="s">
        <v>66</v>
      </c>
      <c r="G47" s="10" t="s">
        <v>16</v>
      </c>
      <c r="H47" s="68" t="s">
        <v>146</v>
      </c>
      <c r="I47" s="9"/>
    </row>
    <row r="48" spans="1:10" ht="12" customHeight="1" x14ac:dyDescent="0.3">
      <c r="A48" t="s">
        <v>98</v>
      </c>
      <c r="B48" s="8">
        <v>325881</v>
      </c>
      <c r="C48" s="9" t="s">
        <v>147</v>
      </c>
      <c r="D48" s="9" t="s">
        <v>148</v>
      </c>
      <c r="E48" s="8" t="s">
        <v>14</v>
      </c>
      <c r="F48" s="10" t="s">
        <v>66</v>
      </c>
      <c r="G48" s="10" t="s">
        <v>16</v>
      </c>
      <c r="H48" s="68" t="s">
        <v>149</v>
      </c>
      <c r="I48" s="9"/>
      <c r="J48" s="5"/>
    </row>
  </sheetData>
  <phoneticPr fontId="2" type="noConversion"/>
  <conditionalFormatting sqref="F6">
    <cfRule type="cellIs" dxfId="721" priority="41" operator="equal">
      <formula>"N/T"</formula>
    </cfRule>
    <cfRule type="cellIs" dxfId="720" priority="42" operator="equal">
      <formula>"Pass"</formula>
    </cfRule>
    <cfRule type="cellIs" dxfId="719" priority="43" operator="equal">
      <formula>"Fail"</formula>
    </cfRule>
    <cfRule type="cellIs" dxfId="718" priority="44" operator="equal">
      <formula>"N/A"</formula>
    </cfRule>
  </conditionalFormatting>
  <conditionalFormatting sqref="F5">
    <cfRule type="cellIs" dxfId="717" priority="37" operator="equal">
      <formula>"N/T"</formula>
    </cfRule>
    <cfRule type="cellIs" dxfId="716" priority="38" operator="equal">
      <formula>"Pass"</formula>
    </cfRule>
    <cfRule type="cellIs" dxfId="715" priority="39" operator="equal">
      <formula>"Fail"</formula>
    </cfRule>
    <cfRule type="cellIs" dxfId="714" priority="40" operator="equal">
      <formula>"N/A"</formula>
    </cfRule>
  </conditionalFormatting>
  <conditionalFormatting sqref="F5:F24 F26:F41 F43:F48">
    <cfRule type="cellIs" dxfId="713" priority="28" operator="equal">
      <formula>"재현불가"</formula>
    </cfRule>
    <cfRule type="cellIs" dxfId="712" priority="29" operator="equal">
      <formula>"미처리"</formula>
    </cfRule>
    <cfRule type="cellIs" dxfId="711" priority="34" operator="equal">
      <formula>"NextUpdate"</formula>
    </cfRule>
    <cfRule type="cellIs" dxfId="710" priority="35" operator="equal">
      <formula>"JIRA 등록"</formula>
    </cfRule>
    <cfRule type="cellIs" dxfId="709" priority="36" operator="equal">
      <formula>"버그아님"</formula>
    </cfRule>
  </conditionalFormatting>
  <conditionalFormatting sqref="G5:G24 G26:G41 G43:G48">
    <cfRule type="cellIs" dxfId="708" priority="30" operator="equal">
      <formula>"N/T"</formula>
    </cfRule>
    <cfRule type="cellIs" dxfId="707" priority="31" operator="equal">
      <formula>"B"</formula>
    </cfRule>
    <cfRule type="cellIs" dxfId="706" priority="32" operator="equal">
      <formula>"A"</formula>
    </cfRule>
    <cfRule type="cellIs" dxfId="705" priority="33" operator="equal">
      <formula>"S"</formula>
    </cfRule>
  </conditionalFormatting>
  <conditionalFormatting sqref="F5:F24 F26:F41 F43:F48">
    <cfRule type="cellIs" dxfId="704" priority="27" operator="equal">
      <formula>"중복"</formula>
    </cfRule>
  </conditionalFormatting>
  <conditionalFormatting sqref="F25">
    <cfRule type="cellIs" dxfId="703" priority="18" operator="equal">
      <formula>"재현불가"</formula>
    </cfRule>
    <cfRule type="cellIs" dxfId="702" priority="19" operator="equal">
      <formula>"미처리"</formula>
    </cfRule>
    <cfRule type="cellIs" dxfId="701" priority="24" operator="equal">
      <formula>"NextUpdate"</formula>
    </cfRule>
    <cfRule type="cellIs" dxfId="700" priority="25" operator="equal">
      <formula>"JIRA 등록"</formula>
    </cfRule>
    <cfRule type="cellIs" dxfId="699" priority="26" operator="equal">
      <formula>"버그아님"</formula>
    </cfRule>
  </conditionalFormatting>
  <conditionalFormatting sqref="G25">
    <cfRule type="cellIs" dxfId="698" priority="20" operator="equal">
      <formula>"N/T"</formula>
    </cfRule>
    <cfRule type="cellIs" dxfId="697" priority="21" operator="equal">
      <formula>"B"</formula>
    </cfRule>
    <cfRule type="cellIs" dxfId="696" priority="22" operator="equal">
      <formula>"A"</formula>
    </cfRule>
    <cfRule type="cellIs" dxfId="695" priority="23" operator="equal">
      <formula>"S"</formula>
    </cfRule>
  </conditionalFormatting>
  <conditionalFormatting sqref="F25">
    <cfRule type="cellIs" dxfId="694" priority="17" operator="equal">
      <formula>"중복"</formula>
    </cfRule>
  </conditionalFormatting>
  <conditionalFormatting sqref="G42">
    <cfRule type="cellIs" dxfId="693" priority="10" operator="equal">
      <formula>"N/T"</formula>
    </cfRule>
    <cfRule type="cellIs" dxfId="692" priority="11" operator="equal">
      <formula>"B"</formula>
    </cfRule>
    <cfRule type="cellIs" dxfId="691" priority="12" operator="equal">
      <formula>"A"</formula>
    </cfRule>
    <cfRule type="cellIs" dxfId="690" priority="13" operator="equal">
      <formula>"S"</formula>
    </cfRule>
  </conditionalFormatting>
  <conditionalFormatting sqref="F42">
    <cfRule type="cellIs" dxfId="689" priority="2" operator="equal">
      <formula>"재현불가"</formula>
    </cfRule>
    <cfRule type="cellIs" dxfId="688" priority="3" operator="equal">
      <formula>"미처리"</formula>
    </cfRule>
    <cfRule type="cellIs" dxfId="687" priority="4" operator="equal">
      <formula>"NextUpdate"</formula>
    </cfRule>
    <cfRule type="cellIs" dxfId="686" priority="5" operator="equal">
      <formula>"JIRA 등록"</formula>
    </cfRule>
    <cfRule type="cellIs" dxfId="685" priority="6" operator="equal">
      <formula>"버그아님"</formula>
    </cfRule>
  </conditionalFormatting>
  <conditionalFormatting sqref="F42">
    <cfRule type="cellIs" dxfId="684" priority="1" operator="equal">
      <formula>"중복"</formula>
    </cfRule>
  </conditionalFormatting>
  <dataValidations count="2">
    <dataValidation type="list" allowBlank="1" showInputMessage="1" showErrorMessage="1" sqref="G7:G48" xr:uid="{D74E1A2C-D0E4-4163-90FE-07172BA07356}">
      <formula1>"N/T,S,A,B"</formula1>
    </dataValidation>
    <dataValidation type="list" allowBlank="1" showInputMessage="1" showErrorMessage="1" sqref="F7:F48" xr:uid="{8451A5AE-C8B1-48D5-BD86-3CD005D44C63}">
      <formula1>"미처리, JIRA 등록, 버그아님, 재현불가, NextUpdate,중복,본섭수정"</formula1>
    </dataValidation>
  </dataValidations>
  <hyperlinks>
    <hyperlink ref="H8" r:id="rId1" xr:uid="{82AF8443-629A-4CBB-B298-803366E5FBE2}"/>
    <hyperlink ref="H13" r:id="rId2" xr:uid="{8BE71335-904F-44E3-BFB1-72D61E7FF62C}"/>
    <hyperlink ref="H9" r:id="rId3" xr:uid="{749E3E9D-63FF-4E00-AC26-261A67A377EB}"/>
    <hyperlink ref="H28" r:id="rId4" xr:uid="{6EF13F41-4EF9-4165-A6DF-6C09D6888CBB}"/>
    <hyperlink ref="H14" r:id="rId5" display="https://jiralive.nexon.com/browse/MSKR-53965" xr:uid="{16D973C4-DDEE-4886-B122-E04DDDC92ED8}"/>
    <hyperlink ref="H21" r:id="rId6" xr:uid="{557E9332-311B-4AD4-8E12-84374C450024}"/>
    <hyperlink ref="H16" r:id="rId7" xr:uid="{D6937DE1-BCF8-4A55-A25A-CFA28F125997}"/>
    <hyperlink ref="H17" r:id="rId8" xr:uid="{E476A4C4-C511-4BB5-8670-9F88E06B2B01}"/>
    <hyperlink ref="H18" r:id="rId9" xr:uid="{99DF276A-31C7-49C8-87B0-7F82CB17146A}"/>
    <hyperlink ref="H23" r:id="rId10" xr:uid="{0842561E-DF6F-4B26-BA40-EEA0FF8C6224}"/>
    <hyperlink ref="H29" r:id="rId11" xr:uid="{9AD40C98-6A7E-48BF-BF5E-0B7C1491D39F}"/>
    <hyperlink ref="H26" r:id="rId12" xr:uid="{F893FC31-4CAF-4C08-A9D9-D8B7BAE42199}"/>
    <hyperlink ref="H31" r:id="rId13" xr:uid="{D7B04973-7169-4237-8644-CE4104CF7E7A}"/>
    <hyperlink ref="H32" r:id="rId14" xr:uid="{2D224A53-ECDB-4957-8F64-0CFDEEC67B51}"/>
    <hyperlink ref="H27" r:id="rId15" xr:uid="{492C58A6-0B19-4D7C-B6AF-4668360F0754}"/>
    <hyperlink ref="H7" r:id="rId16" xr:uid="{B03A9596-D849-4DA7-8348-CB4309AEEFB6}"/>
    <hyperlink ref="H25" r:id="rId17" xr:uid="{EA201940-00BE-4F7C-8B30-8DFBD7799B3D}"/>
    <hyperlink ref="H38" r:id="rId18" xr:uid="{A75D3DBC-8348-4AE0-95A4-030A18910A1E}"/>
    <hyperlink ref="H43" r:id="rId19" xr:uid="{1F7E2D08-45A7-4DF7-B112-FF52BA8696D7}"/>
    <hyperlink ref="H45" r:id="rId20" xr:uid="{DE23460B-D9FF-45BA-958F-46822B6FACF7}"/>
    <hyperlink ref="H46" r:id="rId21" xr:uid="{F73913EF-AE5B-4F01-B003-F604C68037FA}"/>
    <hyperlink ref="H44" r:id="rId22" xr:uid="{66D5D477-85DA-418F-ABF4-E0044FF65E83}"/>
    <hyperlink ref="H47" r:id="rId23" xr:uid="{9F1CF2C5-7241-4446-BEA0-C1DE13639BC1}"/>
    <hyperlink ref="H48" r:id="rId24" xr:uid="{A2D6F32D-F967-48D7-858D-43D23B6C4A51}"/>
  </hyperlinks>
  <pageMargins left="0.7" right="0.7" top="0.75" bottom="0.75" header="0.3" footer="0.3"/>
  <pageSetup paperSize="9"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B11D-BD11-44D9-B766-15D898DE9E0A}">
  <dimension ref="B1:J50"/>
  <sheetViews>
    <sheetView workbookViewId="0">
      <selection activeCell="B14" sqref="B14:G14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3.75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1" spans="2:10" ht="15.75" customHeight="1" x14ac:dyDescent="0.3"/>
    <row r="2" spans="2:10" s="5" customFormat="1" ht="12" customHeight="1" x14ac:dyDescent="0.3">
      <c r="B2" s="1" t="s">
        <v>150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>
        <v>317607</v>
      </c>
      <c r="C4" s="8" t="s">
        <v>151</v>
      </c>
      <c r="D4" s="9" t="s">
        <v>152</v>
      </c>
      <c r="E4" s="8" t="s">
        <v>153</v>
      </c>
      <c r="F4" s="10" t="s">
        <v>38</v>
      </c>
      <c r="G4" s="10" t="s">
        <v>30</v>
      </c>
      <c r="H4" s="9"/>
      <c r="I4" s="9" t="s">
        <v>154</v>
      </c>
    </row>
    <row r="5" spans="2:10" ht="12" customHeight="1" x14ac:dyDescent="0.3">
      <c r="B5" s="8">
        <v>317627</v>
      </c>
      <c r="C5" s="8" t="s">
        <v>155</v>
      </c>
      <c r="D5" s="9" t="s">
        <v>156</v>
      </c>
      <c r="E5" s="8" t="s">
        <v>153</v>
      </c>
      <c r="F5" s="10" t="s">
        <v>157</v>
      </c>
      <c r="G5" s="10" t="s">
        <v>158</v>
      </c>
      <c r="H5" s="67" t="s">
        <v>159</v>
      </c>
      <c r="I5" s="9"/>
    </row>
    <row r="6" spans="2:10" ht="12" customHeight="1" x14ac:dyDescent="0.3">
      <c r="B6" s="8">
        <v>317702</v>
      </c>
      <c r="C6" s="22" t="s">
        <v>160</v>
      </c>
      <c r="D6" s="9" t="s">
        <v>161</v>
      </c>
      <c r="E6" s="8" t="s">
        <v>153</v>
      </c>
      <c r="F6" s="10" t="s">
        <v>15</v>
      </c>
      <c r="G6" s="10" t="s">
        <v>16</v>
      </c>
      <c r="H6" s="67" t="s">
        <v>162</v>
      </c>
      <c r="I6" s="9"/>
    </row>
    <row r="7" spans="2:10" ht="12" customHeight="1" x14ac:dyDescent="0.3">
      <c r="B7" s="8">
        <v>317811</v>
      </c>
      <c r="C7" s="8" t="s">
        <v>163</v>
      </c>
      <c r="D7" s="9" t="s">
        <v>164</v>
      </c>
      <c r="E7" s="8" t="s">
        <v>153</v>
      </c>
      <c r="F7" s="10" t="s">
        <v>157</v>
      </c>
      <c r="G7" s="10" t="s">
        <v>158</v>
      </c>
      <c r="H7" s="67" t="s">
        <v>165</v>
      </c>
      <c r="I7" s="9"/>
      <c r="J7" s="5"/>
    </row>
    <row r="8" spans="2:10" ht="12" customHeight="1" x14ac:dyDescent="0.3">
      <c r="B8" s="8">
        <v>317825</v>
      </c>
      <c r="C8" s="8" t="s">
        <v>163</v>
      </c>
      <c r="D8" s="9" t="s">
        <v>166</v>
      </c>
      <c r="E8" s="8" t="s">
        <v>153</v>
      </c>
      <c r="F8" s="10" t="s">
        <v>15</v>
      </c>
      <c r="G8" s="10" t="s">
        <v>16</v>
      </c>
      <c r="H8" s="67" t="s">
        <v>167</v>
      </c>
      <c r="I8" s="9" t="s">
        <v>168</v>
      </c>
    </row>
    <row r="9" spans="2:10" ht="12" customHeight="1" x14ac:dyDescent="0.3">
      <c r="B9" s="8">
        <v>317924</v>
      </c>
      <c r="C9" s="8" t="s">
        <v>169</v>
      </c>
      <c r="D9" s="9" t="s">
        <v>170</v>
      </c>
      <c r="E9" s="8" t="s">
        <v>153</v>
      </c>
      <c r="F9" s="10" t="s">
        <v>157</v>
      </c>
      <c r="G9" s="10" t="s">
        <v>158</v>
      </c>
      <c r="H9" s="67" t="s">
        <v>171</v>
      </c>
      <c r="I9" s="9"/>
    </row>
    <row r="10" spans="2:10" ht="12" customHeight="1" x14ac:dyDescent="0.3">
      <c r="B10" s="8">
        <v>318157</v>
      </c>
      <c r="C10" s="8" t="s">
        <v>68</v>
      </c>
      <c r="D10" s="9" t="s">
        <v>172</v>
      </c>
      <c r="E10" s="8" t="s">
        <v>153</v>
      </c>
      <c r="F10" s="10" t="s">
        <v>38</v>
      </c>
      <c r="G10" s="10" t="s">
        <v>30</v>
      </c>
      <c r="H10" s="9"/>
      <c r="I10" s="9" t="s">
        <v>173</v>
      </c>
    </row>
    <row r="11" spans="2:10" ht="12" customHeight="1" x14ac:dyDescent="0.3">
      <c r="B11" s="8">
        <v>318449</v>
      </c>
      <c r="C11" s="8" t="s">
        <v>174</v>
      </c>
      <c r="D11" s="9" t="s">
        <v>175</v>
      </c>
      <c r="E11" s="8" t="s">
        <v>153</v>
      </c>
      <c r="F11" s="10" t="s">
        <v>48</v>
      </c>
      <c r="G11" s="10" t="s">
        <v>30</v>
      </c>
      <c r="H11" s="9"/>
      <c r="I11" s="9"/>
    </row>
    <row r="12" spans="2:10" ht="12" customHeight="1" x14ac:dyDescent="0.3">
      <c r="B12" s="8">
        <v>318782</v>
      </c>
      <c r="C12" s="22" t="s">
        <v>176</v>
      </c>
      <c r="D12" s="9" t="s">
        <v>177</v>
      </c>
      <c r="E12" s="8" t="s">
        <v>153</v>
      </c>
      <c r="F12" s="10" t="s">
        <v>178</v>
      </c>
      <c r="G12" s="10" t="s">
        <v>30</v>
      </c>
      <c r="H12" s="9"/>
      <c r="I12" s="9" t="s">
        <v>179</v>
      </c>
    </row>
    <row r="13" spans="2:10" ht="12" customHeight="1" x14ac:dyDescent="0.3">
      <c r="B13" s="8">
        <v>318833</v>
      </c>
      <c r="C13" s="22" t="s">
        <v>180</v>
      </c>
      <c r="D13" s="9" t="s">
        <v>181</v>
      </c>
      <c r="E13" s="8" t="s">
        <v>153</v>
      </c>
      <c r="F13" s="10" t="s">
        <v>38</v>
      </c>
      <c r="G13" s="10" t="s">
        <v>30</v>
      </c>
      <c r="H13" s="67" t="s">
        <v>182</v>
      </c>
      <c r="I13" s="9" t="s">
        <v>183</v>
      </c>
    </row>
    <row r="14" spans="2:10" ht="12" customHeight="1" x14ac:dyDescent="0.3">
      <c r="B14" s="8">
        <v>319147</v>
      </c>
      <c r="C14" s="8" t="s">
        <v>184</v>
      </c>
      <c r="D14" s="9" t="s">
        <v>185</v>
      </c>
      <c r="E14" s="8" t="s">
        <v>153</v>
      </c>
      <c r="F14" s="10" t="s">
        <v>15</v>
      </c>
      <c r="G14" s="10" t="s">
        <v>158</v>
      </c>
      <c r="H14" s="67" t="s">
        <v>186</v>
      </c>
      <c r="I14" s="9"/>
    </row>
    <row r="15" spans="2:10" ht="12" customHeight="1" x14ac:dyDescent="0.3">
      <c r="B15" s="8">
        <v>319707</v>
      </c>
      <c r="C15" s="8" t="s">
        <v>187</v>
      </c>
      <c r="D15" s="9" t="s">
        <v>188</v>
      </c>
      <c r="E15" s="8" t="s">
        <v>153</v>
      </c>
      <c r="F15" s="10" t="s">
        <v>189</v>
      </c>
      <c r="G15" s="10" t="s">
        <v>30</v>
      </c>
      <c r="H15" s="9"/>
      <c r="I15" s="9"/>
    </row>
    <row r="16" spans="2:10" ht="12" customHeight="1" x14ac:dyDescent="0.3">
      <c r="B16" s="8">
        <v>320116</v>
      </c>
      <c r="C16" s="8" t="s">
        <v>190</v>
      </c>
      <c r="D16" s="9" t="s">
        <v>191</v>
      </c>
      <c r="E16" s="8" t="s">
        <v>153</v>
      </c>
      <c r="F16" s="10" t="s">
        <v>178</v>
      </c>
      <c r="G16" s="10" t="s">
        <v>30</v>
      </c>
      <c r="H16" s="9"/>
      <c r="I16" s="9"/>
    </row>
    <row r="17" spans="2:10" ht="12" customHeight="1" x14ac:dyDescent="0.3">
      <c r="B17" s="8">
        <v>320856</v>
      </c>
      <c r="C17" s="22" t="s">
        <v>192</v>
      </c>
      <c r="D17" s="9" t="s">
        <v>193</v>
      </c>
      <c r="E17" s="8" t="s">
        <v>153</v>
      </c>
      <c r="F17" s="10" t="s">
        <v>189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  <c r="J28" s="5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  <c r="J49" s="5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</row>
  </sheetData>
  <phoneticPr fontId="2" type="noConversion"/>
  <conditionalFormatting sqref="F3">
    <cfRule type="cellIs" dxfId="683" priority="15" operator="equal">
      <formula>"N/T"</formula>
    </cfRule>
    <cfRule type="cellIs" dxfId="682" priority="16" operator="equal">
      <formula>"Pass"</formula>
    </cfRule>
    <cfRule type="cellIs" dxfId="681" priority="17" operator="equal">
      <formula>"Fail"</formula>
    </cfRule>
    <cfRule type="cellIs" dxfId="680" priority="18" operator="equal">
      <formula>"N/A"</formula>
    </cfRule>
  </conditionalFormatting>
  <conditionalFormatting sqref="F2">
    <cfRule type="cellIs" dxfId="679" priority="11" operator="equal">
      <formula>"N/T"</formula>
    </cfRule>
    <cfRule type="cellIs" dxfId="678" priority="12" operator="equal">
      <formula>"Pass"</formula>
    </cfRule>
    <cfRule type="cellIs" dxfId="677" priority="13" operator="equal">
      <formula>"Fail"</formula>
    </cfRule>
    <cfRule type="cellIs" dxfId="676" priority="14" operator="equal">
      <formula>"N/A"</formula>
    </cfRule>
  </conditionalFormatting>
  <conditionalFormatting sqref="F2:F50">
    <cfRule type="cellIs" dxfId="675" priority="2" operator="equal">
      <formula>"재현불가"</formula>
    </cfRule>
    <cfRule type="cellIs" dxfId="674" priority="3" operator="equal">
      <formula>"미처리"</formula>
    </cfRule>
    <cfRule type="cellIs" dxfId="673" priority="8" operator="equal">
      <formula>"NextUpdate"</formula>
    </cfRule>
    <cfRule type="cellIs" dxfId="672" priority="9" operator="equal">
      <formula>"JIRA 등록"</formula>
    </cfRule>
    <cfRule type="cellIs" dxfId="671" priority="10" operator="equal">
      <formula>"버그아님"</formula>
    </cfRule>
  </conditionalFormatting>
  <conditionalFormatting sqref="G2:G50">
    <cfRule type="cellIs" dxfId="670" priority="4" operator="equal">
      <formula>"N/T"</formula>
    </cfRule>
    <cfRule type="cellIs" dxfId="669" priority="5" operator="equal">
      <formula>"B"</formula>
    </cfRule>
    <cfRule type="cellIs" dxfId="668" priority="6" operator="equal">
      <formula>"A"</formula>
    </cfRule>
    <cfRule type="cellIs" dxfId="667" priority="7" operator="equal">
      <formula>"S"</formula>
    </cfRule>
  </conditionalFormatting>
  <conditionalFormatting sqref="F2:F50">
    <cfRule type="cellIs" dxfId="666" priority="1" operator="equal">
      <formula>"중복"</formula>
    </cfRule>
  </conditionalFormatting>
  <dataValidations count="2">
    <dataValidation type="list" allowBlank="1" showInputMessage="1" showErrorMessage="1" sqref="F4:F50" xr:uid="{CFA68166-21C3-460C-BE85-FD7E20BE981B}">
      <formula1>"미처리, JIRA 등록, 버그아님, 재현불가, NextUpdate,중복,본섭수정"</formula1>
    </dataValidation>
    <dataValidation type="list" allowBlank="1" showInputMessage="1" showErrorMessage="1" sqref="G4:G50" xr:uid="{7E6CCE2F-D268-42F3-90A3-6B74490AE85D}">
      <formula1>"N/T,S,A,B"</formula1>
    </dataValidation>
  </dataValidations>
  <hyperlinks>
    <hyperlink ref="H5" r:id="rId1" xr:uid="{8BF1AF38-7BCD-401E-B261-455B4C26C72B}"/>
    <hyperlink ref="H6" r:id="rId2" xr:uid="{69E98D3D-D0A7-4174-B6BE-64C83EF0E9CA}"/>
    <hyperlink ref="H7" r:id="rId3" xr:uid="{8AAA1D38-D024-4A32-BD19-31CC2BC0A0D1}"/>
    <hyperlink ref="H8" r:id="rId4" xr:uid="{25FEE880-35D3-4C1A-AEFC-F65B854E1F3C}"/>
    <hyperlink ref="H9" r:id="rId5" xr:uid="{64C88036-987D-44B0-94F2-A62FCB37A91F}"/>
    <hyperlink ref="H13" r:id="rId6" xr:uid="{1C8AE7A1-0258-4B2D-9058-2CCC193D332C}"/>
    <hyperlink ref="H14" r:id="rId7" xr:uid="{95C06786-7BF7-49F1-BFE7-CB67BD111861}"/>
  </hyperlinks>
  <pageMargins left="0.7" right="0.7" top="0.75" bottom="0.75" header="0.3" footer="0.3"/>
  <pageSetup paperSize="9"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09C9-0F96-4CD9-913D-F2094A3C34C7}">
  <dimension ref="A1:J47"/>
  <sheetViews>
    <sheetView workbookViewId="0">
      <selection activeCell="D53" sqref="D5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1" spans="1:10" ht="15.75" customHeight="1" x14ac:dyDescent="0.3">
      <c r="B1" s="11" t="s">
        <v>195</v>
      </c>
    </row>
    <row r="2" spans="1:10" ht="15.75" customHeight="1" x14ac:dyDescent="0.3">
      <c r="B2" s="12" t="s">
        <v>195</v>
      </c>
      <c r="C2" s="14" t="s">
        <v>196</v>
      </c>
      <c r="D2" s="12"/>
    </row>
    <row r="3" spans="1:10" ht="15.75" customHeight="1" x14ac:dyDescent="0.3">
      <c r="B3" s="12" t="s">
        <v>195</v>
      </c>
      <c r="C3" s="14" t="s">
        <v>197</v>
      </c>
      <c r="D3" s="12"/>
    </row>
    <row r="4" spans="1:10" ht="15.75" customHeight="1" x14ac:dyDescent="0.3"/>
    <row r="5" spans="1:10" s="5" customFormat="1" ht="12" customHeight="1" x14ac:dyDescent="0.3">
      <c r="B5" s="1" t="s">
        <v>198</v>
      </c>
      <c r="C5" s="2"/>
      <c r="D5" s="3"/>
      <c r="E5" s="4"/>
      <c r="F5" s="3"/>
      <c r="G5" s="3"/>
      <c r="H5" s="3"/>
      <c r="I5" s="3"/>
    </row>
    <row r="6" spans="1:10" ht="12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</row>
    <row r="7" spans="1:10" ht="12" customHeight="1" x14ac:dyDescent="0.3">
      <c r="A7" t="s">
        <v>199</v>
      </c>
      <c r="B7" s="8">
        <v>317348</v>
      </c>
      <c r="C7" s="22" t="s">
        <v>200</v>
      </c>
      <c r="D7" s="9" t="s">
        <v>201</v>
      </c>
      <c r="E7" s="8" t="s">
        <v>153</v>
      </c>
      <c r="F7" s="10" t="s">
        <v>157</v>
      </c>
      <c r="G7" s="10" t="s">
        <v>158</v>
      </c>
      <c r="H7" s="67" t="s">
        <v>202</v>
      </c>
      <c r="I7" s="9"/>
    </row>
    <row r="8" spans="1:10" ht="12" customHeight="1" x14ac:dyDescent="0.3">
      <c r="A8" t="s">
        <v>203</v>
      </c>
      <c r="B8" s="8">
        <v>317375</v>
      </c>
      <c r="C8" s="22" t="s">
        <v>204</v>
      </c>
      <c r="D8" s="9" t="s">
        <v>205</v>
      </c>
      <c r="E8" s="8" t="s">
        <v>153</v>
      </c>
      <c r="F8" s="10" t="s">
        <v>38</v>
      </c>
      <c r="G8" s="10" t="s">
        <v>158</v>
      </c>
      <c r="H8" s="67" t="s">
        <v>206</v>
      </c>
      <c r="I8" s="9" t="s">
        <v>207</v>
      </c>
    </row>
    <row r="9" spans="1:10" ht="12" customHeight="1" x14ac:dyDescent="0.3">
      <c r="A9" t="s">
        <v>203</v>
      </c>
      <c r="B9" s="8">
        <v>317465</v>
      </c>
      <c r="C9" s="8" t="s">
        <v>208</v>
      </c>
      <c r="D9" s="9" t="s">
        <v>209</v>
      </c>
      <c r="E9" s="8" t="s">
        <v>153</v>
      </c>
      <c r="F9" s="10" t="s">
        <v>210</v>
      </c>
      <c r="G9" s="10" t="s">
        <v>158</v>
      </c>
      <c r="H9" s="9"/>
      <c r="I9" s="9"/>
      <c r="J9" s="5"/>
    </row>
    <row r="10" spans="1:10" ht="12" customHeight="1" x14ac:dyDescent="0.3">
      <c r="A10" t="s">
        <v>199</v>
      </c>
      <c r="B10" s="8">
        <v>317486</v>
      </c>
      <c r="C10" s="22" t="s">
        <v>200</v>
      </c>
      <c r="D10" s="9" t="s">
        <v>211</v>
      </c>
      <c r="E10" s="8" t="s">
        <v>153</v>
      </c>
      <c r="F10" s="10" t="s">
        <v>157</v>
      </c>
      <c r="G10" s="10" t="s">
        <v>158</v>
      </c>
      <c r="H10" s="67" t="s">
        <v>212</v>
      </c>
      <c r="I10" s="9"/>
    </row>
    <row r="11" spans="1:10" ht="12" customHeight="1" x14ac:dyDescent="0.3">
      <c r="A11" t="s">
        <v>213</v>
      </c>
      <c r="B11" s="8">
        <v>317576</v>
      </c>
      <c r="C11" s="8" t="s">
        <v>214</v>
      </c>
      <c r="D11" s="9" t="s">
        <v>215</v>
      </c>
      <c r="E11" s="8" t="s">
        <v>153</v>
      </c>
      <c r="F11" s="10" t="s">
        <v>210</v>
      </c>
      <c r="G11" s="10" t="s">
        <v>158</v>
      </c>
      <c r="H11" s="9"/>
      <c r="I11" s="9"/>
    </row>
    <row r="12" spans="1:10" ht="12" customHeight="1" x14ac:dyDescent="0.3">
      <c r="B12" s="8">
        <v>317581</v>
      </c>
      <c r="C12" s="8" t="s">
        <v>216</v>
      </c>
      <c r="D12" s="9" t="s">
        <v>217</v>
      </c>
      <c r="E12" s="8"/>
      <c r="F12" s="10" t="s">
        <v>48</v>
      </c>
      <c r="G12" s="10" t="s">
        <v>30</v>
      </c>
      <c r="H12" s="9"/>
      <c r="I12" s="9"/>
    </row>
    <row r="13" spans="1:10" ht="12" customHeight="1" x14ac:dyDescent="0.3">
      <c r="B13" s="8">
        <v>317596</v>
      </c>
      <c r="C13" s="8" t="s">
        <v>218</v>
      </c>
      <c r="D13" s="9" t="s">
        <v>219</v>
      </c>
      <c r="E13" s="8" t="s">
        <v>153</v>
      </c>
      <c r="F13" s="10" t="s">
        <v>38</v>
      </c>
      <c r="G13" s="10" t="s">
        <v>30</v>
      </c>
      <c r="H13" s="9"/>
      <c r="I13" s="9" t="s">
        <v>220</v>
      </c>
    </row>
    <row r="14" spans="1:10" ht="12" customHeight="1" x14ac:dyDescent="0.3">
      <c r="A14" t="s">
        <v>221</v>
      </c>
      <c r="B14" s="8">
        <v>317919</v>
      </c>
      <c r="C14" s="8" t="s">
        <v>222</v>
      </c>
      <c r="D14" s="9" t="s">
        <v>223</v>
      </c>
      <c r="E14" s="8" t="s">
        <v>153</v>
      </c>
      <c r="F14" s="10" t="s">
        <v>224</v>
      </c>
      <c r="G14" s="10" t="s">
        <v>158</v>
      </c>
      <c r="H14" s="67" t="s">
        <v>225</v>
      </c>
      <c r="I14" s="9" t="s">
        <v>226</v>
      </c>
    </row>
    <row r="15" spans="1:10" ht="12" customHeight="1" x14ac:dyDescent="0.3">
      <c r="A15" t="s">
        <v>227</v>
      </c>
      <c r="B15" s="8">
        <v>317983</v>
      </c>
      <c r="C15" s="8" t="s">
        <v>228</v>
      </c>
      <c r="D15" s="9" t="s">
        <v>229</v>
      </c>
      <c r="E15" s="8" t="s">
        <v>153</v>
      </c>
      <c r="F15" s="10" t="s">
        <v>157</v>
      </c>
      <c r="G15" s="10" t="s">
        <v>158</v>
      </c>
      <c r="H15" s="67" t="s">
        <v>230</v>
      </c>
      <c r="I15" s="9"/>
    </row>
    <row r="16" spans="1:10" ht="12" customHeight="1" x14ac:dyDescent="0.3">
      <c r="A16" t="s">
        <v>231</v>
      </c>
      <c r="B16" s="8">
        <v>317986</v>
      </c>
      <c r="C16" s="8" t="s">
        <v>232</v>
      </c>
      <c r="D16" s="9" t="s">
        <v>233</v>
      </c>
      <c r="E16" s="8" t="s">
        <v>153</v>
      </c>
      <c r="F16" s="10" t="s">
        <v>157</v>
      </c>
      <c r="G16" s="10" t="s">
        <v>158</v>
      </c>
      <c r="H16" s="15" t="s">
        <v>234</v>
      </c>
      <c r="I16" s="9"/>
    </row>
    <row r="17" spans="1:9" ht="12" customHeight="1" x14ac:dyDescent="0.3">
      <c r="A17" t="s">
        <v>203</v>
      </c>
      <c r="B17" s="8">
        <v>318016</v>
      </c>
      <c r="C17" s="8" t="s">
        <v>235</v>
      </c>
      <c r="D17" s="9" t="s">
        <v>236</v>
      </c>
      <c r="E17" s="8" t="s">
        <v>153</v>
      </c>
      <c r="F17" s="10" t="s">
        <v>224</v>
      </c>
      <c r="G17" s="10" t="s">
        <v>158</v>
      </c>
      <c r="H17" s="67" t="s">
        <v>237</v>
      </c>
      <c r="I17" s="9"/>
    </row>
    <row r="18" spans="1:9" ht="12" customHeight="1" x14ac:dyDescent="0.3">
      <c r="A18" t="s">
        <v>238</v>
      </c>
      <c r="B18" s="8">
        <v>318051</v>
      </c>
      <c r="C18" s="22" t="s">
        <v>239</v>
      </c>
      <c r="D18" s="9" t="s">
        <v>240</v>
      </c>
      <c r="E18" s="8" t="s">
        <v>153</v>
      </c>
      <c r="F18" s="10" t="s">
        <v>38</v>
      </c>
      <c r="G18" s="10" t="s">
        <v>158</v>
      </c>
      <c r="H18" s="67" t="s">
        <v>241</v>
      </c>
      <c r="I18" s="9"/>
    </row>
    <row r="19" spans="1:9" ht="12" customHeight="1" x14ac:dyDescent="0.3">
      <c r="A19" t="s">
        <v>231</v>
      </c>
      <c r="B19" s="8">
        <v>318069</v>
      </c>
      <c r="C19" s="8" t="s">
        <v>151</v>
      </c>
      <c r="D19" s="9" t="s">
        <v>242</v>
      </c>
      <c r="E19" s="8" t="s">
        <v>153</v>
      </c>
      <c r="F19" s="10" t="s">
        <v>38</v>
      </c>
      <c r="G19" s="10" t="s">
        <v>158</v>
      </c>
      <c r="H19" s="67" t="s">
        <v>243</v>
      </c>
      <c r="I19" s="9"/>
    </row>
    <row r="20" spans="1:9" ht="12" customHeight="1" x14ac:dyDescent="0.3">
      <c r="A20" t="s">
        <v>244</v>
      </c>
      <c r="B20" s="8">
        <v>318179</v>
      </c>
      <c r="C20" s="8" t="s">
        <v>245</v>
      </c>
      <c r="D20" s="9" t="s">
        <v>246</v>
      </c>
      <c r="E20" s="8" t="s">
        <v>153</v>
      </c>
      <c r="F20" s="10" t="s">
        <v>178</v>
      </c>
      <c r="G20" s="10" t="s">
        <v>30</v>
      </c>
      <c r="H20" s="9"/>
      <c r="I20" s="9" t="s">
        <v>247</v>
      </c>
    </row>
    <row r="21" spans="1:9" ht="12" customHeight="1" x14ac:dyDescent="0.3">
      <c r="A21" t="s">
        <v>203</v>
      </c>
      <c r="B21" s="8">
        <v>318211</v>
      </c>
      <c r="C21" s="8" t="s">
        <v>235</v>
      </c>
      <c r="D21" s="9" t="s">
        <v>248</v>
      </c>
      <c r="E21" s="8" t="s">
        <v>153</v>
      </c>
      <c r="F21" s="10" t="s">
        <v>157</v>
      </c>
      <c r="G21" s="10" t="s">
        <v>158</v>
      </c>
      <c r="H21" s="67" t="s">
        <v>249</v>
      </c>
      <c r="I21" s="9"/>
    </row>
    <row r="22" spans="1:9" ht="12" customHeight="1" x14ac:dyDescent="0.3">
      <c r="A22" t="s">
        <v>221</v>
      </c>
      <c r="B22" s="8">
        <v>318218</v>
      </c>
      <c r="C22" s="8" t="s">
        <v>250</v>
      </c>
      <c r="D22" s="9" t="s">
        <v>251</v>
      </c>
      <c r="E22" s="8" t="s">
        <v>153</v>
      </c>
      <c r="F22" s="10" t="s">
        <v>157</v>
      </c>
      <c r="G22" s="10" t="s">
        <v>158</v>
      </c>
      <c r="H22" s="67" t="s">
        <v>252</v>
      </c>
      <c r="I22" s="9"/>
    </row>
    <row r="23" spans="1:9" ht="12" customHeight="1" x14ac:dyDescent="0.3">
      <c r="A23" t="s">
        <v>253</v>
      </c>
      <c r="B23" s="8">
        <v>318263</v>
      </c>
      <c r="C23" s="8" t="s">
        <v>254</v>
      </c>
      <c r="D23" s="9" t="s">
        <v>255</v>
      </c>
      <c r="E23" s="8" t="s">
        <v>153</v>
      </c>
      <c r="F23" s="10" t="s">
        <v>189</v>
      </c>
      <c r="G23" s="10" t="s">
        <v>30</v>
      </c>
      <c r="H23" s="9"/>
      <c r="I23" s="9"/>
    </row>
    <row r="24" spans="1:9" ht="12" customHeight="1" x14ac:dyDescent="0.3">
      <c r="A24" t="s">
        <v>213</v>
      </c>
      <c r="B24" s="8">
        <v>318296</v>
      </c>
      <c r="C24" s="8" t="s">
        <v>256</v>
      </c>
      <c r="D24" s="9" t="s">
        <v>257</v>
      </c>
      <c r="E24" s="8" t="s">
        <v>153</v>
      </c>
      <c r="F24" s="10" t="s">
        <v>224</v>
      </c>
      <c r="G24" s="10" t="s">
        <v>30</v>
      </c>
      <c r="H24" s="9"/>
      <c r="I24" s="9" t="s">
        <v>258</v>
      </c>
    </row>
    <row r="25" spans="1:9" ht="12" customHeight="1" x14ac:dyDescent="0.3">
      <c r="A25" t="s">
        <v>231</v>
      </c>
      <c r="B25" s="8">
        <v>318399</v>
      </c>
      <c r="C25" s="8" t="s">
        <v>259</v>
      </c>
      <c r="D25" s="9" t="s">
        <v>260</v>
      </c>
      <c r="E25" s="8" t="s">
        <v>153</v>
      </c>
      <c r="F25" s="10" t="s">
        <v>157</v>
      </c>
      <c r="G25" s="10" t="s">
        <v>158</v>
      </c>
      <c r="H25" s="67" t="s">
        <v>261</v>
      </c>
      <c r="I25" s="9"/>
    </row>
    <row r="26" spans="1:9" ht="12" customHeight="1" x14ac:dyDescent="0.3">
      <c r="A26" t="s">
        <v>221</v>
      </c>
      <c r="B26" s="8">
        <v>318580</v>
      </c>
      <c r="C26" s="8" t="s">
        <v>262</v>
      </c>
      <c r="D26" s="9" t="s">
        <v>263</v>
      </c>
      <c r="E26" s="8" t="s">
        <v>153</v>
      </c>
      <c r="F26" s="10" t="s">
        <v>157</v>
      </c>
      <c r="G26" s="10" t="s">
        <v>158</v>
      </c>
      <c r="H26" s="67" t="s">
        <v>264</v>
      </c>
      <c r="I26" s="9"/>
    </row>
    <row r="27" spans="1:9" ht="12" customHeight="1" x14ac:dyDescent="0.3">
      <c r="A27" t="s">
        <v>213</v>
      </c>
      <c r="B27" s="8">
        <v>318597</v>
      </c>
      <c r="C27" s="8" t="s">
        <v>265</v>
      </c>
      <c r="D27" s="9" t="s">
        <v>266</v>
      </c>
      <c r="E27" s="8" t="s">
        <v>153</v>
      </c>
      <c r="F27" s="10" t="s">
        <v>157</v>
      </c>
      <c r="G27" s="10" t="s">
        <v>158</v>
      </c>
      <c r="H27" s="67" t="s">
        <v>267</v>
      </c>
      <c r="I27" s="9"/>
    </row>
    <row r="28" spans="1:9" ht="12" customHeight="1" x14ac:dyDescent="0.3">
      <c r="A28" t="s">
        <v>268</v>
      </c>
      <c r="B28" s="8">
        <v>318885</v>
      </c>
      <c r="C28" s="8" t="s">
        <v>269</v>
      </c>
      <c r="D28" s="9" t="s">
        <v>270</v>
      </c>
      <c r="E28" s="8" t="s">
        <v>153</v>
      </c>
      <c r="F28" s="10" t="s">
        <v>157</v>
      </c>
      <c r="G28" s="10" t="s">
        <v>158</v>
      </c>
      <c r="H28" s="67" t="s">
        <v>271</v>
      </c>
      <c r="I28" s="9"/>
    </row>
    <row r="29" spans="1:9" ht="12" customHeight="1" x14ac:dyDescent="0.3">
      <c r="A29" t="s">
        <v>272</v>
      </c>
      <c r="B29" s="8">
        <v>318923</v>
      </c>
      <c r="C29" s="8" t="s">
        <v>273</v>
      </c>
      <c r="D29" s="9" t="s">
        <v>274</v>
      </c>
      <c r="E29" s="8" t="s">
        <v>153</v>
      </c>
      <c r="F29" s="10" t="s">
        <v>224</v>
      </c>
      <c r="G29" s="10" t="s">
        <v>30</v>
      </c>
      <c r="H29" s="9"/>
      <c r="I29" s="9" t="s">
        <v>275</v>
      </c>
    </row>
    <row r="30" spans="1:9" ht="12" customHeight="1" x14ac:dyDescent="0.3">
      <c r="A30" t="s">
        <v>276</v>
      </c>
      <c r="B30" s="8">
        <v>319264</v>
      </c>
      <c r="C30" s="8" t="s">
        <v>277</v>
      </c>
      <c r="D30" s="9" t="s">
        <v>278</v>
      </c>
      <c r="E30" s="8" t="s">
        <v>153</v>
      </c>
      <c r="F30" s="10" t="s">
        <v>38</v>
      </c>
      <c r="G30" s="10" t="s">
        <v>30</v>
      </c>
      <c r="H30" s="9"/>
      <c r="I30" s="9" t="s">
        <v>279</v>
      </c>
    </row>
    <row r="31" spans="1:9" ht="12" customHeight="1" x14ac:dyDescent="0.3">
      <c r="A31" t="s">
        <v>272</v>
      </c>
      <c r="B31" s="8">
        <v>319315</v>
      </c>
      <c r="C31" s="8" t="s">
        <v>280</v>
      </c>
      <c r="D31" s="9" t="s">
        <v>281</v>
      </c>
      <c r="E31" s="8" t="s">
        <v>153</v>
      </c>
      <c r="F31" s="10" t="s">
        <v>189</v>
      </c>
      <c r="G31" s="10" t="s">
        <v>30</v>
      </c>
      <c r="H31" s="9"/>
      <c r="I31" s="9"/>
    </row>
    <row r="32" spans="1:9" ht="12" customHeight="1" x14ac:dyDescent="0.3">
      <c r="A32" t="s">
        <v>282</v>
      </c>
      <c r="B32" s="8">
        <v>319321</v>
      </c>
      <c r="C32" s="8" t="s">
        <v>283</v>
      </c>
      <c r="D32" s="9" t="s">
        <v>284</v>
      </c>
      <c r="E32" s="8"/>
      <c r="F32" s="10" t="s">
        <v>48</v>
      </c>
      <c r="G32" s="10" t="s">
        <v>30</v>
      </c>
      <c r="H32" s="9"/>
      <c r="I32" s="9"/>
    </row>
    <row r="33" spans="1:10" ht="12" customHeight="1" x14ac:dyDescent="0.3">
      <c r="A33" t="s">
        <v>282</v>
      </c>
      <c r="B33" s="8">
        <v>319611</v>
      </c>
      <c r="C33" s="8" t="s">
        <v>285</v>
      </c>
      <c r="D33" s="9" t="s">
        <v>286</v>
      </c>
      <c r="E33" s="8"/>
      <c r="F33" s="10" t="s">
        <v>48</v>
      </c>
      <c r="G33" s="10" t="s">
        <v>30</v>
      </c>
      <c r="H33" s="9"/>
      <c r="I33" s="9"/>
    </row>
    <row r="34" spans="1:10" ht="12" customHeight="1" x14ac:dyDescent="0.3">
      <c r="A34" t="s">
        <v>287</v>
      </c>
      <c r="B34" s="8">
        <v>319828</v>
      </c>
      <c r="C34" s="8" t="s">
        <v>288</v>
      </c>
      <c r="D34" s="9" t="s">
        <v>289</v>
      </c>
      <c r="E34" s="8" t="s">
        <v>153</v>
      </c>
      <c r="F34" s="10" t="s">
        <v>224</v>
      </c>
      <c r="G34" s="10" t="s">
        <v>30</v>
      </c>
      <c r="H34" s="9"/>
      <c r="I34" s="9" t="s">
        <v>290</v>
      </c>
    </row>
    <row r="35" spans="1:10" ht="12" customHeight="1" x14ac:dyDescent="0.3">
      <c r="A35" t="s">
        <v>291</v>
      </c>
      <c r="B35" s="8">
        <v>319941</v>
      </c>
      <c r="C35" s="22" t="s">
        <v>292</v>
      </c>
      <c r="D35" s="9" t="s">
        <v>293</v>
      </c>
      <c r="E35" s="8" t="s">
        <v>153</v>
      </c>
      <c r="F35" s="10" t="s">
        <v>178</v>
      </c>
      <c r="G35" s="10" t="s">
        <v>30</v>
      </c>
      <c r="H35" s="9"/>
      <c r="I35" s="9"/>
    </row>
    <row r="36" spans="1:10" ht="12" customHeight="1" x14ac:dyDescent="0.3">
      <c r="A36" t="s">
        <v>294</v>
      </c>
      <c r="B36" s="8">
        <v>320274</v>
      </c>
      <c r="C36" s="22" t="s">
        <v>295</v>
      </c>
      <c r="D36" s="9" t="s">
        <v>296</v>
      </c>
      <c r="E36" s="8"/>
      <c r="F36" s="10" t="s">
        <v>48</v>
      </c>
      <c r="G36" s="10" t="s">
        <v>30</v>
      </c>
      <c r="H36" s="9"/>
      <c r="I36" s="9"/>
    </row>
    <row r="37" spans="1:10" ht="12" customHeight="1" x14ac:dyDescent="0.3">
      <c r="A37" t="s">
        <v>294</v>
      </c>
      <c r="B37" s="8">
        <v>320326</v>
      </c>
      <c r="C37" s="8" t="s">
        <v>297</v>
      </c>
      <c r="D37" s="9" t="s">
        <v>298</v>
      </c>
      <c r="E37" s="8" t="s">
        <v>153</v>
      </c>
      <c r="F37" s="10" t="s">
        <v>178</v>
      </c>
      <c r="G37" s="10" t="s">
        <v>30</v>
      </c>
      <c r="H37" s="9"/>
      <c r="I37" s="9" t="s">
        <v>299</v>
      </c>
    </row>
    <row r="38" spans="1:10" ht="12" customHeight="1" x14ac:dyDescent="0.3">
      <c r="A38" t="s">
        <v>300</v>
      </c>
      <c r="B38" s="8">
        <v>320351</v>
      </c>
      <c r="C38" s="8">
        <v>970501</v>
      </c>
      <c r="D38" s="9" t="s">
        <v>301</v>
      </c>
      <c r="E38" s="8" t="s">
        <v>153</v>
      </c>
      <c r="F38" s="10" t="s">
        <v>224</v>
      </c>
      <c r="G38" s="10" t="s">
        <v>30</v>
      </c>
      <c r="H38" s="9"/>
      <c r="I38" s="9" t="s">
        <v>302</v>
      </c>
    </row>
    <row r="39" spans="1:10" ht="12" customHeight="1" x14ac:dyDescent="0.3">
      <c r="A39" t="s">
        <v>213</v>
      </c>
      <c r="B39" s="8">
        <v>320709</v>
      </c>
      <c r="C39" s="8" t="s">
        <v>303</v>
      </c>
      <c r="D39" s="9" t="s">
        <v>304</v>
      </c>
      <c r="E39" s="8" t="s">
        <v>153</v>
      </c>
      <c r="F39" s="10" t="s">
        <v>224</v>
      </c>
      <c r="G39" s="10" t="s">
        <v>30</v>
      </c>
      <c r="H39" s="9"/>
      <c r="I39" s="9"/>
    </row>
    <row r="40" spans="1:10" ht="12" customHeight="1" x14ac:dyDescent="0.3">
      <c r="A40" t="s">
        <v>305</v>
      </c>
      <c r="B40" s="8">
        <v>321234</v>
      </c>
      <c r="C40" s="22" t="s">
        <v>306</v>
      </c>
      <c r="D40" s="9" t="s">
        <v>307</v>
      </c>
      <c r="E40" s="8" t="s">
        <v>153</v>
      </c>
      <c r="F40" s="10" t="s">
        <v>189</v>
      </c>
      <c r="G40" s="10" t="s">
        <v>30</v>
      </c>
      <c r="H40" s="9"/>
      <c r="I40" s="9"/>
    </row>
    <row r="41" spans="1:10" ht="12" customHeight="1" x14ac:dyDescent="0.3">
      <c r="A41" t="s">
        <v>308</v>
      </c>
      <c r="B41" s="8">
        <v>321451</v>
      </c>
      <c r="C41" s="8" t="s">
        <v>309</v>
      </c>
      <c r="D41" s="9" t="s">
        <v>310</v>
      </c>
      <c r="E41" s="8" t="s">
        <v>153</v>
      </c>
      <c r="F41" s="10" t="s">
        <v>157</v>
      </c>
      <c r="G41" s="10" t="s">
        <v>16</v>
      </c>
      <c r="H41" s="67" t="s">
        <v>311</v>
      </c>
      <c r="I41" s="9"/>
    </row>
    <row r="42" spans="1:10" ht="12" customHeight="1" x14ac:dyDescent="0.3">
      <c r="A42" t="s">
        <v>291</v>
      </c>
      <c r="B42" s="8">
        <v>322437</v>
      </c>
      <c r="C42" s="8" t="s">
        <v>312</v>
      </c>
      <c r="D42" s="9" t="s">
        <v>313</v>
      </c>
      <c r="E42" s="8"/>
      <c r="F42" s="10" t="s">
        <v>29</v>
      </c>
      <c r="G42" s="10" t="s">
        <v>30</v>
      </c>
      <c r="H42" s="9"/>
      <c r="I42" s="9"/>
    </row>
    <row r="43" spans="1:10" ht="12" customHeight="1" x14ac:dyDescent="0.3">
      <c r="A43" t="s">
        <v>227</v>
      </c>
      <c r="B43" s="8">
        <v>322573</v>
      </c>
      <c r="C43" s="8" t="s">
        <v>314</v>
      </c>
      <c r="D43" s="9" t="s">
        <v>315</v>
      </c>
      <c r="E43" s="8" t="s">
        <v>153</v>
      </c>
      <c r="F43" s="10" t="s">
        <v>157</v>
      </c>
      <c r="G43" s="10" t="s">
        <v>16</v>
      </c>
      <c r="H43" s="9" t="s">
        <v>316</v>
      </c>
      <c r="I43" s="9"/>
    </row>
    <row r="44" spans="1:10" ht="12" customHeight="1" x14ac:dyDescent="0.3">
      <c r="A44" t="s">
        <v>227</v>
      </c>
      <c r="B44" s="8">
        <v>323488</v>
      </c>
      <c r="C44" s="8" t="s">
        <v>317</v>
      </c>
      <c r="D44" s="9" t="s">
        <v>318</v>
      </c>
      <c r="E44" s="8"/>
      <c r="F44" s="10" t="s">
        <v>189</v>
      </c>
      <c r="G44" s="10" t="s">
        <v>30</v>
      </c>
      <c r="H44" s="9"/>
      <c r="I44" s="9"/>
    </row>
    <row r="45" spans="1:10" ht="12" customHeight="1" x14ac:dyDescent="0.3">
      <c r="A45" t="s">
        <v>227</v>
      </c>
      <c r="B45" s="8">
        <v>323578</v>
      </c>
      <c r="C45" s="8" t="s">
        <v>319</v>
      </c>
      <c r="D45" s="9" t="s">
        <v>320</v>
      </c>
      <c r="E45" s="8" t="s">
        <v>153</v>
      </c>
      <c r="F45" s="10" t="s">
        <v>29</v>
      </c>
      <c r="G45" s="10" t="s">
        <v>30</v>
      </c>
      <c r="H45" s="9"/>
      <c r="I45" s="9" t="s">
        <v>321</v>
      </c>
    </row>
    <row r="46" spans="1:10" ht="12" customHeight="1" x14ac:dyDescent="0.3">
      <c r="A46" t="s">
        <v>221</v>
      </c>
      <c r="B46" s="8">
        <v>324020</v>
      </c>
      <c r="C46" s="8" t="s">
        <v>322</v>
      </c>
      <c r="D46" s="19" t="s">
        <v>323</v>
      </c>
      <c r="E46" s="8" t="s">
        <v>153</v>
      </c>
      <c r="F46" s="10" t="s">
        <v>38</v>
      </c>
      <c r="G46" s="10" t="s">
        <v>30</v>
      </c>
      <c r="H46" s="9"/>
      <c r="I46" s="9"/>
      <c r="J46" s="5"/>
    </row>
    <row r="47" spans="1:10" ht="12" customHeight="1" x14ac:dyDescent="0.3">
      <c r="B47" s="8">
        <v>325605</v>
      </c>
      <c r="C47" s="99" t="s">
        <v>324</v>
      </c>
      <c r="D47" s="9" t="s">
        <v>325</v>
      </c>
      <c r="E47" s="8"/>
      <c r="F47" s="10" t="s">
        <v>48</v>
      </c>
      <c r="G47" s="10" t="s">
        <v>30</v>
      </c>
      <c r="H47" s="9"/>
      <c r="I47" s="9"/>
    </row>
  </sheetData>
  <phoneticPr fontId="2" type="noConversion"/>
  <conditionalFormatting sqref="F6">
    <cfRule type="cellIs" dxfId="665" priority="35" operator="equal">
      <formula>"N/T"</formula>
    </cfRule>
    <cfRule type="cellIs" dxfId="664" priority="36" operator="equal">
      <formula>"Pass"</formula>
    </cfRule>
    <cfRule type="cellIs" dxfId="663" priority="37" operator="equal">
      <formula>"Fail"</formula>
    </cfRule>
    <cfRule type="cellIs" dxfId="662" priority="38" operator="equal">
      <formula>"N/A"</formula>
    </cfRule>
  </conditionalFormatting>
  <conditionalFormatting sqref="F5">
    <cfRule type="cellIs" dxfId="661" priority="31" operator="equal">
      <formula>"N/T"</formula>
    </cfRule>
    <cfRule type="cellIs" dxfId="660" priority="32" operator="equal">
      <formula>"Pass"</formula>
    </cfRule>
    <cfRule type="cellIs" dxfId="659" priority="33" operator="equal">
      <formula>"Fail"</formula>
    </cfRule>
    <cfRule type="cellIs" dxfId="658" priority="34" operator="equal">
      <formula>"N/A"</formula>
    </cfRule>
  </conditionalFormatting>
  <conditionalFormatting sqref="F5:F12 F14:F32 F34:F47">
    <cfRule type="cellIs" dxfId="657" priority="22" operator="equal">
      <formula>"재현불가"</formula>
    </cfRule>
    <cfRule type="cellIs" dxfId="656" priority="23" operator="equal">
      <formula>"미처리"</formula>
    </cfRule>
    <cfRule type="cellIs" dxfId="655" priority="28" operator="equal">
      <formula>"NextUpdate"</formula>
    </cfRule>
    <cfRule type="cellIs" dxfId="654" priority="29" operator="equal">
      <formula>"JIRA 등록"</formula>
    </cfRule>
    <cfRule type="cellIs" dxfId="653" priority="30" operator="equal">
      <formula>"버그아님"</formula>
    </cfRule>
  </conditionalFormatting>
  <conditionalFormatting sqref="G5:G12 G14:G32 G34:G47">
    <cfRule type="cellIs" dxfId="652" priority="24" operator="equal">
      <formula>"N/T"</formula>
    </cfRule>
    <cfRule type="cellIs" dxfId="651" priority="25" operator="equal">
      <formula>"B"</formula>
    </cfRule>
    <cfRule type="cellIs" dxfId="650" priority="26" operator="equal">
      <formula>"A"</formula>
    </cfRule>
    <cfRule type="cellIs" dxfId="649" priority="27" operator="equal">
      <formula>"S"</formula>
    </cfRule>
  </conditionalFormatting>
  <conditionalFormatting sqref="F5:F12 F14:F32 F34:F47">
    <cfRule type="cellIs" dxfId="648" priority="21" operator="equal">
      <formula>"중복"</formula>
    </cfRule>
  </conditionalFormatting>
  <conditionalFormatting sqref="F33">
    <cfRule type="cellIs" dxfId="647" priority="12" operator="equal">
      <formula>"재현불가"</formula>
    </cfRule>
    <cfRule type="cellIs" dxfId="646" priority="13" operator="equal">
      <formula>"미처리"</formula>
    </cfRule>
    <cfRule type="cellIs" dxfId="645" priority="18" operator="equal">
      <formula>"NextUpdate"</formula>
    </cfRule>
    <cfRule type="cellIs" dxfId="644" priority="19" operator="equal">
      <formula>"JIRA 등록"</formula>
    </cfRule>
    <cfRule type="cellIs" dxfId="643" priority="20" operator="equal">
      <formula>"버그아님"</formula>
    </cfRule>
  </conditionalFormatting>
  <conditionalFormatting sqref="G33">
    <cfRule type="cellIs" dxfId="642" priority="14" operator="equal">
      <formula>"N/T"</formula>
    </cfRule>
    <cfRule type="cellIs" dxfId="641" priority="15" operator="equal">
      <formula>"B"</formula>
    </cfRule>
    <cfRule type="cellIs" dxfId="640" priority="16" operator="equal">
      <formula>"A"</formula>
    </cfRule>
    <cfRule type="cellIs" dxfId="639" priority="17" operator="equal">
      <formula>"S"</formula>
    </cfRule>
  </conditionalFormatting>
  <conditionalFormatting sqref="F33">
    <cfRule type="cellIs" dxfId="638" priority="11" operator="equal">
      <formula>"중복"</formula>
    </cfRule>
  </conditionalFormatting>
  <conditionalFormatting sqref="F13">
    <cfRule type="cellIs" dxfId="637" priority="2" operator="equal">
      <formula>"재현불가"</formula>
    </cfRule>
    <cfRule type="cellIs" dxfId="636" priority="3" operator="equal">
      <formula>"미처리"</formula>
    </cfRule>
    <cfRule type="cellIs" dxfId="635" priority="8" operator="equal">
      <formula>"NextUpdate"</formula>
    </cfRule>
    <cfRule type="cellIs" dxfId="634" priority="9" operator="equal">
      <formula>"JIRA 등록"</formula>
    </cfRule>
    <cfRule type="cellIs" dxfId="633" priority="10" operator="equal">
      <formula>"버그아님"</formula>
    </cfRule>
  </conditionalFormatting>
  <conditionalFormatting sqref="G13">
    <cfRule type="cellIs" dxfId="632" priority="4" operator="equal">
      <formula>"N/T"</formula>
    </cfRule>
    <cfRule type="cellIs" dxfId="631" priority="5" operator="equal">
      <formula>"B"</formula>
    </cfRule>
    <cfRule type="cellIs" dxfId="630" priority="6" operator="equal">
      <formula>"A"</formula>
    </cfRule>
    <cfRule type="cellIs" dxfId="629" priority="7" operator="equal">
      <formula>"S"</formula>
    </cfRule>
  </conditionalFormatting>
  <conditionalFormatting sqref="F13">
    <cfRule type="cellIs" dxfId="628" priority="1" operator="equal">
      <formula>"중복"</formula>
    </cfRule>
  </conditionalFormatting>
  <dataValidations count="2">
    <dataValidation type="list" allowBlank="1" showInputMessage="1" showErrorMessage="1" sqref="G7:G47" xr:uid="{15F29BA7-3B1A-44FA-9133-0A22C94679ED}">
      <formula1>"N/T,S,A,B"</formula1>
    </dataValidation>
    <dataValidation type="list" allowBlank="1" showInputMessage="1" showErrorMessage="1" sqref="F7:F47" xr:uid="{2F1973CA-2B28-4E74-B38D-5AEF486A6F17}">
      <formula1>"미처리, JIRA 등록, 버그아님, 재현불가, NextUpdate,중복,본섭수정"</formula1>
    </dataValidation>
  </dataValidations>
  <hyperlinks>
    <hyperlink ref="H7" r:id="rId1" xr:uid="{68FDB438-9FCB-4668-9A6F-FB22C965CFB5}"/>
    <hyperlink ref="H8" r:id="rId2" xr:uid="{BFD85FC7-EC5B-47D9-915E-CC0C82192FA0}"/>
    <hyperlink ref="H10" r:id="rId3" xr:uid="{70B33661-9549-4449-9981-1831E0247E1F}"/>
    <hyperlink ref="H21" r:id="rId4" xr:uid="{8BDD394A-04D5-447E-B94A-A368F8AF6557}"/>
    <hyperlink ref="H15" r:id="rId5" xr:uid="{7D8D4D6D-9820-436C-824E-C01FFA4E1FE9}"/>
    <hyperlink ref="H14" r:id="rId6" xr:uid="{1A970793-106B-4D03-8F24-0A9FE5BED4F8}"/>
    <hyperlink ref="H17" r:id="rId7" xr:uid="{61D1C9E9-D79D-439F-BE29-18345AC73A66}"/>
    <hyperlink ref="H18" r:id="rId8" xr:uid="{09BFD340-5231-4A78-AC5C-3C4432C034C2}"/>
    <hyperlink ref="H19" r:id="rId9" xr:uid="{4C33DD94-568B-4447-93D3-70C47F445840}"/>
    <hyperlink ref="H22" r:id="rId10" xr:uid="{45455269-1F3F-45AF-B2C4-E1D61E99E59E}"/>
    <hyperlink ref="H25" r:id="rId11" xr:uid="{78E81127-6CB7-4B14-A223-E556AC12F4BA}"/>
    <hyperlink ref="H26" r:id="rId12" xr:uid="{0469D435-FBC6-4D73-A9B6-539346FDB543}"/>
    <hyperlink ref="H27" r:id="rId13" xr:uid="{6CF48199-486F-4EA6-B364-52DEF773269D}"/>
    <hyperlink ref="H28" r:id="rId14" xr:uid="{71A9CB8D-AED2-4EA1-A1A2-2EB29BE8B16F}"/>
    <hyperlink ref="C47" r:id="rId15" xr:uid="{390A616E-0E4F-4EE4-B929-D8D666615E59}"/>
    <hyperlink ref="H41" r:id="rId16" xr:uid="{C9C4C0C1-7106-4C67-ADEF-0C88F007A8AA}"/>
  </hyperlinks>
  <pageMargins left="0.7" right="0.7" top="0.75" bottom="0.75" header="0.3" footer="0.3"/>
  <pageSetup paperSize="9" orientation="portrait" r:id="rId17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57CA-E172-4BEA-BE2B-3A0DF1A6EAC1}">
  <dimension ref="A1:J51"/>
  <sheetViews>
    <sheetView topLeftCell="A19" workbookViewId="0">
      <selection activeCell="B10" sqref="B10:G42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8" width="44.375" customWidth="1"/>
    <col min="9" max="9" width="65.875" customWidth="1"/>
  </cols>
  <sheetData>
    <row r="1" spans="1:10" ht="15.75" customHeight="1" x14ac:dyDescent="0.3"/>
    <row r="2" spans="1:10" ht="15.75" customHeight="1" x14ac:dyDescent="0.3">
      <c r="B2" s="13"/>
      <c r="C2" s="14" t="s">
        <v>326</v>
      </c>
      <c r="D2" s="12"/>
    </row>
    <row r="3" spans="1:10" ht="15.75" customHeight="1" x14ac:dyDescent="0.3">
      <c r="B3" s="13"/>
      <c r="C3" s="14" t="s">
        <v>327</v>
      </c>
      <c r="D3" s="12"/>
    </row>
    <row r="4" spans="1:10" ht="15.75" customHeight="1" x14ac:dyDescent="0.3"/>
    <row r="5" spans="1:10" s="5" customFormat="1" ht="12" customHeight="1" x14ac:dyDescent="0.3">
      <c r="B5" s="1" t="s">
        <v>328</v>
      </c>
      <c r="C5" s="2"/>
      <c r="D5" s="3"/>
      <c r="E5" s="4"/>
      <c r="F5" s="3"/>
      <c r="G5" s="3"/>
      <c r="H5" s="3"/>
      <c r="I5" s="3"/>
    </row>
    <row r="6" spans="1:10" ht="12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</row>
    <row r="7" spans="1:10" ht="27" customHeight="1" x14ac:dyDescent="0.3">
      <c r="A7" t="s">
        <v>329</v>
      </c>
      <c r="B7" s="8">
        <v>317392</v>
      </c>
      <c r="C7" s="8" t="s">
        <v>330</v>
      </c>
      <c r="D7" s="9" t="s">
        <v>331</v>
      </c>
      <c r="E7" s="8" t="s">
        <v>332</v>
      </c>
      <c r="F7" s="10" t="s">
        <v>48</v>
      </c>
      <c r="G7" s="10" t="s">
        <v>30</v>
      </c>
      <c r="H7" s="64"/>
      <c r="I7" s="64" t="s">
        <v>333</v>
      </c>
    </row>
    <row r="8" spans="1:10" ht="12" customHeight="1" x14ac:dyDescent="0.3">
      <c r="B8" s="8">
        <v>317419</v>
      </c>
      <c r="C8" s="8" t="s">
        <v>334</v>
      </c>
      <c r="D8" s="9" t="s">
        <v>335</v>
      </c>
      <c r="E8" s="8" t="s">
        <v>332</v>
      </c>
      <c r="F8" s="10" t="s">
        <v>38</v>
      </c>
      <c r="G8" s="10" t="s">
        <v>30</v>
      </c>
      <c r="H8" s="9"/>
      <c r="I8" s="9"/>
    </row>
    <row r="9" spans="1:10" ht="12" customHeight="1" x14ac:dyDescent="0.3">
      <c r="A9" t="s">
        <v>336</v>
      </c>
      <c r="B9" s="8">
        <v>317468</v>
      </c>
      <c r="C9" s="22" t="s">
        <v>337</v>
      </c>
      <c r="D9" s="9" t="s">
        <v>338</v>
      </c>
      <c r="E9" s="8" t="s">
        <v>332</v>
      </c>
      <c r="F9" s="10" t="s">
        <v>38</v>
      </c>
      <c r="G9" s="10" t="s">
        <v>30</v>
      </c>
      <c r="H9" s="9"/>
      <c r="I9" s="9"/>
      <c r="J9" s="5"/>
    </row>
    <row r="10" spans="1:10" ht="12" customHeight="1" x14ac:dyDescent="0.3">
      <c r="A10" t="s">
        <v>339</v>
      </c>
      <c r="B10" s="8">
        <v>317488</v>
      </c>
      <c r="C10" s="8" t="s">
        <v>340</v>
      </c>
      <c r="D10" s="9" t="s">
        <v>341</v>
      </c>
      <c r="E10" s="8" t="s">
        <v>332</v>
      </c>
      <c r="F10" s="10" t="s">
        <v>15</v>
      </c>
      <c r="G10" s="10" t="s">
        <v>16</v>
      </c>
      <c r="H10" s="67" t="s">
        <v>342</v>
      </c>
      <c r="I10" s="9"/>
    </row>
    <row r="11" spans="1:10" ht="12" customHeight="1" x14ac:dyDescent="0.3">
      <c r="A11" t="s">
        <v>343</v>
      </c>
      <c r="B11" s="8">
        <v>317503</v>
      </c>
      <c r="C11" s="22" t="s">
        <v>344</v>
      </c>
      <c r="D11" s="9" t="s">
        <v>345</v>
      </c>
      <c r="E11" s="8" t="s">
        <v>332</v>
      </c>
      <c r="F11" s="10" t="s">
        <v>15</v>
      </c>
      <c r="G11" s="10" t="s">
        <v>16</v>
      </c>
      <c r="H11" s="67" t="s">
        <v>346</v>
      </c>
      <c r="I11" s="9"/>
    </row>
    <row r="12" spans="1:10" ht="12" customHeight="1" x14ac:dyDescent="0.3">
      <c r="A12" t="s">
        <v>347</v>
      </c>
      <c r="B12" s="8">
        <v>317523</v>
      </c>
      <c r="C12" s="22" t="s">
        <v>348</v>
      </c>
      <c r="D12" s="9" t="s">
        <v>349</v>
      </c>
      <c r="E12" s="8" t="s">
        <v>332</v>
      </c>
      <c r="F12" s="10" t="s">
        <v>29</v>
      </c>
      <c r="G12" s="10" t="s">
        <v>30</v>
      </c>
      <c r="H12" s="9"/>
      <c r="I12" s="9" t="s">
        <v>350</v>
      </c>
    </row>
    <row r="13" spans="1:10" ht="12" customHeight="1" x14ac:dyDescent="0.3">
      <c r="A13" t="s">
        <v>336</v>
      </c>
      <c r="B13" s="8">
        <v>317642</v>
      </c>
      <c r="C13" s="8" t="s">
        <v>351</v>
      </c>
      <c r="D13" s="9" t="s">
        <v>352</v>
      </c>
      <c r="E13" s="8" t="s">
        <v>332</v>
      </c>
      <c r="F13" s="10" t="s">
        <v>353</v>
      </c>
      <c r="G13" s="10" t="s">
        <v>30</v>
      </c>
      <c r="H13" s="9"/>
      <c r="I13" s="9" t="s">
        <v>354</v>
      </c>
    </row>
    <row r="14" spans="1:10" ht="12" customHeight="1" x14ac:dyDescent="0.3">
      <c r="A14" t="s">
        <v>329</v>
      </c>
      <c r="B14" s="8">
        <v>317794</v>
      </c>
      <c r="C14" s="8" t="s">
        <v>151</v>
      </c>
      <c r="D14" s="9" t="s">
        <v>355</v>
      </c>
      <c r="E14" s="8" t="s">
        <v>332</v>
      </c>
      <c r="F14" s="10" t="s">
        <v>38</v>
      </c>
      <c r="G14" s="10" t="s">
        <v>16</v>
      </c>
      <c r="H14" s="67" t="s">
        <v>356</v>
      </c>
      <c r="I14" s="9"/>
    </row>
    <row r="15" spans="1:10" ht="12" customHeight="1" x14ac:dyDescent="0.3">
      <c r="A15" t="s">
        <v>329</v>
      </c>
      <c r="B15" s="8">
        <v>317838</v>
      </c>
      <c r="C15" s="8" t="s">
        <v>151</v>
      </c>
      <c r="D15" s="9" t="s">
        <v>357</v>
      </c>
      <c r="E15" s="8" t="s">
        <v>332</v>
      </c>
      <c r="F15" s="10" t="s">
        <v>38</v>
      </c>
      <c r="G15" s="10" t="s">
        <v>16</v>
      </c>
      <c r="H15" s="67" t="s">
        <v>358</v>
      </c>
      <c r="I15" s="9"/>
    </row>
    <row r="16" spans="1:10" ht="12" customHeight="1" x14ac:dyDescent="0.3">
      <c r="A16" t="s">
        <v>359</v>
      </c>
      <c r="B16" s="8">
        <v>317928</v>
      </c>
      <c r="C16" s="18" t="s">
        <v>360</v>
      </c>
      <c r="D16" s="9" t="s">
        <v>361</v>
      </c>
      <c r="E16" s="8" t="s">
        <v>332</v>
      </c>
      <c r="F16" s="10" t="s">
        <v>38</v>
      </c>
      <c r="G16" s="10" t="s">
        <v>16</v>
      </c>
      <c r="H16" s="67" t="s">
        <v>362</v>
      </c>
      <c r="I16" s="9"/>
    </row>
    <row r="17" spans="1:10" ht="12" customHeight="1" x14ac:dyDescent="0.3">
      <c r="A17" t="s">
        <v>363</v>
      </c>
      <c r="B17" s="8">
        <v>317984</v>
      </c>
      <c r="C17" s="18" t="s">
        <v>364</v>
      </c>
      <c r="D17" s="9" t="s">
        <v>365</v>
      </c>
      <c r="E17" s="8" t="s">
        <v>332</v>
      </c>
      <c r="F17" s="10" t="s">
        <v>15</v>
      </c>
      <c r="G17" s="10" t="s">
        <v>16</v>
      </c>
      <c r="H17" s="67" t="s">
        <v>366</v>
      </c>
      <c r="I17" s="9"/>
    </row>
    <row r="18" spans="1:10" ht="12" customHeight="1" x14ac:dyDescent="0.3">
      <c r="A18" t="s">
        <v>339</v>
      </c>
      <c r="B18" s="8">
        <v>318285</v>
      </c>
      <c r="C18" s="20" t="s">
        <v>367</v>
      </c>
      <c r="D18" s="9" t="s">
        <v>368</v>
      </c>
      <c r="E18" s="8" t="s">
        <v>332</v>
      </c>
      <c r="F18" s="10" t="s">
        <v>48</v>
      </c>
      <c r="G18" s="10" t="s">
        <v>30</v>
      </c>
      <c r="H18" s="9"/>
      <c r="I18" s="9" t="s">
        <v>369</v>
      </c>
    </row>
    <row r="19" spans="1:10" ht="24" x14ac:dyDescent="0.3">
      <c r="A19" t="s">
        <v>359</v>
      </c>
      <c r="B19" s="8">
        <v>318430</v>
      </c>
      <c r="C19" s="20" t="s">
        <v>370</v>
      </c>
      <c r="D19" s="9" t="s">
        <v>371</v>
      </c>
      <c r="E19" s="8" t="s">
        <v>332</v>
      </c>
      <c r="F19" s="10" t="s">
        <v>29</v>
      </c>
      <c r="G19" s="10" t="s">
        <v>30</v>
      </c>
      <c r="H19" s="9"/>
      <c r="I19" s="64" t="s">
        <v>372</v>
      </c>
    </row>
    <row r="20" spans="1:10" ht="12" customHeight="1" x14ac:dyDescent="0.3">
      <c r="A20" t="s">
        <v>373</v>
      </c>
      <c r="B20" s="8">
        <v>318651</v>
      </c>
      <c r="C20" s="20" t="s">
        <v>374</v>
      </c>
      <c r="D20" s="9" t="s">
        <v>375</v>
      </c>
      <c r="E20" s="8" t="s">
        <v>332</v>
      </c>
      <c r="F20" s="10" t="s">
        <v>353</v>
      </c>
      <c r="G20" s="10" t="s">
        <v>30</v>
      </c>
      <c r="H20" s="9"/>
      <c r="I20" s="9"/>
    </row>
    <row r="21" spans="1:10" ht="12" customHeight="1" x14ac:dyDescent="0.3">
      <c r="A21" t="s">
        <v>339</v>
      </c>
      <c r="B21" s="8">
        <v>318729</v>
      </c>
      <c r="C21" s="18" t="s">
        <v>376</v>
      </c>
      <c r="D21" s="9" t="s">
        <v>377</v>
      </c>
      <c r="E21" s="8" t="s">
        <v>332</v>
      </c>
      <c r="F21" s="10" t="s">
        <v>48</v>
      </c>
      <c r="G21" s="10" t="s">
        <v>30</v>
      </c>
      <c r="H21" s="9"/>
      <c r="I21" s="9" t="s">
        <v>369</v>
      </c>
    </row>
    <row r="22" spans="1:10" ht="12" customHeight="1" x14ac:dyDescent="0.3">
      <c r="A22" t="s">
        <v>378</v>
      </c>
      <c r="B22" s="8">
        <v>319229</v>
      </c>
      <c r="C22" s="18" t="s">
        <v>379</v>
      </c>
      <c r="D22" s="9" t="s">
        <v>380</v>
      </c>
      <c r="E22" s="8" t="s">
        <v>332</v>
      </c>
      <c r="F22" s="10" t="s">
        <v>29</v>
      </c>
      <c r="G22" s="10" t="s">
        <v>30</v>
      </c>
      <c r="H22" s="9"/>
      <c r="I22" s="9"/>
    </row>
    <row r="23" spans="1:10" ht="12" customHeight="1" x14ac:dyDescent="0.3">
      <c r="A23" t="s">
        <v>381</v>
      </c>
      <c r="B23" s="8">
        <v>319277</v>
      </c>
      <c r="C23" s="20" t="s">
        <v>382</v>
      </c>
      <c r="D23" s="19" t="s">
        <v>383</v>
      </c>
      <c r="E23" s="8" t="s">
        <v>332</v>
      </c>
      <c r="F23" s="10" t="s">
        <v>38</v>
      </c>
      <c r="G23" s="10" t="s">
        <v>30</v>
      </c>
      <c r="H23" s="9"/>
      <c r="I23" s="9" t="s">
        <v>384</v>
      </c>
    </row>
    <row r="24" spans="1:10" x14ac:dyDescent="0.3">
      <c r="A24" t="s">
        <v>385</v>
      </c>
      <c r="B24" s="8">
        <v>319359</v>
      </c>
      <c r="C24" s="18" t="s">
        <v>386</v>
      </c>
      <c r="D24" s="9" t="s">
        <v>387</v>
      </c>
      <c r="E24" s="8" t="s">
        <v>332</v>
      </c>
      <c r="F24" s="10" t="s">
        <v>38</v>
      </c>
      <c r="G24" s="10" t="s">
        <v>30</v>
      </c>
      <c r="H24" s="9"/>
      <c r="I24" s="9" t="s">
        <v>384</v>
      </c>
      <c r="J24" s="5"/>
    </row>
    <row r="25" spans="1:10" ht="12" customHeight="1" x14ac:dyDescent="0.3">
      <c r="A25" t="s">
        <v>388</v>
      </c>
      <c r="B25" s="8">
        <v>319527</v>
      </c>
      <c r="C25" s="18" t="s">
        <v>389</v>
      </c>
      <c r="D25" s="64" t="s">
        <v>390</v>
      </c>
      <c r="E25" s="8" t="s">
        <v>332</v>
      </c>
      <c r="F25" s="10" t="s">
        <v>29</v>
      </c>
      <c r="G25" s="10" t="s">
        <v>30</v>
      </c>
      <c r="H25" s="9"/>
      <c r="I25" s="9" t="s">
        <v>178</v>
      </c>
    </row>
    <row r="26" spans="1:10" ht="12" customHeight="1" x14ac:dyDescent="0.3">
      <c r="A26" t="s">
        <v>378</v>
      </c>
      <c r="B26" s="8">
        <v>319542</v>
      </c>
      <c r="C26" s="18" t="s">
        <v>391</v>
      </c>
      <c r="D26" s="9" t="s">
        <v>392</v>
      </c>
      <c r="E26" s="8" t="s">
        <v>332</v>
      </c>
      <c r="F26" s="10" t="s">
        <v>48</v>
      </c>
      <c r="G26" s="10" t="s">
        <v>30</v>
      </c>
      <c r="H26" s="9"/>
      <c r="I26" s="9" t="s">
        <v>393</v>
      </c>
    </row>
    <row r="27" spans="1:10" ht="12" customHeight="1" x14ac:dyDescent="0.3">
      <c r="A27" t="s">
        <v>394</v>
      </c>
      <c r="B27" s="8">
        <v>319638</v>
      </c>
      <c r="C27" s="18" t="s">
        <v>395</v>
      </c>
      <c r="D27" s="9" t="s">
        <v>396</v>
      </c>
      <c r="E27" s="8" t="s">
        <v>332</v>
      </c>
      <c r="F27" s="10" t="s">
        <v>38</v>
      </c>
      <c r="G27" s="10" t="s">
        <v>30</v>
      </c>
      <c r="H27" s="9"/>
      <c r="I27" s="9" t="s">
        <v>397</v>
      </c>
    </row>
    <row r="28" spans="1:10" ht="12" customHeight="1" x14ac:dyDescent="0.3">
      <c r="A28" t="s">
        <v>398</v>
      </c>
      <c r="B28" s="8">
        <v>319975</v>
      </c>
      <c r="C28" s="20" t="s">
        <v>399</v>
      </c>
      <c r="D28" s="9" t="s">
        <v>400</v>
      </c>
      <c r="E28" s="8" t="s">
        <v>332</v>
      </c>
      <c r="F28" s="10" t="s">
        <v>353</v>
      </c>
      <c r="G28" s="10" t="s">
        <v>30</v>
      </c>
      <c r="H28" s="9"/>
      <c r="I28" s="9" t="s">
        <v>401</v>
      </c>
    </row>
    <row r="29" spans="1:10" ht="12" customHeight="1" x14ac:dyDescent="0.3">
      <c r="A29" t="s">
        <v>394</v>
      </c>
      <c r="B29" s="8">
        <v>320115</v>
      </c>
      <c r="C29" s="8" t="s">
        <v>402</v>
      </c>
      <c r="D29" s="9" t="s">
        <v>403</v>
      </c>
      <c r="E29" s="8" t="s">
        <v>332</v>
      </c>
      <c r="F29" s="10" t="s">
        <v>48</v>
      </c>
      <c r="G29" s="10" t="s">
        <v>30</v>
      </c>
      <c r="H29" s="9"/>
      <c r="I29" s="9" t="s">
        <v>404</v>
      </c>
    </row>
    <row r="30" spans="1:10" ht="12" customHeight="1" x14ac:dyDescent="0.3">
      <c r="A30" t="s">
        <v>398</v>
      </c>
      <c r="B30" s="8">
        <v>320190</v>
      </c>
      <c r="C30" s="8" t="s">
        <v>405</v>
      </c>
      <c r="D30" s="9" t="s">
        <v>406</v>
      </c>
      <c r="E30" s="8" t="s">
        <v>332</v>
      </c>
      <c r="F30" s="10" t="s">
        <v>29</v>
      </c>
      <c r="G30" s="10" t="s">
        <v>30</v>
      </c>
      <c r="H30" s="9"/>
      <c r="I30" s="9" t="s">
        <v>407</v>
      </c>
    </row>
    <row r="31" spans="1:10" ht="12" customHeight="1" x14ac:dyDescent="0.3">
      <c r="A31" t="s">
        <v>408</v>
      </c>
      <c r="B31" s="8">
        <v>321360</v>
      </c>
      <c r="C31" s="8" t="s">
        <v>409</v>
      </c>
      <c r="D31" s="9" t="s">
        <v>410</v>
      </c>
      <c r="E31" s="8" t="s">
        <v>332</v>
      </c>
      <c r="F31" s="10" t="s">
        <v>38</v>
      </c>
      <c r="G31" s="10" t="s">
        <v>30</v>
      </c>
      <c r="H31" s="67" t="s">
        <v>411</v>
      </c>
      <c r="I31" s="9"/>
    </row>
    <row r="32" spans="1:10" ht="12" customHeight="1" x14ac:dyDescent="0.3">
      <c r="A32" t="s">
        <v>412</v>
      </c>
      <c r="B32" s="8">
        <v>321409</v>
      </c>
      <c r="C32" s="8" t="s">
        <v>413</v>
      </c>
      <c r="D32" s="9" t="s">
        <v>414</v>
      </c>
      <c r="E32" s="8" t="s">
        <v>332</v>
      </c>
      <c r="F32" s="10" t="s">
        <v>38</v>
      </c>
      <c r="G32" s="10" t="s">
        <v>30</v>
      </c>
      <c r="H32" s="9"/>
      <c r="I32" s="9" t="s">
        <v>415</v>
      </c>
    </row>
    <row r="33" spans="1:10" ht="12" customHeight="1" x14ac:dyDescent="0.3">
      <c r="A33" t="s">
        <v>394</v>
      </c>
      <c r="B33" s="8">
        <v>321433</v>
      </c>
      <c r="C33" s="22" t="s">
        <v>416</v>
      </c>
      <c r="D33" s="9" t="s">
        <v>417</v>
      </c>
      <c r="E33" s="8" t="s">
        <v>332</v>
      </c>
      <c r="F33" s="10" t="s">
        <v>48</v>
      </c>
      <c r="G33" s="10" t="s">
        <v>30</v>
      </c>
      <c r="H33" s="9"/>
      <c r="I33" s="9" t="s">
        <v>369</v>
      </c>
    </row>
    <row r="34" spans="1:10" ht="12" customHeight="1" x14ac:dyDescent="0.3">
      <c r="A34" t="s">
        <v>418</v>
      </c>
      <c r="B34" s="8">
        <v>321707</v>
      </c>
      <c r="C34" s="22" t="s">
        <v>419</v>
      </c>
      <c r="D34" s="9" t="s">
        <v>420</v>
      </c>
      <c r="E34" s="8" t="s">
        <v>332</v>
      </c>
      <c r="F34" s="10" t="s">
        <v>38</v>
      </c>
      <c r="G34" s="10" t="s">
        <v>30</v>
      </c>
      <c r="H34" s="67" t="s">
        <v>421</v>
      </c>
      <c r="I34" s="9"/>
    </row>
    <row r="35" spans="1:10" ht="12" customHeight="1" x14ac:dyDescent="0.3">
      <c r="A35" t="s">
        <v>422</v>
      </c>
      <c r="B35" s="8">
        <v>322126</v>
      </c>
      <c r="C35" s="8" t="s">
        <v>423</v>
      </c>
      <c r="D35" s="9" t="s">
        <v>424</v>
      </c>
      <c r="E35" s="8" t="s">
        <v>332</v>
      </c>
      <c r="F35" s="10" t="s">
        <v>15</v>
      </c>
      <c r="G35" s="10" t="s">
        <v>16</v>
      </c>
      <c r="H35" s="67" t="s">
        <v>425</v>
      </c>
      <c r="I35" s="9"/>
    </row>
    <row r="36" spans="1:10" ht="12" customHeight="1" x14ac:dyDescent="0.3">
      <c r="A36" t="s">
        <v>336</v>
      </c>
      <c r="B36" s="8">
        <v>322326</v>
      </c>
      <c r="C36" s="8" t="s">
        <v>426</v>
      </c>
      <c r="D36" s="9" t="s">
        <v>427</v>
      </c>
      <c r="E36" s="8" t="s">
        <v>332</v>
      </c>
      <c r="F36" s="10" t="s">
        <v>15</v>
      </c>
      <c r="G36" s="10" t="s">
        <v>16</v>
      </c>
      <c r="H36" s="67" t="s">
        <v>428</v>
      </c>
      <c r="I36" s="9"/>
    </row>
    <row r="37" spans="1:10" ht="12" customHeight="1" x14ac:dyDescent="0.3">
      <c r="A37" t="s">
        <v>339</v>
      </c>
      <c r="B37" s="8">
        <v>323626</v>
      </c>
      <c r="C37" s="8" t="s">
        <v>429</v>
      </c>
      <c r="D37" s="9" t="s">
        <v>430</v>
      </c>
      <c r="E37" s="8" t="s">
        <v>332</v>
      </c>
      <c r="F37" s="10" t="s">
        <v>48</v>
      </c>
      <c r="G37" s="10" t="s">
        <v>30</v>
      </c>
      <c r="H37" s="9"/>
      <c r="I37" s="9" t="s">
        <v>431</v>
      </c>
    </row>
    <row r="38" spans="1:10" ht="12" customHeight="1" x14ac:dyDescent="0.3">
      <c r="A38" t="s">
        <v>347</v>
      </c>
      <c r="B38" s="8">
        <v>323868</v>
      </c>
      <c r="C38" s="22" t="s">
        <v>432</v>
      </c>
      <c r="D38" s="9" t="s">
        <v>433</v>
      </c>
      <c r="E38" s="8" t="s">
        <v>332</v>
      </c>
      <c r="F38" s="10" t="s">
        <v>353</v>
      </c>
      <c r="G38" s="10" t="s">
        <v>30</v>
      </c>
      <c r="H38" s="9"/>
      <c r="I38" s="9"/>
    </row>
    <row r="39" spans="1:10" ht="12" customHeight="1" x14ac:dyDescent="0.3">
      <c r="B39" s="8">
        <v>324506</v>
      </c>
      <c r="C39" s="15" t="s">
        <v>434</v>
      </c>
      <c r="D39" s="9" t="s">
        <v>435</v>
      </c>
      <c r="E39" s="8" t="s">
        <v>332</v>
      </c>
      <c r="F39" s="10" t="s">
        <v>38</v>
      </c>
      <c r="G39" s="10" t="s">
        <v>30</v>
      </c>
      <c r="H39" s="9"/>
      <c r="I39" s="9" t="s">
        <v>436</v>
      </c>
      <c r="J39" s="5"/>
    </row>
    <row r="40" spans="1:10" ht="12" customHeight="1" x14ac:dyDescent="0.3">
      <c r="B40" s="89">
        <v>324537</v>
      </c>
      <c r="C40" s="90" t="s">
        <v>437</v>
      </c>
      <c r="D40" s="90" t="s">
        <v>438</v>
      </c>
      <c r="E40" s="8" t="s">
        <v>332</v>
      </c>
      <c r="F40" s="91" t="s">
        <v>194</v>
      </c>
      <c r="G40" s="91" t="s">
        <v>30</v>
      </c>
      <c r="H40" s="90"/>
      <c r="I40" s="90"/>
    </row>
    <row r="41" spans="1:10" x14ac:dyDescent="0.3">
      <c r="B41" s="88">
        <v>324709</v>
      </c>
      <c r="C41" s="86" t="s">
        <v>439</v>
      </c>
      <c r="D41" s="86" t="s">
        <v>440</v>
      </c>
      <c r="E41" s="8" t="s">
        <v>332</v>
      </c>
      <c r="F41" s="92" t="s">
        <v>48</v>
      </c>
      <c r="G41" s="91" t="s">
        <v>30</v>
      </c>
      <c r="H41" s="86"/>
      <c r="I41" s="86" t="s">
        <v>441</v>
      </c>
    </row>
    <row r="42" spans="1:10" x14ac:dyDescent="0.3">
      <c r="B42" s="88">
        <v>324942</v>
      </c>
      <c r="C42" s="86" t="s">
        <v>442</v>
      </c>
      <c r="D42" s="86" t="s">
        <v>443</v>
      </c>
      <c r="E42" s="8" t="s">
        <v>332</v>
      </c>
      <c r="F42" s="92" t="s">
        <v>15</v>
      </c>
      <c r="G42" s="91" t="s">
        <v>16</v>
      </c>
      <c r="H42" s="96" t="s">
        <v>444</v>
      </c>
      <c r="I42" s="86"/>
    </row>
    <row r="43" spans="1:10" x14ac:dyDescent="0.3">
      <c r="B43" s="88">
        <v>324960</v>
      </c>
      <c r="C43" s="86" t="s">
        <v>445</v>
      </c>
      <c r="D43" s="86" t="s">
        <v>446</v>
      </c>
      <c r="E43" s="8" t="s">
        <v>332</v>
      </c>
      <c r="F43" s="92" t="s">
        <v>48</v>
      </c>
      <c r="G43" s="91" t="s">
        <v>30</v>
      </c>
      <c r="H43" s="86"/>
      <c r="I43" s="86" t="s">
        <v>447</v>
      </c>
    </row>
    <row r="44" spans="1:10" x14ac:dyDescent="0.3">
      <c r="B44" s="101">
        <v>325653</v>
      </c>
      <c r="C44" s="102" t="s">
        <v>448</v>
      </c>
      <c r="D44" s="103" t="s">
        <v>449</v>
      </c>
      <c r="E44" s="8" t="s">
        <v>332</v>
      </c>
      <c r="F44" s="104" t="s">
        <v>38</v>
      </c>
      <c r="G44" s="91" t="s">
        <v>30</v>
      </c>
      <c r="H44" s="103"/>
      <c r="I44" s="103" t="s">
        <v>450</v>
      </c>
    </row>
    <row r="45" spans="1:10" x14ac:dyDescent="0.3">
      <c r="B45" s="88"/>
      <c r="C45" s="86"/>
      <c r="D45" s="86"/>
      <c r="E45" s="86"/>
      <c r="F45" s="104" t="s">
        <v>194</v>
      </c>
      <c r="G45" s="86"/>
      <c r="H45" s="86"/>
      <c r="I45" s="86"/>
    </row>
    <row r="46" spans="1:10" x14ac:dyDescent="0.3">
      <c r="B46" s="88"/>
      <c r="C46" s="86"/>
      <c r="D46" s="86"/>
      <c r="E46" s="86"/>
      <c r="F46" s="104" t="s">
        <v>194</v>
      </c>
      <c r="G46" s="86"/>
      <c r="H46" s="86"/>
      <c r="I46" s="86"/>
    </row>
    <row r="47" spans="1:10" x14ac:dyDescent="0.3">
      <c r="B47" s="88"/>
      <c r="C47" s="86"/>
      <c r="D47" s="86"/>
      <c r="E47" s="93"/>
      <c r="F47" s="92" t="s">
        <v>194</v>
      </c>
      <c r="G47" s="94"/>
      <c r="H47" s="86"/>
      <c r="I47" s="86"/>
    </row>
    <row r="48" spans="1:10" x14ac:dyDescent="0.3">
      <c r="B48" s="88"/>
      <c r="C48" s="86"/>
      <c r="D48" s="86"/>
      <c r="E48" s="93"/>
      <c r="F48" s="92" t="s">
        <v>194</v>
      </c>
      <c r="G48" s="94"/>
      <c r="H48" s="86"/>
      <c r="I48" s="86"/>
    </row>
    <row r="49" spans="2:9" x14ac:dyDescent="0.3">
      <c r="B49" s="88"/>
      <c r="C49" s="86"/>
      <c r="D49" s="86"/>
      <c r="E49" s="93"/>
      <c r="F49" s="92" t="s">
        <v>194</v>
      </c>
      <c r="G49" s="94"/>
      <c r="H49" s="86"/>
      <c r="I49" s="86"/>
    </row>
    <row r="50" spans="2:9" x14ac:dyDescent="0.3">
      <c r="B50" s="88"/>
      <c r="C50" s="86"/>
      <c r="D50" s="86"/>
      <c r="E50" s="93"/>
      <c r="F50" s="92" t="s">
        <v>194</v>
      </c>
      <c r="G50" s="94"/>
      <c r="H50" s="86"/>
      <c r="I50" s="86"/>
    </row>
    <row r="51" spans="2:9" x14ac:dyDescent="0.3">
      <c r="B51" s="88"/>
      <c r="C51" s="86"/>
      <c r="D51" s="86"/>
      <c r="E51" s="93"/>
      <c r="F51" s="92" t="s">
        <v>194</v>
      </c>
      <c r="G51" s="94"/>
      <c r="H51" s="86"/>
      <c r="I51" s="86"/>
    </row>
  </sheetData>
  <phoneticPr fontId="2" type="noConversion"/>
  <conditionalFormatting sqref="F6">
    <cfRule type="cellIs" dxfId="627" priority="29" operator="equal">
      <formula>"N/T"</formula>
    </cfRule>
    <cfRule type="cellIs" dxfId="626" priority="30" operator="equal">
      <formula>"Pass"</formula>
    </cfRule>
    <cfRule type="cellIs" dxfId="625" priority="31" operator="equal">
      <formula>"Fail"</formula>
    </cfRule>
    <cfRule type="cellIs" dxfId="624" priority="32" operator="equal">
      <formula>"N/A"</formula>
    </cfRule>
  </conditionalFormatting>
  <conditionalFormatting sqref="F5">
    <cfRule type="cellIs" dxfId="623" priority="25" operator="equal">
      <formula>"N/T"</formula>
    </cfRule>
    <cfRule type="cellIs" dxfId="622" priority="26" operator="equal">
      <formula>"Pass"</formula>
    </cfRule>
    <cfRule type="cellIs" dxfId="621" priority="27" operator="equal">
      <formula>"Fail"</formula>
    </cfRule>
    <cfRule type="cellIs" dxfId="620" priority="28" operator="equal">
      <formula>"N/A"</formula>
    </cfRule>
  </conditionalFormatting>
  <conditionalFormatting sqref="F5:F15 F17:F51">
    <cfRule type="cellIs" dxfId="619" priority="16" operator="equal">
      <formula>"재현불가"</formula>
    </cfRule>
    <cfRule type="cellIs" dxfId="618" priority="17" operator="equal">
      <formula>"미처리"</formula>
    </cfRule>
    <cfRule type="cellIs" dxfId="617" priority="22" operator="equal">
      <formula>"NextUpdate"</formula>
    </cfRule>
    <cfRule type="cellIs" dxfId="616" priority="23" operator="equal">
      <formula>"JIRA 등록"</formula>
    </cfRule>
    <cfRule type="cellIs" dxfId="615" priority="24" operator="equal">
      <formula>"버그아님"</formula>
    </cfRule>
  </conditionalFormatting>
  <conditionalFormatting sqref="G5:G15 G17:G43">
    <cfRule type="cellIs" dxfId="614" priority="18" operator="equal">
      <formula>"N/T"</formula>
    </cfRule>
    <cfRule type="cellIs" dxfId="613" priority="19" operator="equal">
      <formula>"B"</formula>
    </cfRule>
    <cfRule type="cellIs" dxfId="612" priority="20" operator="equal">
      <formula>"A"</formula>
    </cfRule>
    <cfRule type="cellIs" dxfId="611" priority="21" operator="equal">
      <formula>"S"</formula>
    </cfRule>
  </conditionalFormatting>
  <conditionalFormatting sqref="F5:F15 F17:F51">
    <cfRule type="cellIs" dxfId="610" priority="15" operator="equal">
      <formula>"중복"</formula>
    </cfRule>
  </conditionalFormatting>
  <conditionalFormatting sqref="F16">
    <cfRule type="cellIs" dxfId="609" priority="6" operator="equal">
      <formula>"재현불가"</formula>
    </cfRule>
    <cfRule type="cellIs" dxfId="608" priority="7" operator="equal">
      <formula>"미처리"</formula>
    </cfRule>
    <cfRule type="cellIs" dxfId="607" priority="12" operator="equal">
      <formula>"NextUpdate"</formula>
    </cfRule>
    <cfRule type="cellIs" dxfId="606" priority="13" operator="equal">
      <formula>"JIRA 등록"</formula>
    </cfRule>
    <cfRule type="cellIs" dxfId="605" priority="14" operator="equal">
      <formula>"버그아님"</formula>
    </cfRule>
  </conditionalFormatting>
  <conditionalFormatting sqref="G16">
    <cfRule type="cellIs" dxfId="604" priority="8" operator="equal">
      <formula>"N/T"</formula>
    </cfRule>
    <cfRule type="cellIs" dxfId="603" priority="9" operator="equal">
      <formula>"B"</formula>
    </cfRule>
    <cfRule type="cellIs" dxfId="602" priority="10" operator="equal">
      <formula>"A"</formula>
    </cfRule>
    <cfRule type="cellIs" dxfId="601" priority="11" operator="equal">
      <formula>"S"</formula>
    </cfRule>
  </conditionalFormatting>
  <conditionalFormatting sqref="F16">
    <cfRule type="cellIs" dxfId="600" priority="5" operator="equal">
      <formula>"중복"</formula>
    </cfRule>
  </conditionalFormatting>
  <conditionalFormatting sqref="G44">
    <cfRule type="cellIs" dxfId="599" priority="1" operator="equal">
      <formula>"N/T"</formula>
    </cfRule>
    <cfRule type="cellIs" dxfId="598" priority="2" operator="equal">
      <formula>"B"</formula>
    </cfRule>
    <cfRule type="cellIs" dxfId="597" priority="3" operator="equal">
      <formula>"A"</formula>
    </cfRule>
    <cfRule type="cellIs" dxfId="596" priority="4" operator="equal">
      <formula>"S"</formula>
    </cfRule>
  </conditionalFormatting>
  <dataValidations count="2">
    <dataValidation type="list" allowBlank="1" showInputMessage="1" showErrorMessage="1" sqref="G7:G44" xr:uid="{2FBAA55D-E11A-4AE7-A2F8-DFB0008BB269}">
      <formula1>"N/T,S,A,B"</formula1>
    </dataValidation>
    <dataValidation type="list" allowBlank="1" showInputMessage="1" showErrorMessage="1" sqref="F7:F51" xr:uid="{A0D83C47-8F65-45FA-847C-59E4F379CDAC}">
      <formula1>"미처리, JIRA 등록, 버그아님, 재현불가, NextUpdate,중복,본섭수정"</formula1>
    </dataValidation>
  </dataValidations>
  <hyperlinks>
    <hyperlink ref="H10" r:id="rId1" xr:uid="{E836EF55-5581-4A8B-881D-CA165C5F997B}"/>
    <hyperlink ref="H11" r:id="rId2" xr:uid="{FEFFE7B1-3B84-493A-82A1-0BFDCDCBC964}"/>
    <hyperlink ref="H14" r:id="rId3" xr:uid="{07531568-C37A-48A0-BE6B-CD2A70B28E87}"/>
    <hyperlink ref="H15" r:id="rId4" xr:uid="{026314E8-E8BB-4B27-ACC8-CA9F283C17F1}"/>
    <hyperlink ref="H16" r:id="rId5" xr:uid="{6E5BC6AF-C1A4-4454-B34C-5285D6ADC651}"/>
    <hyperlink ref="H17" r:id="rId6" xr:uid="{B776ED75-5A06-4BFD-9A6F-0B19BE31D89E}"/>
    <hyperlink ref="H31" r:id="rId7" xr:uid="{E2FE3A8E-941F-4B89-9D6E-65C11A69EF58}"/>
    <hyperlink ref="H34" r:id="rId8" xr:uid="{BAD94B90-5B9C-40EB-9433-86488B5AE162}"/>
    <hyperlink ref="H35" r:id="rId9" xr:uid="{DEB855E2-F8FE-46AC-96A7-AB70FF301148}"/>
    <hyperlink ref="H36" r:id="rId10" xr:uid="{80AC4F41-3DD6-40FD-AE6B-51E49638E20D}"/>
    <hyperlink ref="C39" r:id="rId11" xr:uid="{030D79D2-A14D-4563-8E74-6559E8F02149}"/>
    <hyperlink ref="H42" r:id="rId12" xr:uid="{F3015047-5126-454C-BB48-70A179B1AC4E}"/>
    <hyperlink ref="C44" r:id="rId13" xr:uid="{C3C74B1C-1B83-48EC-9BA1-8A4ACAFE2870}"/>
  </hyperlinks>
  <pageMargins left="0.7" right="0.7" top="0.75" bottom="0.75" header="0.3" footer="0.3"/>
  <pageSetup paperSize="9" orientation="portrait" r:id="rId14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4201-86FC-4D38-BBC1-37E61D7FA522}">
  <dimension ref="B2:J51"/>
  <sheetViews>
    <sheetView workbookViewId="0">
      <selection activeCell="D41" sqref="D41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451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>
        <v>317328</v>
      </c>
      <c r="C4" s="8" t="s">
        <v>187</v>
      </c>
      <c r="D4" s="9" t="s">
        <v>452</v>
      </c>
      <c r="E4" s="8" t="s">
        <v>453</v>
      </c>
      <c r="F4" s="10" t="s">
        <v>353</v>
      </c>
      <c r="G4" s="10" t="s">
        <v>16</v>
      </c>
      <c r="H4" s="65" t="s">
        <v>454</v>
      </c>
      <c r="I4" s="9" t="s">
        <v>455</v>
      </c>
    </row>
    <row r="5" spans="2:10" ht="12" customHeight="1" x14ac:dyDescent="0.3">
      <c r="B5" s="8">
        <v>317426</v>
      </c>
      <c r="C5" s="8" t="s">
        <v>456</v>
      </c>
      <c r="D5" s="9" t="s">
        <v>457</v>
      </c>
      <c r="E5" s="8" t="s">
        <v>453</v>
      </c>
      <c r="F5" s="10" t="s">
        <v>48</v>
      </c>
      <c r="G5" s="10" t="s">
        <v>30</v>
      </c>
      <c r="H5" s="9" t="s">
        <v>458</v>
      </c>
      <c r="I5" s="9" t="s">
        <v>459</v>
      </c>
    </row>
    <row r="6" spans="2:10" ht="12" customHeight="1" x14ac:dyDescent="0.3">
      <c r="B6" s="8">
        <v>317464</v>
      </c>
      <c r="C6" s="8" t="s">
        <v>187</v>
      </c>
      <c r="D6" s="9" t="s">
        <v>460</v>
      </c>
      <c r="E6" s="8" t="s">
        <v>453</v>
      </c>
      <c r="F6" s="10" t="s">
        <v>38</v>
      </c>
      <c r="G6" s="10" t="s">
        <v>30</v>
      </c>
      <c r="H6" s="15" t="s">
        <v>461</v>
      </c>
      <c r="I6" s="9" t="s">
        <v>462</v>
      </c>
    </row>
    <row r="7" spans="2:10" ht="12" customHeight="1" x14ac:dyDescent="0.3">
      <c r="B7" s="8">
        <v>317506</v>
      </c>
      <c r="C7" s="8" t="s">
        <v>463</v>
      </c>
      <c r="D7" s="9" t="s">
        <v>464</v>
      </c>
      <c r="E7" s="8" t="s">
        <v>453</v>
      </c>
      <c r="F7" s="10" t="s">
        <v>15</v>
      </c>
      <c r="G7" s="10" t="s">
        <v>16</v>
      </c>
      <c r="H7" s="15" t="s">
        <v>465</v>
      </c>
      <c r="I7" s="9"/>
      <c r="J7" s="5"/>
    </row>
    <row r="8" spans="2:10" ht="12" customHeight="1" x14ac:dyDescent="0.3">
      <c r="B8" s="8">
        <v>317887</v>
      </c>
      <c r="C8" s="22" t="s">
        <v>466</v>
      </c>
      <c r="D8" s="9" t="s">
        <v>467</v>
      </c>
      <c r="E8" s="8" t="s">
        <v>468</v>
      </c>
      <c r="F8" s="10" t="s">
        <v>15</v>
      </c>
      <c r="G8" s="10" t="s">
        <v>16</v>
      </c>
      <c r="H8" s="67" t="s">
        <v>469</v>
      </c>
      <c r="I8" s="9"/>
    </row>
    <row r="9" spans="2:10" ht="12" customHeight="1" x14ac:dyDescent="0.3">
      <c r="B9" s="8">
        <v>318587</v>
      </c>
      <c r="C9" s="8" t="s">
        <v>470</v>
      </c>
      <c r="D9" s="9" t="s">
        <v>471</v>
      </c>
      <c r="E9" s="8" t="s">
        <v>468</v>
      </c>
      <c r="F9" s="10" t="s">
        <v>15</v>
      </c>
      <c r="G9" s="10" t="s">
        <v>16</v>
      </c>
      <c r="H9" s="67" t="s">
        <v>472</v>
      </c>
      <c r="I9" s="9"/>
    </row>
    <row r="10" spans="2:10" ht="12" customHeight="1" x14ac:dyDescent="0.3">
      <c r="B10" s="8">
        <v>319520</v>
      </c>
      <c r="C10" s="8" t="s">
        <v>473</v>
      </c>
      <c r="D10" s="9" t="s">
        <v>474</v>
      </c>
      <c r="E10" s="8" t="s">
        <v>468</v>
      </c>
      <c r="F10" s="10" t="s">
        <v>48</v>
      </c>
      <c r="G10" s="10" t="s">
        <v>30</v>
      </c>
      <c r="H10" s="67"/>
      <c r="I10" s="9" t="s">
        <v>475</v>
      </c>
    </row>
    <row r="11" spans="2:10" ht="12" customHeight="1" x14ac:dyDescent="0.3">
      <c r="B11" s="8">
        <v>322116</v>
      </c>
      <c r="C11" s="8" t="s">
        <v>476</v>
      </c>
      <c r="D11" s="9" t="s">
        <v>477</v>
      </c>
      <c r="E11" s="8" t="s">
        <v>453</v>
      </c>
      <c r="F11" s="10" t="s">
        <v>48</v>
      </c>
      <c r="G11" s="10" t="s">
        <v>30</v>
      </c>
      <c r="H11" s="9"/>
      <c r="I11" s="9" t="s">
        <v>478</v>
      </c>
    </row>
    <row r="12" spans="2:10" ht="12" customHeight="1" x14ac:dyDescent="0.3">
      <c r="B12" s="8"/>
      <c r="C12" s="8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8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8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8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8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8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595" priority="19" operator="equal">
      <formula>"N/T"</formula>
    </cfRule>
    <cfRule type="cellIs" dxfId="594" priority="20" operator="equal">
      <formula>"Pass"</formula>
    </cfRule>
    <cfRule type="cellIs" dxfId="593" priority="21" operator="equal">
      <formula>"Fail"</formula>
    </cfRule>
    <cfRule type="cellIs" dxfId="592" priority="22" operator="equal">
      <formula>"N/A"</formula>
    </cfRule>
  </conditionalFormatting>
  <conditionalFormatting sqref="F2">
    <cfRule type="cellIs" dxfId="591" priority="15" operator="equal">
      <formula>"N/T"</formula>
    </cfRule>
    <cfRule type="cellIs" dxfId="590" priority="16" operator="equal">
      <formula>"Pass"</formula>
    </cfRule>
    <cfRule type="cellIs" dxfId="589" priority="17" operator="equal">
      <formula>"Fail"</formula>
    </cfRule>
    <cfRule type="cellIs" dxfId="588" priority="18" operator="equal">
      <formula>"N/A"</formula>
    </cfRule>
  </conditionalFormatting>
  <conditionalFormatting sqref="F2:F51">
    <cfRule type="cellIs" dxfId="587" priority="6" operator="equal">
      <formula>"재현불가"</formula>
    </cfRule>
    <cfRule type="cellIs" dxfId="586" priority="7" operator="equal">
      <formula>"미처리"</formula>
    </cfRule>
    <cfRule type="cellIs" dxfId="585" priority="12" operator="equal">
      <formula>"NextUpdate"</formula>
    </cfRule>
    <cfRule type="cellIs" dxfId="584" priority="13" operator="equal">
      <formula>"JIRA 등록"</formula>
    </cfRule>
    <cfRule type="cellIs" dxfId="583" priority="14" operator="equal">
      <formula>"버그아님"</formula>
    </cfRule>
  </conditionalFormatting>
  <conditionalFormatting sqref="G2:G6 G8:G51">
    <cfRule type="cellIs" dxfId="582" priority="8" operator="equal">
      <formula>"N/T"</formula>
    </cfRule>
    <cfRule type="cellIs" dxfId="581" priority="9" operator="equal">
      <formula>"B"</formula>
    </cfRule>
    <cfRule type="cellIs" dxfId="580" priority="10" operator="equal">
      <formula>"A"</formula>
    </cfRule>
    <cfRule type="cellIs" dxfId="579" priority="11" operator="equal">
      <formula>"S"</formula>
    </cfRule>
  </conditionalFormatting>
  <conditionalFormatting sqref="F2:F51">
    <cfRule type="cellIs" dxfId="578" priority="5" operator="equal">
      <formula>"중복"</formula>
    </cfRule>
  </conditionalFormatting>
  <conditionalFormatting sqref="G7">
    <cfRule type="cellIs" dxfId="577" priority="1" operator="equal">
      <formula>"N/T"</formula>
    </cfRule>
    <cfRule type="cellIs" dxfId="576" priority="2" operator="equal">
      <formula>"B"</formula>
    </cfRule>
    <cfRule type="cellIs" dxfId="575" priority="3" operator="equal">
      <formula>"A"</formula>
    </cfRule>
    <cfRule type="cellIs" dxfId="574" priority="4" operator="equal">
      <formula>"S"</formula>
    </cfRule>
  </conditionalFormatting>
  <dataValidations count="2">
    <dataValidation type="list" allowBlank="1" showInputMessage="1" showErrorMessage="1" sqref="G4:G51" xr:uid="{C35FDB5E-AE9C-4045-811C-26633DE63927}">
      <formula1>"N/T,S,A,B"</formula1>
    </dataValidation>
    <dataValidation type="list" allowBlank="1" showInputMessage="1" showErrorMessage="1" sqref="F4:F51" xr:uid="{18BC0192-1650-4B7D-BBA7-CFE5441AFC44}">
      <formula1>"미처리, JIRA 등록, 버그아님, 재현불가, NextUpdate,중복,본섭수정"</formula1>
    </dataValidation>
  </dataValidations>
  <hyperlinks>
    <hyperlink ref="H4" r:id="rId1" xr:uid="{72320F79-F46E-4FBB-B1B0-6B1D5A458822}"/>
    <hyperlink ref="H9" r:id="rId2" xr:uid="{B736B5A7-C1D0-40DF-9123-6203B969B6B5}"/>
    <hyperlink ref="H8" r:id="rId3" xr:uid="{24FA87E1-47B7-4F8A-B7AB-AF20378D84C3}"/>
    <hyperlink ref="H7" r:id="rId4" xr:uid="{B058DCB7-5C34-4B34-BE37-21300854C8D8}"/>
    <hyperlink ref="H6" r:id="rId5" xr:uid="{4CCF85A3-0739-4073-BBDB-3B347ABA987E}"/>
  </hyperlinks>
  <pageMargins left="0.7" right="0.7" top="0.75" bottom="0.75" header="0.3" footer="0.3"/>
  <pageSetup paperSize="9" orientation="portrait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710C-2048-4651-9893-0EA300B55131}">
  <dimension ref="B2:J51"/>
  <sheetViews>
    <sheetView workbookViewId="0">
      <selection activeCell="B4" sqref="B4:G19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479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16">
        <v>317580</v>
      </c>
      <c r="C4" s="79" t="s">
        <v>480</v>
      </c>
      <c r="D4" s="17" t="s">
        <v>481</v>
      </c>
      <c r="E4" s="8" t="s">
        <v>482</v>
      </c>
      <c r="F4" s="10" t="s">
        <v>15</v>
      </c>
      <c r="G4" s="10" t="s">
        <v>16</v>
      </c>
      <c r="H4" s="9" t="s">
        <v>483</v>
      </c>
      <c r="I4" s="9"/>
    </row>
    <row r="5" spans="2:10" ht="12" customHeight="1" x14ac:dyDescent="0.3">
      <c r="B5" s="16">
        <v>317589</v>
      </c>
      <c r="C5" s="18" t="s">
        <v>484</v>
      </c>
      <c r="D5" s="17" t="s">
        <v>485</v>
      </c>
      <c r="E5" s="8" t="s">
        <v>482</v>
      </c>
      <c r="F5" s="10" t="s">
        <v>48</v>
      </c>
      <c r="G5" s="10" t="s">
        <v>30</v>
      </c>
      <c r="H5" s="9"/>
      <c r="I5" s="9"/>
    </row>
    <row r="6" spans="2:10" ht="12" customHeight="1" x14ac:dyDescent="0.3">
      <c r="B6" s="16">
        <v>317679</v>
      </c>
      <c r="C6" s="18" t="s">
        <v>187</v>
      </c>
      <c r="D6" s="17" t="s">
        <v>486</v>
      </c>
      <c r="E6" s="8" t="s">
        <v>482</v>
      </c>
      <c r="F6" s="10" t="s">
        <v>38</v>
      </c>
      <c r="G6" s="10" t="s">
        <v>30</v>
      </c>
      <c r="H6" s="9" t="s">
        <v>487</v>
      </c>
      <c r="I6" s="9"/>
    </row>
    <row r="7" spans="2:10" ht="12" customHeight="1" x14ac:dyDescent="0.3">
      <c r="B7" s="16">
        <v>318047</v>
      </c>
      <c r="C7" s="18" t="s">
        <v>187</v>
      </c>
      <c r="D7" s="17" t="s">
        <v>488</v>
      </c>
      <c r="E7" s="8" t="s">
        <v>482</v>
      </c>
      <c r="F7" s="10" t="s">
        <v>15</v>
      </c>
      <c r="G7" s="10" t="s">
        <v>16</v>
      </c>
      <c r="H7" s="9" t="s">
        <v>489</v>
      </c>
      <c r="I7" s="9"/>
      <c r="J7" s="5"/>
    </row>
    <row r="8" spans="2:10" ht="12" customHeight="1" x14ac:dyDescent="0.3">
      <c r="B8" s="16">
        <v>318271</v>
      </c>
      <c r="C8" s="18" t="s">
        <v>490</v>
      </c>
      <c r="D8" s="17" t="s">
        <v>491</v>
      </c>
      <c r="E8" s="8" t="s">
        <v>482</v>
      </c>
      <c r="F8" s="10" t="s">
        <v>48</v>
      </c>
      <c r="G8" s="10" t="s">
        <v>492</v>
      </c>
      <c r="H8" s="67"/>
      <c r="I8" s="9" t="s">
        <v>493</v>
      </c>
    </row>
    <row r="9" spans="2:10" ht="12" customHeight="1" x14ac:dyDescent="0.3">
      <c r="B9" s="16">
        <v>318613</v>
      </c>
      <c r="C9" s="20" t="s">
        <v>494</v>
      </c>
      <c r="D9" s="17" t="s">
        <v>495</v>
      </c>
      <c r="E9" s="8" t="s">
        <v>482</v>
      </c>
      <c r="F9" s="10" t="s">
        <v>15</v>
      </c>
      <c r="G9" s="10" t="s">
        <v>496</v>
      </c>
      <c r="H9" s="67" t="s">
        <v>497</v>
      </c>
      <c r="I9" s="9"/>
    </row>
    <row r="10" spans="2:10" ht="12" customHeight="1" x14ac:dyDescent="0.3">
      <c r="B10" s="16">
        <v>318805</v>
      </c>
      <c r="C10" s="20" t="s">
        <v>498</v>
      </c>
      <c r="D10" s="17" t="s">
        <v>499</v>
      </c>
      <c r="E10" s="8" t="s">
        <v>482</v>
      </c>
      <c r="F10" s="10" t="s">
        <v>38</v>
      </c>
      <c r="G10" s="10" t="s">
        <v>30</v>
      </c>
      <c r="H10" s="9" t="s">
        <v>500</v>
      </c>
      <c r="I10" s="9"/>
    </row>
    <row r="11" spans="2:10" ht="12" customHeight="1" x14ac:dyDescent="0.3">
      <c r="B11" s="16">
        <v>318813</v>
      </c>
      <c r="C11" s="18" t="s">
        <v>501</v>
      </c>
      <c r="D11" s="17" t="s">
        <v>502</v>
      </c>
      <c r="E11" s="8" t="s">
        <v>482</v>
      </c>
      <c r="F11" s="10" t="s">
        <v>48</v>
      </c>
      <c r="G11" s="10" t="s">
        <v>30</v>
      </c>
      <c r="H11" s="9"/>
      <c r="I11" s="9"/>
    </row>
    <row r="12" spans="2:10" ht="12" customHeight="1" x14ac:dyDescent="0.3">
      <c r="B12" s="16">
        <v>318916</v>
      </c>
      <c r="C12" s="18" t="s">
        <v>503</v>
      </c>
      <c r="D12" s="17" t="s">
        <v>504</v>
      </c>
      <c r="E12" s="8" t="s">
        <v>482</v>
      </c>
      <c r="F12" s="10" t="s">
        <v>15</v>
      </c>
      <c r="G12" s="10" t="s">
        <v>16</v>
      </c>
      <c r="H12" s="9" t="s">
        <v>505</v>
      </c>
      <c r="I12" s="9"/>
    </row>
    <row r="13" spans="2:10" ht="12" customHeight="1" x14ac:dyDescent="0.3">
      <c r="B13" s="16">
        <v>319205</v>
      </c>
      <c r="C13" s="18" t="s">
        <v>506</v>
      </c>
      <c r="D13" s="17" t="s">
        <v>507</v>
      </c>
      <c r="E13" s="8" t="s">
        <v>482</v>
      </c>
      <c r="F13" s="10" t="s">
        <v>15</v>
      </c>
      <c r="G13" s="10" t="s">
        <v>16</v>
      </c>
      <c r="H13" s="9" t="s">
        <v>508</v>
      </c>
      <c r="I13" s="19" t="s">
        <v>509</v>
      </c>
    </row>
    <row r="14" spans="2:10" ht="12" customHeight="1" x14ac:dyDescent="0.3">
      <c r="B14" s="74">
        <v>319239</v>
      </c>
      <c r="C14" s="20" t="s">
        <v>510</v>
      </c>
      <c r="D14" s="76" t="s">
        <v>511</v>
      </c>
      <c r="E14" s="8" t="s">
        <v>482</v>
      </c>
      <c r="F14" s="10" t="s">
        <v>48</v>
      </c>
      <c r="G14" s="10" t="s">
        <v>30</v>
      </c>
      <c r="H14" s="9"/>
      <c r="I14" s="9"/>
    </row>
    <row r="15" spans="2:10" ht="12" customHeight="1" x14ac:dyDescent="0.3">
      <c r="B15" s="75">
        <v>318791</v>
      </c>
      <c r="C15" s="18" t="s">
        <v>512</v>
      </c>
      <c r="D15" s="77" t="s">
        <v>513</v>
      </c>
      <c r="E15" s="8" t="s">
        <v>482</v>
      </c>
      <c r="F15" s="10" t="s">
        <v>38</v>
      </c>
      <c r="G15" s="10" t="s">
        <v>16</v>
      </c>
      <c r="H15" s="15" t="s">
        <v>514</v>
      </c>
      <c r="I15" s="9"/>
    </row>
    <row r="16" spans="2:10" ht="12" customHeight="1" x14ac:dyDescent="0.3">
      <c r="B16" s="16">
        <v>319772</v>
      </c>
      <c r="C16" s="18" t="s">
        <v>503</v>
      </c>
      <c r="D16" s="17" t="s">
        <v>515</v>
      </c>
      <c r="E16" s="8" t="s">
        <v>482</v>
      </c>
      <c r="F16" s="10" t="s">
        <v>48</v>
      </c>
      <c r="G16" s="10" t="s">
        <v>30</v>
      </c>
      <c r="H16" s="9" t="s">
        <v>516</v>
      </c>
      <c r="I16" s="9"/>
    </row>
    <row r="17" spans="2:10" ht="12" customHeight="1" x14ac:dyDescent="0.3">
      <c r="B17" s="16">
        <v>319781</v>
      </c>
      <c r="C17" s="18" t="s">
        <v>503</v>
      </c>
      <c r="D17" s="78" t="s">
        <v>517</v>
      </c>
      <c r="E17" s="8" t="s">
        <v>482</v>
      </c>
      <c r="F17" s="10" t="s">
        <v>38</v>
      </c>
      <c r="G17" s="10" t="s">
        <v>30</v>
      </c>
      <c r="H17" s="9" t="s">
        <v>518</v>
      </c>
      <c r="I17" s="9"/>
    </row>
    <row r="18" spans="2:10" ht="12" customHeight="1" x14ac:dyDescent="0.3">
      <c r="B18" s="8">
        <v>321621</v>
      </c>
      <c r="C18" s="22" t="s">
        <v>519</v>
      </c>
      <c r="D18" s="69" t="s">
        <v>520</v>
      </c>
      <c r="E18" s="8" t="s">
        <v>482</v>
      </c>
      <c r="F18" s="10" t="s">
        <v>15</v>
      </c>
      <c r="G18" s="10" t="s">
        <v>16</v>
      </c>
      <c r="H18" s="9" t="s">
        <v>521</v>
      </c>
      <c r="I18" s="9"/>
    </row>
    <row r="19" spans="2:10" ht="12" customHeight="1" x14ac:dyDescent="0.3">
      <c r="B19" s="8">
        <v>323264</v>
      </c>
      <c r="C19" s="22" t="s">
        <v>522</v>
      </c>
      <c r="D19" s="9" t="s">
        <v>523</v>
      </c>
      <c r="E19" s="8" t="s">
        <v>482</v>
      </c>
      <c r="F19" s="10" t="s">
        <v>353</v>
      </c>
      <c r="G19" s="10" t="s">
        <v>30</v>
      </c>
      <c r="H19" s="9"/>
      <c r="I19" s="9"/>
    </row>
    <row r="20" spans="2:10" ht="12" customHeight="1" x14ac:dyDescent="0.3">
      <c r="B20" s="8">
        <v>324332</v>
      </c>
      <c r="C20" s="9" t="s">
        <v>524</v>
      </c>
      <c r="D20" s="9" t="s">
        <v>525</v>
      </c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18">
        <v>325631</v>
      </c>
      <c r="C21" s="87" t="s">
        <v>526</v>
      </c>
      <c r="D21" s="87" t="s">
        <v>527</v>
      </c>
      <c r="E21" s="8"/>
      <c r="F21" s="10" t="s">
        <v>194</v>
      </c>
      <c r="G21" s="10" t="s">
        <v>30</v>
      </c>
      <c r="H21" s="9"/>
      <c r="I21" s="9" t="s">
        <v>528</v>
      </c>
    </row>
    <row r="22" spans="2:10" ht="12" customHeight="1" x14ac:dyDescent="0.3">
      <c r="B22" s="22" t="s">
        <v>458</v>
      </c>
      <c r="C22" s="9"/>
      <c r="D22" s="100" t="s">
        <v>529</v>
      </c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573" priority="25" operator="equal">
      <formula>"N/T"</formula>
    </cfRule>
    <cfRule type="cellIs" dxfId="572" priority="26" operator="equal">
      <formula>"Pass"</formula>
    </cfRule>
    <cfRule type="cellIs" dxfId="571" priority="27" operator="equal">
      <formula>"Fail"</formula>
    </cfRule>
    <cfRule type="cellIs" dxfId="570" priority="28" operator="equal">
      <formula>"N/A"</formula>
    </cfRule>
  </conditionalFormatting>
  <conditionalFormatting sqref="F2">
    <cfRule type="cellIs" dxfId="569" priority="21" operator="equal">
      <formula>"N/T"</formula>
    </cfRule>
    <cfRule type="cellIs" dxfId="568" priority="22" operator="equal">
      <formula>"Pass"</formula>
    </cfRule>
    <cfRule type="cellIs" dxfId="567" priority="23" operator="equal">
      <formula>"Fail"</formula>
    </cfRule>
    <cfRule type="cellIs" dxfId="566" priority="24" operator="equal">
      <formula>"N/A"</formula>
    </cfRule>
  </conditionalFormatting>
  <conditionalFormatting sqref="F2:F14 F16:F51">
    <cfRule type="cellIs" dxfId="565" priority="12" operator="equal">
      <formula>"재현불가"</formula>
    </cfRule>
    <cfRule type="cellIs" dxfId="564" priority="13" operator="equal">
      <formula>"미처리"</formula>
    </cfRule>
    <cfRule type="cellIs" dxfId="563" priority="18" operator="equal">
      <formula>"NextUpdate"</formula>
    </cfRule>
    <cfRule type="cellIs" dxfId="562" priority="19" operator="equal">
      <formula>"JIRA 등록"</formula>
    </cfRule>
    <cfRule type="cellIs" dxfId="561" priority="20" operator="equal">
      <formula>"버그아님"</formula>
    </cfRule>
  </conditionalFormatting>
  <conditionalFormatting sqref="G2:G14 G16:G51">
    <cfRule type="cellIs" dxfId="560" priority="14" operator="equal">
      <formula>"N/T"</formula>
    </cfRule>
    <cfRule type="cellIs" dxfId="559" priority="15" operator="equal">
      <formula>"B"</formula>
    </cfRule>
    <cfRule type="cellIs" dxfId="558" priority="16" operator="equal">
      <formula>"A"</formula>
    </cfRule>
    <cfRule type="cellIs" dxfId="557" priority="17" operator="equal">
      <formula>"S"</formula>
    </cfRule>
  </conditionalFormatting>
  <conditionalFormatting sqref="F2:F14 F16:F51">
    <cfRule type="cellIs" dxfId="556" priority="11" operator="equal">
      <formula>"중복"</formula>
    </cfRule>
  </conditionalFormatting>
  <conditionalFormatting sqref="F15">
    <cfRule type="cellIs" dxfId="555" priority="2" operator="equal">
      <formula>"재현불가"</formula>
    </cfRule>
    <cfRule type="cellIs" dxfId="554" priority="3" operator="equal">
      <formula>"미처리"</formula>
    </cfRule>
    <cfRule type="cellIs" dxfId="553" priority="8" operator="equal">
      <formula>"NextUpdate"</formula>
    </cfRule>
    <cfRule type="cellIs" dxfId="552" priority="9" operator="equal">
      <formula>"JIRA 등록"</formula>
    </cfRule>
    <cfRule type="cellIs" dxfId="551" priority="10" operator="equal">
      <formula>"버그아님"</formula>
    </cfRule>
  </conditionalFormatting>
  <conditionalFormatting sqref="G15">
    <cfRule type="cellIs" dxfId="550" priority="4" operator="equal">
      <formula>"N/T"</formula>
    </cfRule>
    <cfRule type="cellIs" dxfId="549" priority="5" operator="equal">
      <formula>"B"</formula>
    </cfRule>
    <cfRule type="cellIs" dxfId="548" priority="6" operator="equal">
      <formula>"A"</formula>
    </cfRule>
    <cfRule type="cellIs" dxfId="547" priority="7" operator="equal">
      <formula>"S"</formula>
    </cfRule>
  </conditionalFormatting>
  <conditionalFormatting sqref="F15">
    <cfRule type="cellIs" dxfId="546" priority="1" operator="equal">
      <formula>"중복"</formula>
    </cfRule>
  </conditionalFormatting>
  <dataValidations count="2">
    <dataValidation type="list" allowBlank="1" showInputMessage="1" showErrorMessage="1" sqref="F4:F51" xr:uid="{12B51C05-016D-4760-90E3-F16909B6D874}">
      <formula1>"미처리, JIRA 등록, 버그아님, 재현불가, NextUpdate,중복,본섭수정"</formula1>
    </dataValidation>
    <dataValidation type="list" allowBlank="1" showInputMessage="1" showErrorMessage="1" sqref="G4:G51" xr:uid="{60084277-4BE8-45A6-8284-7C146C28322E}">
      <formula1>"N/T,S,A,B"</formula1>
    </dataValidation>
  </dataValidations>
  <hyperlinks>
    <hyperlink ref="H15" r:id="rId1" xr:uid="{CE8D0160-7ECF-4C54-B000-05FF390B431D}"/>
    <hyperlink ref="H9" r:id="rId2" xr:uid="{C086D164-FC87-4F9B-BDC2-16468F510AC7}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2E89-9B8D-4BDA-9535-38EE416A57BC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530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8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545" priority="15" operator="equal">
      <formula>"N/T"</formula>
    </cfRule>
    <cfRule type="cellIs" dxfId="544" priority="16" operator="equal">
      <formula>"Pass"</formula>
    </cfRule>
    <cfRule type="cellIs" dxfId="543" priority="17" operator="equal">
      <formula>"Fail"</formula>
    </cfRule>
    <cfRule type="cellIs" dxfId="542" priority="18" operator="equal">
      <formula>"N/A"</formula>
    </cfRule>
  </conditionalFormatting>
  <conditionalFormatting sqref="F2">
    <cfRule type="cellIs" dxfId="541" priority="11" operator="equal">
      <formula>"N/T"</formula>
    </cfRule>
    <cfRule type="cellIs" dxfId="540" priority="12" operator="equal">
      <formula>"Pass"</formula>
    </cfRule>
    <cfRule type="cellIs" dxfId="539" priority="13" operator="equal">
      <formula>"Fail"</formula>
    </cfRule>
    <cfRule type="cellIs" dxfId="538" priority="14" operator="equal">
      <formula>"N/A"</formula>
    </cfRule>
  </conditionalFormatting>
  <conditionalFormatting sqref="F2:F51">
    <cfRule type="cellIs" dxfId="537" priority="2" operator="equal">
      <formula>"재현불가"</formula>
    </cfRule>
    <cfRule type="cellIs" dxfId="536" priority="3" operator="equal">
      <formula>"미처리"</formula>
    </cfRule>
    <cfRule type="cellIs" dxfId="535" priority="8" operator="equal">
      <formula>"NextUpdate"</formula>
    </cfRule>
    <cfRule type="cellIs" dxfId="534" priority="9" operator="equal">
      <formula>"JIRA 등록"</formula>
    </cfRule>
    <cfRule type="cellIs" dxfId="533" priority="10" operator="equal">
      <formula>"버그아님"</formula>
    </cfRule>
  </conditionalFormatting>
  <conditionalFormatting sqref="G2:G51">
    <cfRule type="cellIs" dxfId="532" priority="4" operator="equal">
      <formula>"N/T"</formula>
    </cfRule>
    <cfRule type="cellIs" dxfId="531" priority="5" operator="equal">
      <formula>"B"</formula>
    </cfRule>
    <cfRule type="cellIs" dxfId="530" priority="6" operator="equal">
      <formula>"A"</formula>
    </cfRule>
    <cfRule type="cellIs" dxfId="529" priority="7" operator="equal">
      <formula>"S"</formula>
    </cfRule>
  </conditionalFormatting>
  <conditionalFormatting sqref="F2:F51">
    <cfRule type="cellIs" dxfId="528" priority="1" operator="equal">
      <formula>"중복"</formula>
    </cfRule>
  </conditionalFormatting>
  <dataValidations count="2">
    <dataValidation type="list" allowBlank="1" showInputMessage="1" showErrorMessage="1" sqref="G4:G51" xr:uid="{E004835C-5625-469E-AD7D-F7596A3C4109}">
      <formula1>"N/T,S,A,B"</formula1>
    </dataValidation>
    <dataValidation type="list" allowBlank="1" showInputMessage="1" showErrorMessage="1" sqref="F4:F51" xr:uid="{6380DCC0-CA17-4006-8102-5DD8BA21F2B4}">
      <formula1>"미처리, JIRA 등록, 버그아님, 재현불가, NextUpdate,중복,본섭수정"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7D5E-B8B2-481B-A09C-8C689A510D8E}">
  <dimension ref="B2:J50"/>
  <sheetViews>
    <sheetView workbookViewId="0">
      <selection activeCell="D16" sqref="D16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531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9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9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9"/>
      <c r="D6" s="9"/>
      <c r="E6" s="8"/>
      <c r="F6" s="10" t="s">
        <v>194</v>
      </c>
      <c r="G6" s="10" t="s">
        <v>30</v>
      </c>
      <c r="H6" s="9"/>
      <c r="I6" s="9"/>
      <c r="J6" s="5"/>
    </row>
    <row r="7" spans="2:10" ht="12" customHeight="1" x14ac:dyDescent="0.3">
      <c r="B7" s="8"/>
      <c r="C7" s="9"/>
      <c r="D7" s="9"/>
      <c r="E7" s="8"/>
      <c r="F7" s="10" t="s">
        <v>194</v>
      </c>
      <c r="G7" s="10" t="s">
        <v>30</v>
      </c>
      <c r="H7" s="9"/>
      <c r="I7" s="9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  <c r="J28" s="5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  <c r="J49" s="5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</row>
  </sheetData>
  <phoneticPr fontId="2" type="noConversion"/>
  <conditionalFormatting sqref="F3">
    <cfRule type="cellIs" dxfId="527" priority="15" operator="equal">
      <formula>"N/T"</formula>
    </cfRule>
    <cfRule type="cellIs" dxfId="526" priority="16" operator="equal">
      <formula>"Pass"</formula>
    </cfRule>
    <cfRule type="cellIs" dxfId="525" priority="17" operator="equal">
      <formula>"Fail"</formula>
    </cfRule>
    <cfRule type="cellIs" dxfId="524" priority="18" operator="equal">
      <formula>"N/A"</formula>
    </cfRule>
  </conditionalFormatting>
  <conditionalFormatting sqref="F2">
    <cfRule type="cellIs" dxfId="523" priority="11" operator="equal">
      <formula>"N/T"</formula>
    </cfRule>
    <cfRule type="cellIs" dxfId="522" priority="12" operator="equal">
      <formula>"Pass"</formula>
    </cfRule>
    <cfRule type="cellIs" dxfId="521" priority="13" operator="equal">
      <formula>"Fail"</formula>
    </cfRule>
    <cfRule type="cellIs" dxfId="520" priority="14" operator="equal">
      <formula>"N/A"</formula>
    </cfRule>
  </conditionalFormatting>
  <conditionalFormatting sqref="F2:F50">
    <cfRule type="cellIs" dxfId="519" priority="2" operator="equal">
      <formula>"재현불가"</formula>
    </cfRule>
    <cfRule type="cellIs" dxfId="518" priority="3" operator="equal">
      <formula>"미처리"</formula>
    </cfRule>
    <cfRule type="cellIs" dxfId="517" priority="8" operator="equal">
      <formula>"NextUpdate"</formula>
    </cfRule>
    <cfRule type="cellIs" dxfId="516" priority="9" operator="equal">
      <formula>"JIRA 등록"</formula>
    </cfRule>
    <cfRule type="cellIs" dxfId="515" priority="10" operator="equal">
      <formula>"버그아님"</formula>
    </cfRule>
  </conditionalFormatting>
  <conditionalFormatting sqref="G2:G50">
    <cfRule type="cellIs" dxfId="514" priority="4" operator="equal">
      <formula>"N/T"</formula>
    </cfRule>
    <cfRule type="cellIs" dxfId="513" priority="5" operator="equal">
      <formula>"B"</formula>
    </cfRule>
    <cfRule type="cellIs" dxfId="512" priority="6" operator="equal">
      <formula>"A"</formula>
    </cfRule>
    <cfRule type="cellIs" dxfId="511" priority="7" operator="equal">
      <formula>"S"</formula>
    </cfRule>
  </conditionalFormatting>
  <conditionalFormatting sqref="F2:F50">
    <cfRule type="cellIs" dxfId="510" priority="1" operator="equal">
      <formula>"중복"</formula>
    </cfRule>
  </conditionalFormatting>
  <dataValidations count="2">
    <dataValidation type="list" allowBlank="1" showInputMessage="1" showErrorMessage="1" sqref="F4:F50" xr:uid="{8138A52F-8D6E-4FED-B1F5-D42187C45071}">
      <formula1>"미처리, JIRA 등록, 버그아님, 재현불가, NextUpdate,중복,본섭수정"</formula1>
    </dataValidation>
    <dataValidation type="list" allowBlank="1" showInputMessage="1" showErrorMessage="1" sqref="G4:G50" xr:uid="{BCB8F657-2C33-4F04-81FE-452750C0297D}">
      <formula1>"N/T,S,A,B"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6AA8-5AE3-431E-98BE-542EA0D7EA71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532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8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509" priority="15" operator="equal">
      <formula>"N/T"</formula>
    </cfRule>
    <cfRule type="cellIs" dxfId="508" priority="16" operator="equal">
      <formula>"Pass"</formula>
    </cfRule>
    <cfRule type="cellIs" dxfId="507" priority="17" operator="equal">
      <formula>"Fail"</formula>
    </cfRule>
    <cfRule type="cellIs" dxfId="506" priority="18" operator="equal">
      <formula>"N/A"</formula>
    </cfRule>
  </conditionalFormatting>
  <conditionalFormatting sqref="F2">
    <cfRule type="cellIs" dxfId="505" priority="11" operator="equal">
      <formula>"N/T"</formula>
    </cfRule>
    <cfRule type="cellIs" dxfId="504" priority="12" operator="equal">
      <formula>"Pass"</formula>
    </cfRule>
    <cfRule type="cellIs" dxfId="503" priority="13" operator="equal">
      <formula>"Fail"</formula>
    </cfRule>
    <cfRule type="cellIs" dxfId="502" priority="14" operator="equal">
      <formula>"N/A"</formula>
    </cfRule>
  </conditionalFormatting>
  <conditionalFormatting sqref="F2:F51">
    <cfRule type="cellIs" dxfId="501" priority="2" operator="equal">
      <formula>"재현불가"</formula>
    </cfRule>
    <cfRule type="cellIs" dxfId="500" priority="3" operator="equal">
      <formula>"미처리"</formula>
    </cfRule>
    <cfRule type="cellIs" dxfId="499" priority="8" operator="equal">
      <formula>"NextUpdate"</formula>
    </cfRule>
    <cfRule type="cellIs" dxfId="498" priority="9" operator="equal">
      <formula>"JIRA 등록"</formula>
    </cfRule>
    <cfRule type="cellIs" dxfId="497" priority="10" operator="equal">
      <formula>"버그아님"</formula>
    </cfRule>
  </conditionalFormatting>
  <conditionalFormatting sqref="G2:G51">
    <cfRule type="cellIs" dxfId="496" priority="4" operator="equal">
      <formula>"N/T"</formula>
    </cfRule>
    <cfRule type="cellIs" dxfId="495" priority="5" operator="equal">
      <formula>"B"</formula>
    </cfRule>
    <cfRule type="cellIs" dxfId="494" priority="6" operator="equal">
      <formula>"A"</formula>
    </cfRule>
    <cfRule type="cellIs" dxfId="493" priority="7" operator="equal">
      <formula>"S"</formula>
    </cfRule>
  </conditionalFormatting>
  <conditionalFormatting sqref="F2:F51">
    <cfRule type="cellIs" dxfId="492" priority="1" operator="equal">
      <formula>"중복"</formula>
    </cfRule>
  </conditionalFormatting>
  <dataValidations count="2">
    <dataValidation type="list" allowBlank="1" showInputMessage="1" showErrorMessage="1" sqref="F4:F51" xr:uid="{B8F6264B-19AE-4C93-B4ED-64886B3CC881}">
      <formula1>"미처리, JIRA 등록, 버그아님, 재현불가, NextUpdate,중복,본섭수정"</formula1>
    </dataValidation>
    <dataValidation type="list" allowBlank="1" showInputMessage="1" showErrorMessage="1" sqref="G4:G51" xr:uid="{BB5DBFBE-03A3-4154-BCB8-3B1B08BE0F32}">
      <formula1>"N/T,S,A,B"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8252-007F-4CE0-885A-E7D2C4F8D541}">
  <dimension ref="B2:J51"/>
  <sheetViews>
    <sheetView workbookViewId="0">
      <selection activeCell="D16" sqref="D16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533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>
        <v>317359</v>
      </c>
      <c r="C4" s="8" t="s">
        <v>534</v>
      </c>
      <c r="D4" s="9" t="s">
        <v>535</v>
      </c>
      <c r="E4" s="8" t="s">
        <v>536</v>
      </c>
      <c r="F4" s="10" t="s">
        <v>48</v>
      </c>
      <c r="G4" s="10" t="s">
        <v>30</v>
      </c>
      <c r="H4" s="9"/>
      <c r="I4" s="9" t="s">
        <v>537</v>
      </c>
    </row>
    <row r="5" spans="2:10" ht="12" customHeight="1" x14ac:dyDescent="0.3">
      <c r="B5" s="8">
        <v>318074</v>
      </c>
      <c r="C5" s="22" t="s">
        <v>538</v>
      </c>
      <c r="D5" s="9" t="s">
        <v>539</v>
      </c>
      <c r="E5" s="8" t="s">
        <v>536</v>
      </c>
      <c r="F5" s="10" t="s">
        <v>38</v>
      </c>
      <c r="G5" s="10" t="s">
        <v>30</v>
      </c>
      <c r="H5" s="81" t="s">
        <v>540</v>
      </c>
      <c r="I5" s="9"/>
    </row>
    <row r="6" spans="2:10" ht="12" customHeight="1" x14ac:dyDescent="0.3">
      <c r="B6" s="8">
        <v>319836</v>
      </c>
      <c r="C6" s="8" t="s">
        <v>541</v>
      </c>
      <c r="D6" s="9" t="s">
        <v>542</v>
      </c>
      <c r="E6" s="8" t="s">
        <v>536</v>
      </c>
      <c r="F6" s="10" t="s">
        <v>38</v>
      </c>
      <c r="G6" s="10" t="s">
        <v>30</v>
      </c>
      <c r="H6" s="15" t="s">
        <v>543</v>
      </c>
      <c r="I6" s="9"/>
    </row>
    <row r="7" spans="2:10" ht="12" customHeight="1" x14ac:dyDescent="0.3">
      <c r="B7" s="8">
        <v>320481</v>
      </c>
      <c r="C7" s="8">
        <v>20110183</v>
      </c>
      <c r="D7" s="9" t="s">
        <v>544</v>
      </c>
      <c r="E7" s="8" t="s">
        <v>545</v>
      </c>
      <c r="F7" s="10" t="s">
        <v>38</v>
      </c>
      <c r="G7" s="10" t="s">
        <v>30</v>
      </c>
      <c r="H7" s="97" t="s">
        <v>546</v>
      </c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491" priority="15" operator="equal">
      <formula>"N/T"</formula>
    </cfRule>
    <cfRule type="cellIs" dxfId="490" priority="16" operator="equal">
      <formula>"Pass"</formula>
    </cfRule>
    <cfRule type="cellIs" dxfId="489" priority="17" operator="equal">
      <formula>"Fail"</formula>
    </cfRule>
    <cfRule type="cellIs" dxfId="488" priority="18" operator="equal">
      <formula>"N/A"</formula>
    </cfRule>
  </conditionalFormatting>
  <conditionalFormatting sqref="F2">
    <cfRule type="cellIs" dxfId="487" priority="11" operator="equal">
      <formula>"N/T"</formula>
    </cfRule>
    <cfRule type="cellIs" dxfId="486" priority="12" operator="equal">
      <formula>"Pass"</formula>
    </cfRule>
    <cfRule type="cellIs" dxfId="485" priority="13" operator="equal">
      <formula>"Fail"</formula>
    </cfRule>
    <cfRule type="cellIs" dxfId="484" priority="14" operator="equal">
      <formula>"N/A"</formula>
    </cfRule>
  </conditionalFormatting>
  <conditionalFormatting sqref="F2:F51">
    <cfRule type="cellIs" dxfId="483" priority="2" operator="equal">
      <formula>"재현불가"</formula>
    </cfRule>
    <cfRule type="cellIs" dxfId="482" priority="3" operator="equal">
      <formula>"미처리"</formula>
    </cfRule>
    <cfRule type="cellIs" dxfId="481" priority="8" operator="equal">
      <formula>"NextUpdate"</formula>
    </cfRule>
    <cfRule type="cellIs" dxfId="480" priority="9" operator="equal">
      <formula>"JIRA 등록"</formula>
    </cfRule>
    <cfRule type="cellIs" dxfId="479" priority="10" operator="equal">
      <formula>"버그아님"</formula>
    </cfRule>
  </conditionalFormatting>
  <conditionalFormatting sqref="G2:G51">
    <cfRule type="cellIs" dxfId="478" priority="4" operator="equal">
      <formula>"N/T"</formula>
    </cfRule>
    <cfRule type="cellIs" dxfId="477" priority="5" operator="equal">
      <formula>"B"</formula>
    </cfRule>
    <cfRule type="cellIs" dxfId="476" priority="6" operator="equal">
      <formula>"A"</formula>
    </cfRule>
    <cfRule type="cellIs" dxfId="475" priority="7" operator="equal">
      <formula>"S"</formula>
    </cfRule>
  </conditionalFormatting>
  <conditionalFormatting sqref="F2:F51">
    <cfRule type="cellIs" dxfId="474" priority="1" operator="equal">
      <formula>"중복"</formula>
    </cfRule>
  </conditionalFormatting>
  <dataValidations count="2">
    <dataValidation type="list" allowBlank="1" showInputMessage="1" showErrorMessage="1" sqref="G4:G51" xr:uid="{58E06EA9-E640-4768-8422-E90F00191019}">
      <formula1>"N/T,S,A,B"</formula1>
    </dataValidation>
    <dataValidation type="list" allowBlank="1" showInputMessage="1" showErrorMessage="1" sqref="F4:F51" xr:uid="{5E46D8C7-486B-409C-9DB4-5C474094EE69}">
      <formula1>"미처리, JIRA 등록, 버그아님, 재현불가, NextUpdate,중복,본섭수정"</formula1>
    </dataValidation>
  </dataValidations>
  <hyperlinks>
    <hyperlink ref="H5" r:id="rId1" xr:uid="{C537DAF4-5447-45FA-84C3-D7C830E8BC53}"/>
    <hyperlink ref="H6" r:id="rId2" xr:uid="{C3B9BCD8-0548-4A03-8B08-F2BED3856A46}"/>
    <hyperlink ref="H7" r:id="rId3" display="https://jiralive.nexon.com/browse/MSKR-54161" xr:uid="{E8F1CF22-2AD8-4617-AAAA-135D1BC6650C}"/>
  </hyperlinks>
  <pageMargins left="0.7" right="0.7" top="0.75" bottom="0.75" header="0.3" footer="0.3"/>
  <pageSetup paperSize="9"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BCFE-26E6-4E0E-AA9C-39E9FEA6B1B9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547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8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473" priority="15" operator="equal">
      <formula>"N/T"</formula>
    </cfRule>
    <cfRule type="cellIs" dxfId="472" priority="16" operator="equal">
      <formula>"Pass"</formula>
    </cfRule>
    <cfRule type="cellIs" dxfId="471" priority="17" operator="equal">
      <formula>"Fail"</formula>
    </cfRule>
    <cfRule type="cellIs" dxfId="470" priority="18" operator="equal">
      <formula>"N/A"</formula>
    </cfRule>
  </conditionalFormatting>
  <conditionalFormatting sqref="F2">
    <cfRule type="cellIs" dxfId="469" priority="11" operator="equal">
      <formula>"N/T"</formula>
    </cfRule>
    <cfRule type="cellIs" dxfId="468" priority="12" operator="equal">
      <formula>"Pass"</formula>
    </cfRule>
    <cfRule type="cellIs" dxfId="467" priority="13" operator="equal">
      <formula>"Fail"</formula>
    </cfRule>
    <cfRule type="cellIs" dxfId="466" priority="14" operator="equal">
      <formula>"N/A"</formula>
    </cfRule>
  </conditionalFormatting>
  <conditionalFormatting sqref="F2:F51">
    <cfRule type="cellIs" dxfId="465" priority="2" operator="equal">
      <formula>"재현불가"</formula>
    </cfRule>
    <cfRule type="cellIs" dxfId="464" priority="3" operator="equal">
      <formula>"미처리"</formula>
    </cfRule>
    <cfRule type="cellIs" dxfId="463" priority="8" operator="equal">
      <formula>"NextUpdate"</formula>
    </cfRule>
    <cfRule type="cellIs" dxfId="462" priority="9" operator="equal">
      <formula>"JIRA 등록"</formula>
    </cfRule>
    <cfRule type="cellIs" dxfId="461" priority="10" operator="equal">
      <formula>"버그아님"</formula>
    </cfRule>
  </conditionalFormatting>
  <conditionalFormatting sqref="G2:G51">
    <cfRule type="cellIs" dxfId="460" priority="4" operator="equal">
      <formula>"N/T"</formula>
    </cfRule>
    <cfRule type="cellIs" dxfId="459" priority="5" operator="equal">
      <formula>"B"</formula>
    </cfRule>
    <cfRule type="cellIs" dxfId="458" priority="6" operator="equal">
      <formula>"A"</formula>
    </cfRule>
    <cfRule type="cellIs" dxfId="457" priority="7" operator="equal">
      <formula>"S"</formula>
    </cfRule>
  </conditionalFormatting>
  <conditionalFormatting sqref="F2:F51">
    <cfRule type="cellIs" dxfId="456" priority="1" operator="equal">
      <formula>"중복"</formula>
    </cfRule>
  </conditionalFormatting>
  <dataValidations count="2">
    <dataValidation type="list" allowBlank="1" showInputMessage="1" showErrorMessage="1" sqref="F4:F51" xr:uid="{64D06B4B-6691-4583-88C2-63B8F1325762}">
      <formula1>"미처리, JIRA 등록, 버그아님, 재현불가, NextUpdate,중복,본섭수정"</formula1>
    </dataValidation>
    <dataValidation type="list" allowBlank="1" showInputMessage="1" showErrorMessage="1" sqref="G4:G51" xr:uid="{72935E3C-0FC3-4C31-831B-80D43232E2EB}">
      <formula1>"N/T,S,A,B"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E635-DD64-469D-8128-636D4BD8574D}">
  <dimension ref="B2:J51"/>
  <sheetViews>
    <sheetView workbookViewId="0">
      <selection activeCell="F9" sqref="F9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548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>
        <v>322710</v>
      </c>
      <c r="C4" s="8" t="s">
        <v>549</v>
      </c>
      <c r="D4" s="9" t="s">
        <v>550</v>
      </c>
      <c r="E4" s="8" t="s">
        <v>551</v>
      </c>
      <c r="F4" s="10" t="s">
        <v>48</v>
      </c>
      <c r="G4" s="10" t="s">
        <v>16</v>
      </c>
      <c r="H4" s="67" t="s">
        <v>552</v>
      </c>
      <c r="I4" s="9"/>
    </row>
    <row r="5" spans="2:10" ht="12" customHeight="1" x14ac:dyDescent="0.3">
      <c r="B5" s="8">
        <v>325076</v>
      </c>
      <c r="C5" s="8" t="s">
        <v>553</v>
      </c>
      <c r="D5" s="9" t="s">
        <v>554</v>
      </c>
      <c r="E5" s="8" t="s">
        <v>551</v>
      </c>
      <c r="F5" s="10" t="s">
        <v>48</v>
      </c>
      <c r="G5" s="10" t="s">
        <v>16</v>
      </c>
      <c r="H5" s="67" t="s">
        <v>552</v>
      </c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455" priority="15" operator="equal">
      <formula>"N/T"</formula>
    </cfRule>
    <cfRule type="cellIs" dxfId="454" priority="16" operator="equal">
      <formula>"Pass"</formula>
    </cfRule>
    <cfRule type="cellIs" dxfId="453" priority="17" operator="equal">
      <formula>"Fail"</formula>
    </cfRule>
    <cfRule type="cellIs" dxfId="452" priority="18" operator="equal">
      <formula>"N/A"</formula>
    </cfRule>
  </conditionalFormatting>
  <conditionalFormatting sqref="F2">
    <cfRule type="cellIs" dxfId="451" priority="11" operator="equal">
      <formula>"N/T"</formula>
    </cfRule>
    <cfRule type="cellIs" dxfId="450" priority="12" operator="equal">
      <formula>"Pass"</formula>
    </cfRule>
    <cfRule type="cellIs" dxfId="449" priority="13" operator="equal">
      <formula>"Fail"</formula>
    </cfRule>
    <cfRule type="cellIs" dxfId="448" priority="14" operator="equal">
      <formula>"N/A"</formula>
    </cfRule>
  </conditionalFormatting>
  <conditionalFormatting sqref="F2:F51">
    <cfRule type="cellIs" dxfId="447" priority="2" operator="equal">
      <formula>"재현불가"</formula>
    </cfRule>
    <cfRule type="cellIs" dxfId="446" priority="3" operator="equal">
      <formula>"미처리"</formula>
    </cfRule>
    <cfRule type="cellIs" dxfId="445" priority="8" operator="equal">
      <formula>"NextUpdate"</formula>
    </cfRule>
    <cfRule type="cellIs" dxfId="444" priority="9" operator="equal">
      <formula>"JIRA 등록"</formula>
    </cfRule>
    <cfRule type="cellIs" dxfId="443" priority="10" operator="equal">
      <formula>"버그아님"</formula>
    </cfRule>
  </conditionalFormatting>
  <conditionalFormatting sqref="G2:G51">
    <cfRule type="cellIs" dxfId="442" priority="4" operator="equal">
      <formula>"N/T"</formula>
    </cfRule>
    <cfRule type="cellIs" dxfId="441" priority="5" operator="equal">
      <formula>"B"</formula>
    </cfRule>
    <cfRule type="cellIs" dxfId="440" priority="6" operator="equal">
      <formula>"A"</formula>
    </cfRule>
    <cfRule type="cellIs" dxfId="439" priority="7" operator="equal">
      <formula>"S"</formula>
    </cfRule>
  </conditionalFormatting>
  <conditionalFormatting sqref="F2:F51">
    <cfRule type="cellIs" dxfId="438" priority="1" operator="equal">
      <formula>"중복"</formula>
    </cfRule>
  </conditionalFormatting>
  <dataValidations count="2">
    <dataValidation type="list" allowBlank="1" showInputMessage="1" showErrorMessage="1" sqref="G4:G51" xr:uid="{1F8985D4-5707-4C18-A25B-B9854F773EB4}">
      <formula1>"N/T,S,A,B"</formula1>
    </dataValidation>
    <dataValidation type="list" allowBlank="1" showInputMessage="1" showErrorMessage="1" sqref="F4:F51" xr:uid="{810BC947-C969-4C4D-A628-7D6564EF3F78}">
      <formula1>"미처리, JIRA 등록, 버그아님, 재현불가, NextUpdate,중복,본섭수정"</formula1>
    </dataValidation>
  </dataValidations>
  <hyperlinks>
    <hyperlink ref="H4" r:id="rId1" xr:uid="{FBEDAE1D-8601-4C0F-9D06-7F8E00E453AA}"/>
    <hyperlink ref="H5" r:id="rId2" xr:uid="{27FF83B4-25FD-4620-A2D3-BA9997A17A79}"/>
  </hyperlinks>
  <pageMargins left="0.7" right="0.7" top="0.75" bottom="0.75" header="0.3" footer="0.3"/>
  <pageSetup paperSize="9" orientation="portrait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4725-E4A2-43E1-A006-DC81990943D5}">
  <dimension ref="B2:J51"/>
  <sheetViews>
    <sheetView workbookViewId="0">
      <selection activeCell="D4" sqref="D4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555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 t="s">
        <v>458</v>
      </c>
      <c r="C4" s="8" t="s">
        <v>458</v>
      </c>
      <c r="D4" s="9" t="s">
        <v>458</v>
      </c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437" priority="15" operator="equal">
      <formula>"N/T"</formula>
    </cfRule>
    <cfRule type="cellIs" dxfId="436" priority="16" operator="equal">
      <formula>"Pass"</formula>
    </cfRule>
    <cfRule type="cellIs" dxfId="435" priority="17" operator="equal">
      <formula>"Fail"</formula>
    </cfRule>
    <cfRule type="cellIs" dxfId="434" priority="18" operator="equal">
      <formula>"N/A"</formula>
    </cfRule>
  </conditionalFormatting>
  <conditionalFormatting sqref="F2">
    <cfRule type="cellIs" dxfId="433" priority="11" operator="equal">
      <formula>"N/T"</formula>
    </cfRule>
    <cfRule type="cellIs" dxfId="432" priority="12" operator="equal">
      <formula>"Pass"</formula>
    </cfRule>
    <cfRule type="cellIs" dxfId="431" priority="13" operator="equal">
      <formula>"Fail"</formula>
    </cfRule>
    <cfRule type="cellIs" dxfId="430" priority="14" operator="equal">
      <formula>"N/A"</formula>
    </cfRule>
  </conditionalFormatting>
  <conditionalFormatting sqref="F2:F51">
    <cfRule type="cellIs" dxfId="429" priority="2" operator="equal">
      <formula>"재현불가"</formula>
    </cfRule>
    <cfRule type="cellIs" dxfId="428" priority="3" operator="equal">
      <formula>"미처리"</formula>
    </cfRule>
    <cfRule type="cellIs" dxfId="427" priority="8" operator="equal">
      <formula>"NextUpdate"</formula>
    </cfRule>
    <cfRule type="cellIs" dxfId="426" priority="9" operator="equal">
      <formula>"JIRA 등록"</formula>
    </cfRule>
    <cfRule type="cellIs" dxfId="425" priority="10" operator="equal">
      <formula>"버그아님"</formula>
    </cfRule>
  </conditionalFormatting>
  <conditionalFormatting sqref="G2:G51">
    <cfRule type="cellIs" dxfId="424" priority="4" operator="equal">
      <formula>"N/T"</formula>
    </cfRule>
    <cfRule type="cellIs" dxfId="423" priority="5" operator="equal">
      <formula>"B"</formula>
    </cfRule>
    <cfRule type="cellIs" dxfId="422" priority="6" operator="equal">
      <formula>"A"</formula>
    </cfRule>
    <cfRule type="cellIs" dxfId="421" priority="7" operator="equal">
      <formula>"S"</formula>
    </cfRule>
  </conditionalFormatting>
  <conditionalFormatting sqref="F2:F51">
    <cfRule type="cellIs" dxfId="420" priority="1" operator="equal">
      <formula>"중복"</formula>
    </cfRule>
  </conditionalFormatting>
  <dataValidations count="2">
    <dataValidation type="list" allowBlank="1" showInputMessage="1" showErrorMessage="1" sqref="G4:G51" xr:uid="{07206677-ACD6-428E-952D-8AEB1611E580}">
      <formula1>"N/T,S,A,B"</formula1>
    </dataValidation>
    <dataValidation type="list" allowBlank="1" showInputMessage="1" showErrorMessage="1" sqref="F4:F51" xr:uid="{E8FA9CB5-A737-4660-A147-C8C8F52B9191}">
      <formula1>"미처리, JIRA 등록, 버그아님, 재현불가, NextUpdate,중복,본섭수정"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94DC-D6D6-42E1-BE20-C9F5961805ED}">
  <dimension ref="B2:J51"/>
  <sheetViews>
    <sheetView workbookViewId="0">
      <selection activeCell="H26" sqref="H26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556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>
        <v>317399</v>
      </c>
      <c r="C4" s="8" t="s">
        <v>557</v>
      </c>
      <c r="D4" s="9" t="s">
        <v>558</v>
      </c>
      <c r="E4" s="8" t="s">
        <v>551</v>
      </c>
      <c r="F4" s="10" t="s">
        <v>15</v>
      </c>
      <c r="G4" s="10" t="s">
        <v>16</v>
      </c>
      <c r="H4" s="67" t="s">
        <v>559</v>
      </c>
      <c r="I4" s="9"/>
    </row>
    <row r="5" spans="2:10" ht="12" customHeight="1" x14ac:dyDescent="0.3">
      <c r="B5" s="8">
        <v>320729</v>
      </c>
      <c r="C5" s="8" t="s">
        <v>553</v>
      </c>
      <c r="D5" s="9" t="s">
        <v>560</v>
      </c>
      <c r="E5" s="8" t="s">
        <v>551</v>
      </c>
      <c r="F5" s="10" t="s">
        <v>38</v>
      </c>
      <c r="G5" s="10" t="s">
        <v>16</v>
      </c>
      <c r="H5" s="67" t="s">
        <v>561</v>
      </c>
      <c r="I5" s="9"/>
    </row>
    <row r="6" spans="2:10" ht="12" customHeight="1" x14ac:dyDescent="0.3">
      <c r="B6" s="8">
        <v>320741</v>
      </c>
      <c r="C6" s="8" t="s">
        <v>553</v>
      </c>
      <c r="D6" s="9" t="s">
        <v>562</v>
      </c>
      <c r="E6" s="8" t="s">
        <v>551</v>
      </c>
      <c r="F6" s="10" t="s">
        <v>15</v>
      </c>
      <c r="G6" s="10" t="s">
        <v>16</v>
      </c>
      <c r="H6" s="67" t="s">
        <v>559</v>
      </c>
      <c r="I6" s="9" t="s">
        <v>563</v>
      </c>
    </row>
    <row r="7" spans="2:10" ht="12" customHeight="1" x14ac:dyDescent="0.3">
      <c r="B7" s="8">
        <v>322791</v>
      </c>
      <c r="C7" s="8" t="s">
        <v>549</v>
      </c>
      <c r="D7" s="9" t="s">
        <v>564</v>
      </c>
      <c r="E7" s="8" t="s">
        <v>551</v>
      </c>
      <c r="F7" s="10" t="s">
        <v>15</v>
      </c>
      <c r="G7" s="10" t="s">
        <v>16</v>
      </c>
      <c r="H7" s="67" t="s">
        <v>559</v>
      </c>
      <c r="I7" s="9" t="s">
        <v>563</v>
      </c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419" priority="15" operator="equal">
      <formula>"N/T"</formula>
    </cfRule>
    <cfRule type="cellIs" dxfId="418" priority="16" operator="equal">
      <formula>"Pass"</formula>
    </cfRule>
    <cfRule type="cellIs" dxfId="417" priority="17" operator="equal">
      <formula>"Fail"</formula>
    </cfRule>
    <cfRule type="cellIs" dxfId="416" priority="18" operator="equal">
      <formula>"N/A"</formula>
    </cfRule>
  </conditionalFormatting>
  <conditionalFormatting sqref="F2">
    <cfRule type="cellIs" dxfId="415" priority="11" operator="equal">
      <formula>"N/T"</formula>
    </cfRule>
    <cfRule type="cellIs" dxfId="414" priority="12" operator="equal">
      <formula>"Pass"</formula>
    </cfRule>
    <cfRule type="cellIs" dxfId="413" priority="13" operator="equal">
      <formula>"Fail"</formula>
    </cfRule>
    <cfRule type="cellIs" dxfId="412" priority="14" operator="equal">
      <formula>"N/A"</formula>
    </cfRule>
  </conditionalFormatting>
  <conditionalFormatting sqref="F2:F51">
    <cfRule type="cellIs" dxfId="411" priority="2" operator="equal">
      <formula>"재현불가"</formula>
    </cfRule>
    <cfRule type="cellIs" dxfId="410" priority="3" operator="equal">
      <formula>"미처리"</formula>
    </cfRule>
    <cfRule type="cellIs" dxfId="409" priority="8" operator="equal">
      <formula>"NextUpdate"</formula>
    </cfRule>
    <cfRule type="cellIs" dxfId="408" priority="9" operator="equal">
      <formula>"JIRA 등록"</formula>
    </cfRule>
    <cfRule type="cellIs" dxfId="407" priority="10" operator="equal">
      <formula>"버그아님"</formula>
    </cfRule>
  </conditionalFormatting>
  <conditionalFormatting sqref="G2:G51">
    <cfRule type="cellIs" dxfId="406" priority="4" operator="equal">
      <formula>"N/T"</formula>
    </cfRule>
    <cfRule type="cellIs" dxfId="405" priority="5" operator="equal">
      <formula>"B"</formula>
    </cfRule>
    <cfRule type="cellIs" dxfId="404" priority="6" operator="equal">
      <formula>"A"</formula>
    </cfRule>
    <cfRule type="cellIs" dxfId="403" priority="7" operator="equal">
      <formula>"S"</formula>
    </cfRule>
  </conditionalFormatting>
  <conditionalFormatting sqref="F2:F51">
    <cfRule type="cellIs" dxfId="402" priority="1" operator="equal">
      <formula>"중복"</formula>
    </cfRule>
  </conditionalFormatting>
  <dataValidations count="2">
    <dataValidation type="list" allowBlank="1" showInputMessage="1" showErrorMessage="1" sqref="F4:F51" xr:uid="{28F9CF6C-95FC-4300-9204-7A393D817D7A}">
      <formula1>"미처리, JIRA 등록, 버그아님, 재현불가, NextUpdate,중복,본섭수정"</formula1>
    </dataValidation>
    <dataValidation type="list" allowBlank="1" showInputMessage="1" showErrorMessage="1" sqref="G4:G51" xr:uid="{62F33BB6-5D99-45AA-8319-C2175A639514}">
      <formula1>"N/T,S,A,B"</formula1>
    </dataValidation>
  </dataValidations>
  <hyperlinks>
    <hyperlink ref="H4" r:id="rId1" xr:uid="{60E1F95F-8E07-48D5-BBB6-69DBCC819464}"/>
    <hyperlink ref="H5" r:id="rId2" xr:uid="{3105E056-C938-418B-B65A-0B7BE939C073}"/>
    <hyperlink ref="H6" r:id="rId3" xr:uid="{F26B819E-6549-4ED4-8105-32B3B41F77D2}"/>
    <hyperlink ref="H7" r:id="rId4" xr:uid="{224F6824-FA9D-448E-9CF8-06DFCA1F5682}"/>
  </hyperlinks>
  <pageMargins left="0.7" right="0.7" top="0.75" bottom="0.75" header="0.3" footer="0.3"/>
  <pageSetup paperSize="9" orientation="portrait" r:id="rId5"/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29D5-B36C-4BA4-877C-C1FAA9DA2237}">
  <dimension ref="B2:J50"/>
  <sheetViews>
    <sheetView workbookViewId="0">
      <selection activeCell="B5" sqref="B5:G5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565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16">
        <v>317389</v>
      </c>
      <c r="C4" s="18" t="s">
        <v>557</v>
      </c>
      <c r="D4" s="17" t="s">
        <v>566</v>
      </c>
      <c r="E4" s="8"/>
      <c r="F4" s="10" t="s">
        <v>48</v>
      </c>
      <c r="G4" s="10" t="s">
        <v>30</v>
      </c>
      <c r="H4" s="15" t="s">
        <v>567</v>
      </c>
      <c r="I4" s="9" t="s">
        <v>568</v>
      </c>
    </row>
    <row r="5" spans="2:10" ht="12" customHeight="1" x14ac:dyDescent="0.3">
      <c r="B5" s="16">
        <v>318063</v>
      </c>
      <c r="C5" s="20" t="s">
        <v>569</v>
      </c>
      <c r="D5" s="17" t="s">
        <v>570</v>
      </c>
      <c r="E5" s="8"/>
      <c r="F5" s="10" t="s">
        <v>15</v>
      </c>
      <c r="G5" s="10" t="s">
        <v>16</v>
      </c>
      <c r="H5" s="15" t="s">
        <v>567</v>
      </c>
      <c r="I5" s="9" t="s">
        <v>571</v>
      </c>
    </row>
    <row r="6" spans="2:10" ht="12" customHeight="1" x14ac:dyDescent="0.3">
      <c r="B6" s="16">
        <v>318068</v>
      </c>
      <c r="C6" s="20" t="s">
        <v>569</v>
      </c>
      <c r="D6" s="17" t="s">
        <v>572</v>
      </c>
      <c r="E6" s="8"/>
      <c r="F6" s="10" t="s">
        <v>48</v>
      </c>
      <c r="G6" s="10" t="s">
        <v>30</v>
      </c>
      <c r="H6" s="9"/>
      <c r="I6" s="9"/>
    </row>
    <row r="7" spans="2:10" ht="12" customHeight="1" x14ac:dyDescent="0.3">
      <c r="B7" s="16">
        <v>318169</v>
      </c>
      <c r="C7" s="18" t="s">
        <v>557</v>
      </c>
      <c r="D7" s="17" t="s">
        <v>573</v>
      </c>
      <c r="E7" s="8"/>
      <c r="F7" s="10" t="s">
        <v>48</v>
      </c>
      <c r="G7" s="10" t="s">
        <v>30</v>
      </c>
      <c r="H7" s="9"/>
      <c r="I7" s="9" t="s">
        <v>571</v>
      </c>
      <c r="J7" s="5"/>
    </row>
    <row r="8" spans="2:10" ht="12" customHeight="1" x14ac:dyDescent="0.3">
      <c r="B8" s="8">
        <v>318183</v>
      </c>
      <c r="C8" s="18" t="s">
        <v>557</v>
      </c>
      <c r="D8" s="17" t="s">
        <v>573</v>
      </c>
      <c r="E8" s="8"/>
      <c r="F8" s="10" t="s">
        <v>48</v>
      </c>
      <c r="G8" s="10" t="s">
        <v>30</v>
      </c>
      <c r="H8" s="9"/>
      <c r="I8" s="9"/>
    </row>
    <row r="9" spans="2:10" ht="12" customHeight="1" x14ac:dyDescent="0.3">
      <c r="B9" s="8">
        <v>318985</v>
      </c>
      <c r="C9" s="8" t="s">
        <v>574</v>
      </c>
      <c r="D9" s="9" t="s">
        <v>575</v>
      </c>
      <c r="E9" s="8"/>
      <c r="F9" s="10" t="s">
        <v>38</v>
      </c>
      <c r="G9" s="10" t="s">
        <v>16</v>
      </c>
      <c r="H9" s="81" t="s">
        <v>576</v>
      </c>
      <c r="I9" s="9"/>
    </row>
    <row r="10" spans="2:10" ht="12" customHeight="1" x14ac:dyDescent="0.3">
      <c r="B10" s="8">
        <v>320475</v>
      </c>
      <c r="C10" s="8">
        <v>20110183</v>
      </c>
      <c r="D10" s="9" t="s">
        <v>577</v>
      </c>
      <c r="E10" s="8"/>
      <c r="F10" s="10" t="s">
        <v>48</v>
      </c>
      <c r="G10" s="10" t="s">
        <v>30</v>
      </c>
      <c r="H10" s="9"/>
      <c r="I10" s="9"/>
    </row>
    <row r="11" spans="2:10" ht="12" customHeight="1" x14ac:dyDescent="0.3">
      <c r="B11" s="8">
        <v>320590</v>
      </c>
      <c r="C11" s="80">
        <v>396411</v>
      </c>
      <c r="D11" s="9" t="s">
        <v>578</v>
      </c>
      <c r="E11" s="8"/>
      <c r="F11" s="10" t="s">
        <v>48</v>
      </c>
      <c r="G11" s="10" t="s">
        <v>30</v>
      </c>
      <c r="H11" s="9"/>
      <c r="I11" s="9"/>
    </row>
    <row r="12" spans="2:10" ht="12" customHeight="1" x14ac:dyDescent="0.3">
      <c r="B12" s="8">
        <v>321731</v>
      </c>
      <c r="C12" s="8" t="s">
        <v>557</v>
      </c>
      <c r="D12" s="9" t="s">
        <v>579</v>
      </c>
      <c r="E12" s="8"/>
      <c r="F12" s="10" t="s">
        <v>38</v>
      </c>
      <c r="G12" s="10" t="s">
        <v>30</v>
      </c>
      <c r="H12" s="9"/>
      <c r="I12" s="9"/>
    </row>
    <row r="13" spans="2:10" ht="12" customHeight="1" x14ac:dyDescent="0.3">
      <c r="B13" s="8">
        <v>322770</v>
      </c>
      <c r="C13" s="8" t="s">
        <v>549</v>
      </c>
      <c r="D13" s="9" t="s">
        <v>580</v>
      </c>
      <c r="E13" s="8"/>
      <c r="F13" s="10" t="s">
        <v>48</v>
      </c>
      <c r="G13" s="10" t="s">
        <v>30</v>
      </c>
      <c r="H13" s="9"/>
      <c r="I13" s="9" t="s">
        <v>571</v>
      </c>
    </row>
    <row r="14" spans="2:10" ht="12" customHeight="1" x14ac:dyDescent="0.3">
      <c r="B14" s="8" t="s">
        <v>458</v>
      </c>
      <c r="C14" s="8" t="s">
        <v>458</v>
      </c>
      <c r="D14" s="9" t="s">
        <v>581</v>
      </c>
      <c r="E14" s="8"/>
      <c r="F14" s="10" t="s">
        <v>48</v>
      </c>
      <c r="G14" s="10" t="s">
        <v>30</v>
      </c>
      <c r="H14" s="9"/>
      <c r="I14" s="9"/>
    </row>
    <row r="15" spans="2:10" ht="12" customHeight="1" x14ac:dyDescent="0.3">
      <c r="B15" s="8"/>
      <c r="C15" s="8"/>
      <c r="D15" s="9" t="s">
        <v>582</v>
      </c>
      <c r="E15" s="8"/>
      <c r="F15" s="10" t="s">
        <v>48</v>
      </c>
      <c r="G15" s="10" t="s">
        <v>30</v>
      </c>
      <c r="H15" s="9"/>
      <c r="I15" s="9"/>
    </row>
    <row r="16" spans="2:10" ht="12" customHeight="1" x14ac:dyDescent="0.3">
      <c r="B16" s="8"/>
      <c r="C16" s="8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8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8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8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8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8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8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8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8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8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8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8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8"/>
      <c r="D28" s="9"/>
      <c r="E28" s="8"/>
      <c r="F28" s="10" t="s">
        <v>194</v>
      </c>
      <c r="G28" s="10" t="s">
        <v>30</v>
      </c>
      <c r="H28" s="9"/>
      <c r="I28" s="9"/>
      <c r="J28" s="5"/>
    </row>
    <row r="29" spans="2:10" ht="12" customHeight="1" x14ac:dyDescent="0.3">
      <c r="B29" s="8"/>
      <c r="C29" s="8"/>
      <c r="D29" s="9"/>
      <c r="E29" s="8"/>
      <c r="F29" s="10" t="s">
        <v>194</v>
      </c>
      <c r="G29" s="10" t="s">
        <v>30</v>
      </c>
      <c r="H29" s="9"/>
      <c r="I29" s="9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  <c r="J49" s="5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</row>
  </sheetData>
  <phoneticPr fontId="2" type="noConversion"/>
  <conditionalFormatting sqref="F3">
    <cfRule type="cellIs" dxfId="401" priority="15" operator="equal">
      <formula>"N/T"</formula>
    </cfRule>
    <cfRule type="cellIs" dxfId="400" priority="16" operator="equal">
      <formula>"Pass"</formula>
    </cfRule>
    <cfRule type="cellIs" dxfId="399" priority="17" operator="equal">
      <formula>"Fail"</formula>
    </cfRule>
    <cfRule type="cellIs" dxfId="398" priority="18" operator="equal">
      <formula>"N/A"</formula>
    </cfRule>
  </conditionalFormatting>
  <conditionalFormatting sqref="F2">
    <cfRule type="cellIs" dxfId="397" priority="11" operator="equal">
      <formula>"N/T"</formula>
    </cfRule>
    <cfRule type="cellIs" dxfId="396" priority="12" operator="equal">
      <formula>"Pass"</formula>
    </cfRule>
    <cfRule type="cellIs" dxfId="395" priority="13" operator="equal">
      <formula>"Fail"</formula>
    </cfRule>
    <cfRule type="cellIs" dxfId="394" priority="14" operator="equal">
      <formula>"N/A"</formula>
    </cfRule>
  </conditionalFormatting>
  <conditionalFormatting sqref="F2:F50">
    <cfRule type="cellIs" dxfId="393" priority="2" operator="equal">
      <formula>"재현불가"</formula>
    </cfRule>
    <cfRule type="cellIs" dxfId="392" priority="3" operator="equal">
      <formula>"미처리"</formula>
    </cfRule>
    <cfRule type="cellIs" dxfId="391" priority="8" operator="equal">
      <formula>"NextUpdate"</formula>
    </cfRule>
    <cfRule type="cellIs" dxfId="390" priority="9" operator="equal">
      <formula>"JIRA 등록"</formula>
    </cfRule>
    <cfRule type="cellIs" dxfId="389" priority="10" operator="equal">
      <formula>"버그아님"</formula>
    </cfRule>
  </conditionalFormatting>
  <conditionalFormatting sqref="G2:G50">
    <cfRule type="cellIs" dxfId="388" priority="4" operator="equal">
      <formula>"N/T"</formula>
    </cfRule>
    <cfRule type="cellIs" dxfId="387" priority="5" operator="equal">
      <formula>"B"</formula>
    </cfRule>
    <cfRule type="cellIs" dxfId="386" priority="6" operator="equal">
      <formula>"A"</formula>
    </cfRule>
    <cfRule type="cellIs" dxfId="385" priority="7" operator="equal">
      <formula>"S"</formula>
    </cfRule>
  </conditionalFormatting>
  <conditionalFormatting sqref="F2:F50">
    <cfRule type="cellIs" dxfId="384" priority="1" operator="equal">
      <formula>"중복"</formula>
    </cfRule>
  </conditionalFormatting>
  <dataValidations count="2">
    <dataValidation type="list" allowBlank="1" showInputMessage="1" showErrorMessage="1" sqref="G4:G50" xr:uid="{21DC4E4B-5832-4757-AE0D-E199FCC2A74A}">
      <formula1>"N/T,S,A,B"</formula1>
    </dataValidation>
    <dataValidation type="list" allowBlank="1" showInputMessage="1" showErrorMessage="1" sqref="F4:F50" xr:uid="{54F21653-13E2-4E1C-BC90-4ED82417033E}">
      <formula1>"미처리, JIRA 등록, 버그아님, 재현불가, NextUpdate,중복,본섭수정"</formula1>
    </dataValidation>
  </dataValidations>
  <hyperlinks>
    <hyperlink ref="H9" r:id="rId1" xr:uid="{34596C6E-3B4F-4468-B647-FC2CA10EA555}"/>
    <hyperlink ref="H4" r:id="rId2" xr:uid="{F27DBB80-FEB1-49CE-B297-7524CDCEDE64}"/>
    <hyperlink ref="H5" r:id="rId3" xr:uid="{98CB733B-712C-4095-A0FB-F44556A9F29D}"/>
  </hyperlinks>
  <pageMargins left="0.7" right="0.7" top="0.75" bottom="0.75" header="0.3" footer="0.3"/>
  <pageSetup paperSize="9" orientation="portrait" r:id="rId4"/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8358-A6BE-473D-83FB-A0B238C8EA32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583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8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383" priority="15" operator="equal">
      <formula>"N/T"</formula>
    </cfRule>
    <cfRule type="cellIs" dxfId="382" priority="16" operator="equal">
      <formula>"Pass"</formula>
    </cfRule>
    <cfRule type="cellIs" dxfId="381" priority="17" operator="equal">
      <formula>"Fail"</formula>
    </cfRule>
    <cfRule type="cellIs" dxfId="380" priority="18" operator="equal">
      <formula>"N/A"</formula>
    </cfRule>
  </conditionalFormatting>
  <conditionalFormatting sqref="F2">
    <cfRule type="cellIs" dxfId="379" priority="11" operator="equal">
      <formula>"N/T"</formula>
    </cfRule>
    <cfRule type="cellIs" dxfId="378" priority="12" operator="equal">
      <formula>"Pass"</formula>
    </cfRule>
    <cfRule type="cellIs" dxfId="377" priority="13" operator="equal">
      <formula>"Fail"</formula>
    </cfRule>
    <cfRule type="cellIs" dxfId="376" priority="14" operator="equal">
      <formula>"N/A"</formula>
    </cfRule>
  </conditionalFormatting>
  <conditionalFormatting sqref="F2:F51">
    <cfRule type="cellIs" dxfId="375" priority="2" operator="equal">
      <formula>"재현불가"</formula>
    </cfRule>
    <cfRule type="cellIs" dxfId="374" priority="3" operator="equal">
      <formula>"미처리"</formula>
    </cfRule>
    <cfRule type="cellIs" dxfId="373" priority="8" operator="equal">
      <formula>"NextUpdate"</formula>
    </cfRule>
    <cfRule type="cellIs" dxfId="372" priority="9" operator="equal">
      <formula>"JIRA 등록"</formula>
    </cfRule>
    <cfRule type="cellIs" dxfId="371" priority="10" operator="equal">
      <formula>"버그아님"</formula>
    </cfRule>
  </conditionalFormatting>
  <conditionalFormatting sqref="G2:G51">
    <cfRule type="cellIs" dxfId="370" priority="4" operator="equal">
      <formula>"N/T"</formula>
    </cfRule>
    <cfRule type="cellIs" dxfId="369" priority="5" operator="equal">
      <formula>"B"</formula>
    </cfRule>
    <cfRule type="cellIs" dxfId="368" priority="6" operator="equal">
      <formula>"A"</formula>
    </cfRule>
    <cfRule type="cellIs" dxfId="367" priority="7" operator="equal">
      <formula>"S"</formula>
    </cfRule>
  </conditionalFormatting>
  <conditionalFormatting sqref="F2:F51">
    <cfRule type="cellIs" dxfId="366" priority="1" operator="equal">
      <formula>"중복"</formula>
    </cfRule>
  </conditionalFormatting>
  <dataValidations count="2">
    <dataValidation type="list" allowBlank="1" showInputMessage="1" showErrorMessage="1" sqref="F4:F51" xr:uid="{0011CDE8-517F-40E6-8064-DF9BB683B216}">
      <formula1>"미처리, JIRA 등록, 버그아님, 재현불가, NextUpdate,중복,본섭수정"</formula1>
    </dataValidation>
    <dataValidation type="list" allowBlank="1" showInputMessage="1" showErrorMessage="1" sqref="G4:G51" xr:uid="{5DECA323-A61E-4FF6-907F-0F2498E5815E}">
      <formula1>"N/T,S,A,B"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E310-7CFE-4024-9240-F1C6D5C7FCB9}">
  <dimension ref="B2:J51"/>
  <sheetViews>
    <sheetView workbookViewId="0">
      <selection activeCell="B4" sqref="B4:G4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584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>
        <v>319627</v>
      </c>
      <c r="C4" s="8" t="s">
        <v>395</v>
      </c>
      <c r="D4" s="9" t="s">
        <v>585</v>
      </c>
      <c r="E4" s="8" t="s">
        <v>551</v>
      </c>
      <c r="F4" s="10" t="s">
        <v>15</v>
      </c>
      <c r="G4" s="10" t="s">
        <v>16</v>
      </c>
      <c r="H4" s="67" t="s">
        <v>586</v>
      </c>
      <c r="I4" s="9"/>
    </row>
    <row r="5" spans="2:10" ht="12" customHeight="1" x14ac:dyDescent="0.3">
      <c r="B5" s="8">
        <v>324264</v>
      </c>
      <c r="C5" s="8" t="s">
        <v>557</v>
      </c>
      <c r="D5" s="9" t="s">
        <v>587</v>
      </c>
      <c r="E5" s="8" t="s">
        <v>551</v>
      </c>
      <c r="F5" s="10" t="s">
        <v>48</v>
      </c>
      <c r="G5" s="10" t="s">
        <v>16</v>
      </c>
      <c r="H5" s="67" t="s">
        <v>588</v>
      </c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365" priority="15" operator="equal">
      <formula>"N/T"</formula>
    </cfRule>
    <cfRule type="cellIs" dxfId="364" priority="16" operator="equal">
      <formula>"Pass"</formula>
    </cfRule>
    <cfRule type="cellIs" dxfId="363" priority="17" operator="equal">
      <formula>"Fail"</formula>
    </cfRule>
    <cfRule type="cellIs" dxfId="362" priority="18" operator="equal">
      <formula>"N/A"</formula>
    </cfRule>
  </conditionalFormatting>
  <conditionalFormatting sqref="F2">
    <cfRule type="cellIs" dxfId="361" priority="11" operator="equal">
      <formula>"N/T"</formula>
    </cfRule>
    <cfRule type="cellIs" dxfId="360" priority="12" operator="equal">
      <formula>"Pass"</formula>
    </cfRule>
    <cfRule type="cellIs" dxfId="359" priority="13" operator="equal">
      <formula>"Fail"</formula>
    </cfRule>
    <cfRule type="cellIs" dxfId="358" priority="14" operator="equal">
      <formula>"N/A"</formula>
    </cfRule>
  </conditionalFormatting>
  <conditionalFormatting sqref="F2:F51">
    <cfRule type="cellIs" dxfId="357" priority="2" operator="equal">
      <formula>"재현불가"</formula>
    </cfRule>
    <cfRule type="cellIs" dxfId="356" priority="3" operator="equal">
      <formula>"미처리"</formula>
    </cfRule>
    <cfRule type="cellIs" dxfId="355" priority="8" operator="equal">
      <formula>"NextUpdate"</formula>
    </cfRule>
    <cfRule type="cellIs" dxfId="354" priority="9" operator="equal">
      <formula>"JIRA 등록"</formula>
    </cfRule>
    <cfRule type="cellIs" dxfId="353" priority="10" operator="equal">
      <formula>"버그아님"</formula>
    </cfRule>
  </conditionalFormatting>
  <conditionalFormatting sqref="G2:G51">
    <cfRule type="cellIs" dxfId="352" priority="4" operator="equal">
      <formula>"N/T"</formula>
    </cfRule>
    <cfRule type="cellIs" dxfId="351" priority="5" operator="equal">
      <formula>"B"</formula>
    </cfRule>
    <cfRule type="cellIs" dxfId="350" priority="6" operator="equal">
      <formula>"A"</formula>
    </cfRule>
    <cfRule type="cellIs" dxfId="349" priority="7" operator="equal">
      <formula>"S"</formula>
    </cfRule>
  </conditionalFormatting>
  <conditionalFormatting sqref="F2:F51">
    <cfRule type="cellIs" dxfId="348" priority="1" operator="equal">
      <formula>"중복"</formula>
    </cfRule>
  </conditionalFormatting>
  <dataValidations count="2">
    <dataValidation type="list" allowBlank="1" showInputMessage="1" showErrorMessage="1" sqref="F4:F51" xr:uid="{3339D07A-2DE3-4746-9223-F91A88A9E2AD}">
      <formula1>"미처리, JIRA 등록, 버그아님, 재현불가, NextUpdate,중복,본섭수정"</formula1>
    </dataValidation>
    <dataValidation type="list" allowBlank="1" showInputMessage="1" showErrorMessage="1" sqref="G4:G51" xr:uid="{5984854D-5DD0-4239-951E-4E4C8DBF564F}">
      <formula1>"N/T,S,A,B"</formula1>
    </dataValidation>
  </dataValidations>
  <hyperlinks>
    <hyperlink ref="H4" r:id="rId1" xr:uid="{7806DE34-1B7F-4480-A68D-A9003B34AD89}"/>
    <hyperlink ref="H5" r:id="rId2" xr:uid="{AFE96E45-DC96-42A6-8E57-591A2DB7178C}"/>
  </hyperlinks>
  <pageMargins left="0.7" right="0.7" top="0.75" bottom="0.75" header="0.3" footer="0.3"/>
  <pageSetup paperSize="9" orientation="portrait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A8CD-0C20-4D73-ADB5-9A00042E9494}">
  <dimension ref="B2:J51"/>
  <sheetViews>
    <sheetView workbookViewId="0">
      <selection activeCell="H42" sqref="H42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589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16">
        <v>318072</v>
      </c>
      <c r="C4" s="85" t="s">
        <v>569</v>
      </c>
      <c r="D4" s="17" t="s">
        <v>590</v>
      </c>
      <c r="E4" s="8" t="s">
        <v>536</v>
      </c>
      <c r="F4" s="10" t="s">
        <v>38</v>
      </c>
      <c r="G4" s="10" t="s">
        <v>30</v>
      </c>
      <c r="H4" s="81" t="s">
        <v>591</v>
      </c>
      <c r="I4" s="9"/>
    </row>
    <row r="5" spans="2:10" ht="12" customHeight="1" x14ac:dyDescent="0.3">
      <c r="B5" s="16">
        <v>323053</v>
      </c>
      <c r="C5" s="86" t="s">
        <v>187</v>
      </c>
      <c r="D5" s="17" t="s">
        <v>592</v>
      </c>
      <c r="E5" s="8" t="s">
        <v>536</v>
      </c>
      <c r="F5" s="10" t="s">
        <v>29</v>
      </c>
      <c r="G5" s="10" t="s">
        <v>30</v>
      </c>
      <c r="H5" s="9"/>
      <c r="I5" s="9"/>
    </row>
    <row r="6" spans="2:10" ht="12" customHeight="1" x14ac:dyDescent="0.3">
      <c r="B6" s="16"/>
      <c r="C6" s="87"/>
      <c r="D6" s="17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 t="s">
        <v>458</v>
      </c>
      <c r="C7" s="84" t="s">
        <v>458</v>
      </c>
      <c r="D7" s="9" t="s">
        <v>458</v>
      </c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347" priority="15" operator="equal">
      <formula>"N/T"</formula>
    </cfRule>
    <cfRule type="cellIs" dxfId="346" priority="16" operator="equal">
      <formula>"Pass"</formula>
    </cfRule>
    <cfRule type="cellIs" dxfId="345" priority="17" operator="equal">
      <formula>"Fail"</formula>
    </cfRule>
    <cfRule type="cellIs" dxfId="344" priority="18" operator="equal">
      <formula>"N/A"</formula>
    </cfRule>
  </conditionalFormatting>
  <conditionalFormatting sqref="F2">
    <cfRule type="cellIs" dxfId="343" priority="11" operator="equal">
      <formula>"N/T"</formula>
    </cfRule>
    <cfRule type="cellIs" dxfId="342" priority="12" operator="equal">
      <formula>"Pass"</formula>
    </cfRule>
    <cfRule type="cellIs" dxfId="341" priority="13" operator="equal">
      <formula>"Fail"</formula>
    </cfRule>
    <cfRule type="cellIs" dxfId="340" priority="14" operator="equal">
      <formula>"N/A"</formula>
    </cfRule>
  </conditionalFormatting>
  <conditionalFormatting sqref="F2:F51">
    <cfRule type="cellIs" dxfId="339" priority="2" operator="equal">
      <formula>"재현불가"</formula>
    </cfRule>
    <cfRule type="cellIs" dxfId="338" priority="3" operator="equal">
      <formula>"미처리"</formula>
    </cfRule>
    <cfRule type="cellIs" dxfId="337" priority="8" operator="equal">
      <formula>"NextUpdate"</formula>
    </cfRule>
    <cfRule type="cellIs" dxfId="336" priority="9" operator="equal">
      <formula>"JIRA 등록"</formula>
    </cfRule>
    <cfRule type="cellIs" dxfId="335" priority="10" operator="equal">
      <formula>"버그아님"</formula>
    </cfRule>
  </conditionalFormatting>
  <conditionalFormatting sqref="G2:G51">
    <cfRule type="cellIs" dxfId="334" priority="4" operator="equal">
      <formula>"N/T"</formula>
    </cfRule>
    <cfRule type="cellIs" dxfId="333" priority="5" operator="equal">
      <formula>"B"</formula>
    </cfRule>
    <cfRule type="cellIs" dxfId="332" priority="6" operator="equal">
      <formula>"A"</formula>
    </cfRule>
    <cfRule type="cellIs" dxfId="331" priority="7" operator="equal">
      <formula>"S"</formula>
    </cfRule>
  </conditionalFormatting>
  <conditionalFormatting sqref="F2:F51">
    <cfRule type="cellIs" dxfId="330" priority="1" operator="equal">
      <formula>"중복"</formula>
    </cfRule>
  </conditionalFormatting>
  <dataValidations count="2">
    <dataValidation type="list" allowBlank="1" showInputMessage="1" showErrorMessage="1" sqref="G4:G51" xr:uid="{071FE57B-1AD1-444B-9420-363D97D6F523}">
      <formula1>"N/T,S,A,B"</formula1>
    </dataValidation>
    <dataValidation type="list" allowBlank="1" showInputMessage="1" showErrorMessage="1" sqref="F4:F51" xr:uid="{E696EF44-2FD7-4DDD-909C-4859FCBF5C4B}">
      <formula1>"미처리, JIRA 등록, 버그아님, 재현불가, NextUpdate,중복,본섭수정"</formula1>
    </dataValidation>
  </dataValidations>
  <hyperlinks>
    <hyperlink ref="H4" r:id="rId1" xr:uid="{9B33F61E-9093-436B-B898-98AE8F880864}"/>
  </hyperlinks>
  <pageMargins left="0.7" right="0.7" top="0.75" bottom="0.75" header="0.3" footer="0.3"/>
  <pageSetup paperSize="9"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77A8-AE4D-49D4-A14F-528170CB54B4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593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8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329" priority="15" operator="equal">
      <formula>"N/T"</formula>
    </cfRule>
    <cfRule type="cellIs" dxfId="328" priority="16" operator="equal">
      <formula>"Pass"</formula>
    </cfRule>
    <cfRule type="cellIs" dxfId="327" priority="17" operator="equal">
      <formula>"Fail"</formula>
    </cfRule>
    <cfRule type="cellIs" dxfId="326" priority="18" operator="equal">
      <formula>"N/A"</formula>
    </cfRule>
  </conditionalFormatting>
  <conditionalFormatting sqref="F2">
    <cfRule type="cellIs" dxfId="325" priority="11" operator="equal">
      <formula>"N/T"</formula>
    </cfRule>
    <cfRule type="cellIs" dxfId="324" priority="12" operator="equal">
      <formula>"Pass"</formula>
    </cfRule>
    <cfRule type="cellIs" dxfId="323" priority="13" operator="equal">
      <formula>"Fail"</formula>
    </cfRule>
    <cfRule type="cellIs" dxfId="322" priority="14" operator="equal">
      <formula>"N/A"</formula>
    </cfRule>
  </conditionalFormatting>
  <conditionalFormatting sqref="F2:F51">
    <cfRule type="cellIs" dxfId="321" priority="2" operator="equal">
      <formula>"재현불가"</formula>
    </cfRule>
    <cfRule type="cellIs" dxfId="320" priority="3" operator="equal">
      <formula>"미처리"</formula>
    </cfRule>
    <cfRule type="cellIs" dxfId="319" priority="8" operator="equal">
      <formula>"NextUpdate"</formula>
    </cfRule>
    <cfRule type="cellIs" dxfId="318" priority="9" operator="equal">
      <formula>"JIRA 등록"</formula>
    </cfRule>
    <cfRule type="cellIs" dxfId="317" priority="10" operator="equal">
      <formula>"버그아님"</formula>
    </cfRule>
  </conditionalFormatting>
  <conditionalFormatting sqref="G2:G51">
    <cfRule type="cellIs" dxfId="316" priority="4" operator="equal">
      <formula>"N/T"</formula>
    </cfRule>
    <cfRule type="cellIs" dxfId="315" priority="5" operator="equal">
      <formula>"B"</formula>
    </cfRule>
    <cfRule type="cellIs" dxfId="314" priority="6" operator="equal">
      <formula>"A"</formula>
    </cfRule>
    <cfRule type="cellIs" dxfId="313" priority="7" operator="equal">
      <formula>"S"</formula>
    </cfRule>
  </conditionalFormatting>
  <conditionalFormatting sqref="F2:F51">
    <cfRule type="cellIs" dxfId="312" priority="1" operator="equal">
      <formula>"중복"</formula>
    </cfRule>
  </conditionalFormatting>
  <dataValidations count="2">
    <dataValidation type="list" allowBlank="1" showInputMessage="1" showErrorMessage="1" sqref="F4:F51" xr:uid="{491C9400-4B13-4EAC-9D62-907306FC5634}">
      <formula1>"미처리, JIRA 등록, 버그아님, 재현불가, NextUpdate,중복,본섭수정"</formula1>
    </dataValidation>
    <dataValidation type="list" allowBlank="1" showInputMessage="1" showErrorMessage="1" sqref="G4:G51" xr:uid="{97D1F9E2-41C0-4297-9E11-045C8A9EB0AD}">
      <formula1>"N/T,S,A,B"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89C5-B4EC-48F7-BABD-CBB5D9112575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594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8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311" priority="15" operator="equal">
      <formula>"N/T"</formula>
    </cfRule>
    <cfRule type="cellIs" dxfId="310" priority="16" operator="equal">
      <formula>"Pass"</formula>
    </cfRule>
    <cfRule type="cellIs" dxfId="309" priority="17" operator="equal">
      <formula>"Fail"</formula>
    </cfRule>
    <cfRule type="cellIs" dxfId="308" priority="18" operator="equal">
      <formula>"N/A"</formula>
    </cfRule>
  </conditionalFormatting>
  <conditionalFormatting sqref="F2">
    <cfRule type="cellIs" dxfId="307" priority="11" operator="equal">
      <formula>"N/T"</formula>
    </cfRule>
    <cfRule type="cellIs" dxfId="306" priority="12" operator="equal">
      <formula>"Pass"</formula>
    </cfRule>
    <cfRule type="cellIs" dxfId="305" priority="13" operator="equal">
      <formula>"Fail"</formula>
    </cfRule>
    <cfRule type="cellIs" dxfId="304" priority="14" operator="equal">
      <formula>"N/A"</formula>
    </cfRule>
  </conditionalFormatting>
  <conditionalFormatting sqref="F2:F51">
    <cfRule type="cellIs" dxfId="303" priority="2" operator="equal">
      <formula>"재현불가"</formula>
    </cfRule>
    <cfRule type="cellIs" dxfId="302" priority="3" operator="equal">
      <formula>"미처리"</formula>
    </cfRule>
    <cfRule type="cellIs" dxfId="301" priority="8" operator="equal">
      <formula>"NextUpdate"</formula>
    </cfRule>
    <cfRule type="cellIs" dxfId="300" priority="9" operator="equal">
      <formula>"JIRA 등록"</formula>
    </cfRule>
    <cfRule type="cellIs" dxfId="299" priority="10" operator="equal">
      <formula>"버그아님"</formula>
    </cfRule>
  </conditionalFormatting>
  <conditionalFormatting sqref="G2:G51">
    <cfRule type="cellIs" dxfId="298" priority="4" operator="equal">
      <formula>"N/T"</formula>
    </cfRule>
    <cfRule type="cellIs" dxfId="297" priority="5" operator="equal">
      <formula>"B"</formula>
    </cfRule>
    <cfRule type="cellIs" dxfId="296" priority="6" operator="equal">
      <formula>"A"</formula>
    </cfRule>
    <cfRule type="cellIs" dxfId="295" priority="7" operator="equal">
      <formula>"S"</formula>
    </cfRule>
  </conditionalFormatting>
  <conditionalFormatting sqref="F2:F51">
    <cfRule type="cellIs" dxfId="294" priority="1" operator="equal">
      <formula>"중복"</formula>
    </cfRule>
  </conditionalFormatting>
  <dataValidations count="2">
    <dataValidation type="list" allowBlank="1" showInputMessage="1" showErrorMessage="1" sqref="G4:G51" xr:uid="{AEA7E0B1-B4F5-4542-A056-D0D59FE935FF}">
      <formula1>"N/T,S,A,B"</formula1>
    </dataValidation>
    <dataValidation type="list" allowBlank="1" showInputMessage="1" showErrorMessage="1" sqref="F4:F51" xr:uid="{F44FD082-F011-4C87-A730-103E52E8A95A}">
      <formula1>"미처리, JIRA 등록, 버그아님, 재현불가, NextUpdate,중복,본섭수정"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707-6A1B-478C-9A3B-1E8A97523A1D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595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>
        <v>317632</v>
      </c>
      <c r="C4" s="8" t="s">
        <v>596</v>
      </c>
      <c r="D4" s="9" t="s">
        <v>597</v>
      </c>
      <c r="E4" s="8"/>
      <c r="F4" s="10" t="s">
        <v>38</v>
      </c>
      <c r="G4" s="10" t="s">
        <v>30</v>
      </c>
      <c r="H4" s="9"/>
      <c r="I4" s="9" t="s">
        <v>518</v>
      </c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293" priority="15" operator="equal">
      <formula>"N/T"</formula>
    </cfRule>
    <cfRule type="cellIs" dxfId="292" priority="16" operator="equal">
      <formula>"Pass"</formula>
    </cfRule>
    <cfRule type="cellIs" dxfId="291" priority="17" operator="equal">
      <formula>"Fail"</formula>
    </cfRule>
    <cfRule type="cellIs" dxfId="290" priority="18" operator="equal">
      <formula>"N/A"</formula>
    </cfRule>
  </conditionalFormatting>
  <conditionalFormatting sqref="F2">
    <cfRule type="cellIs" dxfId="289" priority="11" operator="equal">
      <formula>"N/T"</formula>
    </cfRule>
    <cfRule type="cellIs" dxfId="288" priority="12" operator="equal">
      <formula>"Pass"</formula>
    </cfRule>
    <cfRule type="cellIs" dxfId="287" priority="13" operator="equal">
      <formula>"Fail"</formula>
    </cfRule>
    <cfRule type="cellIs" dxfId="286" priority="14" operator="equal">
      <formula>"N/A"</formula>
    </cfRule>
  </conditionalFormatting>
  <conditionalFormatting sqref="F2:F51">
    <cfRule type="cellIs" dxfId="285" priority="2" operator="equal">
      <formula>"재현불가"</formula>
    </cfRule>
    <cfRule type="cellIs" dxfId="284" priority="3" operator="equal">
      <formula>"미처리"</formula>
    </cfRule>
    <cfRule type="cellIs" dxfId="283" priority="8" operator="equal">
      <formula>"NextUpdate"</formula>
    </cfRule>
    <cfRule type="cellIs" dxfId="282" priority="9" operator="equal">
      <formula>"JIRA 등록"</formula>
    </cfRule>
    <cfRule type="cellIs" dxfId="281" priority="10" operator="equal">
      <formula>"버그아님"</formula>
    </cfRule>
  </conditionalFormatting>
  <conditionalFormatting sqref="G2:G51">
    <cfRule type="cellIs" dxfId="280" priority="4" operator="equal">
      <formula>"N/T"</formula>
    </cfRule>
    <cfRule type="cellIs" dxfId="279" priority="5" operator="equal">
      <formula>"B"</formula>
    </cfRule>
    <cfRule type="cellIs" dxfId="278" priority="6" operator="equal">
      <formula>"A"</formula>
    </cfRule>
    <cfRule type="cellIs" dxfId="277" priority="7" operator="equal">
      <formula>"S"</formula>
    </cfRule>
  </conditionalFormatting>
  <conditionalFormatting sqref="F2:F51">
    <cfRule type="cellIs" dxfId="276" priority="1" operator="equal">
      <formula>"중복"</formula>
    </cfRule>
  </conditionalFormatting>
  <dataValidations count="2">
    <dataValidation type="list" allowBlank="1" showInputMessage="1" showErrorMessage="1" sqref="G4:G51" xr:uid="{AE5BC1CA-330C-4E9D-B710-CDA03CEF44B1}">
      <formula1>"N/T,S,A,B"</formula1>
    </dataValidation>
    <dataValidation type="list" allowBlank="1" showInputMessage="1" showErrorMessage="1" sqref="F4:F51" xr:uid="{871BF053-D125-4003-890E-102AA8CF31CD}">
      <formula1>"미처리, JIRA 등록, 버그아님, 재현불가, NextUpdate,중복,본섭수정"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D2B-E13C-4E59-87A5-A2F904B87C46}">
  <dimension ref="B2:J51"/>
  <sheetViews>
    <sheetView workbookViewId="0">
      <selection activeCell="B3" sqref="B3"/>
    </sheetView>
  </sheetViews>
  <sheetFormatPr defaultRowHeight="16.5" x14ac:dyDescent="0.3"/>
  <cols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2:10" s="5" customFormat="1" ht="12" customHeight="1" x14ac:dyDescent="0.3">
      <c r="B2" s="1" t="s">
        <v>598</v>
      </c>
      <c r="C2" s="2"/>
      <c r="D2" s="3"/>
      <c r="E2" s="4"/>
      <c r="F2" s="3"/>
      <c r="G2" s="3"/>
      <c r="H2" s="3"/>
      <c r="I2" s="3"/>
    </row>
    <row r="3" spans="2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2:10" ht="12" customHeight="1" x14ac:dyDescent="0.3">
      <c r="B4" s="8"/>
      <c r="C4" s="8"/>
      <c r="D4" s="9"/>
      <c r="E4" s="8"/>
      <c r="F4" s="10" t="s">
        <v>194</v>
      </c>
      <c r="G4" s="10" t="s">
        <v>30</v>
      </c>
      <c r="H4" s="9"/>
      <c r="I4" s="9"/>
    </row>
    <row r="5" spans="2:10" ht="12" customHeight="1" x14ac:dyDescent="0.3">
      <c r="B5" s="8"/>
      <c r="C5" s="8"/>
      <c r="D5" s="9"/>
      <c r="E5" s="8"/>
      <c r="F5" s="10" t="s">
        <v>194</v>
      </c>
      <c r="G5" s="10" t="s">
        <v>30</v>
      </c>
      <c r="H5" s="9"/>
      <c r="I5" s="9"/>
    </row>
    <row r="6" spans="2:10" ht="12" customHeight="1" x14ac:dyDescent="0.3">
      <c r="B6" s="8"/>
      <c r="C6" s="8"/>
      <c r="D6" s="9"/>
      <c r="E6" s="8"/>
      <c r="F6" s="10" t="s">
        <v>194</v>
      </c>
      <c r="G6" s="10" t="s">
        <v>30</v>
      </c>
      <c r="H6" s="9"/>
      <c r="I6" s="9"/>
    </row>
    <row r="7" spans="2:10" ht="12" customHeight="1" x14ac:dyDescent="0.3">
      <c r="B7" s="8"/>
      <c r="C7" s="8"/>
      <c r="D7" s="9"/>
      <c r="E7" s="8"/>
      <c r="F7" s="10" t="s">
        <v>194</v>
      </c>
      <c r="G7" s="10" t="s">
        <v>30</v>
      </c>
      <c r="H7" s="9"/>
      <c r="I7" s="9"/>
      <c r="J7" s="5"/>
    </row>
    <row r="8" spans="2:10" ht="12" customHeight="1" x14ac:dyDescent="0.3">
      <c r="B8" s="8"/>
      <c r="C8" s="9"/>
      <c r="D8" s="9"/>
      <c r="E8" s="8"/>
      <c r="F8" s="10" t="s">
        <v>194</v>
      </c>
      <c r="G8" s="10" t="s">
        <v>30</v>
      </c>
      <c r="H8" s="9"/>
      <c r="I8" s="9"/>
    </row>
    <row r="9" spans="2:10" ht="12" customHeight="1" x14ac:dyDescent="0.3">
      <c r="B9" s="8"/>
      <c r="C9" s="9"/>
      <c r="D9" s="9"/>
      <c r="E9" s="8"/>
      <c r="F9" s="10" t="s">
        <v>194</v>
      </c>
      <c r="G9" s="10" t="s">
        <v>30</v>
      </c>
      <c r="H9" s="9"/>
      <c r="I9" s="9"/>
    </row>
    <row r="10" spans="2:10" ht="12" customHeight="1" x14ac:dyDescent="0.3">
      <c r="B10" s="8"/>
      <c r="C10" s="9"/>
      <c r="D10" s="9"/>
      <c r="E10" s="8"/>
      <c r="F10" s="10" t="s">
        <v>194</v>
      </c>
      <c r="G10" s="10" t="s">
        <v>30</v>
      </c>
      <c r="H10" s="9"/>
      <c r="I10" s="9"/>
    </row>
    <row r="11" spans="2:10" ht="12" customHeight="1" x14ac:dyDescent="0.3">
      <c r="B11" s="8"/>
      <c r="C11" s="9"/>
      <c r="D11" s="9"/>
      <c r="E11" s="8"/>
      <c r="F11" s="10" t="s">
        <v>194</v>
      </c>
      <c r="G11" s="10" t="s">
        <v>30</v>
      </c>
      <c r="H11" s="9"/>
      <c r="I11" s="9"/>
    </row>
    <row r="12" spans="2:10" ht="12" customHeight="1" x14ac:dyDescent="0.3">
      <c r="B12" s="8"/>
      <c r="C12" s="9"/>
      <c r="D12" s="9"/>
      <c r="E12" s="8"/>
      <c r="F12" s="10" t="s">
        <v>194</v>
      </c>
      <c r="G12" s="10" t="s">
        <v>30</v>
      </c>
      <c r="H12" s="9"/>
      <c r="I12" s="9"/>
    </row>
    <row r="13" spans="2:10" ht="12" customHeight="1" x14ac:dyDescent="0.3">
      <c r="B13" s="8"/>
      <c r="C13" s="9"/>
      <c r="D13" s="9"/>
      <c r="E13" s="8"/>
      <c r="F13" s="10" t="s">
        <v>194</v>
      </c>
      <c r="G13" s="10" t="s">
        <v>30</v>
      </c>
      <c r="H13" s="9"/>
      <c r="I13" s="9"/>
    </row>
    <row r="14" spans="2:10" ht="12" customHeight="1" x14ac:dyDescent="0.3">
      <c r="B14" s="8"/>
      <c r="C14" s="9"/>
      <c r="D14" s="9"/>
      <c r="E14" s="8"/>
      <c r="F14" s="10" t="s">
        <v>194</v>
      </c>
      <c r="G14" s="10" t="s">
        <v>30</v>
      </c>
      <c r="H14" s="9"/>
      <c r="I14" s="9"/>
    </row>
    <row r="15" spans="2:10" ht="12" customHeight="1" x14ac:dyDescent="0.3">
      <c r="B15" s="8"/>
      <c r="C15" s="9"/>
      <c r="D15" s="9"/>
      <c r="E15" s="8"/>
      <c r="F15" s="10" t="s">
        <v>194</v>
      </c>
      <c r="G15" s="10" t="s">
        <v>30</v>
      </c>
      <c r="H15" s="9"/>
      <c r="I15" s="9"/>
    </row>
    <row r="16" spans="2:10" ht="12" customHeight="1" x14ac:dyDescent="0.3">
      <c r="B16" s="8"/>
      <c r="C16" s="9"/>
      <c r="D16" s="9"/>
      <c r="E16" s="8"/>
      <c r="F16" s="10" t="s">
        <v>194</v>
      </c>
      <c r="G16" s="10" t="s">
        <v>30</v>
      </c>
      <c r="H16" s="9"/>
      <c r="I16" s="9"/>
    </row>
    <row r="17" spans="2:10" ht="12" customHeight="1" x14ac:dyDescent="0.3">
      <c r="B17" s="8"/>
      <c r="C17" s="9"/>
      <c r="D17" s="9"/>
      <c r="E17" s="8"/>
      <c r="F17" s="10" t="s">
        <v>194</v>
      </c>
      <c r="G17" s="10" t="s">
        <v>30</v>
      </c>
      <c r="H17" s="9"/>
      <c r="I17" s="9"/>
    </row>
    <row r="18" spans="2:10" ht="12" customHeight="1" x14ac:dyDescent="0.3">
      <c r="B18" s="8"/>
      <c r="C18" s="9"/>
      <c r="D18" s="9"/>
      <c r="E18" s="8"/>
      <c r="F18" s="10" t="s">
        <v>194</v>
      </c>
      <c r="G18" s="10" t="s">
        <v>30</v>
      </c>
      <c r="H18" s="9"/>
      <c r="I18" s="9"/>
    </row>
    <row r="19" spans="2:10" ht="12" customHeight="1" x14ac:dyDescent="0.3">
      <c r="B19" s="8"/>
      <c r="C19" s="9"/>
      <c r="D19" s="9"/>
      <c r="E19" s="8"/>
      <c r="F19" s="10" t="s">
        <v>194</v>
      </c>
      <c r="G19" s="10" t="s">
        <v>30</v>
      </c>
      <c r="H19" s="9"/>
      <c r="I19" s="9"/>
    </row>
    <row r="20" spans="2:10" ht="12" customHeight="1" x14ac:dyDescent="0.3">
      <c r="B20" s="8"/>
      <c r="C20" s="9"/>
      <c r="D20" s="9"/>
      <c r="E20" s="8"/>
      <c r="F20" s="10" t="s">
        <v>194</v>
      </c>
      <c r="G20" s="10" t="s">
        <v>30</v>
      </c>
      <c r="H20" s="9"/>
      <c r="I20" s="9"/>
    </row>
    <row r="21" spans="2:10" ht="12" customHeight="1" x14ac:dyDescent="0.3">
      <c r="B21" s="8"/>
      <c r="C21" s="9"/>
      <c r="D21" s="9"/>
      <c r="E21" s="8"/>
      <c r="F21" s="10" t="s">
        <v>194</v>
      </c>
      <c r="G21" s="10" t="s">
        <v>30</v>
      </c>
      <c r="H21" s="9"/>
      <c r="I21" s="9"/>
    </row>
    <row r="22" spans="2:10" ht="12" customHeight="1" x14ac:dyDescent="0.3">
      <c r="B22" s="8"/>
      <c r="C22" s="9"/>
      <c r="D22" s="9"/>
      <c r="E22" s="8"/>
      <c r="F22" s="10" t="s">
        <v>194</v>
      </c>
      <c r="G22" s="10" t="s">
        <v>30</v>
      </c>
      <c r="H22" s="9"/>
      <c r="I22" s="9"/>
    </row>
    <row r="23" spans="2:10" ht="12" customHeight="1" x14ac:dyDescent="0.3">
      <c r="B23" s="8"/>
      <c r="C23" s="9"/>
      <c r="D23" s="9"/>
      <c r="E23" s="8"/>
      <c r="F23" s="10" t="s">
        <v>194</v>
      </c>
      <c r="G23" s="10" t="s">
        <v>30</v>
      </c>
      <c r="H23" s="9"/>
      <c r="I23" s="9"/>
    </row>
    <row r="24" spans="2:10" ht="12" customHeight="1" x14ac:dyDescent="0.3">
      <c r="B24" s="8"/>
      <c r="C24" s="9"/>
      <c r="D24" s="9"/>
      <c r="E24" s="8"/>
      <c r="F24" s="10" t="s">
        <v>194</v>
      </c>
      <c r="G24" s="10" t="s">
        <v>30</v>
      </c>
      <c r="H24" s="9"/>
      <c r="I24" s="9"/>
    </row>
    <row r="25" spans="2:10" ht="12" customHeight="1" x14ac:dyDescent="0.3">
      <c r="B25" s="8"/>
      <c r="C25" s="9"/>
      <c r="D25" s="9"/>
      <c r="E25" s="8"/>
      <c r="F25" s="10" t="s">
        <v>194</v>
      </c>
      <c r="G25" s="10" t="s">
        <v>30</v>
      </c>
      <c r="H25" s="9"/>
      <c r="I25" s="9"/>
    </row>
    <row r="26" spans="2:10" ht="12" customHeight="1" x14ac:dyDescent="0.3">
      <c r="B26" s="8"/>
      <c r="C26" s="9"/>
      <c r="D26" s="9"/>
      <c r="E26" s="8"/>
      <c r="F26" s="10" t="s">
        <v>194</v>
      </c>
      <c r="G26" s="10" t="s">
        <v>30</v>
      </c>
      <c r="H26" s="9"/>
      <c r="I26" s="9"/>
    </row>
    <row r="27" spans="2:10" ht="12" customHeight="1" x14ac:dyDescent="0.3">
      <c r="B27" s="8"/>
      <c r="C27" s="9"/>
      <c r="D27" s="9"/>
      <c r="E27" s="8"/>
      <c r="F27" s="10" t="s">
        <v>194</v>
      </c>
      <c r="G27" s="10" t="s">
        <v>30</v>
      </c>
      <c r="H27" s="9"/>
      <c r="I27" s="9"/>
    </row>
    <row r="28" spans="2:10" ht="12" customHeight="1" x14ac:dyDescent="0.3">
      <c r="B28" s="8"/>
      <c r="C28" s="9"/>
      <c r="D28" s="9"/>
      <c r="E28" s="8"/>
      <c r="F28" s="10" t="s">
        <v>194</v>
      </c>
      <c r="G28" s="10" t="s">
        <v>30</v>
      </c>
      <c r="H28" s="9"/>
      <c r="I28" s="9"/>
    </row>
    <row r="29" spans="2:10" ht="12" customHeight="1" x14ac:dyDescent="0.3">
      <c r="B29" s="8"/>
      <c r="C29" s="9"/>
      <c r="D29" s="9"/>
      <c r="E29" s="8"/>
      <c r="F29" s="10" t="s">
        <v>194</v>
      </c>
      <c r="G29" s="10" t="s">
        <v>30</v>
      </c>
      <c r="H29" s="9"/>
      <c r="I29" s="9"/>
      <c r="J29" s="5"/>
    </row>
    <row r="30" spans="2:10" ht="12" customHeight="1" x14ac:dyDescent="0.3">
      <c r="B30" s="8"/>
      <c r="C30" s="9"/>
      <c r="D30" s="9"/>
      <c r="E30" s="8"/>
      <c r="F30" s="10" t="s">
        <v>194</v>
      </c>
      <c r="G30" s="10" t="s">
        <v>30</v>
      </c>
      <c r="H30" s="9"/>
      <c r="I30" s="9"/>
    </row>
    <row r="31" spans="2:10" ht="12" customHeight="1" x14ac:dyDescent="0.3">
      <c r="B31" s="8"/>
      <c r="C31" s="9"/>
      <c r="D31" s="9"/>
      <c r="E31" s="8"/>
      <c r="F31" s="10" t="s">
        <v>194</v>
      </c>
      <c r="G31" s="10" t="s">
        <v>30</v>
      </c>
      <c r="H31" s="9"/>
      <c r="I31" s="9"/>
    </row>
    <row r="32" spans="2:10" ht="12" customHeight="1" x14ac:dyDescent="0.3">
      <c r="B32" s="8"/>
      <c r="C32" s="9"/>
      <c r="D32" s="9"/>
      <c r="E32" s="8"/>
      <c r="F32" s="10" t="s">
        <v>194</v>
      </c>
      <c r="G32" s="10" t="s">
        <v>30</v>
      </c>
      <c r="H32" s="9"/>
      <c r="I32" s="9"/>
    </row>
    <row r="33" spans="2:9" ht="12" customHeight="1" x14ac:dyDescent="0.3">
      <c r="B33" s="8"/>
      <c r="C33" s="9"/>
      <c r="D33" s="9"/>
      <c r="E33" s="8"/>
      <c r="F33" s="10" t="s">
        <v>194</v>
      </c>
      <c r="G33" s="10" t="s">
        <v>30</v>
      </c>
      <c r="H33" s="9"/>
      <c r="I33" s="9"/>
    </row>
    <row r="34" spans="2:9" ht="12" customHeight="1" x14ac:dyDescent="0.3">
      <c r="B34" s="8"/>
      <c r="C34" s="9"/>
      <c r="D34" s="9"/>
      <c r="E34" s="8"/>
      <c r="F34" s="10" t="s">
        <v>194</v>
      </c>
      <c r="G34" s="10" t="s">
        <v>30</v>
      </c>
      <c r="H34" s="9"/>
      <c r="I34" s="9"/>
    </row>
    <row r="35" spans="2:9" ht="12" customHeight="1" x14ac:dyDescent="0.3">
      <c r="B35" s="8"/>
      <c r="C35" s="9"/>
      <c r="D35" s="9"/>
      <c r="E35" s="8"/>
      <c r="F35" s="10" t="s">
        <v>194</v>
      </c>
      <c r="G35" s="10" t="s">
        <v>30</v>
      </c>
      <c r="H35" s="9"/>
      <c r="I35" s="9"/>
    </row>
    <row r="36" spans="2:9" ht="12" customHeight="1" x14ac:dyDescent="0.3">
      <c r="B36" s="8"/>
      <c r="C36" s="9"/>
      <c r="D36" s="9"/>
      <c r="E36" s="8"/>
      <c r="F36" s="10" t="s">
        <v>194</v>
      </c>
      <c r="G36" s="10" t="s">
        <v>30</v>
      </c>
      <c r="H36" s="9"/>
      <c r="I36" s="9"/>
    </row>
    <row r="37" spans="2:9" ht="12" customHeight="1" x14ac:dyDescent="0.3">
      <c r="B37" s="8"/>
      <c r="C37" s="9"/>
      <c r="D37" s="9"/>
      <c r="E37" s="8"/>
      <c r="F37" s="10" t="s">
        <v>194</v>
      </c>
      <c r="G37" s="10" t="s">
        <v>30</v>
      </c>
      <c r="H37" s="9"/>
      <c r="I37" s="9"/>
    </row>
    <row r="38" spans="2:9" ht="12" customHeight="1" x14ac:dyDescent="0.3">
      <c r="B38" s="8"/>
      <c r="C38" s="9"/>
      <c r="D38" s="9"/>
      <c r="E38" s="8"/>
      <c r="F38" s="10" t="s">
        <v>194</v>
      </c>
      <c r="G38" s="10" t="s">
        <v>30</v>
      </c>
      <c r="H38" s="9"/>
      <c r="I38" s="9"/>
    </row>
    <row r="39" spans="2:9" ht="12" customHeight="1" x14ac:dyDescent="0.3">
      <c r="B39" s="8"/>
      <c r="C39" s="9"/>
      <c r="D39" s="9"/>
      <c r="E39" s="8"/>
      <c r="F39" s="10" t="s">
        <v>194</v>
      </c>
      <c r="G39" s="10" t="s">
        <v>30</v>
      </c>
      <c r="H39" s="9"/>
      <c r="I39" s="9"/>
    </row>
    <row r="40" spans="2:9" ht="12" customHeight="1" x14ac:dyDescent="0.3">
      <c r="B40" s="8"/>
      <c r="C40" s="9"/>
      <c r="D40" s="9"/>
      <c r="E40" s="8"/>
      <c r="F40" s="10" t="s">
        <v>194</v>
      </c>
      <c r="G40" s="10" t="s">
        <v>30</v>
      </c>
      <c r="H40" s="9"/>
      <c r="I40" s="9"/>
    </row>
    <row r="41" spans="2:9" ht="12" customHeight="1" x14ac:dyDescent="0.3">
      <c r="B41" s="8"/>
      <c r="C41" s="9"/>
      <c r="D41" s="9"/>
      <c r="E41" s="8"/>
      <c r="F41" s="10" t="s">
        <v>194</v>
      </c>
      <c r="G41" s="10" t="s">
        <v>30</v>
      </c>
      <c r="H41" s="9"/>
      <c r="I41" s="9"/>
    </row>
    <row r="42" spans="2:9" ht="12" customHeight="1" x14ac:dyDescent="0.3">
      <c r="B42" s="8"/>
      <c r="C42" s="9"/>
      <c r="D42" s="9"/>
      <c r="E42" s="8"/>
      <c r="F42" s="10" t="s">
        <v>194</v>
      </c>
      <c r="G42" s="10" t="s">
        <v>30</v>
      </c>
      <c r="H42" s="9"/>
      <c r="I42" s="9"/>
    </row>
    <row r="43" spans="2:9" ht="12" customHeight="1" x14ac:dyDescent="0.3">
      <c r="B43" s="8"/>
      <c r="C43" s="9"/>
      <c r="D43" s="9"/>
      <c r="E43" s="8"/>
      <c r="F43" s="10" t="s">
        <v>194</v>
      </c>
      <c r="G43" s="10" t="s">
        <v>30</v>
      </c>
      <c r="H43" s="9"/>
      <c r="I43" s="9"/>
    </row>
    <row r="44" spans="2:9" ht="12" customHeight="1" x14ac:dyDescent="0.3">
      <c r="B44" s="8"/>
      <c r="C44" s="9"/>
      <c r="D44" s="9"/>
      <c r="E44" s="8"/>
      <c r="F44" s="10" t="s">
        <v>194</v>
      </c>
      <c r="G44" s="10" t="s">
        <v>30</v>
      </c>
      <c r="H44" s="9"/>
      <c r="I44" s="9"/>
    </row>
    <row r="45" spans="2:9" ht="12" customHeight="1" x14ac:dyDescent="0.3">
      <c r="B45" s="8"/>
      <c r="C45" s="9"/>
      <c r="D45" s="9"/>
      <c r="E45" s="8"/>
      <c r="F45" s="10" t="s">
        <v>194</v>
      </c>
      <c r="G45" s="10" t="s">
        <v>30</v>
      </c>
      <c r="H45" s="9"/>
      <c r="I45" s="9"/>
    </row>
    <row r="46" spans="2:9" ht="12" customHeight="1" x14ac:dyDescent="0.3">
      <c r="B46" s="8"/>
      <c r="C46" s="9"/>
      <c r="D46" s="9"/>
      <c r="E46" s="8"/>
      <c r="F46" s="10" t="s">
        <v>194</v>
      </c>
      <c r="G46" s="10" t="s">
        <v>30</v>
      </c>
      <c r="H46" s="9"/>
      <c r="I46" s="9"/>
    </row>
    <row r="47" spans="2:9" ht="12" customHeight="1" x14ac:dyDescent="0.3">
      <c r="B47" s="8"/>
      <c r="C47" s="9"/>
      <c r="D47" s="9"/>
      <c r="E47" s="8"/>
      <c r="F47" s="10" t="s">
        <v>194</v>
      </c>
      <c r="G47" s="10" t="s">
        <v>30</v>
      </c>
      <c r="H47" s="9"/>
      <c r="I47" s="9"/>
    </row>
    <row r="48" spans="2:9" ht="12" customHeight="1" x14ac:dyDescent="0.3">
      <c r="B48" s="8"/>
      <c r="C48" s="9"/>
      <c r="D48" s="9"/>
      <c r="E48" s="8"/>
      <c r="F48" s="10" t="s">
        <v>194</v>
      </c>
      <c r="G48" s="10" t="s">
        <v>30</v>
      </c>
      <c r="H48" s="9"/>
      <c r="I48" s="9"/>
    </row>
    <row r="49" spans="2:10" ht="12" customHeight="1" x14ac:dyDescent="0.3">
      <c r="B49" s="8"/>
      <c r="C49" s="9"/>
      <c r="D49" s="9"/>
      <c r="E49" s="8"/>
      <c r="F49" s="10" t="s">
        <v>194</v>
      </c>
      <c r="G49" s="10" t="s">
        <v>30</v>
      </c>
      <c r="H49" s="9"/>
      <c r="I49" s="9"/>
    </row>
    <row r="50" spans="2:10" ht="12" customHeight="1" x14ac:dyDescent="0.3">
      <c r="B50" s="8"/>
      <c r="C50" s="9"/>
      <c r="D50" s="9"/>
      <c r="E50" s="8"/>
      <c r="F50" s="10" t="s">
        <v>194</v>
      </c>
      <c r="G50" s="10" t="s">
        <v>30</v>
      </c>
      <c r="H50" s="9"/>
      <c r="I50" s="9"/>
      <c r="J50" s="5"/>
    </row>
    <row r="51" spans="2:10" ht="12" customHeight="1" x14ac:dyDescent="0.3">
      <c r="B51" s="8"/>
      <c r="C51" s="9"/>
      <c r="D51" s="9"/>
      <c r="E51" s="8"/>
      <c r="F51" s="10" t="s">
        <v>194</v>
      </c>
      <c r="G51" s="10" t="s">
        <v>30</v>
      </c>
      <c r="H51" s="9"/>
      <c r="I51" s="9"/>
    </row>
  </sheetData>
  <phoneticPr fontId="2" type="noConversion"/>
  <conditionalFormatting sqref="F3">
    <cfRule type="cellIs" dxfId="275" priority="15" operator="equal">
      <formula>"N/T"</formula>
    </cfRule>
    <cfRule type="cellIs" dxfId="274" priority="16" operator="equal">
      <formula>"Pass"</formula>
    </cfRule>
    <cfRule type="cellIs" dxfId="273" priority="17" operator="equal">
      <formula>"Fail"</formula>
    </cfRule>
    <cfRule type="cellIs" dxfId="272" priority="18" operator="equal">
      <formula>"N/A"</formula>
    </cfRule>
  </conditionalFormatting>
  <conditionalFormatting sqref="F2">
    <cfRule type="cellIs" dxfId="271" priority="11" operator="equal">
      <formula>"N/T"</formula>
    </cfRule>
    <cfRule type="cellIs" dxfId="270" priority="12" operator="equal">
      <formula>"Pass"</formula>
    </cfRule>
    <cfRule type="cellIs" dxfId="269" priority="13" operator="equal">
      <formula>"Fail"</formula>
    </cfRule>
    <cfRule type="cellIs" dxfId="268" priority="14" operator="equal">
      <formula>"N/A"</formula>
    </cfRule>
  </conditionalFormatting>
  <conditionalFormatting sqref="F2:F51">
    <cfRule type="cellIs" dxfId="267" priority="2" operator="equal">
      <formula>"재현불가"</formula>
    </cfRule>
    <cfRule type="cellIs" dxfId="266" priority="3" operator="equal">
      <formula>"미처리"</formula>
    </cfRule>
    <cfRule type="cellIs" dxfId="265" priority="8" operator="equal">
      <formula>"NextUpdate"</formula>
    </cfRule>
    <cfRule type="cellIs" dxfId="264" priority="9" operator="equal">
      <formula>"JIRA 등록"</formula>
    </cfRule>
    <cfRule type="cellIs" dxfId="263" priority="10" operator="equal">
      <formula>"버그아님"</formula>
    </cfRule>
  </conditionalFormatting>
  <conditionalFormatting sqref="G2:G51">
    <cfRule type="cellIs" dxfId="262" priority="4" operator="equal">
      <formula>"N/T"</formula>
    </cfRule>
    <cfRule type="cellIs" dxfId="261" priority="5" operator="equal">
      <formula>"B"</formula>
    </cfRule>
    <cfRule type="cellIs" dxfId="260" priority="6" operator="equal">
      <formula>"A"</formula>
    </cfRule>
    <cfRule type="cellIs" dxfId="259" priority="7" operator="equal">
      <formula>"S"</formula>
    </cfRule>
  </conditionalFormatting>
  <conditionalFormatting sqref="F2:F51">
    <cfRule type="cellIs" dxfId="258" priority="1" operator="equal">
      <formula>"중복"</formula>
    </cfRule>
  </conditionalFormatting>
  <dataValidations count="2">
    <dataValidation type="list" allowBlank="1" showInputMessage="1" showErrorMessage="1" sqref="F4:F51" xr:uid="{8A9528F7-B1B4-4320-8DAF-211B03DDBA00}">
      <formula1>"미처리, JIRA 등록, 버그아님, 재현불가, NextUpdate,중복,본섭수정"</formula1>
    </dataValidation>
    <dataValidation type="list" allowBlank="1" showInputMessage="1" showErrorMessage="1" sqref="G4:G51" xr:uid="{4078AE73-670A-4EDC-818A-095431683565}">
      <formula1>"N/T,S,A,B"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5D48-BF6C-404E-AFC0-3CF1B7AA3F40}">
  <dimension ref="A2:J73"/>
  <sheetViews>
    <sheetView tabSelected="1" topLeftCell="C1" workbookViewId="0">
      <selection activeCell="B53" sqref="B53:G53"/>
    </sheetView>
  </sheetViews>
  <sheetFormatPr defaultRowHeight="16.5" x14ac:dyDescent="0.3"/>
  <cols>
    <col min="1" max="1" width="11.375" bestFit="1" customWidth="1"/>
    <col min="2" max="2" width="9" style="11" bestFit="1" customWidth="1"/>
    <col min="3" max="3" width="24" bestFit="1" customWidth="1"/>
    <col min="4" max="4" width="52.125" bestFit="1" customWidth="1"/>
    <col min="5" max="5" width="8.625" bestFit="1" customWidth="1"/>
    <col min="6" max="6" width="9.375" bestFit="1" customWidth="1"/>
    <col min="7" max="7" width="9" bestFit="1" customWidth="1"/>
    <col min="8" max="9" width="44.375" bestFit="1" customWidth="1"/>
  </cols>
  <sheetData>
    <row r="2" spans="1:10" s="5" customFormat="1" ht="12" customHeight="1" x14ac:dyDescent="0.3">
      <c r="A2" s="5">
        <v>2222222222222220</v>
      </c>
      <c r="B2" s="1" t="s">
        <v>599</v>
      </c>
      <c r="C2" s="2"/>
      <c r="D2" s="3"/>
      <c r="E2" s="4"/>
      <c r="F2" s="3"/>
      <c r="G2" s="3"/>
      <c r="H2" s="3"/>
      <c r="I2" s="3"/>
    </row>
    <row r="3" spans="1:10" ht="12" customHeight="1" x14ac:dyDescent="0.3"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1:10" ht="12" customHeight="1" x14ac:dyDescent="0.3">
      <c r="B4" s="8">
        <v>317571</v>
      </c>
      <c r="C4" s="8" t="s">
        <v>600</v>
      </c>
      <c r="D4" s="9" t="s">
        <v>601</v>
      </c>
      <c r="E4" s="8" t="s">
        <v>602</v>
      </c>
      <c r="F4" s="10" t="s">
        <v>38</v>
      </c>
      <c r="G4" s="10" t="s">
        <v>30</v>
      </c>
      <c r="H4" s="9" t="s">
        <v>603</v>
      </c>
      <c r="I4" s="9"/>
    </row>
    <row r="5" spans="1:10" ht="12" customHeight="1" x14ac:dyDescent="0.3">
      <c r="B5" s="8">
        <v>317614</v>
      </c>
      <c r="C5" s="8" t="s">
        <v>604</v>
      </c>
      <c r="D5" s="9" t="s">
        <v>605</v>
      </c>
      <c r="E5" s="49" t="s">
        <v>606</v>
      </c>
      <c r="F5" s="10" t="s">
        <v>15</v>
      </c>
      <c r="G5" s="10" t="s">
        <v>16</v>
      </c>
      <c r="H5" s="68" t="s">
        <v>607</v>
      </c>
      <c r="I5" s="9" t="s">
        <v>608</v>
      </c>
    </row>
    <row r="6" spans="1:10" ht="12" customHeight="1" x14ac:dyDescent="0.3">
      <c r="B6" s="8">
        <v>317641</v>
      </c>
      <c r="C6" s="8" t="s">
        <v>609</v>
      </c>
      <c r="D6" s="9" t="s">
        <v>610</v>
      </c>
      <c r="E6" s="49" t="s">
        <v>611</v>
      </c>
      <c r="F6" s="10" t="s">
        <v>15</v>
      </c>
      <c r="G6" s="10" t="s">
        <v>16</v>
      </c>
      <c r="H6" s="81" t="s">
        <v>612</v>
      </c>
      <c r="I6" s="9"/>
    </row>
    <row r="7" spans="1:10" ht="12" customHeight="1" x14ac:dyDescent="0.3">
      <c r="B7" s="8">
        <v>317819</v>
      </c>
      <c r="C7" s="8" t="s">
        <v>596</v>
      </c>
      <c r="D7" s="9" t="s">
        <v>613</v>
      </c>
      <c r="E7" s="49" t="s">
        <v>614</v>
      </c>
      <c r="F7" s="10" t="s">
        <v>15</v>
      </c>
      <c r="G7" s="10" t="s">
        <v>16</v>
      </c>
      <c r="H7" s="68" t="s">
        <v>615</v>
      </c>
      <c r="I7" s="9"/>
      <c r="J7" s="5"/>
    </row>
    <row r="8" spans="1:10" ht="12" customHeight="1" x14ac:dyDescent="0.3">
      <c r="B8" s="8">
        <v>317907</v>
      </c>
      <c r="C8" s="8" t="s">
        <v>596</v>
      </c>
      <c r="D8" s="9" t="s">
        <v>616</v>
      </c>
      <c r="E8" s="49" t="s">
        <v>617</v>
      </c>
      <c r="F8" s="10" t="s">
        <v>66</v>
      </c>
      <c r="G8" s="10" t="s">
        <v>16</v>
      </c>
      <c r="H8" s="68" t="s">
        <v>618</v>
      </c>
      <c r="I8" s="9"/>
    </row>
    <row r="9" spans="1:10" ht="12" customHeight="1" x14ac:dyDescent="0.3">
      <c r="B9" s="8">
        <v>317930</v>
      </c>
      <c r="C9" s="8" t="s">
        <v>596</v>
      </c>
      <c r="D9" s="9" t="s">
        <v>619</v>
      </c>
      <c r="E9" s="49" t="s">
        <v>620</v>
      </c>
      <c r="F9" s="10" t="s">
        <v>29</v>
      </c>
      <c r="G9" s="10" t="s">
        <v>30</v>
      </c>
      <c r="H9" s="9"/>
      <c r="I9" s="9" t="s">
        <v>621</v>
      </c>
    </row>
    <row r="10" spans="1:10" ht="12" customHeight="1" x14ac:dyDescent="0.3">
      <c r="B10" s="8">
        <v>318543</v>
      </c>
      <c r="C10" s="22" t="s">
        <v>604</v>
      </c>
      <c r="D10" s="21" t="s">
        <v>622</v>
      </c>
      <c r="E10" s="49" t="s">
        <v>623</v>
      </c>
      <c r="F10" s="10" t="s">
        <v>38</v>
      </c>
      <c r="G10" s="10" t="s">
        <v>16</v>
      </c>
      <c r="H10" s="66" t="s">
        <v>624</v>
      </c>
      <c r="I10" s="9"/>
    </row>
    <row r="11" spans="1:10" ht="12" customHeight="1" x14ac:dyDescent="0.3">
      <c r="B11" s="8">
        <v>318885</v>
      </c>
      <c r="C11" s="8" t="s">
        <v>625</v>
      </c>
      <c r="D11" s="21" t="s">
        <v>626</v>
      </c>
      <c r="E11" s="49" t="s">
        <v>627</v>
      </c>
      <c r="F11" s="10" t="s">
        <v>66</v>
      </c>
      <c r="G11" s="10" t="s">
        <v>16</v>
      </c>
      <c r="H11" s="66" t="s">
        <v>628</v>
      </c>
      <c r="I11" s="9" t="s">
        <v>629</v>
      </c>
    </row>
    <row r="12" spans="1:10" ht="12" customHeight="1" x14ac:dyDescent="0.3">
      <c r="B12" s="8">
        <v>319086</v>
      </c>
      <c r="C12" s="8" t="s">
        <v>549</v>
      </c>
      <c r="D12" s="9" t="s">
        <v>630</v>
      </c>
      <c r="E12" s="8" t="s">
        <v>602</v>
      </c>
      <c r="F12" s="10" t="s">
        <v>38</v>
      </c>
      <c r="G12" s="10" t="s">
        <v>30</v>
      </c>
      <c r="H12" s="68" t="s">
        <v>631</v>
      </c>
      <c r="I12" s="9" t="s">
        <v>632</v>
      </c>
    </row>
    <row r="13" spans="1:10" ht="12" customHeight="1" x14ac:dyDescent="0.3">
      <c r="B13" s="8">
        <v>319165</v>
      </c>
      <c r="C13" s="8" t="s">
        <v>549</v>
      </c>
      <c r="D13" s="9" t="s">
        <v>633</v>
      </c>
      <c r="E13" s="49" t="s">
        <v>606</v>
      </c>
      <c r="F13" s="10" t="s">
        <v>38</v>
      </c>
      <c r="G13" s="10" t="s">
        <v>30</v>
      </c>
      <c r="H13" s="9"/>
      <c r="I13" s="9" t="s">
        <v>634</v>
      </c>
    </row>
    <row r="14" spans="1:10" ht="12" customHeight="1" x14ac:dyDescent="0.3">
      <c r="B14" s="8">
        <v>319306</v>
      </c>
      <c r="C14" s="8" t="s">
        <v>635</v>
      </c>
      <c r="D14" s="9" t="s">
        <v>636</v>
      </c>
      <c r="E14" s="49" t="s">
        <v>611</v>
      </c>
      <c r="F14" s="10" t="s">
        <v>15</v>
      </c>
      <c r="G14" s="10" t="s">
        <v>16</v>
      </c>
      <c r="H14" s="9"/>
      <c r="I14" s="9"/>
    </row>
    <row r="15" spans="1:10" ht="12" customHeight="1" x14ac:dyDescent="0.3">
      <c r="B15" s="8">
        <v>319348</v>
      </c>
      <c r="C15" s="8" t="s">
        <v>637</v>
      </c>
      <c r="D15" s="9" t="s">
        <v>638</v>
      </c>
      <c r="E15" s="49" t="s">
        <v>614</v>
      </c>
      <c r="F15" s="10" t="s">
        <v>48</v>
      </c>
      <c r="G15" s="10" t="s">
        <v>16</v>
      </c>
      <c r="H15" s="9"/>
      <c r="I15" s="9" t="s">
        <v>639</v>
      </c>
    </row>
    <row r="16" spans="1:10" ht="12" customHeight="1" x14ac:dyDescent="0.3">
      <c r="B16" s="8">
        <v>319679</v>
      </c>
      <c r="C16" s="8" t="s">
        <v>395</v>
      </c>
      <c r="D16" s="9" t="s">
        <v>640</v>
      </c>
      <c r="E16" s="49" t="s">
        <v>617</v>
      </c>
      <c r="F16" s="10" t="s">
        <v>29</v>
      </c>
      <c r="G16" s="10" t="s">
        <v>30</v>
      </c>
      <c r="H16" s="9"/>
      <c r="I16" s="9" t="s">
        <v>641</v>
      </c>
    </row>
    <row r="17" spans="2:10" ht="12" customHeight="1" x14ac:dyDescent="0.3">
      <c r="B17" s="8">
        <v>319668</v>
      </c>
      <c r="C17" s="8" t="s">
        <v>395</v>
      </c>
      <c r="D17" s="9" t="s">
        <v>642</v>
      </c>
      <c r="E17" s="49" t="s">
        <v>620</v>
      </c>
      <c r="F17" s="10" t="s">
        <v>66</v>
      </c>
      <c r="G17" s="10" t="s">
        <v>16</v>
      </c>
      <c r="H17" s="66" t="s">
        <v>643</v>
      </c>
      <c r="I17" s="9"/>
    </row>
    <row r="18" spans="2:10" ht="12" customHeight="1" x14ac:dyDescent="0.3">
      <c r="B18" s="8">
        <v>319696</v>
      </c>
      <c r="C18" s="8" t="s">
        <v>187</v>
      </c>
      <c r="D18" s="9" t="s">
        <v>644</v>
      </c>
      <c r="E18" s="49" t="s">
        <v>623</v>
      </c>
      <c r="F18" s="10" t="s">
        <v>353</v>
      </c>
      <c r="G18" s="10" t="s">
        <v>30</v>
      </c>
      <c r="H18" s="66" t="s">
        <v>645</v>
      </c>
      <c r="I18" s="9"/>
    </row>
    <row r="19" spans="2:10" ht="12" customHeight="1" x14ac:dyDescent="0.3">
      <c r="B19" s="8">
        <v>319974</v>
      </c>
      <c r="C19" s="22" t="s">
        <v>646</v>
      </c>
      <c r="D19" s="73" t="s">
        <v>647</v>
      </c>
      <c r="E19" s="49" t="s">
        <v>627</v>
      </c>
      <c r="F19" s="10" t="s">
        <v>29</v>
      </c>
      <c r="G19" s="10" t="s">
        <v>16</v>
      </c>
      <c r="H19" s="9"/>
      <c r="I19" s="9"/>
    </row>
    <row r="20" spans="2:10" ht="12" customHeight="1" x14ac:dyDescent="0.3">
      <c r="B20" s="18"/>
      <c r="C20" s="8" t="s">
        <v>549</v>
      </c>
      <c r="D20" s="9" t="s">
        <v>648</v>
      </c>
      <c r="E20" s="8" t="s">
        <v>602</v>
      </c>
      <c r="F20" s="10" t="s">
        <v>15</v>
      </c>
      <c r="G20" s="10" t="s">
        <v>16</v>
      </c>
      <c r="H20" s="95" t="s">
        <v>649</v>
      </c>
      <c r="I20" s="9" t="s">
        <v>650</v>
      </c>
      <c r="J20" s="5"/>
    </row>
    <row r="21" spans="2:10" ht="12" customHeight="1" x14ac:dyDescent="0.3">
      <c r="B21" s="18"/>
      <c r="C21" s="8" t="s">
        <v>458</v>
      </c>
      <c r="D21" s="9" t="s">
        <v>651</v>
      </c>
      <c r="E21" s="49" t="s">
        <v>606</v>
      </c>
      <c r="F21" s="10" t="s">
        <v>48</v>
      </c>
      <c r="G21" s="10" t="s">
        <v>158</v>
      </c>
      <c r="H21" s="9" t="s">
        <v>652</v>
      </c>
      <c r="I21" s="9" t="s">
        <v>653</v>
      </c>
    </row>
    <row r="22" spans="2:10" ht="12" customHeight="1" x14ac:dyDescent="0.3">
      <c r="B22" s="18"/>
      <c r="C22" s="8"/>
      <c r="D22" s="9" t="s">
        <v>654</v>
      </c>
      <c r="E22" s="49" t="s">
        <v>611</v>
      </c>
      <c r="F22" s="10" t="s">
        <v>48</v>
      </c>
      <c r="G22" s="10" t="s">
        <v>16</v>
      </c>
      <c r="H22" s="9" t="s">
        <v>655</v>
      </c>
      <c r="I22" s="9" t="s">
        <v>653</v>
      </c>
    </row>
    <row r="23" spans="2:10" ht="12" customHeight="1" x14ac:dyDescent="0.3">
      <c r="B23" s="18">
        <v>320540</v>
      </c>
      <c r="C23" s="8" t="s">
        <v>549</v>
      </c>
      <c r="D23" s="9" t="s">
        <v>656</v>
      </c>
      <c r="E23" s="49" t="s">
        <v>614</v>
      </c>
      <c r="F23" s="10" t="s">
        <v>38</v>
      </c>
      <c r="G23" s="10" t="s">
        <v>30</v>
      </c>
      <c r="H23" s="9"/>
      <c r="I23" s="9" t="s">
        <v>657</v>
      </c>
    </row>
    <row r="24" spans="2:10" ht="12" customHeight="1" x14ac:dyDescent="0.3">
      <c r="B24" s="18">
        <v>320587</v>
      </c>
      <c r="C24" s="8" t="s">
        <v>549</v>
      </c>
      <c r="D24" s="9" t="s">
        <v>658</v>
      </c>
      <c r="E24" s="49" t="s">
        <v>617</v>
      </c>
      <c r="F24" s="10" t="s">
        <v>66</v>
      </c>
      <c r="G24" s="10" t="s">
        <v>16</v>
      </c>
      <c r="H24" s="68" t="s">
        <v>659</v>
      </c>
      <c r="I24" s="9"/>
    </row>
    <row r="25" spans="2:10" ht="12" customHeight="1" x14ac:dyDescent="0.3">
      <c r="B25" s="18">
        <v>320686</v>
      </c>
      <c r="C25" s="22" t="s">
        <v>660</v>
      </c>
      <c r="D25" s="9" t="s">
        <v>578</v>
      </c>
      <c r="E25" s="49" t="s">
        <v>620</v>
      </c>
      <c r="F25" s="10" t="s">
        <v>29</v>
      </c>
      <c r="G25" s="10" t="s">
        <v>30</v>
      </c>
      <c r="H25" s="9"/>
      <c r="I25" s="9" t="s">
        <v>661</v>
      </c>
    </row>
    <row r="26" spans="2:10" ht="12" customHeight="1" x14ac:dyDescent="0.3">
      <c r="B26" s="18">
        <v>320784</v>
      </c>
      <c r="C26" s="20" t="s">
        <v>662</v>
      </c>
      <c r="D26" s="17" t="s">
        <v>663</v>
      </c>
      <c r="E26" s="49" t="s">
        <v>623</v>
      </c>
      <c r="F26" s="10" t="s">
        <v>38</v>
      </c>
      <c r="G26" s="10" t="s">
        <v>30</v>
      </c>
      <c r="H26" s="9"/>
      <c r="I26" s="9" t="s">
        <v>664</v>
      </c>
    </row>
    <row r="27" spans="2:10" ht="12" customHeight="1" x14ac:dyDescent="0.3">
      <c r="B27" s="18">
        <v>320805</v>
      </c>
      <c r="C27" s="20" t="s">
        <v>662</v>
      </c>
      <c r="D27" s="17" t="s">
        <v>665</v>
      </c>
      <c r="E27" s="49" t="s">
        <v>627</v>
      </c>
      <c r="F27" s="10" t="s">
        <v>38</v>
      </c>
      <c r="G27" s="10" t="s">
        <v>16</v>
      </c>
      <c r="H27" s="9"/>
      <c r="I27" s="9" t="s">
        <v>666</v>
      </c>
    </row>
    <row r="28" spans="2:10" ht="12" customHeight="1" x14ac:dyDescent="0.3">
      <c r="B28" s="18">
        <v>320807</v>
      </c>
      <c r="C28" s="20" t="s">
        <v>667</v>
      </c>
      <c r="D28" s="17" t="s">
        <v>668</v>
      </c>
      <c r="E28" s="8" t="s">
        <v>602</v>
      </c>
      <c r="F28" s="10" t="s">
        <v>38</v>
      </c>
      <c r="G28" s="10" t="s">
        <v>30</v>
      </c>
      <c r="H28" s="9"/>
      <c r="I28" s="9" t="s">
        <v>669</v>
      </c>
    </row>
    <row r="29" spans="2:10" ht="12" customHeight="1" x14ac:dyDescent="0.3">
      <c r="B29" s="18" t="s">
        <v>458</v>
      </c>
      <c r="C29" s="8" t="s">
        <v>549</v>
      </c>
      <c r="D29" s="9" t="s">
        <v>670</v>
      </c>
      <c r="E29" s="49" t="s">
        <v>606</v>
      </c>
      <c r="F29" s="10" t="s">
        <v>38</v>
      </c>
      <c r="G29" s="10" t="s">
        <v>30</v>
      </c>
      <c r="H29" s="9" t="s">
        <v>671</v>
      </c>
      <c r="I29" s="9" t="s">
        <v>672</v>
      </c>
    </row>
    <row r="30" spans="2:10" ht="12" customHeight="1" x14ac:dyDescent="0.3">
      <c r="B30" s="18">
        <v>322568</v>
      </c>
      <c r="C30" s="8" t="s">
        <v>549</v>
      </c>
      <c r="D30" s="9" t="s">
        <v>673</v>
      </c>
      <c r="E30" s="49" t="s">
        <v>611</v>
      </c>
      <c r="F30" s="10" t="s">
        <v>66</v>
      </c>
      <c r="G30" s="10" t="s">
        <v>16</v>
      </c>
      <c r="H30" s="9"/>
      <c r="I30" s="9"/>
    </row>
    <row r="31" spans="2:10" ht="12" customHeight="1" x14ac:dyDescent="0.3">
      <c r="B31" s="18" t="s">
        <v>458</v>
      </c>
      <c r="C31" s="8" t="s">
        <v>549</v>
      </c>
      <c r="D31" s="9" t="s">
        <v>674</v>
      </c>
      <c r="E31" s="49" t="s">
        <v>614</v>
      </c>
      <c r="F31" s="10" t="s">
        <v>15</v>
      </c>
      <c r="G31" s="10" t="s">
        <v>16</v>
      </c>
      <c r="H31" s="68" t="s">
        <v>675</v>
      </c>
      <c r="I31" s="9"/>
      <c r="J31" s="5"/>
    </row>
    <row r="32" spans="2:10" ht="12" customHeight="1" x14ac:dyDescent="0.3">
      <c r="B32" s="18"/>
      <c r="C32" s="83"/>
      <c r="D32" s="9"/>
      <c r="E32" s="9"/>
      <c r="F32" s="10"/>
      <c r="G32" s="10"/>
      <c r="H32" s="68" t="s">
        <v>676</v>
      </c>
      <c r="I32" s="9"/>
    </row>
    <row r="33" spans="2:9" ht="12" customHeight="1" x14ac:dyDescent="0.3">
      <c r="B33" s="18">
        <v>323390</v>
      </c>
      <c r="C33" s="8" t="s">
        <v>677</v>
      </c>
      <c r="D33" s="9" t="s">
        <v>678</v>
      </c>
      <c r="E33" s="49" t="s">
        <v>617</v>
      </c>
      <c r="F33" s="10" t="s">
        <v>353</v>
      </c>
      <c r="G33" s="10" t="s">
        <v>16</v>
      </c>
      <c r="H33" s="68" t="s">
        <v>679</v>
      </c>
      <c r="I33" s="9"/>
    </row>
    <row r="34" spans="2:9" ht="12" customHeight="1" x14ac:dyDescent="0.3">
      <c r="B34" s="18">
        <v>323479</v>
      </c>
      <c r="C34" s="22" t="s">
        <v>680</v>
      </c>
      <c r="D34" s="9" t="s">
        <v>681</v>
      </c>
      <c r="E34" s="49" t="s">
        <v>620</v>
      </c>
      <c r="F34" s="10" t="s">
        <v>38</v>
      </c>
      <c r="G34" s="10" t="s">
        <v>16</v>
      </c>
      <c r="H34" s="66" t="s">
        <v>682</v>
      </c>
      <c r="I34" s="9"/>
    </row>
    <row r="35" spans="2:9" ht="12" customHeight="1" x14ac:dyDescent="0.3">
      <c r="B35" s="18">
        <v>323481</v>
      </c>
      <c r="C35" s="8" t="s">
        <v>683</v>
      </c>
      <c r="D35" s="9" t="s">
        <v>684</v>
      </c>
      <c r="E35" s="49" t="s">
        <v>623</v>
      </c>
      <c r="F35" s="10" t="s">
        <v>38</v>
      </c>
      <c r="G35" s="10" t="s">
        <v>30</v>
      </c>
      <c r="H35" s="9"/>
      <c r="I35" s="9" t="s">
        <v>685</v>
      </c>
    </row>
    <row r="36" spans="2:9" ht="12" customHeight="1" x14ac:dyDescent="0.3">
      <c r="B36" s="18">
        <v>323598</v>
      </c>
      <c r="C36" s="8" t="s">
        <v>686</v>
      </c>
      <c r="D36" s="9" t="s">
        <v>687</v>
      </c>
      <c r="E36" s="49" t="s">
        <v>627</v>
      </c>
      <c r="F36" s="10" t="s">
        <v>29</v>
      </c>
      <c r="G36" s="10" t="s">
        <v>16</v>
      </c>
      <c r="H36" s="9"/>
      <c r="I36" s="9" t="s">
        <v>688</v>
      </c>
    </row>
    <row r="37" spans="2:9" ht="12" customHeight="1" x14ac:dyDescent="0.3">
      <c r="B37" s="20">
        <v>323839</v>
      </c>
      <c r="C37" s="22" t="s">
        <v>549</v>
      </c>
      <c r="D37" s="19" t="s">
        <v>689</v>
      </c>
      <c r="E37" s="8" t="s">
        <v>602</v>
      </c>
      <c r="F37" s="10" t="s">
        <v>48</v>
      </c>
      <c r="G37" s="10" t="s">
        <v>16</v>
      </c>
      <c r="H37" s="68" t="s">
        <v>690</v>
      </c>
      <c r="I37" s="9"/>
    </row>
    <row r="38" spans="2:9" ht="12" customHeight="1" x14ac:dyDescent="0.3">
      <c r="B38" s="18">
        <v>324021</v>
      </c>
      <c r="C38" s="8" t="s">
        <v>691</v>
      </c>
      <c r="D38" s="9" t="s">
        <v>692</v>
      </c>
      <c r="E38" s="49" t="s">
        <v>606</v>
      </c>
      <c r="F38" s="10" t="s">
        <v>29</v>
      </c>
      <c r="G38" s="10" t="s">
        <v>30</v>
      </c>
      <c r="H38" s="9"/>
      <c r="I38" s="9" t="s">
        <v>693</v>
      </c>
    </row>
    <row r="39" spans="2:9" ht="12" customHeight="1" x14ac:dyDescent="0.3">
      <c r="B39" s="18">
        <v>320257</v>
      </c>
      <c r="C39" s="8" t="s">
        <v>694</v>
      </c>
      <c r="D39" s="9" t="s">
        <v>695</v>
      </c>
      <c r="E39" s="49" t="s">
        <v>611</v>
      </c>
      <c r="F39" s="10" t="s">
        <v>48</v>
      </c>
      <c r="G39" s="10" t="s">
        <v>30</v>
      </c>
      <c r="H39" s="66" t="s">
        <v>696</v>
      </c>
      <c r="I39" s="9" t="s">
        <v>697</v>
      </c>
    </row>
    <row r="40" spans="2:9" ht="12" customHeight="1" x14ac:dyDescent="0.3">
      <c r="B40" s="18">
        <v>321135</v>
      </c>
      <c r="C40" s="8" t="s">
        <v>698</v>
      </c>
      <c r="D40" s="9" t="s">
        <v>699</v>
      </c>
      <c r="E40" s="49" t="s">
        <v>614</v>
      </c>
      <c r="F40" s="10" t="s">
        <v>15</v>
      </c>
      <c r="G40" s="10" t="s">
        <v>16</v>
      </c>
      <c r="H40" s="68" t="s">
        <v>700</v>
      </c>
      <c r="I40" s="9"/>
    </row>
    <row r="41" spans="2:9" ht="12" customHeight="1" x14ac:dyDescent="0.3">
      <c r="B41" s="18">
        <v>321150</v>
      </c>
      <c r="C41" s="8" t="s">
        <v>698</v>
      </c>
      <c r="D41" s="9" t="s">
        <v>701</v>
      </c>
      <c r="E41" s="49" t="s">
        <v>617</v>
      </c>
      <c r="F41" s="10" t="s">
        <v>38</v>
      </c>
      <c r="G41" s="10" t="s">
        <v>16</v>
      </c>
      <c r="H41" s="68" t="s">
        <v>702</v>
      </c>
      <c r="I41" s="9"/>
    </row>
    <row r="42" spans="2:9" ht="12" customHeight="1" x14ac:dyDescent="0.3">
      <c r="B42" s="18">
        <v>324338</v>
      </c>
      <c r="C42" s="8" t="s">
        <v>703</v>
      </c>
      <c r="D42" s="9" t="s">
        <v>704</v>
      </c>
      <c r="E42" s="49" t="s">
        <v>620</v>
      </c>
      <c r="F42" s="10" t="s">
        <v>48</v>
      </c>
      <c r="G42" s="10" t="s">
        <v>30</v>
      </c>
      <c r="H42" s="66" t="s">
        <v>705</v>
      </c>
      <c r="I42" s="9"/>
    </row>
    <row r="43" spans="2:9" ht="12" customHeight="1" x14ac:dyDescent="0.3">
      <c r="B43" s="8">
        <v>324546</v>
      </c>
      <c r="C43" s="8" t="s">
        <v>706</v>
      </c>
      <c r="D43" s="9" t="s">
        <v>707</v>
      </c>
      <c r="E43" s="49" t="s">
        <v>623</v>
      </c>
      <c r="F43" s="10" t="s">
        <v>38</v>
      </c>
      <c r="G43" s="10" t="s">
        <v>30</v>
      </c>
      <c r="H43" s="66" t="s">
        <v>708</v>
      </c>
      <c r="I43" s="9" t="s">
        <v>709</v>
      </c>
    </row>
    <row r="44" spans="2:9" ht="12" customHeight="1" x14ac:dyDescent="0.3">
      <c r="B44" s="8">
        <v>324734</v>
      </c>
      <c r="C44" s="8" t="s">
        <v>549</v>
      </c>
      <c r="D44" s="9" t="s">
        <v>710</v>
      </c>
      <c r="E44" s="49" t="s">
        <v>627</v>
      </c>
      <c r="F44" s="10" t="s">
        <v>66</v>
      </c>
      <c r="G44" s="10" t="s">
        <v>16</v>
      </c>
      <c r="H44" s="66" t="s">
        <v>711</v>
      </c>
      <c r="I44" s="9"/>
    </row>
    <row r="45" spans="2:9" ht="12" customHeight="1" x14ac:dyDescent="0.3">
      <c r="B45" s="8">
        <v>324938</v>
      </c>
      <c r="C45" s="8" t="s">
        <v>712</v>
      </c>
      <c r="D45" s="9" t="s">
        <v>713</v>
      </c>
      <c r="E45" s="49" t="s">
        <v>606</v>
      </c>
      <c r="F45" s="10" t="s">
        <v>38</v>
      </c>
      <c r="G45" s="10" t="s">
        <v>30</v>
      </c>
      <c r="H45" s="9"/>
      <c r="I45" s="9" t="s">
        <v>714</v>
      </c>
    </row>
    <row r="46" spans="2:9" ht="12" customHeight="1" x14ac:dyDescent="0.3">
      <c r="B46" s="8">
        <v>324976</v>
      </c>
      <c r="C46" s="8" t="s">
        <v>715</v>
      </c>
      <c r="D46" s="9" t="s">
        <v>716</v>
      </c>
      <c r="E46" s="49" t="s">
        <v>611</v>
      </c>
      <c r="F46" s="10" t="s">
        <v>29</v>
      </c>
      <c r="G46" s="10" t="s">
        <v>30</v>
      </c>
      <c r="H46" s="9"/>
      <c r="I46" s="9" t="s">
        <v>717</v>
      </c>
    </row>
    <row r="47" spans="2:9" ht="12" customHeight="1" x14ac:dyDescent="0.3">
      <c r="B47" s="8">
        <v>324993</v>
      </c>
      <c r="C47" s="8" t="s">
        <v>549</v>
      </c>
      <c r="D47" s="9" t="s">
        <v>718</v>
      </c>
      <c r="E47" s="49" t="s">
        <v>614</v>
      </c>
      <c r="F47" s="10" t="s">
        <v>48</v>
      </c>
      <c r="G47" s="10" t="s">
        <v>16</v>
      </c>
      <c r="H47" s="97" t="s">
        <v>719</v>
      </c>
      <c r="I47" s="9" t="s">
        <v>720</v>
      </c>
    </row>
    <row r="48" spans="2:9" ht="12" customHeight="1" x14ac:dyDescent="0.3">
      <c r="B48" s="8"/>
      <c r="C48" s="8" t="s">
        <v>549</v>
      </c>
      <c r="D48" s="9" t="s">
        <v>721</v>
      </c>
      <c r="E48" s="49" t="s">
        <v>617</v>
      </c>
      <c r="F48" s="10" t="s">
        <v>66</v>
      </c>
      <c r="G48" s="10" t="s">
        <v>16</v>
      </c>
      <c r="H48" s="97" t="s">
        <v>649</v>
      </c>
      <c r="I48" s="9" t="s">
        <v>722</v>
      </c>
    </row>
    <row r="49" spans="2:10" ht="12" customHeight="1" x14ac:dyDescent="0.3">
      <c r="B49" s="8">
        <v>325142</v>
      </c>
      <c r="C49" s="8" t="s">
        <v>723</v>
      </c>
      <c r="D49" s="9" t="s">
        <v>724</v>
      </c>
      <c r="E49" s="49" t="s">
        <v>620</v>
      </c>
      <c r="F49" s="10" t="s">
        <v>38</v>
      </c>
      <c r="G49" s="10" t="s">
        <v>16</v>
      </c>
      <c r="H49" s="66" t="s">
        <v>725</v>
      </c>
      <c r="I49" s="9" t="s">
        <v>726</v>
      </c>
    </row>
    <row r="50" spans="2:10" ht="12" customHeight="1" x14ac:dyDescent="0.3">
      <c r="B50" s="8"/>
      <c r="C50" s="8" t="s">
        <v>549</v>
      </c>
      <c r="D50" s="9" t="s">
        <v>727</v>
      </c>
      <c r="E50" s="49" t="s">
        <v>623</v>
      </c>
      <c r="F50" s="10" t="s">
        <v>48</v>
      </c>
      <c r="G50" s="10" t="s">
        <v>16</v>
      </c>
      <c r="H50" s="97" t="s">
        <v>719</v>
      </c>
      <c r="I50" s="9" t="s">
        <v>728</v>
      </c>
    </row>
    <row r="51" spans="2:10" ht="12" customHeight="1" x14ac:dyDescent="0.3">
      <c r="B51" s="8" t="s">
        <v>458</v>
      </c>
      <c r="C51" s="8" t="s">
        <v>549</v>
      </c>
      <c r="D51" s="98" t="s">
        <v>729</v>
      </c>
      <c r="E51" s="49" t="s">
        <v>627</v>
      </c>
      <c r="F51" s="10" t="s">
        <v>48</v>
      </c>
      <c r="G51" s="10" t="s">
        <v>16</v>
      </c>
      <c r="H51" s="97" t="s">
        <v>719</v>
      </c>
      <c r="I51" s="9" t="s">
        <v>730</v>
      </c>
    </row>
    <row r="52" spans="2:10" ht="12" customHeight="1" x14ac:dyDescent="0.3">
      <c r="B52" s="89">
        <v>325210</v>
      </c>
      <c r="C52" s="90" t="s">
        <v>731</v>
      </c>
      <c r="D52" s="90" t="s">
        <v>732</v>
      </c>
      <c r="E52" s="8" t="s">
        <v>602</v>
      </c>
      <c r="F52" s="91" t="s">
        <v>48</v>
      </c>
      <c r="G52" s="91" t="s">
        <v>30</v>
      </c>
      <c r="H52" s="106" t="s">
        <v>733</v>
      </c>
      <c r="I52" s="90" t="s">
        <v>189</v>
      </c>
      <c r="J52" s="5"/>
    </row>
    <row r="53" spans="2:10" ht="12" customHeight="1" x14ac:dyDescent="0.3">
      <c r="B53" s="20">
        <v>325895</v>
      </c>
      <c r="C53" s="85" t="s">
        <v>734</v>
      </c>
      <c r="D53" s="85" t="s">
        <v>735</v>
      </c>
      <c r="E53" s="49" t="s">
        <v>606</v>
      </c>
      <c r="F53" s="10" t="s">
        <v>15</v>
      </c>
      <c r="G53" s="91" t="s">
        <v>16</v>
      </c>
      <c r="H53" s="105" t="s">
        <v>736</v>
      </c>
      <c r="I53" s="9" t="s">
        <v>608</v>
      </c>
    </row>
    <row r="54" spans="2:10" ht="12" customHeight="1" x14ac:dyDescent="0.3">
      <c r="B54" s="20">
        <v>325902</v>
      </c>
      <c r="C54" s="85" t="s">
        <v>609</v>
      </c>
      <c r="D54" s="85" t="s">
        <v>737</v>
      </c>
      <c r="E54" s="49" t="s">
        <v>611</v>
      </c>
      <c r="F54" s="10" t="s">
        <v>48</v>
      </c>
      <c r="G54" s="91" t="s">
        <v>16</v>
      </c>
      <c r="H54" s="107" t="s">
        <v>738</v>
      </c>
      <c r="I54" s="86" t="s">
        <v>739</v>
      </c>
    </row>
    <row r="55" spans="2:10" ht="12" customHeight="1" x14ac:dyDescent="0.3">
      <c r="B55" s="88"/>
      <c r="C55" s="86"/>
      <c r="D55" s="86"/>
      <c r="E55" s="86"/>
      <c r="F55" s="10" t="s">
        <v>194</v>
      </c>
      <c r="G55" s="86"/>
      <c r="H55" s="87"/>
      <c r="I55" s="86"/>
    </row>
    <row r="56" spans="2:10" ht="12" customHeight="1" x14ac:dyDescent="0.3">
      <c r="B56" s="88"/>
      <c r="C56" s="86"/>
      <c r="D56" s="86"/>
      <c r="E56" s="86"/>
      <c r="F56" s="10" t="s">
        <v>194</v>
      </c>
      <c r="G56" s="86"/>
      <c r="H56" s="87"/>
      <c r="I56" s="86"/>
    </row>
    <row r="57" spans="2:10" ht="12" customHeight="1" x14ac:dyDescent="0.3">
      <c r="B57" s="88"/>
      <c r="C57" s="86"/>
      <c r="D57" s="86"/>
      <c r="E57" s="86"/>
      <c r="F57" s="10" t="s">
        <v>194</v>
      </c>
      <c r="G57" s="86"/>
      <c r="H57" s="86"/>
      <c r="I57" s="86"/>
    </row>
    <row r="58" spans="2:10" ht="12" customHeight="1" x14ac:dyDescent="0.3">
      <c r="B58" s="88"/>
      <c r="C58" s="86"/>
      <c r="D58" s="86"/>
      <c r="E58" s="86"/>
      <c r="F58" s="10" t="s">
        <v>194</v>
      </c>
      <c r="G58" s="86"/>
      <c r="H58" s="86"/>
      <c r="I58" s="86"/>
    </row>
    <row r="59" spans="2:10" ht="12" customHeight="1" x14ac:dyDescent="0.3">
      <c r="B59" s="88"/>
      <c r="C59" s="86"/>
      <c r="D59" s="86"/>
      <c r="E59" s="86"/>
      <c r="F59" s="10" t="s">
        <v>194</v>
      </c>
      <c r="G59" s="86"/>
      <c r="H59" s="86"/>
      <c r="I59" s="86"/>
    </row>
    <row r="60" spans="2:10" ht="12" customHeight="1" x14ac:dyDescent="0.3">
      <c r="B60" s="88"/>
      <c r="C60" s="86"/>
      <c r="D60" s="86"/>
      <c r="E60" s="86"/>
      <c r="F60" s="10" t="s">
        <v>194</v>
      </c>
      <c r="G60" s="86"/>
      <c r="H60" s="86"/>
      <c r="I60" s="86"/>
    </row>
    <row r="61" spans="2:10" ht="12" customHeight="1" x14ac:dyDescent="0.3">
      <c r="B61" s="88"/>
      <c r="C61" s="86"/>
      <c r="D61" s="86"/>
      <c r="E61" s="86"/>
      <c r="F61" s="91" t="s">
        <v>194</v>
      </c>
      <c r="G61" s="86"/>
      <c r="H61" s="86"/>
      <c r="I61" s="86"/>
    </row>
    <row r="62" spans="2:10" ht="12" customHeight="1" x14ac:dyDescent="0.3">
      <c r="B62" s="88"/>
      <c r="C62" s="86"/>
      <c r="D62" s="86"/>
      <c r="E62" s="86"/>
      <c r="F62" s="92" t="s">
        <v>194</v>
      </c>
      <c r="G62" s="86"/>
      <c r="H62" s="86"/>
      <c r="I62" s="86"/>
    </row>
    <row r="63" spans="2:10" ht="12" customHeight="1" x14ac:dyDescent="0.3"/>
    <row r="64" spans="2:10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</sheetData>
  <phoneticPr fontId="2" type="noConversion"/>
  <conditionalFormatting sqref="F3">
    <cfRule type="cellIs" dxfId="257" priority="25" operator="equal">
      <formula>"N/T"</formula>
    </cfRule>
    <cfRule type="cellIs" dxfId="256" priority="26" operator="equal">
      <formula>"Pass"</formula>
    </cfRule>
    <cfRule type="cellIs" dxfId="255" priority="27" operator="equal">
      <formula>"Fail"</formula>
    </cfRule>
    <cfRule type="cellIs" dxfId="254" priority="28" operator="equal">
      <formula>"N/A"</formula>
    </cfRule>
  </conditionalFormatting>
  <conditionalFormatting sqref="F2">
    <cfRule type="cellIs" dxfId="253" priority="21" operator="equal">
      <formula>"N/T"</formula>
    </cfRule>
    <cfRule type="cellIs" dxfId="252" priority="22" operator="equal">
      <formula>"Pass"</formula>
    </cfRule>
    <cfRule type="cellIs" dxfId="251" priority="23" operator="equal">
      <formula>"Fail"</formula>
    </cfRule>
    <cfRule type="cellIs" dxfId="250" priority="24" operator="equal">
      <formula>"N/A"</formula>
    </cfRule>
  </conditionalFormatting>
  <conditionalFormatting sqref="F2:F31 F33:F62">
    <cfRule type="cellIs" dxfId="249" priority="12" operator="equal">
      <formula>"재현불가"</formula>
    </cfRule>
    <cfRule type="cellIs" dxfId="248" priority="13" operator="equal">
      <formula>"미처리"</formula>
    </cfRule>
    <cfRule type="cellIs" dxfId="247" priority="18" operator="equal">
      <formula>"NextUpdate"</formula>
    </cfRule>
    <cfRule type="cellIs" dxfId="246" priority="19" operator="equal">
      <formula>"JIRA 등록"</formula>
    </cfRule>
    <cfRule type="cellIs" dxfId="245" priority="20" operator="equal">
      <formula>"버그아님"</formula>
    </cfRule>
  </conditionalFormatting>
  <conditionalFormatting sqref="G33:G54 G2:G31">
    <cfRule type="cellIs" dxfId="244" priority="14" operator="equal">
      <formula>"N/T"</formula>
    </cfRule>
    <cfRule type="cellIs" dxfId="243" priority="15" operator="equal">
      <formula>"B"</formula>
    </cfRule>
    <cfRule type="cellIs" dxfId="242" priority="16" operator="equal">
      <formula>"A"</formula>
    </cfRule>
    <cfRule type="cellIs" dxfId="241" priority="17" operator="equal">
      <formula>"S"</formula>
    </cfRule>
  </conditionalFormatting>
  <conditionalFormatting sqref="F2:F31 F33:F62">
    <cfRule type="cellIs" dxfId="240" priority="11" operator="equal">
      <formula>"중복"</formula>
    </cfRule>
  </conditionalFormatting>
  <conditionalFormatting sqref="F32">
    <cfRule type="cellIs" dxfId="239" priority="2" operator="equal">
      <formula>"재현불가"</formula>
    </cfRule>
    <cfRule type="cellIs" dxfId="238" priority="3" operator="equal">
      <formula>"미처리"</formula>
    </cfRule>
    <cfRule type="cellIs" dxfId="237" priority="8" operator="equal">
      <formula>"NextUpdate"</formula>
    </cfRule>
    <cfRule type="cellIs" dxfId="236" priority="9" operator="equal">
      <formula>"JIRA 등록"</formula>
    </cfRule>
    <cfRule type="cellIs" dxfId="235" priority="10" operator="equal">
      <formula>"버그아님"</formula>
    </cfRule>
  </conditionalFormatting>
  <conditionalFormatting sqref="G32">
    <cfRule type="cellIs" dxfId="234" priority="4" operator="equal">
      <formula>"N/T"</formula>
    </cfRule>
    <cfRule type="cellIs" dxfId="233" priority="5" operator="equal">
      <formula>"B"</formula>
    </cfRule>
    <cfRule type="cellIs" dxfId="232" priority="6" operator="equal">
      <formula>"A"</formula>
    </cfRule>
    <cfRule type="cellIs" dxfId="231" priority="7" operator="equal">
      <formula>"S"</formula>
    </cfRule>
  </conditionalFormatting>
  <conditionalFormatting sqref="F32">
    <cfRule type="cellIs" dxfId="230" priority="1" operator="equal">
      <formula>"중복"</formula>
    </cfRule>
  </conditionalFormatting>
  <dataValidations count="2">
    <dataValidation type="list" allowBlank="1" showInputMessage="1" showErrorMessage="1" sqref="G4:G54" xr:uid="{036FE0C4-4084-4F2F-921F-F4EBA10BEA7E}">
      <formula1>"N/T,S,A,B"</formula1>
    </dataValidation>
    <dataValidation type="list" allowBlank="1" showInputMessage="1" showErrorMessage="1" sqref="F4:F62" xr:uid="{2026796B-A065-415C-AC6D-765054D13951}">
      <formula1>"미처리, JIRA 등록, 버그아님, 재현불가, NextUpdate,중복,본섭수정"</formula1>
    </dataValidation>
  </dataValidations>
  <hyperlinks>
    <hyperlink ref="H10" r:id="rId1" xr:uid="{70A0F7D9-CCDF-4660-B730-EC7A262B63C1}"/>
    <hyperlink ref="H8" r:id="rId2" xr:uid="{08701128-13E7-4691-9AD5-0992D8384C46}"/>
    <hyperlink ref="H5" r:id="rId3" xr:uid="{4CBBC063-5E8A-41C8-8BC2-AE736518FB6E}"/>
    <hyperlink ref="H11" r:id="rId4" xr:uid="{03D27BB7-E9B2-4C5E-885C-3E277C4F342F}"/>
    <hyperlink ref="H12" r:id="rId5" xr:uid="{F6356037-2AB6-470F-B943-0CBF91D41F54}"/>
    <hyperlink ref="H20" r:id="rId6" xr:uid="{5C552753-481F-4458-A3C6-3F7170593A86}"/>
    <hyperlink ref="H39" r:id="rId7" xr:uid="{913FF47F-7BFD-4B4A-AD74-BC0134CF0B28}"/>
    <hyperlink ref="H24" r:id="rId8" xr:uid="{D677B487-7039-4897-92C7-225B5CDFC5B7}"/>
    <hyperlink ref="H33" r:id="rId9" xr:uid="{CA13B3A8-A750-4638-94D2-E58E05E61E05}"/>
    <hyperlink ref="H17" r:id="rId10" xr:uid="{A7AFABC9-749E-440F-BC94-295C151BC812}"/>
    <hyperlink ref="H41" r:id="rId11" xr:uid="{DEBBDC98-AC25-4607-BF74-B51902DDFA0F}"/>
    <hyperlink ref="H34" r:id="rId12" xr:uid="{AFBB96E0-08B8-4032-9364-92E418328E2C}"/>
    <hyperlink ref="H7" r:id="rId13" xr:uid="{4001E753-23AA-4C0A-AE77-2FB861D58720}"/>
    <hyperlink ref="H31" r:id="rId14" xr:uid="{EF99137A-9EA9-49D3-AA9F-8CABD588B0FD}"/>
    <hyperlink ref="H32" r:id="rId15" xr:uid="{BFA25E4C-CE71-41D6-BAF0-1BE5AB58A79F}"/>
    <hyperlink ref="H18" r:id="rId16" xr:uid="{B88430D2-F298-46CE-8029-D90BB78DBA3F}"/>
    <hyperlink ref="H40" r:id="rId17" xr:uid="{BB73C3DF-422E-4CA4-BD3F-6DC6DB871A10}"/>
    <hyperlink ref="H37" r:id="rId18" xr:uid="{D4405A91-9D02-4B8D-B076-614073538EE7}"/>
    <hyperlink ref="H48" r:id="rId19" display="https://jiralive.nexon.com/browse/MSKR-54022" xr:uid="{F2870247-F0ED-4610-BEA7-6DB4396CA243}"/>
    <hyperlink ref="H42" r:id="rId20" xr:uid="{338A50D4-212D-4833-B469-E8495DFCB151}"/>
    <hyperlink ref="H43" r:id="rId21" xr:uid="{762D88F3-D26D-42BD-8F52-7D076450DD0A}"/>
    <hyperlink ref="H44" r:id="rId22" xr:uid="{AE0C0AED-7F92-49C8-8BE6-99E092FBDEED}"/>
    <hyperlink ref="H47" r:id="rId23" xr:uid="{0A0C5005-021E-407B-BC5F-FA50989D527F}"/>
    <hyperlink ref="H50" r:id="rId24" xr:uid="{D6E06208-7C8C-4202-907A-113806E0403A}"/>
    <hyperlink ref="H53" r:id="rId25" xr:uid="{2756191B-629D-40E5-A62E-3320E512CA66}"/>
    <hyperlink ref="H52" r:id="rId26" xr:uid="{70044DFC-2B99-4D9A-98D0-DDE6C797507E}"/>
    <hyperlink ref="H49" r:id="rId27" xr:uid="{EA7D2528-6BE5-4CF3-B2BC-68FB1C1D0A16}"/>
    <hyperlink ref="H51" r:id="rId28" display="https://jiralive.nexon.com/browse/MSKR-54189" xr:uid="{3563ACEE-9A3B-4182-84D7-BC248E781110}"/>
    <hyperlink ref="H54" r:id="rId29" xr:uid="{B65356AD-B7D1-417D-81C6-330FC8D8694B}"/>
    <hyperlink ref="H6" r:id="rId30" xr:uid="{873D5DC6-8425-4C46-8A39-198130BD2C01}"/>
  </hyperlinks>
  <pageMargins left="0.7" right="0.7" top="0.75" bottom="0.75" header="0.3" footer="0.3"/>
  <pageSetup paperSize="9" orientation="portrait" r:id="rId31"/>
  <drawing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4BBC-AD54-4CEA-9664-1D1D5AC18DBE}">
  <dimension ref="A2:S224"/>
  <sheetViews>
    <sheetView topLeftCell="A4" workbookViewId="0">
      <selection activeCell="R214" sqref="R214"/>
    </sheetView>
  </sheetViews>
  <sheetFormatPr defaultRowHeight="12" x14ac:dyDescent="0.3"/>
  <cols>
    <col min="1" max="1" width="3.75" style="23" customWidth="1"/>
    <col min="2" max="2" width="2.625" style="23" customWidth="1"/>
    <col min="3" max="3" width="25.875" style="24" customWidth="1"/>
    <col min="4" max="4" width="9.25" style="24" customWidth="1"/>
    <col min="5" max="5" width="12.375" style="24" customWidth="1"/>
    <col min="6" max="6" width="16.875" style="24" customWidth="1"/>
    <col min="7" max="7" width="10.625" style="24" customWidth="1"/>
    <col min="8" max="8" width="10.125" style="25" customWidth="1"/>
    <col min="9" max="9" width="9" style="23" bestFit="1"/>
    <col min="10" max="10" width="10" style="23" customWidth="1"/>
    <col min="11" max="11" width="15" style="23" customWidth="1"/>
    <col min="12" max="12" width="12.75" style="23" bestFit="1" customWidth="1"/>
    <col min="13" max="13" width="11.5" style="23" bestFit="1" customWidth="1"/>
    <col min="14" max="14" width="2.625" style="23" customWidth="1"/>
    <col min="15" max="15" width="3.75" style="23" customWidth="1"/>
    <col min="16" max="19" width="9" style="23" bestFit="1"/>
    <col min="20" max="20" width="11" style="23" customWidth="1"/>
    <col min="21" max="16384" width="9" style="23"/>
  </cols>
  <sheetData>
    <row r="2" spans="2:19" ht="12" customHeight="1" x14ac:dyDescent="0.3">
      <c r="B2" s="108" t="s">
        <v>740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2:19" ht="12" customHeight="1" x14ac:dyDescent="0.3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</row>
    <row r="4" spans="2:19" ht="12" customHeight="1" x14ac:dyDescent="0.3"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</row>
    <row r="5" spans="2:19" ht="12" customHeight="1" x14ac:dyDescent="0.3"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</row>
    <row r="6" spans="2:19" ht="12" customHeight="1" x14ac:dyDescent="0.3"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</row>
    <row r="7" spans="2:19" ht="12" customHeight="1" x14ac:dyDescent="0.3"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S7" s="23" t="s">
        <v>195</v>
      </c>
    </row>
    <row r="8" spans="2:19" ht="12" customHeight="1" x14ac:dyDescent="0.3"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</row>
    <row r="9" spans="2:19" ht="12" customHeight="1" x14ac:dyDescent="0.3"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</row>
    <row r="10" spans="2:19" ht="12" customHeight="1" x14ac:dyDescent="0.3"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</row>
    <row r="11" spans="2:19" ht="12" customHeight="1" x14ac:dyDescent="0.3"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</row>
    <row r="12" spans="2:19" ht="12" customHeight="1" x14ac:dyDescent="0.3"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</row>
    <row r="13" spans="2:19" ht="12" customHeight="1" x14ac:dyDescent="0.3"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</row>
    <row r="14" spans="2:19" ht="12" customHeight="1" x14ac:dyDescent="0.3"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</row>
    <row r="15" spans="2:19" ht="12" customHeight="1" x14ac:dyDescent="0.3"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</row>
    <row r="16" spans="2:19" ht="12" customHeight="1" x14ac:dyDescent="0.3"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</row>
    <row r="17" spans="1:15" ht="12" customHeight="1" x14ac:dyDescent="0.3"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</row>
    <row r="18" spans="1:15" ht="12" customHeight="1" x14ac:dyDescent="0.3"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</row>
    <row r="19" spans="1:15" ht="12" customHeight="1" x14ac:dyDescent="0.3"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</row>
    <row r="20" spans="1:15" ht="12.75" thickBot="1" x14ac:dyDescent="0.35"/>
    <row r="21" spans="1:15" ht="12.75" thickTop="1" x14ac:dyDescent="0.3">
      <c r="B21" s="26"/>
      <c r="C21" s="27"/>
      <c r="D21" s="27"/>
      <c r="E21" s="27"/>
      <c r="F21" s="27"/>
      <c r="G21" s="27"/>
      <c r="H21" s="28"/>
      <c r="I21" s="29"/>
      <c r="J21" s="29"/>
      <c r="K21" s="29"/>
      <c r="L21" s="29"/>
      <c r="M21" s="29"/>
      <c r="N21" s="30"/>
    </row>
    <row r="22" spans="1:15" ht="13.5" x14ac:dyDescent="0.3">
      <c r="B22" s="31"/>
      <c r="C22" s="109" t="s">
        <v>741</v>
      </c>
      <c r="D22" s="110"/>
      <c r="E22" s="110"/>
      <c r="F22" s="110"/>
      <c r="G22" s="110"/>
      <c r="H22" s="110"/>
      <c r="I22" s="110"/>
      <c r="J22" s="110"/>
      <c r="K22" s="110"/>
      <c r="L22" s="110"/>
      <c r="M22" s="111"/>
      <c r="N22" s="32"/>
    </row>
    <row r="23" spans="1:15" ht="12" customHeight="1" x14ac:dyDescent="0.3">
      <c r="A23" s="32"/>
      <c r="I23" s="33"/>
      <c r="J23" s="33"/>
      <c r="K23" s="33"/>
      <c r="L23" s="33"/>
      <c r="M23" s="33"/>
      <c r="O23" s="31"/>
    </row>
    <row r="24" spans="1:15" ht="12" customHeight="1" x14ac:dyDescent="0.3">
      <c r="B24" s="34"/>
      <c r="C24" s="112"/>
      <c r="D24" s="112"/>
      <c r="E24" s="112"/>
      <c r="F24" s="112"/>
      <c r="G24" s="112"/>
      <c r="H24" s="112"/>
      <c r="K24" s="35" t="s">
        <v>742</v>
      </c>
      <c r="L24" s="113" t="s">
        <v>536</v>
      </c>
      <c r="M24" s="114"/>
      <c r="N24" s="32"/>
    </row>
    <row r="25" spans="1:15" ht="12" customHeight="1" x14ac:dyDescent="0.3">
      <c r="A25" s="32"/>
      <c r="I25" s="33"/>
      <c r="J25" s="33"/>
      <c r="K25" s="33"/>
      <c r="L25" s="33"/>
      <c r="M25" s="33"/>
      <c r="O25" s="31"/>
    </row>
    <row r="26" spans="1:15" ht="12" customHeight="1" x14ac:dyDescent="0.3">
      <c r="A26" s="32"/>
      <c r="C26" s="115" t="s">
        <v>743</v>
      </c>
      <c r="D26" s="115"/>
      <c r="E26" s="115" t="s">
        <v>744</v>
      </c>
      <c r="F26" s="115"/>
      <c r="G26" s="115"/>
      <c r="H26" s="116" t="s">
        <v>745</v>
      </c>
      <c r="I26" s="116"/>
      <c r="J26" s="116"/>
      <c r="K26" s="117" t="s">
        <v>746</v>
      </c>
      <c r="L26" s="117"/>
      <c r="M26" s="118"/>
      <c r="O26" s="31"/>
    </row>
    <row r="27" spans="1:15" ht="12" customHeight="1" x14ac:dyDescent="0.3">
      <c r="A27" s="32"/>
      <c r="C27" s="115"/>
      <c r="D27" s="115"/>
      <c r="E27" s="115"/>
      <c r="F27" s="115"/>
      <c r="G27" s="115"/>
      <c r="H27" s="36" t="s">
        <v>747</v>
      </c>
      <c r="I27" s="36" t="s">
        <v>748</v>
      </c>
      <c r="J27" s="36" t="s">
        <v>749</v>
      </c>
      <c r="K27" s="119"/>
      <c r="L27" s="119"/>
      <c r="M27" s="120"/>
      <c r="O27" s="31"/>
    </row>
    <row r="28" spans="1:15" ht="12" customHeight="1" x14ac:dyDescent="0.3">
      <c r="A28" s="32"/>
      <c r="C28" s="128" t="s">
        <v>750</v>
      </c>
      <c r="D28" s="129"/>
      <c r="E28" s="122" t="s">
        <v>494</v>
      </c>
      <c r="F28" s="123"/>
      <c r="G28" s="124"/>
      <c r="H28" s="37">
        <v>1</v>
      </c>
      <c r="I28" s="37">
        <v>0</v>
      </c>
      <c r="J28" s="37">
        <f>우테랭크!T2</f>
        <v>0</v>
      </c>
      <c r="K28" s="125">
        <v>10</v>
      </c>
      <c r="L28" s="126"/>
      <c r="M28" s="127"/>
      <c r="O28" s="31"/>
    </row>
    <row r="29" spans="1:15" ht="12" customHeight="1" x14ac:dyDescent="0.3">
      <c r="A29" s="32"/>
      <c r="C29" s="121" t="s">
        <v>751</v>
      </c>
      <c r="D29" s="121"/>
      <c r="E29" s="122" t="s">
        <v>549</v>
      </c>
      <c r="F29" s="123"/>
      <c r="G29" s="124"/>
      <c r="H29" s="37">
        <f>우테랭크!R3</f>
        <v>0</v>
      </c>
      <c r="I29" s="37">
        <v>0</v>
      </c>
      <c r="J29" s="37">
        <v>7</v>
      </c>
      <c r="K29" s="125">
        <v>7</v>
      </c>
      <c r="L29" s="126"/>
      <c r="M29" s="127"/>
      <c r="O29" s="31"/>
    </row>
    <row r="30" spans="1:15" ht="12" customHeight="1" x14ac:dyDescent="0.3">
      <c r="A30" s="32"/>
      <c r="C30" s="121" t="s">
        <v>752</v>
      </c>
      <c r="D30" s="121"/>
      <c r="E30" s="122" t="s">
        <v>187</v>
      </c>
      <c r="F30" s="123"/>
      <c r="G30" s="124"/>
      <c r="H30" s="37">
        <f>우테랭크!R4</f>
        <v>0</v>
      </c>
      <c r="I30" s="37">
        <v>0</v>
      </c>
      <c r="J30" s="37">
        <v>3</v>
      </c>
      <c r="K30" s="125">
        <v>3</v>
      </c>
      <c r="L30" s="126"/>
      <c r="M30" s="127"/>
      <c r="O30" s="31"/>
    </row>
    <row r="31" spans="1:15" ht="12" customHeight="1" x14ac:dyDescent="0.3">
      <c r="A31" s="32"/>
      <c r="C31" s="121" t="s">
        <v>753</v>
      </c>
      <c r="D31" s="121"/>
      <c r="E31" s="122" t="s">
        <v>712</v>
      </c>
      <c r="F31" s="123"/>
      <c r="G31" s="124"/>
      <c r="H31" s="37">
        <f>우테랭크!R5</f>
        <v>0</v>
      </c>
      <c r="I31" s="37">
        <v>0</v>
      </c>
      <c r="J31" s="37">
        <v>2</v>
      </c>
      <c r="K31" s="125">
        <v>2</v>
      </c>
      <c r="L31" s="126"/>
      <c r="M31" s="127"/>
      <c r="O31" s="31"/>
    </row>
    <row r="32" spans="1:15" ht="12" customHeight="1" x14ac:dyDescent="0.3">
      <c r="A32" s="32"/>
      <c r="C32" s="121" t="s">
        <v>754</v>
      </c>
      <c r="D32" s="121"/>
      <c r="E32" s="122" t="s">
        <v>604</v>
      </c>
      <c r="F32" s="123"/>
      <c r="G32" s="124"/>
      <c r="H32" s="37">
        <f>우테랭크!R6</f>
        <v>0</v>
      </c>
      <c r="I32" s="37">
        <v>0</v>
      </c>
      <c r="J32" s="37">
        <v>2</v>
      </c>
      <c r="K32" s="125">
        <v>2</v>
      </c>
      <c r="L32" s="126"/>
      <c r="M32" s="127"/>
      <c r="O32" s="31"/>
    </row>
    <row r="33" spans="1:15" ht="12" customHeight="1" x14ac:dyDescent="0.3">
      <c r="A33" s="32"/>
      <c r="C33" s="121" t="s">
        <v>755</v>
      </c>
      <c r="D33" s="121"/>
      <c r="E33" s="122" t="s">
        <v>569</v>
      </c>
      <c r="F33" s="123"/>
      <c r="G33" s="124"/>
      <c r="H33" s="37">
        <f>우테랭크!R7</f>
        <v>0</v>
      </c>
      <c r="I33" s="37">
        <v>0</v>
      </c>
      <c r="J33" s="37">
        <v>2</v>
      </c>
      <c r="K33" s="125">
        <v>2</v>
      </c>
      <c r="L33" s="126"/>
      <c r="M33" s="127"/>
      <c r="O33" s="31"/>
    </row>
    <row r="34" spans="1:15" ht="12" customHeight="1" x14ac:dyDescent="0.3">
      <c r="A34" s="32"/>
      <c r="C34" s="121" t="s">
        <v>756</v>
      </c>
      <c r="D34" s="121"/>
      <c r="E34" s="122" t="s">
        <v>757</v>
      </c>
      <c r="F34" s="123"/>
      <c r="G34" s="124"/>
      <c r="H34" s="37">
        <f>우테랭크!R8</f>
        <v>0</v>
      </c>
      <c r="I34" s="37">
        <v>0</v>
      </c>
      <c r="J34" s="37">
        <v>2</v>
      </c>
      <c r="K34" s="125">
        <v>2</v>
      </c>
      <c r="L34" s="126"/>
      <c r="M34" s="127"/>
      <c r="O34" s="31"/>
    </row>
    <row r="35" spans="1:15" ht="12" customHeight="1" x14ac:dyDescent="0.3">
      <c r="A35" s="32"/>
      <c r="C35" s="121" t="s">
        <v>758</v>
      </c>
      <c r="D35" s="121"/>
      <c r="E35" s="122" t="s">
        <v>295</v>
      </c>
      <c r="F35" s="123"/>
      <c r="G35" s="124"/>
      <c r="H35" s="37">
        <f>우테랭크!R9</f>
        <v>0</v>
      </c>
      <c r="I35" s="37">
        <v>0</v>
      </c>
      <c r="J35" s="37">
        <v>2</v>
      </c>
      <c r="K35" s="125">
        <v>2</v>
      </c>
      <c r="L35" s="126"/>
      <c r="M35" s="127"/>
      <c r="O35" s="31"/>
    </row>
    <row r="36" spans="1:15" ht="12" customHeight="1" x14ac:dyDescent="0.3">
      <c r="A36" s="32"/>
      <c r="C36" s="121" t="s">
        <v>759</v>
      </c>
      <c r="D36" s="121"/>
      <c r="E36" s="122" t="s">
        <v>625</v>
      </c>
      <c r="F36" s="123"/>
      <c r="G36" s="124"/>
      <c r="H36" s="37">
        <f>우테랭크!R10</f>
        <v>0</v>
      </c>
      <c r="I36" s="37">
        <v>0</v>
      </c>
      <c r="J36" s="37">
        <v>2</v>
      </c>
      <c r="K36" s="125">
        <v>2</v>
      </c>
      <c r="L36" s="126"/>
      <c r="M36" s="127"/>
      <c r="O36" s="31"/>
    </row>
    <row r="37" spans="1:15" ht="12" customHeight="1" x14ac:dyDescent="0.3">
      <c r="A37" s="32"/>
      <c r="C37" s="121" t="s">
        <v>760</v>
      </c>
      <c r="D37" s="121"/>
      <c r="E37" s="122" t="s">
        <v>395</v>
      </c>
      <c r="F37" s="123"/>
      <c r="G37" s="124"/>
      <c r="H37" s="37">
        <f>우테랭크!R11</f>
        <v>0</v>
      </c>
      <c r="I37" s="37">
        <v>0</v>
      </c>
      <c r="J37" s="37">
        <v>2</v>
      </c>
      <c r="K37" s="125">
        <v>2</v>
      </c>
      <c r="L37" s="126"/>
      <c r="M37" s="127"/>
      <c r="O37" s="31"/>
    </row>
    <row r="38" spans="1:15" ht="12" customHeight="1" x14ac:dyDescent="0.3">
      <c r="A38" s="32"/>
      <c r="C38" s="121" t="s">
        <v>761</v>
      </c>
      <c r="D38" s="121"/>
      <c r="E38" s="122" t="s">
        <v>596</v>
      </c>
      <c r="F38" s="123"/>
      <c r="G38" s="124"/>
      <c r="H38" s="37">
        <f>우테랭크!R12</f>
        <v>0</v>
      </c>
      <c r="I38" s="37">
        <v>0</v>
      </c>
      <c r="J38" s="37">
        <v>2</v>
      </c>
      <c r="K38" s="125">
        <v>2</v>
      </c>
      <c r="L38" s="126"/>
      <c r="M38" s="127"/>
      <c r="O38" s="31"/>
    </row>
    <row r="39" spans="1:15" ht="12" customHeight="1" x14ac:dyDescent="0.3">
      <c r="A39" s="32"/>
      <c r="C39" s="121" t="s">
        <v>762</v>
      </c>
      <c r="D39" s="121"/>
      <c r="E39" s="122" t="s">
        <v>763</v>
      </c>
      <c r="F39" s="123"/>
      <c r="G39" s="124"/>
      <c r="H39" s="37">
        <f>우테랭크!R13</f>
        <v>0</v>
      </c>
      <c r="I39" s="37">
        <v>0</v>
      </c>
      <c r="J39" s="37">
        <v>1</v>
      </c>
      <c r="K39" s="125">
        <v>1</v>
      </c>
      <c r="L39" s="126"/>
      <c r="M39" s="127"/>
      <c r="O39" s="31"/>
    </row>
    <row r="40" spans="1:15" ht="12" customHeight="1" x14ac:dyDescent="0.3">
      <c r="A40" s="32"/>
      <c r="C40" s="121" t="s">
        <v>764</v>
      </c>
      <c r="D40" s="121"/>
      <c r="E40" s="122" t="s">
        <v>765</v>
      </c>
      <c r="F40" s="123"/>
      <c r="G40" s="124"/>
      <c r="H40" s="37">
        <f>우테랭크!R14</f>
        <v>0</v>
      </c>
      <c r="I40" s="37">
        <v>0</v>
      </c>
      <c r="J40" s="37">
        <v>1</v>
      </c>
      <c r="K40" s="125">
        <v>1</v>
      </c>
      <c r="L40" s="126"/>
      <c r="M40" s="127"/>
      <c r="O40" s="31"/>
    </row>
    <row r="41" spans="1:15" ht="12" customHeight="1" x14ac:dyDescent="0.3">
      <c r="A41" s="32"/>
      <c r="C41" s="121" t="s">
        <v>766</v>
      </c>
      <c r="D41" s="121"/>
      <c r="E41" s="122" t="s">
        <v>767</v>
      </c>
      <c r="F41" s="123"/>
      <c r="G41" s="124"/>
      <c r="H41" s="37">
        <f>우테랭크!R15</f>
        <v>0</v>
      </c>
      <c r="I41" s="37">
        <v>0</v>
      </c>
      <c r="J41" s="37">
        <v>1</v>
      </c>
      <c r="K41" s="125">
        <v>1</v>
      </c>
      <c r="L41" s="126"/>
      <c r="M41" s="127"/>
      <c r="O41" s="31"/>
    </row>
    <row r="42" spans="1:15" ht="12" customHeight="1" x14ac:dyDescent="0.3">
      <c r="A42" s="32"/>
      <c r="C42" s="121" t="s">
        <v>768</v>
      </c>
      <c r="D42" s="121"/>
      <c r="E42" s="122" t="s">
        <v>769</v>
      </c>
      <c r="F42" s="123"/>
      <c r="G42" s="124"/>
      <c r="H42" s="37">
        <f>우테랭크!R16</f>
        <v>0</v>
      </c>
      <c r="I42" s="37">
        <v>0</v>
      </c>
      <c r="J42" s="37">
        <v>1</v>
      </c>
      <c r="K42" s="125">
        <v>1</v>
      </c>
      <c r="L42" s="126"/>
      <c r="M42" s="127"/>
      <c r="O42" s="31"/>
    </row>
    <row r="43" spans="1:15" ht="12" customHeight="1" x14ac:dyDescent="0.3">
      <c r="A43" s="32"/>
      <c r="C43" s="121" t="s">
        <v>770</v>
      </c>
      <c r="D43" s="121"/>
      <c r="E43" s="122" t="s">
        <v>771</v>
      </c>
      <c r="F43" s="123"/>
      <c r="G43" s="124"/>
      <c r="H43" s="37">
        <f>우테랭크!R17</f>
        <v>0</v>
      </c>
      <c r="I43" s="37">
        <v>0</v>
      </c>
      <c r="J43" s="37">
        <v>1</v>
      </c>
      <c r="K43" s="125">
        <v>1</v>
      </c>
      <c r="L43" s="126"/>
      <c r="M43" s="127"/>
      <c r="O43" s="31"/>
    </row>
    <row r="44" spans="1:15" ht="12" customHeight="1" x14ac:dyDescent="0.3">
      <c r="A44" s="32"/>
      <c r="C44" s="121" t="s">
        <v>772</v>
      </c>
      <c r="D44" s="121"/>
      <c r="E44" s="122" t="s">
        <v>773</v>
      </c>
      <c r="F44" s="123"/>
      <c r="G44" s="124"/>
      <c r="H44" s="37">
        <f>우테랭크!R18</f>
        <v>0</v>
      </c>
      <c r="I44" s="37">
        <v>0</v>
      </c>
      <c r="J44" s="37">
        <v>1</v>
      </c>
      <c r="K44" s="125">
        <v>1</v>
      </c>
      <c r="L44" s="126"/>
      <c r="M44" s="127"/>
      <c r="O44" s="31"/>
    </row>
    <row r="45" spans="1:15" x14ac:dyDescent="0.3">
      <c r="A45" s="32"/>
      <c r="C45" s="121" t="s">
        <v>774</v>
      </c>
      <c r="D45" s="121"/>
      <c r="E45" s="122" t="s">
        <v>114</v>
      </c>
      <c r="F45" s="123"/>
      <c r="G45" s="124"/>
      <c r="H45" s="37">
        <f>우테랭크!R19</f>
        <v>0</v>
      </c>
      <c r="I45" s="37">
        <v>0</v>
      </c>
      <c r="J45" s="37">
        <v>1</v>
      </c>
      <c r="K45" s="125">
        <v>1</v>
      </c>
      <c r="L45" s="126"/>
      <c r="M45" s="127"/>
      <c r="O45" s="31"/>
    </row>
    <row r="46" spans="1:15" x14ac:dyDescent="0.3">
      <c r="A46" s="32"/>
      <c r="C46" s="121" t="s">
        <v>775</v>
      </c>
      <c r="D46" s="121"/>
      <c r="E46" s="122" t="s">
        <v>776</v>
      </c>
      <c r="F46" s="123"/>
      <c r="G46" s="124"/>
      <c r="H46" s="37">
        <f>우테랭크!R20</f>
        <v>0</v>
      </c>
      <c r="I46" s="37">
        <v>0</v>
      </c>
      <c r="J46" s="37">
        <v>1</v>
      </c>
      <c r="K46" s="125">
        <v>1</v>
      </c>
      <c r="L46" s="126"/>
      <c r="M46" s="127"/>
      <c r="O46" s="31"/>
    </row>
    <row r="47" spans="1:15" x14ac:dyDescent="0.3">
      <c r="A47" s="32"/>
      <c r="C47" s="121" t="s">
        <v>777</v>
      </c>
      <c r="D47" s="121"/>
      <c r="E47" s="122" t="s">
        <v>190</v>
      </c>
      <c r="F47" s="123"/>
      <c r="G47" s="124"/>
      <c r="H47" s="37">
        <f>우테랭크!R21</f>
        <v>0</v>
      </c>
      <c r="I47" s="37">
        <v>0</v>
      </c>
      <c r="J47" s="37">
        <v>1</v>
      </c>
      <c r="K47" s="125">
        <v>1</v>
      </c>
      <c r="L47" s="126"/>
      <c r="M47" s="127"/>
      <c r="O47" s="31"/>
    </row>
    <row r="48" spans="1:15" x14ac:dyDescent="0.3">
      <c r="A48" s="32"/>
      <c r="C48" s="121" t="s">
        <v>778</v>
      </c>
      <c r="D48" s="121"/>
      <c r="E48" s="122" t="s">
        <v>779</v>
      </c>
      <c r="F48" s="123"/>
      <c r="G48" s="124"/>
      <c r="H48" s="37">
        <f>우테랭크!R22</f>
        <v>0</v>
      </c>
      <c r="I48" s="37">
        <v>0</v>
      </c>
      <c r="J48" s="37">
        <v>1</v>
      </c>
      <c r="K48" s="125">
        <v>1</v>
      </c>
      <c r="L48" s="126"/>
      <c r="M48" s="127"/>
      <c r="O48" s="31"/>
    </row>
    <row r="49" spans="1:15" x14ac:dyDescent="0.3">
      <c r="A49" s="32"/>
      <c r="C49" s="121" t="s">
        <v>780</v>
      </c>
      <c r="D49" s="121"/>
      <c r="E49" s="122" t="s">
        <v>781</v>
      </c>
      <c r="F49" s="123"/>
      <c r="G49" s="124"/>
      <c r="H49" s="37">
        <f>우테랭크!R23</f>
        <v>0</v>
      </c>
      <c r="I49" s="37">
        <v>0</v>
      </c>
      <c r="J49" s="37">
        <v>1</v>
      </c>
      <c r="K49" s="125">
        <v>1</v>
      </c>
      <c r="L49" s="126"/>
      <c r="M49" s="127"/>
      <c r="O49" s="31"/>
    </row>
    <row r="50" spans="1:15" x14ac:dyDescent="0.3">
      <c r="A50" s="32"/>
      <c r="C50" s="121" t="s">
        <v>782</v>
      </c>
      <c r="D50" s="121"/>
      <c r="E50" s="122" t="s">
        <v>783</v>
      </c>
      <c r="F50" s="123"/>
      <c r="G50" s="124"/>
      <c r="H50" s="37">
        <f>우테랭크!R24</f>
        <v>0</v>
      </c>
      <c r="I50" s="37">
        <v>0</v>
      </c>
      <c r="J50" s="37">
        <v>1</v>
      </c>
      <c r="K50" s="125">
        <v>1</v>
      </c>
      <c r="L50" s="126"/>
      <c r="M50" s="127"/>
      <c r="O50" s="31"/>
    </row>
    <row r="51" spans="1:15" x14ac:dyDescent="0.3">
      <c r="A51" s="32"/>
      <c r="C51" s="121" t="s">
        <v>784</v>
      </c>
      <c r="D51" s="121"/>
      <c r="E51" s="122" t="s">
        <v>785</v>
      </c>
      <c r="F51" s="123"/>
      <c r="G51" s="124"/>
      <c r="H51" s="37">
        <f>우테랭크!R25</f>
        <v>0</v>
      </c>
      <c r="I51" s="37">
        <v>0</v>
      </c>
      <c r="J51" s="37">
        <v>1</v>
      </c>
      <c r="K51" s="125">
        <v>1</v>
      </c>
      <c r="L51" s="126"/>
      <c r="M51" s="127"/>
      <c r="O51" s="31"/>
    </row>
    <row r="52" spans="1:15" x14ac:dyDescent="0.3">
      <c r="A52" s="32"/>
      <c r="C52" s="121" t="s">
        <v>786</v>
      </c>
      <c r="D52" s="121"/>
      <c r="E52" s="122" t="s">
        <v>99</v>
      </c>
      <c r="F52" s="123"/>
      <c r="G52" s="124"/>
      <c r="H52" s="37">
        <f>우테랭크!R26</f>
        <v>0</v>
      </c>
      <c r="I52" s="37">
        <v>0</v>
      </c>
      <c r="J52" s="37">
        <v>1</v>
      </c>
      <c r="K52" s="125">
        <v>1</v>
      </c>
      <c r="L52" s="126"/>
      <c r="M52" s="127"/>
      <c r="O52" s="31"/>
    </row>
    <row r="53" spans="1:15" x14ac:dyDescent="0.3">
      <c r="A53" s="32"/>
      <c r="C53" s="121" t="s">
        <v>787</v>
      </c>
      <c r="D53" s="121"/>
      <c r="E53" s="122" t="s">
        <v>788</v>
      </c>
      <c r="F53" s="123"/>
      <c r="G53" s="124"/>
      <c r="H53" s="37">
        <f>우테랭크!R27</f>
        <v>0</v>
      </c>
      <c r="I53" s="37">
        <v>0</v>
      </c>
      <c r="J53" s="37">
        <v>1</v>
      </c>
      <c r="K53" s="125">
        <v>1</v>
      </c>
      <c r="L53" s="126"/>
      <c r="M53" s="127"/>
      <c r="O53" s="31"/>
    </row>
    <row r="54" spans="1:15" x14ac:dyDescent="0.3">
      <c r="A54" s="32"/>
      <c r="C54" s="121" t="s">
        <v>789</v>
      </c>
      <c r="D54" s="121"/>
      <c r="E54" s="122" t="s">
        <v>476</v>
      </c>
      <c r="F54" s="123"/>
      <c r="G54" s="124"/>
      <c r="H54" s="37">
        <f>우테랭크!R28</f>
        <v>0</v>
      </c>
      <c r="I54" s="37">
        <v>0</v>
      </c>
      <c r="J54" s="37">
        <v>1</v>
      </c>
      <c r="K54" s="125">
        <v>1</v>
      </c>
      <c r="L54" s="126"/>
      <c r="M54" s="127"/>
      <c r="O54" s="31"/>
    </row>
    <row r="55" spans="1:15" x14ac:dyDescent="0.3">
      <c r="A55" s="32"/>
      <c r="C55" s="121" t="s">
        <v>790</v>
      </c>
      <c r="D55" s="121"/>
      <c r="E55" s="122" t="s">
        <v>791</v>
      </c>
      <c r="F55" s="123"/>
      <c r="G55" s="124"/>
      <c r="H55" s="37">
        <f>우테랭크!R29</f>
        <v>0</v>
      </c>
      <c r="I55" s="37">
        <v>0</v>
      </c>
      <c r="J55" s="37">
        <v>1</v>
      </c>
      <c r="K55" s="125">
        <v>1</v>
      </c>
      <c r="L55" s="126"/>
      <c r="M55" s="127"/>
      <c r="O55" s="31"/>
    </row>
    <row r="56" spans="1:15" x14ac:dyDescent="0.3">
      <c r="A56" s="32"/>
      <c r="C56" s="121" t="s">
        <v>792</v>
      </c>
      <c r="D56" s="121"/>
      <c r="E56" s="122" t="s">
        <v>144</v>
      </c>
      <c r="F56" s="123"/>
      <c r="G56" s="124"/>
      <c r="H56" s="37">
        <f>우테랭크!R30</f>
        <v>0</v>
      </c>
      <c r="I56" s="37">
        <v>0</v>
      </c>
      <c r="J56" s="37">
        <v>1</v>
      </c>
      <c r="K56" s="125">
        <v>1</v>
      </c>
      <c r="L56" s="126"/>
      <c r="M56" s="127"/>
      <c r="O56" s="31"/>
    </row>
    <row r="57" spans="1:15" x14ac:dyDescent="0.3">
      <c r="A57" s="32"/>
      <c r="C57" s="121" t="s">
        <v>793</v>
      </c>
      <c r="D57" s="121"/>
      <c r="E57" s="122" t="s">
        <v>147</v>
      </c>
      <c r="F57" s="123"/>
      <c r="G57" s="124"/>
      <c r="H57" s="37">
        <f>우테랭크!R31</f>
        <v>0</v>
      </c>
      <c r="I57" s="37">
        <v>0</v>
      </c>
      <c r="J57" s="37">
        <v>1</v>
      </c>
      <c r="K57" s="125">
        <v>1</v>
      </c>
      <c r="L57" s="126"/>
      <c r="M57" s="127"/>
      <c r="O57" s="31"/>
    </row>
    <row r="58" spans="1:15" x14ac:dyDescent="0.3">
      <c r="A58" s="32"/>
      <c r="C58" s="121" t="s">
        <v>794</v>
      </c>
      <c r="D58" s="121"/>
      <c r="E58" s="122" t="s">
        <v>795</v>
      </c>
      <c r="F58" s="123"/>
      <c r="G58" s="124"/>
      <c r="H58" s="37">
        <f>우테랭크!R32</f>
        <v>0</v>
      </c>
      <c r="I58" s="37">
        <v>0</v>
      </c>
      <c r="J58" s="37">
        <v>1</v>
      </c>
      <c r="K58" s="125">
        <v>1</v>
      </c>
      <c r="L58" s="126"/>
      <c r="M58" s="127"/>
      <c r="O58" s="31"/>
    </row>
    <row r="59" spans="1:15" x14ac:dyDescent="0.3">
      <c r="A59" s="32"/>
      <c r="C59" s="121" t="s">
        <v>796</v>
      </c>
      <c r="D59" s="121"/>
      <c r="E59" s="122" t="s">
        <v>797</v>
      </c>
      <c r="F59" s="123"/>
      <c r="G59" s="124"/>
      <c r="H59" s="37">
        <f>우테랭크!R33</f>
        <v>0</v>
      </c>
      <c r="I59" s="37">
        <v>0</v>
      </c>
      <c r="J59" s="37">
        <v>1</v>
      </c>
      <c r="K59" s="125">
        <v>1</v>
      </c>
      <c r="L59" s="126"/>
      <c r="M59" s="127"/>
      <c r="O59" s="31"/>
    </row>
    <row r="60" spans="1:15" x14ac:dyDescent="0.3">
      <c r="A60" s="32"/>
      <c r="C60" s="121" t="s">
        <v>798</v>
      </c>
      <c r="D60" s="121"/>
      <c r="E60" s="122" t="s">
        <v>799</v>
      </c>
      <c r="F60" s="123"/>
      <c r="G60" s="124"/>
      <c r="H60" s="37">
        <f>우테랭크!R34</f>
        <v>0</v>
      </c>
      <c r="I60" s="37">
        <v>0</v>
      </c>
      <c r="J60" s="37">
        <v>1</v>
      </c>
      <c r="K60" s="125">
        <v>1</v>
      </c>
      <c r="L60" s="126"/>
      <c r="M60" s="127"/>
      <c r="O60" s="31"/>
    </row>
    <row r="61" spans="1:15" x14ac:dyDescent="0.3">
      <c r="A61" s="32"/>
      <c r="C61" s="121" t="s">
        <v>800</v>
      </c>
      <c r="D61" s="121"/>
      <c r="E61" s="122" t="s">
        <v>801</v>
      </c>
      <c r="F61" s="123"/>
      <c r="G61" s="124"/>
      <c r="H61" s="37">
        <f>우테랭크!R35</f>
        <v>0</v>
      </c>
      <c r="I61" s="37">
        <v>0</v>
      </c>
      <c r="J61" s="37">
        <v>1</v>
      </c>
      <c r="K61" s="125">
        <v>1</v>
      </c>
      <c r="L61" s="126"/>
      <c r="M61" s="127"/>
      <c r="O61" s="31"/>
    </row>
    <row r="62" spans="1:15" x14ac:dyDescent="0.3">
      <c r="A62" s="32"/>
      <c r="C62" s="121" t="s">
        <v>802</v>
      </c>
      <c r="D62" s="121"/>
      <c r="E62" s="122" t="s">
        <v>803</v>
      </c>
      <c r="F62" s="123"/>
      <c r="G62" s="124"/>
      <c r="H62" s="37">
        <f>우테랭크!R36</f>
        <v>0</v>
      </c>
      <c r="I62" s="37">
        <v>0</v>
      </c>
      <c r="J62" s="37">
        <v>1</v>
      </c>
      <c r="K62" s="125">
        <v>1</v>
      </c>
      <c r="L62" s="126"/>
      <c r="M62" s="127"/>
      <c r="O62" s="31"/>
    </row>
    <row r="63" spans="1:15" x14ac:dyDescent="0.3">
      <c r="A63" s="32"/>
      <c r="C63" s="121" t="s">
        <v>804</v>
      </c>
      <c r="D63" s="121"/>
      <c r="E63" s="122" t="s">
        <v>805</v>
      </c>
      <c r="F63" s="123"/>
      <c r="G63" s="124"/>
      <c r="H63" s="37">
        <f>우테랭크!R37</f>
        <v>0</v>
      </c>
      <c r="I63" s="37">
        <v>0</v>
      </c>
      <c r="J63" s="37">
        <v>1</v>
      </c>
      <c r="K63" s="125">
        <v>1</v>
      </c>
      <c r="L63" s="126"/>
      <c r="M63" s="127"/>
      <c r="O63" s="31"/>
    </row>
    <row r="64" spans="1:15" x14ac:dyDescent="0.3">
      <c r="A64" s="32"/>
      <c r="C64" s="121" t="s">
        <v>806</v>
      </c>
      <c r="D64" s="121"/>
      <c r="E64" s="122" t="s">
        <v>807</v>
      </c>
      <c r="F64" s="123"/>
      <c r="G64" s="124"/>
      <c r="H64" s="37">
        <f>우테랭크!R38</f>
        <v>0</v>
      </c>
      <c r="I64" s="37">
        <v>0</v>
      </c>
      <c r="J64" s="37">
        <v>1</v>
      </c>
      <c r="K64" s="125">
        <v>1</v>
      </c>
      <c r="L64" s="126"/>
      <c r="M64" s="127"/>
      <c r="O64" s="31"/>
    </row>
    <row r="65" spans="1:15" x14ac:dyDescent="0.3">
      <c r="A65" s="32"/>
      <c r="C65" s="121" t="s">
        <v>808</v>
      </c>
      <c r="D65" s="121"/>
      <c r="E65" s="122" t="s">
        <v>809</v>
      </c>
      <c r="F65" s="123"/>
      <c r="G65" s="124"/>
      <c r="H65" s="37">
        <f>우테랭크!R39</f>
        <v>0</v>
      </c>
      <c r="I65" s="37">
        <v>0</v>
      </c>
      <c r="J65" s="37">
        <v>1</v>
      </c>
      <c r="K65" s="125">
        <v>1</v>
      </c>
      <c r="L65" s="126"/>
      <c r="M65" s="127"/>
      <c r="O65" s="31"/>
    </row>
    <row r="66" spans="1:15" x14ac:dyDescent="0.3">
      <c r="A66" s="32"/>
      <c r="C66" s="121" t="s">
        <v>810</v>
      </c>
      <c r="D66" s="121"/>
      <c r="E66" s="122" t="s">
        <v>811</v>
      </c>
      <c r="F66" s="123"/>
      <c r="G66" s="124"/>
      <c r="H66" s="37">
        <f>우테랭크!R40</f>
        <v>0</v>
      </c>
      <c r="I66" s="37">
        <v>0</v>
      </c>
      <c r="J66" s="37">
        <v>1</v>
      </c>
      <c r="K66" s="125">
        <v>1</v>
      </c>
      <c r="L66" s="126"/>
      <c r="M66" s="127"/>
      <c r="O66" s="31"/>
    </row>
    <row r="67" spans="1:15" x14ac:dyDescent="0.3">
      <c r="A67" s="32"/>
      <c r="C67" s="121" t="s">
        <v>812</v>
      </c>
      <c r="D67" s="121"/>
      <c r="E67" s="122" t="s">
        <v>813</v>
      </c>
      <c r="F67" s="123"/>
      <c r="G67" s="124"/>
      <c r="H67" s="37">
        <f>우테랭크!R41</f>
        <v>0</v>
      </c>
      <c r="I67" s="37">
        <v>0</v>
      </c>
      <c r="J67" s="37">
        <v>1</v>
      </c>
      <c r="K67" s="125">
        <v>1</v>
      </c>
      <c r="L67" s="126"/>
      <c r="M67" s="127"/>
      <c r="O67" s="31"/>
    </row>
    <row r="68" spans="1:15" x14ac:dyDescent="0.3">
      <c r="A68" s="32"/>
      <c r="C68" s="121" t="s">
        <v>814</v>
      </c>
      <c r="D68" s="121"/>
      <c r="E68" s="122" t="s">
        <v>815</v>
      </c>
      <c r="F68" s="123"/>
      <c r="G68" s="124"/>
      <c r="H68" s="37">
        <f>우테랭크!R42</f>
        <v>0</v>
      </c>
      <c r="I68" s="37">
        <v>0</v>
      </c>
      <c r="J68" s="37">
        <v>1</v>
      </c>
      <c r="K68" s="125">
        <v>1</v>
      </c>
      <c r="L68" s="126"/>
      <c r="M68" s="127"/>
      <c r="O68" s="31"/>
    </row>
    <row r="69" spans="1:15" x14ac:dyDescent="0.3">
      <c r="A69" s="32"/>
      <c r="C69" s="121" t="s">
        <v>816</v>
      </c>
      <c r="D69" s="121"/>
      <c r="E69" s="122" t="s">
        <v>817</v>
      </c>
      <c r="F69" s="123"/>
      <c r="G69" s="124"/>
      <c r="H69" s="37">
        <f>우테랭크!R43</f>
        <v>0</v>
      </c>
      <c r="I69" s="37">
        <v>0</v>
      </c>
      <c r="J69" s="37">
        <v>1</v>
      </c>
      <c r="K69" s="125">
        <v>1</v>
      </c>
      <c r="L69" s="126"/>
      <c r="M69" s="127"/>
      <c r="O69" s="31"/>
    </row>
    <row r="70" spans="1:15" x14ac:dyDescent="0.3">
      <c r="A70" s="32"/>
      <c r="C70" s="121" t="s">
        <v>818</v>
      </c>
      <c r="D70" s="121"/>
      <c r="E70" s="122" t="s">
        <v>819</v>
      </c>
      <c r="F70" s="123"/>
      <c r="G70" s="124"/>
      <c r="H70" s="37">
        <f>우테랭크!R44</f>
        <v>0</v>
      </c>
      <c r="I70" s="37">
        <v>0</v>
      </c>
      <c r="J70" s="37">
        <v>1</v>
      </c>
      <c r="K70" s="125">
        <v>1</v>
      </c>
      <c r="L70" s="126"/>
      <c r="M70" s="127"/>
      <c r="O70" s="31"/>
    </row>
    <row r="71" spans="1:15" x14ac:dyDescent="0.3">
      <c r="A71" s="32"/>
      <c r="C71" s="121" t="s">
        <v>820</v>
      </c>
      <c r="D71" s="121"/>
      <c r="E71" s="122" t="s">
        <v>821</v>
      </c>
      <c r="F71" s="123"/>
      <c r="G71" s="124"/>
      <c r="H71" s="37">
        <f>우테랭크!R45</f>
        <v>0</v>
      </c>
      <c r="I71" s="37">
        <v>0</v>
      </c>
      <c r="J71" s="37">
        <v>1</v>
      </c>
      <c r="K71" s="125">
        <v>1</v>
      </c>
      <c r="L71" s="126"/>
      <c r="M71" s="127"/>
      <c r="O71" s="31"/>
    </row>
    <row r="72" spans="1:15" x14ac:dyDescent="0.3">
      <c r="A72" s="32"/>
      <c r="C72" s="121" t="s">
        <v>822</v>
      </c>
      <c r="D72" s="121"/>
      <c r="E72" s="122" t="s">
        <v>484</v>
      </c>
      <c r="F72" s="123"/>
      <c r="G72" s="124"/>
      <c r="H72" s="37">
        <f>우테랭크!R46</f>
        <v>0</v>
      </c>
      <c r="I72" s="37">
        <v>0</v>
      </c>
      <c r="J72" s="37">
        <v>1</v>
      </c>
      <c r="K72" s="125">
        <v>1</v>
      </c>
      <c r="L72" s="126"/>
      <c r="M72" s="127"/>
      <c r="O72" s="31"/>
    </row>
    <row r="73" spans="1:15" x14ac:dyDescent="0.3">
      <c r="A73" s="32"/>
      <c r="C73" s="121" t="s">
        <v>823</v>
      </c>
      <c r="D73" s="121"/>
      <c r="E73" s="122" t="s">
        <v>824</v>
      </c>
      <c r="F73" s="123"/>
      <c r="G73" s="124"/>
      <c r="H73" s="37">
        <f>우테랭크!R47</f>
        <v>0</v>
      </c>
      <c r="I73" s="37">
        <v>0</v>
      </c>
      <c r="J73" s="37">
        <v>1</v>
      </c>
      <c r="K73" s="125">
        <v>1</v>
      </c>
      <c r="L73" s="126"/>
      <c r="M73" s="127"/>
      <c r="O73" s="31"/>
    </row>
    <row r="74" spans="1:15" x14ac:dyDescent="0.3">
      <c r="A74" s="32"/>
      <c r="C74" s="121" t="s">
        <v>825</v>
      </c>
      <c r="D74" s="121"/>
      <c r="E74" s="122" t="s">
        <v>826</v>
      </c>
      <c r="F74" s="123"/>
      <c r="G74" s="124"/>
      <c r="H74" s="37">
        <f>우테랭크!R48</f>
        <v>0</v>
      </c>
      <c r="I74" s="37">
        <v>0</v>
      </c>
      <c r="J74" s="37">
        <v>1</v>
      </c>
      <c r="K74" s="125">
        <v>1</v>
      </c>
      <c r="L74" s="126"/>
      <c r="M74" s="127"/>
      <c r="O74" s="31"/>
    </row>
    <row r="75" spans="1:15" x14ac:dyDescent="0.3">
      <c r="A75" s="32"/>
      <c r="C75" s="121" t="s">
        <v>827</v>
      </c>
      <c r="D75" s="121"/>
      <c r="E75" s="122" t="s">
        <v>828</v>
      </c>
      <c r="F75" s="123"/>
      <c r="G75" s="124"/>
      <c r="H75" s="37">
        <f>우테랭크!R49</f>
        <v>0</v>
      </c>
      <c r="I75" s="37">
        <v>0</v>
      </c>
      <c r="J75" s="37">
        <v>1</v>
      </c>
      <c r="K75" s="125">
        <v>1</v>
      </c>
      <c r="L75" s="126"/>
      <c r="M75" s="127"/>
      <c r="O75" s="31"/>
    </row>
    <row r="76" spans="1:15" x14ac:dyDescent="0.3">
      <c r="A76" s="32"/>
      <c r="C76" s="121" t="s">
        <v>829</v>
      </c>
      <c r="D76" s="121"/>
      <c r="E76" s="122" t="s">
        <v>830</v>
      </c>
      <c r="F76" s="123"/>
      <c r="G76" s="124"/>
      <c r="H76" s="37">
        <f>우테랭크!R50</f>
        <v>0</v>
      </c>
      <c r="I76" s="37">
        <v>0</v>
      </c>
      <c r="J76" s="37">
        <v>1</v>
      </c>
      <c r="K76" s="125">
        <v>1</v>
      </c>
      <c r="L76" s="126"/>
      <c r="M76" s="127"/>
      <c r="O76" s="31"/>
    </row>
    <row r="77" spans="1:15" x14ac:dyDescent="0.3">
      <c r="A77" s="32"/>
      <c r="C77" s="121" t="s">
        <v>831</v>
      </c>
      <c r="D77" s="121"/>
      <c r="E77" s="122" t="s">
        <v>399</v>
      </c>
      <c r="F77" s="123"/>
      <c r="G77" s="124"/>
      <c r="H77" s="37">
        <f>우테랭크!R51</f>
        <v>0</v>
      </c>
      <c r="I77" s="37">
        <v>0</v>
      </c>
      <c r="J77" s="37">
        <v>1</v>
      </c>
      <c r="K77" s="125">
        <v>1</v>
      </c>
      <c r="L77" s="126"/>
      <c r="M77" s="127"/>
      <c r="O77" s="31"/>
    </row>
    <row r="78" spans="1:15" x14ac:dyDescent="0.3">
      <c r="A78" s="32"/>
      <c r="C78" s="121" t="s">
        <v>832</v>
      </c>
      <c r="D78" s="121"/>
      <c r="E78" s="122" t="s">
        <v>833</v>
      </c>
      <c r="F78" s="123"/>
      <c r="G78" s="124"/>
      <c r="H78" s="37">
        <f>우테랭크!R52</f>
        <v>0</v>
      </c>
      <c r="I78" s="37">
        <v>0</v>
      </c>
      <c r="J78" s="37">
        <v>1</v>
      </c>
      <c r="K78" s="125">
        <v>1</v>
      </c>
      <c r="L78" s="126"/>
      <c r="M78" s="127"/>
      <c r="O78" s="31"/>
    </row>
    <row r="79" spans="1:15" x14ac:dyDescent="0.3">
      <c r="A79" s="32"/>
      <c r="C79" s="121" t="s">
        <v>834</v>
      </c>
      <c r="D79" s="121"/>
      <c r="E79" s="122" t="s">
        <v>835</v>
      </c>
      <c r="F79" s="123"/>
      <c r="G79" s="124"/>
      <c r="H79" s="37">
        <f>우테랭크!R53</f>
        <v>0</v>
      </c>
      <c r="I79" s="37">
        <v>0</v>
      </c>
      <c r="J79" s="37">
        <v>1</v>
      </c>
      <c r="K79" s="125">
        <v>1</v>
      </c>
      <c r="L79" s="126"/>
      <c r="M79" s="127"/>
      <c r="O79" s="31"/>
    </row>
    <row r="80" spans="1:15" x14ac:dyDescent="0.3">
      <c r="A80" s="32"/>
      <c r="C80" s="121" t="s">
        <v>836</v>
      </c>
      <c r="D80" s="121"/>
      <c r="E80" s="122" t="s">
        <v>837</v>
      </c>
      <c r="F80" s="123"/>
      <c r="G80" s="124"/>
      <c r="H80" s="37">
        <f>우테랭크!R54</f>
        <v>0</v>
      </c>
      <c r="I80" s="37">
        <v>0</v>
      </c>
      <c r="J80" s="37">
        <v>1</v>
      </c>
      <c r="K80" s="125">
        <v>1</v>
      </c>
      <c r="L80" s="126"/>
      <c r="M80" s="127"/>
      <c r="O80" s="31"/>
    </row>
    <row r="81" spans="1:15" x14ac:dyDescent="0.3">
      <c r="A81" s="32"/>
      <c r="C81" s="121" t="s">
        <v>838</v>
      </c>
      <c r="D81" s="121"/>
      <c r="E81" s="122" t="s">
        <v>442</v>
      </c>
      <c r="F81" s="123"/>
      <c r="G81" s="124"/>
      <c r="H81" s="37">
        <f>우테랭크!R55</f>
        <v>0</v>
      </c>
      <c r="I81" s="37">
        <v>0</v>
      </c>
      <c r="J81" s="37">
        <v>1</v>
      </c>
      <c r="K81" s="125">
        <v>1</v>
      </c>
      <c r="L81" s="126"/>
      <c r="M81" s="127"/>
      <c r="O81" s="31"/>
    </row>
    <row r="82" spans="1:15" x14ac:dyDescent="0.3">
      <c r="A82" s="32"/>
      <c r="C82" s="121" t="s">
        <v>839</v>
      </c>
      <c r="D82" s="121"/>
      <c r="E82" s="122" t="s">
        <v>463</v>
      </c>
      <c r="F82" s="123"/>
      <c r="G82" s="124"/>
      <c r="H82" s="37">
        <f>우테랭크!R56</f>
        <v>0</v>
      </c>
      <c r="I82" s="37">
        <v>0</v>
      </c>
      <c r="J82" s="37">
        <v>1</v>
      </c>
      <c r="K82" s="125">
        <v>1</v>
      </c>
      <c r="L82" s="126"/>
      <c r="M82" s="127"/>
      <c r="O82" s="31"/>
    </row>
    <row r="83" spans="1:15" x14ac:dyDescent="0.3">
      <c r="A83" s="32"/>
      <c r="C83" s="121" t="s">
        <v>840</v>
      </c>
      <c r="D83" s="121"/>
      <c r="E83" s="122" t="s">
        <v>466</v>
      </c>
      <c r="F83" s="123"/>
      <c r="G83" s="124"/>
      <c r="H83" s="37">
        <f>우테랭크!R57</f>
        <v>0</v>
      </c>
      <c r="I83" s="37">
        <v>0</v>
      </c>
      <c r="J83" s="37">
        <v>1</v>
      </c>
      <c r="K83" s="125">
        <v>1</v>
      </c>
      <c r="L83" s="126"/>
      <c r="M83" s="127"/>
      <c r="O83" s="31"/>
    </row>
    <row r="84" spans="1:15" x14ac:dyDescent="0.3">
      <c r="A84" s="32"/>
      <c r="C84" s="121" t="s">
        <v>841</v>
      </c>
      <c r="D84" s="121"/>
      <c r="E84" s="122" t="s">
        <v>470</v>
      </c>
      <c r="F84" s="123"/>
      <c r="G84" s="124"/>
      <c r="H84" s="37">
        <f>우테랭크!R58</f>
        <v>0</v>
      </c>
      <c r="I84" s="37">
        <v>0</v>
      </c>
      <c r="J84" s="37">
        <v>1</v>
      </c>
      <c r="K84" s="125">
        <v>1</v>
      </c>
      <c r="L84" s="126"/>
      <c r="M84" s="127"/>
      <c r="O84" s="31"/>
    </row>
    <row r="85" spans="1:15" x14ac:dyDescent="0.3">
      <c r="A85" s="32"/>
      <c r="C85" s="121" t="s">
        <v>842</v>
      </c>
      <c r="D85" s="121"/>
      <c r="E85" s="122" t="s">
        <v>480</v>
      </c>
      <c r="F85" s="123"/>
      <c r="G85" s="124"/>
      <c r="H85" s="37">
        <f>우테랭크!R59</f>
        <v>0</v>
      </c>
      <c r="I85" s="37">
        <v>0</v>
      </c>
      <c r="J85" s="37">
        <v>1</v>
      </c>
      <c r="K85" s="125">
        <v>1</v>
      </c>
      <c r="L85" s="126"/>
      <c r="M85" s="127"/>
      <c r="O85" s="31"/>
    </row>
    <row r="86" spans="1:15" x14ac:dyDescent="0.3">
      <c r="A86" s="32"/>
      <c r="C86" s="121" t="s">
        <v>843</v>
      </c>
      <c r="D86" s="121"/>
      <c r="E86" s="122" t="s">
        <v>503</v>
      </c>
      <c r="F86" s="123"/>
      <c r="G86" s="124"/>
      <c r="H86" s="37">
        <f>우테랭크!R60</f>
        <v>0</v>
      </c>
      <c r="I86" s="37">
        <v>0</v>
      </c>
      <c r="J86" s="37">
        <v>1</v>
      </c>
      <c r="K86" s="125">
        <v>1</v>
      </c>
      <c r="L86" s="126"/>
      <c r="M86" s="127"/>
      <c r="O86" s="31"/>
    </row>
    <row r="87" spans="1:15" x14ac:dyDescent="0.3">
      <c r="A87" s="32"/>
      <c r="C87" s="121" t="s">
        <v>844</v>
      </c>
      <c r="D87" s="121"/>
      <c r="E87" s="122" t="s">
        <v>506</v>
      </c>
      <c r="F87" s="123"/>
      <c r="G87" s="124"/>
      <c r="H87" s="37">
        <f>우테랭크!R61</f>
        <v>0</v>
      </c>
      <c r="I87" s="37">
        <v>0</v>
      </c>
      <c r="J87" s="37">
        <v>1</v>
      </c>
      <c r="K87" s="125">
        <v>1</v>
      </c>
      <c r="L87" s="126"/>
      <c r="M87" s="127"/>
      <c r="O87" s="31"/>
    </row>
    <row r="88" spans="1:15" x14ac:dyDescent="0.3">
      <c r="A88" s="32"/>
      <c r="C88" s="121" t="s">
        <v>845</v>
      </c>
      <c r="D88" s="121"/>
      <c r="E88" s="122" t="s">
        <v>519</v>
      </c>
      <c r="F88" s="123"/>
      <c r="G88" s="124"/>
      <c r="H88" s="37">
        <f>우테랭크!R62</f>
        <v>0</v>
      </c>
      <c r="I88" s="37">
        <v>0</v>
      </c>
      <c r="J88" s="37">
        <v>1</v>
      </c>
      <c r="K88" s="125">
        <v>1</v>
      </c>
      <c r="L88" s="126"/>
      <c r="M88" s="127"/>
      <c r="O88" s="31"/>
    </row>
    <row r="89" spans="1:15" x14ac:dyDescent="0.3">
      <c r="A89" s="32"/>
      <c r="C89" s="121" t="s">
        <v>846</v>
      </c>
      <c r="D89" s="121"/>
      <c r="E89" s="122" t="s">
        <v>522</v>
      </c>
      <c r="F89" s="123"/>
      <c r="G89" s="124"/>
      <c r="H89" s="37">
        <f>우테랭크!R63</f>
        <v>0</v>
      </c>
      <c r="I89" s="37">
        <v>0</v>
      </c>
      <c r="J89" s="37">
        <v>1</v>
      </c>
      <c r="K89" s="125">
        <v>1</v>
      </c>
      <c r="L89" s="126"/>
      <c r="M89" s="127"/>
      <c r="O89" s="31"/>
    </row>
    <row r="90" spans="1:15" x14ac:dyDescent="0.3">
      <c r="A90" s="32"/>
      <c r="C90" s="121" t="s">
        <v>847</v>
      </c>
      <c r="D90" s="121"/>
      <c r="E90" s="122" t="s">
        <v>557</v>
      </c>
      <c r="F90" s="123"/>
      <c r="G90" s="124"/>
      <c r="H90" s="37">
        <f>우테랭크!R64</f>
        <v>0</v>
      </c>
      <c r="I90" s="37">
        <v>0</v>
      </c>
      <c r="J90" s="37">
        <v>1</v>
      </c>
      <c r="K90" s="125">
        <v>1</v>
      </c>
      <c r="L90" s="126"/>
      <c r="M90" s="127"/>
      <c r="O90" s="31"/>
    </row>
    <row r="91" spans="1:15" x14ac:dyDescent="0.3">
      <c r="A91" s="32"/>
      <c r="C91" s="121" t="s">
        <v>848</v>
      </c>
      <c r="D91" s="121"/>
      <c r="E91" s="122" t="s">
        <v>553</v>
      </c>
      <c r="F91" s="123"/>
      <c r="G91" s="124"/>
      <c r="H91" s="37">
        <f>우테랭크!R65</f>
        <v>0</v>
      </c>
      <c r="I91" s="37">
        <v>0</v>
      </c>
      <c r="J91" s="37">
        <v>1</v>
      </c>
      <c r="K91" s="125">
        <v>1</v>
      </c>
      <c r="L91" s="126"/>
      <c r="M91" s="127"/>
      <c r="O91" s="31"/>
    </row>
    <row r="92" spans="1:15" x14ac:dyDescent="0.3">
      <c r="A92" s="32"/>
      <c r="C92" s="121" t="s">
        <v>849</v>
      </c>
      <c r="D92" s="121"/>
      <c r="E92" s="122" t="s">
        <v>609</v>
      </c>
      <c r="F92" s="123"/>
      <c r="G92" s="124"/>
      <c r="H92" s="37">
        <f>우테랭크!R66</f>
        <v>0</v>
      </c>
      <c r="I92" s="37">
        <v>0</v>
      </c>
      <c r="J92" s="37">
        <v>1</v>
      </c>
      <c r="K92" s="125">
        <v>1</v>
      </c>
      <c r="L92" s="126"/>
      <c r="M92" s="127"/>
      <c r="O92" s="31"/>
    </row>
    <row r="93" spans="1:15" x14ac:dyDescent="0.3">
      <c r="A93" s="32"/>
      <c r="C93" s="121" t="s">
        <v>850</v>
      </c>
      <c r="D93" s="121"/>
      <c r="E93" s="122" t="s">
        <v>635</v>
      </c>
      <c r="F93" s="123"/>
      <c r="G93" s="124"/>
      <c r="H93" s="37">
        <v>0</v>
      </c>
      <c r="I93" s="37">
        <v>0</v>
      </c>
      <c r="J93" s="37">
        <v>1</v>
      </c>
      <c r="K93" s="125">
        <v>1</v>
      </c>
      <c r="L93" s="126"/>
      <c r="M93" s="127"/>
      <c r="O93" s="31"/>
    </row>
    <row r="94" spans="1:15" x14ac:dyDescent="0.3">
      <c r="A94" s="32"/>
      <c r="C94" s="121" t="s">
        <v>851</v>
      </c>
      <c r="D94" s="121"/>
      <c r="E94" s="122" t="s">
        <v>677</v>
      </c>
      <c r="F94" s="123"/>
      <c r="G94" s="124"/>
      <c r="H94" s="37">
        <f>우테랭크!R68</f>
        <v>0</v>
      </c>
      <c r="I94" s="37">
        <v>0</v>
      </c>
      <c r="J94" s="37">
        <v>1</v>
      </c>
      <c r="K94" s="125">
        <v>1</v>
      </c>
      <c r="L94" s="126"/>
      <c r="M94" s="127"/>
      <c r="O94" s="31"/>
    </row>
    <row r="95" spans="1:15" x14ac:dyDescent="0.3">
      <c r="A95" s="32"/>
      <c r="C95" s="121" t="s">
        <v>852</v>
      </c>
      <c r="D95" s="121"/>
      <c r="E95" s="122" t="s">
        <v>698</v>
      </c>
      <c r="F95" s="123"/>
      <c r="G95" s="124"/>
      <c r="H95" s="37">
        <f>우테랭크!R69</f>
        <v>0</v>
      </c>
      <c r="I95" s="37">
        <v>0</v>
      </c>
      <c r="J95" s="37">
        <v>1</v>
      </c>
      <c r="K95" s="125">
        <v>1</v>
      </c>
      <c r="L95" s="126"/>
      <c r="M95" s="127"/>
      <c r="O95" s="31"/>
    </row>
    <row r="96" spans="1:15" x14ac:dyDescent="0.3">
      <c r="A96" s="32"/>
      <c r="C96" s="121" t="s">
        <v>853</v>
      </c>
      <c r="D96" s="121"/>
      <c r="E96" s="122" t="s">
        <v>723</v>
      </c>
      <c r="F96" s="123"/>
      <c r="G96" s="124"/>
      <c r="H96" s="37">
        <f>우테랭크!R70</f>
        <v>0</v>
      </c>
      <c r="I96" s="37">
        <v>0</v>
      </c>
      <c r="J96" s="37">
        <v>1</v>
      </c>
      <c r="K96" s="125">
        <v>1</v>
      </c>
      <c r="L96" s="126"/>
      <c r="M96" s="127"/>
      <c r="O96" s="31"/>
    </row>
    <row r="97" spans="1:15" x14ac:dyDescent="0.3">
      <c r="A97" s="32"/>
      <c r="C97" s="121" t="s">
        <v>854</v>
      </c>
      <c r="D97" s="121"/>
      <c r="E97" s="122" t="s">
        <v>734</v>
      </c>
      <c r="F97" s="123"/>
      <c r="G97" s="124"/>
      <c r="H97" s="37">
        <f>우테랭크!R71</f>
        <v>0</v>
      </c>
      <c r="I97" s="37">
        <v>0</v>
      </c>
      <c r="J97" s="37">
        <v>1</v>
      </c>
      <c r="K97" s="125">
        <v>1</v>
      </c>
      <c r="L97" s="126"/>
      <c r="M97" s="127"/>
      <c r="O97" s="31"/>
    </row>
    <row r="98" spans="1:15" ht="12" customHeight="1" x14ac:dyDescent="0.3">
      <c r="A98" s="32"/>
      <c r="C98" s="38" t="s">
        <v>855</v>
      </c>
      <c r="G98" s="23"/>
      <c r="H98" s="23"/>
      <c r="O98" s="31"/>
    </row>
    <row r="99" spans="1:15" ht="12" customHeight="1" x14ac:dyDescent="0.3">
      <c r="B99" s="31"/>
      <c r="G99" s="23"/>
      <c r="H99" s="23"/>
      <c r="N99" s="32"/>
    </row>
    <row r="100" spans="1:15" ht="13.5" x14ac:dyDescent="0.3">
      <c r="B100" s="31"/>
      <c r="C100" s="138" t="s">
        <v>856</v>
      </c>
      <c r="D100" s="139"/>
      <c r="E100" s="139"/>
      <c r="F100" s="139"/>
      <c r="G100" s="139"/>
      <c r="H100" s="139"/>
      <c r="I100" s="139"/>
      <c r="J100" s="139"/>
      <c r="K100" s="139"/>
      <c r="L100" s="139"/>
      <c r="M100" s="140"/>
      <c r="N100" s="32"/>
    </row>
    <row r="101" spans="1:15" ht="12" customHeight="1" x14ac:dyDescent="0.3">
      <c r="B101" s="31"/>
      <c r="I101" s="25"/>
      <c r="J101" s="25"/>
      <c r="K101" s="22"/>
      <c r="L101" s="22"/>
      <c r="M101" s="22"/>
      <c r="N101" s="32"/>
    </row>
    <row r="102" spans="1:15" ht="12" customHeight="1" x14ac:dyDescent="0.3">
      <c r="B102" s="31"/>
      <c r="C102" s="19"/>
      <c r="D102" s="19"/>
      <c r="E102" s="19"/>
      <c r="F102" s="19"/>
      <c r="G102" s="19"/>
      <c r="H102" s="22"/>
      <c r="I102" s="141" t="s">
        <v>857</v>
      </c>
      <c r="J102" s="142"/>
      <c r="K102" s="143" t="s">
        <v>858</v>
      </c>
      <c r="L102" s="144"/>
      <c r="M102" s="145"/>
      <c r="N102" s="32"/>
    </row>
    <row r="103" spans="1:15" ht="12" customHeight="1" x14ac:dyDescent="0.3">
      <c r="B103" s="31"/>
      <c r="C103" s="19"/>
      <c r="D103" s="19"/>
      <c r="E103" s="19"/>
      <c r="F103" s="19"/>
      <c r="G103" s="19"/>
      <c r="H103" s="22"/>
      <c r="I103" s="141" t="s">
        <v>859</v>
      </c>
      <c r="J103" s="142"/>
      <c r="K103" s="146">
        <v>44804</v>
      </c>
      <c r="L103" s="147"/>
      <c r="M103" s="148"/>
      <c r="N103" s="32"/>
    </row>
    <row r="104" spans="1:15" ht="12" customHeight="1" x14ac:dyDescent="0.3">
      <c r="B104" s="31"/>
      <c r="C104" s="23"/>
      <c r="D104" s="23"/>
      <c r="E104" s="23"/>
      <c r="F104" s="23"/>
      <c r="G104" s="23"/>
      <c r="H104" s="39"/>
      <c r="I104" s="19"/>
      <c r="J104" s="22"/>
      <c r="K104" s="22"/>
      <c r="L104" s="39"/>
      <c r="M104" s="39"/>
      <c r="N104" s="32"/>
    </row>
    <row r="105" spans="1:15" ht="12" customHeight="1" x14ac:dyDescent="0.3">
      <c r="B105" s="31"/>
      <c r="C105" s="149" t="s">
        <v>860</v>
      </c>
      <c r="D105" s="150"/>
      <c r="E105" s="40"/>
      <c r="F105" s="41"/>
      <c r="G105" s="42"/>
      <c r="I105" s="25"/>
      <c r="J105" s="25"/>
      <c r="K105" s="24"/>
      <c r="L105" s="24"/>
      <c r="M105" s="22"/>
      <c r="N105" s="32"/>
    </row>
    <row r="106" spans="1:15" ht="12" customHeight="1" x14ac:dyDescent="0.3">
      <c r="B106" s="31"/>
      <c r="C106" s="130" t="s">
        <v>861</v>
      </c>
      <c r="D106" s="131"/>
      <c r="E106" s="131"/>
      <c r="F106" s="131"/>
      <c r="G106" s="132"/>
      <c r="H106" s="43" t="s">
        <v>862</v>
      </c>
      <c r="I106" s="44" t="s">
        <v>863</v>
      </c>
      <c r="J106" s="133" t="s">
        <v>864</v>
      </c>
      <c r="K106" s="134"/>
      <c r="L106" s="36" t="s">
        <v>865</v>
      </c>
      <c r="M106" s="36" t="s">
        <v>866</v>
      </c>
      <c r="N106" s="32"/>
    </row>
    <row r="107" spans="1:15" ht="12" customHeight="1" x14ac:dyDescent="0.3">
      <c r="B107" s="31"/>
      <c r="C107" s="135" t="s">
        <v>867</v>
      </c>
      <c r="D107" s="136"/>
      <c r="E107" s="136"/>
      <c r="F107" s="136"/>
      <c r="G107" s="137"/>
      <c r="H107" s="45" t="s">
        <v>15</v>
      </c>
      <c r="I107" s="45" t="s">
        <v>16</v>
      </c>
      <c r="J107" s="151" t="s">
        <v>712</v>
      </c>
      <c r="K107" s="152"/>
      <c r="L107" s="45">
        <v>317324</v>
      </c>
      <c r="M107" s="45" t="s">
        <v>868</v>
      </c>
      <c r="N107" s="32"/>
      <c r="O107"/>
    </row>
    <row r="108" spans="1:15" ht="12" customHeight="1" x14ac:dyDescent="0.3">
      <c r="B108" s="31"/>
      <c r="C108" s="135" t="s">
        <v>869</v>
      </c>
      <c r="D108" s="136"/>
      <c r="E108" s="136"/>
      <c r="F108" s="136"/>
      <c r="G108" s="137"/>
      <c r="H108" s="45" t="s">
        <v>15</v>
      </c>
      <c r="I108" s="45" t="s">
        <v>16</v>
      </c>
      <c r="J108" s="151" t="s">
        <v>763</v>
      </c>
      <c r="K108" s="152"/>
      <c r="L108" s="45">
        <v>317449</v>
      </c>
      <c r="M108" s="45" t="s">
        <v>868</v>
      </c>
      <c r="N108" s="32"/>
      <c r="O108"/>
    </row>
    <row r="109" spans="1:15" ht="12" customHeight="1" x14ac:dyDescent="0.3">
      <c r="B109" s="31"/>
      <c r="C109" s="135" t="s">
        <v>870</v>
      </c>
      <c r="D109" s="136"/>
      <c r="E109" s="136"/>
      <c r="F109" s="136"/>
      <c r="G109" s="137"/>
      <c r="H109" s="45" t="s">
        <v>15</v>
      </c>
      <c r="I109" s="45" t="s">
        <v>16</v>
      </c>
      <c r="J109" s="151" t="s">
        <v>765</v>
      </c>
      <c r="K109" s="152"/>
      <c r="L109" s="45">
        <v>317482</v>
      </c>
      <c r="M109" s="45" t="s">
        <v>868</v>
      </c>
      <c r="N109" s="32"/>
      <c r="O109"/>
    </row>
    <row r="110" spans="1:15" ht="12" customHeight="1" x14ac:dyDescent="0.3">
      <c r="B110" s="31"/>
      <c r="C110" s="135" t="s">
        <v>871</v>
      </c>
      <c r="D110" s="136"/>
      <c r="E110" s="136"/>
      <c r="F110" s="136"/>
      <c r="G110" s="137"/>
      <c r="H110" s="45" t="s">
        <v>15</v>
      </c>
      <c r="I110" s="45" t="s">
        <v>16</v>
      </c>
      <c r="J110" s="151" t="s">
        <v>767</v>
      </c>
      <c r="K110" s="152"/>
      <c r="L110" s="45">
        <v>317683</v>
      </c>
      <c r="M110" s="45" t="s">
        <v>868</v>
      </c>
      <c r="N110" s="32"/>
      <c r="O110"/>
    </row>
    <row r="111" spans="1:15" ht="12" customHeight="1" x14ac:dyDescent="0.3">
      <c r="B111" s="31"/>
      <c r="C111" s="135" t="s">
        <v>872</v>
      </c>
      <c r="D111" s="136"/>
      <c r="E111" s="136"/>
      <c r="F111" s="136"/>
      <c r="G111" s="137"/>
      <c r="H111" s="45" t="s">
        <v>15</v>
      </c>
      <c r="I111" s="45" t="s">
        <v>16</v>
      </c>
      <c r="J111" s="151" t="s">
        <v>769</v>
      </c>
      <c r="K111" s="152"/>
      <c r="L111" s="45">
        <v>317764</v>
      </c>
      <c r="M111" s="45" t="s">
        <v>868</v>
      </c>
      <c r="N111" s="32"/>
      <c r="O111"/>
    </row>
    <row r="112" spans="1:15" ht="12" customHeight="1" x14ac:dyDescent="0.3">
      <c r="B112" s="31"/>
      <c r="C112" s="135" t="s">
        <v>873</v>
      </c>
      <c r="D112" s="136"/>
      <c r="E112" s="136"/>
      <c r="F112" s="136"/>
      <c r="G112" s="137"/>
      <c r="H112" s="45" t="s">
        <v>15</v>
      </c>
      <c r="I112" s="45" t="s">
        <v>16</v>
      </c>
      <c r="J112" s="151" t="s">
        <v>604</v>
      </c>
      <c r="K112" s="152"/>
      <c r="L112" s="45">
        <v>317869</v>
      </c>
      <c r="M112" s="45" t="s">
        <v>868</v>
      </c>
      <c r="N112" s="32"/>
      <c r="O112"/>
    </row>
    <row r="113" spans="2:15" ht="12" customHeight="1" x14ac:dyDescent="0.3">
      <c r="B113" s="31"/>
      <c r="C113" s="135" t="s">
        <v>874</v>
      </c>
      <c r="D113" s="136"/>
      <c r="E113" s="136"/>
      <c r="F113" s="136"/>
      <c r="G113" s="137"/>
      <c r="H113" s="45" t="s">
        <v>15</v>
      </c>
      <c r="I113" s="45" t="s">
        <v>16</v>
      </c>
      <c r="J113" s="151" t="s">
        <v>771</v>
      </c>
      <c r="K113" s="152"/>
      <c r="L113" s="45">
        <v>317888</v>
      </c>
      <c r="M113" s="45" t="s">
        <v>868</v>
      </c>
      <c r="N113" s="32"/>
      <c r="O113"/>
    </row>
    <row r="114" spans="2:15" ht="12" customHeight="1" x14ac:dyDescent="0.3">
      <c r="B114" s="31"/>
      <c r="C114" s="135" t="s">
        <v>875</v>
      </c>
      <c r="D114" s="136"/>
      <c r="E114" s="136"/>
      <c r="F114" s="136"/>
      <c r="G114" s="137"/>
      <c r="H114" s="45" t="s">
        <v>15</v>
      </c>
      <c r="I114" s="45" t="s">
        <v>16</v>
      </c>
      <c r="J114" s="151" t="s">
        <v>773</v>
      </c>
      <c r="K114" s="152"/>
      <c r="L114" s="45">
        <v>317936</v>
      </c>
      <c r="M114" s="45" t="s">
        <v>868</v>
      </c>
      <c r="N114" s="32"/>
      <c r="O114"/>
    </row>
    <row r="115" spans="2:15" ht="12" customHeight="1" x14ac:dyDescent="0.3">
      <c r="B115" s="31"/>
      <c r="C115" s="135" t="s">
        <v>876</v>
      </c>
      <c r="D115" s="136"/>
      <c r="E115" s="136"/>
      <c r="F115" s="136"/>
      <c r="G115" s="137"/>
      <c r="H115" s="45" t="s">
        <v>66</v>
      </c>
      <c r="I115" s="45" t="s">
        <v>16</v>
      </c>
      <c r="J115" s="151" t="s">
        <v>114</v>
      </c>
      <c r="K115" s="152"/>
      <c r="L115" s="45">
        <v>318071</v>
      </c>
      <c r="M115" s="45" t="s">
        <v>868</v>
      </c>
      <c r="N115" s="32"/>
      <c r="O115"/>
    </row>
    <row r="116" spans="2:15" ht="12" customHeight="1" x14ac:dyDescent="0.3">
      <c r="B116" s="31"/>
      <c r="C116" s="135" t="s">
        <v>877</v>
      </c>
      <c r="D116" s="136"/>
      <c r="E116" s="136"/>
      <c r="F116" s="136"/>
      <c r="G116" s="137"/>
      <c r="H116" s="45" t="s">
        <v>15</v>
      </c>
      <c r="I116" s="45" t="s">
        <v>16</v>
      </c>
      <c r="J116" s="151" t="s">
        <v>776</v>
      </c>
      <c r="K116" s="152"/>
      <c r="L116" s="45">
        <v>318136</v>
      </c>
      <c r="M116" s="45" t="s">
        <v>868</v>
      </c>
      <c r="N116" s="32"/>
      <c r="O116"/>
    </row>
    <row r="117" spans="2:15" ht="12" customHeight="1" x14ac:dyDescent="0.3">
      <c r="B117" s="31"/>
      <c r="C117" s="135" t="s">
        <v>878</v>
      </c>
      <c r="D117" s="136"/>
      <c r="E117" s="136"/>
      <c r="F117" s="136"/>
      <c r="G117" s="137"/>
      <c r="H117" s="45" t="s">
        <v>15</v>
      </c>
      <c r="I117" s="45" t="s">
        <v>16</v>
      </c>
      <c r="J117" s="151" t="s">
        <v>712</v>
      </c>
      <c r="K117" s="152"/>
      <c r="L117" s="45">
        <v>318383</v>
      </c>
      <c r="M117" s="45" t="s">
        <v>868</v>
      </c>
      <c r="N117" s="32"/>
      <c r="O117"/>
    </row>
    <row r="118" spans="2:15" ht="12" customHeight="1" x14ac:dyDescent="0.3">
      <c r="B118" s="31"/>
      <c r="C118" s="135" t="s">
        <v>879</v>
      </c>
      <c r="D118" s="136"/>
      <c r="E118" s="136"/>
      <c r="F118" s="136"/>
      <c r="G118" s="137"/>
      <c r="H118" s="45" t="s">
        <v>15</v>
      </c>
      <c r="I118" s="45" t="s">
        <v>16</v>
      </c>
      <c r="J118" s="151" t="s">
        <v>190</v>
      </c>
      <c r="K118" s="152"/>
      <c r="L118" s="45">
        <v>318471</v>
      </c>
      <c r="M118" s="45" t="s">
        <v>868</v>
      </c>
      <c r="N118" s="32"/>
      <c r="O118"/>
    </row>
    <row r="119" spans="2:15" ht="12" customHeight="1" x14ac:dyDescent="0.3">
      <c r="B119" s="31"/>
      <c r="C119" s="135" t="s">
        <v>880</v>
      </c>
      <c r="D119" s="136"/>
      <c r="E119" s="136"/>
      <c r="F119" s="136"/>
      <c r="G119" s="137"/>
      <c r="H119" s="45" t="s">
        <v>15</v>
      </c>
      <c r="I119" s="45" t="s">
        <v>16</v>
      </c>
      <c r="J119" s="151" t="s">
        <v>779</v>
      </c>
      <c r="K119" s="152"/>
      <c r="L119" s="45">
        <v>318495</v>
      </c>
      <c r="M119" s="45" t="s">
        <v>868</v>
      </c>
      <c r="N119" s="32"/>
      <c r="O119"/>
    </row>
    <row r="120" spans="2:15" ht="12" customHeight="1" x14ac:dyDescent="0.3">
      <c r="B120" s="31"/>
      <c r="C120" s="135" t="s">
        <v>881</v>
      </c>
      <c r="D120" s="136"/>
      <c r="E120" s="136"/>
      <c r="F120" s="136"/>
      <c r="G120" s="137"/>
      <c r="H120" s="45" t="s">
        <v>15</v>
      </c>
      <c r="I120" s="45" t="s">
        <v>16</v>
      </c>
      <c r="J120" s="151" t="s">
        <v>781</v>
      </c>
      <c r="K120" s="152"/>
      <c r="L120" s="45">
        <v>318602</v>
      </c>
      <c r="M120" s="45" t="s">
        <v>868</v>
      </c>
      <c r="N120" s="32"/>
      <c r="O120"/>
    </row>
    <row r="121" spans="2:15" ht="12" customHeight="1" x14ac:dyDescent="0.3">
      <c r="B121" s="31"/>
      <c r="C121" s="135" t="s">
        <v>882</v>
      </c>
      <c r="D121" s="136"/>
      <c r="E121" s="136"/>
      <c r="F121" s="136"/>
      <c r="G121" s="137"/>
      <c r="H121" s="45" t="s">
        <v>15</v>
      </c>
      <c r="I121" s="45" t="s">
        <v>16</v>
      </c>
      <c r="J121" s="151" t="s">
        <v>783</v>
      </c>
      <c r="K121" s="152"/>
      <c r="L121" s="45">
        <v>318645</v>
      </c>
      <c r="M121" s="45" t="s">
        <v>868</v>
      </c>
      <c r="N121" s="32"/>
      <c r="O121"/>
    </row>
    <row r="122" spans="2:15" ht="12" customHeight="1" x14ac:dyDescent="0.3">
      <c r="B122" s="31"/>
      <c r="C122" s="135" t="s">
        <v>883</v>
      </c>
      <c r="D122" s="136"/>
      <c r="E122" s="136"/>
      <c r="F122" s="136"/>
      <c r="G122" s="137"/>
      <c r="H122" s="45" t="s">
        <v>15</v>
      </c>
      <c r="I122" s="45" t="s">
        <v>16</v>
      </c>
      <c r="J122" s="151" t="s">
        <v>785</v>
      </c>
      <c r="K122" s="152"/>
      <c r="L122" s="45">
        <v>318808</v>
      </c>
      <c r="M122" s="45" t="s">
        <v>868</v>
      </c>
      <c r="N122" s="32"/>
      <c r="O122"/>
    </row>
    <row r="123" spans="2:15" ht="12" customHeight="1" x14ac:dyDescent="0.3">
      <c r="B123" s="31"/>
      <c r="C123" s="135" t="s">
        <v>884</v>
      </c>
      <c r="D123" s="136"/>
      <c r="E123" s="136"/>
      <c r="F123" s="136"/>
      <c r="G123" s="137"/>
      <c r="H123" s="45" t="s">
        <v>15</v>
      </c>
      <c r="I123" s="45" t="s">
        <v>16</v>
      </c>
      <c r="J123" s="151" t="s">
        <v>99</v>
      </c>
      <c r="K123" s="152"/>
      <c r="L123" s="45">
        <v>319338</v>
      </c>
      <c r="M123" s="45" t="s">
        <v>868</v>
      </c>
      <c r="N123" s="32"/>
      <c r="O123"/>
    </row>
    <row r="124" spans="2:15" ht="12" customHeight="1" x14ac:dyDescent="0.3">
      <c r="B124" s="31"/>
      <c r="C124" s="135" t="s">
        <v>885</v>
      </c>
      <c r="D124" s="136"/>
      <c r="E124" s="136"/>
      <c r="F124" s="136"/>
      <c r="G124" s="137"/>
      <c r="H124" s="45" t="s">
        <v>15</v>
      </c>
      <c r="I124" s="45" t="s">
        <v>16</v>
      </c>
      <c r="J124" s="151" t="s">
        <v>788</v>
      </c>
      <c r="K124" s="152"/>
      <c r="L124" s="45">
        <v>322024</v>
      </c>
      <c r="M124" s="45" t="s">
        <v>868</v>
      </c>
      <c r="N124" s="32"/>
      <c r="O124"/>
    </row>
    <row r="125" spans="2:15" ht="12" customHeight="1" x14ac:dyDescent="0.3">
      <c r="B125" s="31"/>
      <c r="C125" s="135" t="s">
        <v>886</v>
      </c>
      <c r="D125" s="136"/>
      <c r="E125" s="136"/>
      <c r="F125" s="136"/>
      <c r="G125" s="137"/>
      <c r="H125" s="45" t="s">
        <v>15</v>
      </c>
      <c r="I125" s="45" t="s">
        <v>16</v>
      </c>
      <c r="J125" s="151" t="s">
        <v>476</v>
      </c>
      <c r="K125" s="152"/>
      <c r="L125" s="45">
        <v>322116</v>
      </c>
      <c r="M125" s="45" t="s">
        <v>868</v>
      </c>
      <c r="N125" s="32"/>
      <c r="O125"/>
    </row>
    <row r="126" spans="2:15" ht="12" customHeight="1" x14ac:dyDescent="0.3">
      <c r="B126" s="31"/>
      <c r="C126" s="135" t="s">
        <v>887</v>
      </c>
      <c r="D126" s="136"/>
      <c r="E126" s="136"/>
      <c r="F126" s="136"/>
      <c r="G126" s="137"/>
      <c r="H126" s="45" t="s">
        <v>66</v>
      </c>
      <c r="I126" s="45" t="s">
        <v>16</v>
      </c>
      <c r="J126" s="151" t="s">
        <v>791</v>
      </c>
      <c r="K126" s="152"/>
      <c r="L126" s="45">
        <v>322717</v>
      </c>
      <c r="M126" s="45" t="s">
        <v>868</v>
      </c>
      <c r="N126" s="32"/>
      <c r="O126"/>
    </row>
    <row r="127" spans="2:15" ht="12" customHeight="1" x14ac:dyDescent="0.3">
      <c r="B127" s="31"/>
      <c r="C127" s="135" t="s">
        <v>888</v>
      </c>
      <c r="D127" s="136"/>
      <c r="E127" s="136"/>
      <c r="F127" s="136"/>
      <c r="G127" s="137"/>
      <c r="H127" s="45" t="s">
        <v>66</v>
      </c>
      <c r="I127" s="45" t="s">
        <v>16</v>
      </c>
      <c r="J127" s="151" t="s">
        <v>144</v>
      </c>
      <c r="K127" s="152"/>
      <c r="L127" s="45">
        <v>324963</v>
      </c>
      <c r="M127" s="45" t="s">
        <v>868</v>
      </c>
      <c r="N127" s="32"/>
      <c r="O127"/>
    </row>
    <row r="128" spans="2:15" ht="12" customHeight="1" x14ac:dyDescent="0.3">
      <c r="B128" s="31"/>
      <c r="C128" s="135" t="s">
        <v>889</v>
      </c>
      <c r="D128" s="136"/>
      <c r="E128" s="136"/>
      <c r="F128" s="136"/>
      <c r="G128" s="137"/>
      <c r="H128" s="45" t="s">
        <v>66</v>
      </c>
      <c r="I128" s="45" t="s">
        <v>16</v>
      </c>
      <c r="J128" s="151" t="s">
        <v>147</v>
      </c>
      <c r="K128" s="152"/>
      <c r="L128" s="45">
        <v>325881</v>
      </c>
      <c r="M128" s="45" t="s">
        <v>868</v>
      </c>
      <c r="N128" s="32"/>
      <c r="O128"/>
    </row>
    <row r="129" spans="2:15" ht="12" customHeight="1" x14ac:dyDescent="0.3">
      <c r="B129" s="31"/>
      <c r="C129" s="135" t="s">
        <v>890</v>
      </c>
      <c r="D129" s="136"/>
      <c r="E129" s="136"/>
      <c r="F129" s="136"/>
      <c r="G129" s="137"/>
      <c r="H129" s="45" t="s">
        <v>15</v>
      </c>
      <c r="I129" s="45" t="s">
        <v>16</v>
      </c>
      <c r="J129" s="151" t="s">
        <v>795</v>
      </c>
      <c r="K129" s="152"/>
      <c r="L129" s="45">
        <v>317627</v>
      </c>
      <c r="M129" s="45" t="s">
        <v>891</v>
      </c>
      <c r="N129" s="32"/>
      <c r="O129"/>
    </row>
    <row r="130" spans="2:15" ht="12" customHeight="1" x14ac:dyDescent="0.3">
      <c r="B130" s="31"/>
      <c r="C130" s="135" t="s">
        <v>892</v>
      </c>
      <c r="D130" s="136"/>
      <c r="E130" s="136"/>
      <c r="F130" s="136"/>
      <c r="G130" s="137"/>
      <c r="H130" s="45" t="s">
        <v>15</v>
      </c>
      <c r="I130" s="45" t="s">
        <v>16</v>
      </c>
      <c r="J130" s="151" t="s">
        <v>569</v>
      </c>
      <c r="K130" s="152"/>
      <c r="L130" s="45">
        <v>317702</v>
      </c>
      <c r="M130" s="45" t="s">
        <v>891</v>
      </c>
      <c r="N130" s="32"/>
      <c r="O130"/>
    </row>
    <row r="131" spans="2:15" ht="12" customHeight="1" x14ac:dyDescent="0.3">
      <c r="B131" s="31"/>
      <c r="C131" s="135" t="s">
        <v>893</v>
      </c>
      <c r="D131" s="136"/>
      <c r="E131" s="136"/>
      <c r="F131" s="136"/>
      <c r="G131" s="137"/>
      <c r="H131" s="45" t="s">
        <v>15</v>
      </c>
      <c r="I131" s="45" t="s">
        <v>16</v>
      </c>
      <c r="J131" s="151" t="s">
        <v>757</v>
      </c>
      <c r="K131" s="152"/>
      <c r="L131" s="45">
        <v>317811</v>
      </c>
      <c r="M131" s="45" t="s">
        <v>891</v>
      </c>
      <c r="N131" s="32"/>
      <c r="O131"/>
    </row>
    <row r="132" spans="2:15" ht="12" customHeight="1" x14ac:dyDescent="0.3">
      <c r="B132" s="31"/>
      <c r="C132" s="135" t="s">
        <v>894</v>
      </c>
      <c r="D132" s="136"/>
      <c r="E132" s="136"/>
      <c r="F132" s="136"/>
      <c r="G132" s="137"/>
      <c r="H132" s="45" t="s">
        <v>15</v>
      </c>
      <c r="I132" s="45" t="s">
        <v>16</v>
      </c>
      <c r="J132" s="151" t="s">
        <v>757</v>
      </c>
      <c r="K132" s="152"/>
      <c r="L132" s="45">
        <v>317825</v>
      </c>
      <c r="M132" s="45" t="s">
        <v>891</v>
      </c>
      <c r="N132" s="32"/>
      <c r="O132"/>
    </row>
    <row r="133" spans="2:15" ht="12" customHeight="1" x14ac:dyDescent="0.3">
      <c r="B133" s="31"/>
      <c r="C133" s="135" t="s">
        <v>895</v>
      </c>
      <c r="D133" s="136"/>
      <c r="E133" s="136"/>
      <c r="F133" s="136"/>
      <c r="G133" s="137"/>
      <c r="H133" s="45" t="s">
        <v>15</v>
      </c>
      <c r="I133" s="45" t="s">
        <v>16</v>
      </c>
      <c r="J133" s="151" t="s">
        <v>797</v>
      </c>
      <c r="K133" s="152"/>
      <c r="L133" s="45">
        <v>317924</v>
      </c>
      <c r="M133" s="45" t="s">
        <v>891</v>
      </c>
      <c r="N133" s="32"/>
      <c r="O133"/>
    </row>
    <row r="134" spans="2:15" ht="12" customHeight="1" x14ac:dyDescent="0.3">
      <c r="B134" s="31"/>
      <c r="C134" s="135" t="s">
        <v>896</v>
      </c>
      <c r="D134" s="136"/>
      <c r="E134" s="136"/>
      <c r="F134" s="136"/>
      <c r="G134" s="137"/>
      <c r="H134" s="45" t="s">
        <v>15</v>
      </c>
      <c r="I134" s="45" t="s">
        <v>16</v>
      </c>
      <c r="J134" s="151" t="s">
        <v>799</v>
      </c>
      <c r="K134" s="152"/>
      <c r="L134" s="45">
        <v>319147</v>
      </c>
      <c r="M134" s="45" t="s">
        <v>891</v>
      </c>
      <c r="N134" s="32"/>
      <c r="O134"/>
    </row>
    <row r="135" spans="2:15" ht="12" customHeight="1" x14ac:dyDescent="0.3">
      <c r="B135" s="31"/>
      <c r="C135" s="135" t="s">
        <v>897</v>
      </c>
      <c r="D135" s="136"/>
      <c r="E135" s="136"/>
      <c r="F135" s="136"/>
      <c r="G135" s="137"/>
      <c r="H135" s="45" t="s">
        <v>15</v>
      </c>
      <c r="I135" s="45" t="s">
        <v>16</v>
      </c>
      <c r="J135" s="151" t="s">
        <v>295</v>
      </c>
      <c r="K135" s="152"/>
      <c r="L135" s="45">
        <v>317348</v>
      </c>
      <c r="M135" s="45" t="s">
        <v>891</v>
      </c>
      <c r="N135" s="32"/>
      <c r="O135"/>
    </row>
    <row r="136" spans="2:15" ht="12" customHeight="1" x14ac:dyDescent="0.3">
      <c r="B136" s="31"/>
      <c r="C136" s="135" t="s">
        <v>898</v>
      </c>
      <c r="D136" s="136"/>
      <c r="E136" s="136"/>
      <c r="F136" s="136"/>
      <c r="G136" s="137"/>
      <c r="H136" s="45" t="s">
        <v>353</v>
      </c>
      <c r="I136" s="45" t="s">
        <v>16</v>
      </c>
      <c r="J136" s="151" t="s">
        <v>801</v>
      </c>
      <c r="K136" s="152"/>
      <c r="L136" s="45">
        <v>317465</v>
      </c>
      <c r="M136" s="45" t="s">
        <v>891</v>
      </c>
      <c r="N136" s="32"/>
      <c r="O136"/>
    </row>
    <row r="137" spans="2:15" ht="12" customHeight="1" x14ac:dyDescent="0.3">
      <c r="B137" s="31"/>
      <c r="C137" s="135" t="s">
        <v>899</v>
      </c>
      <c r="D137" s="136"/>
      <c r="E137" s="136"/>
      <c r="F137" s="136"/>
      <c r="G137" s="137"/>
      <c r="H137" s="45" t="s">
        <v>15</v>
      </c>
      <c r="I137" s="45" t="s">
        <v>16</v>
      </c>
      <c r="J137" s="151" t="s">
        <v>295</v>
      </c>
      <c r="K137" s="152"/>
      <c r="L137" s="45">
        <v>317486</v>
      </c>
      <c r="M137" s="45" t="s">
        <v>891</v>
      </c>
      <c r="N137" s="32"/>
      <c r="O137"/>
    </row>
    <row r="138" spans="2:15" ht="12" customHeight="1" x14ac:dyDescent="0.3">
      <c r="B138" s="31"/>
      <c r="C138" s="135" t="s">
        <v>900</v>
      </c>
      <c r="D138" s="136"/>
      <c r="E138" s="136"/>
      <c r="F138" s="136"/>
      <c r="G138" s="137"/>
      <c r="H138" s="45" t="s">
        <v>353</v>
      </c>
      <c r="I138" s="45" t="s">
        <v>16</v>
      </c>
      <c r="J138" s="151" t="s">
        <v>803</v>
      </c>
      <c r="K138" s="152"/>
      <c r="L138" s="45">
        <v>317576</v>
      </c>
      <c r="M138" s="45" t="s">
        <v>891</v>
      </c>
      <c r="N138" s="32"/>
      <c r="O138"/>
    </row>
    <row r="139" spans="2:15" ht="12" customHeight="1" x14ac:dyDescent="0.3">
      <c r="B139" s="31"/>
      <c r="C139" s="135" t="s">
        <v>901</v>
      </c>
      <c r="D139" s="136"/>
      <c r="E139" s="136"/>
      <c r="F139" s="136"/>
      <c r="G139" s="137"/>
      <c r="H139" s="45" t="s">
        <v>15</v>
      </c>
      <c r="I139" s="45" t="s">
        <v>16</v>
      </c>
      <c r="J139" s="151" t="s">
        <v>805</v>
      </c>
      <c r="K139" s="152"/>
      <c r="L139" s="45">
        <v>317983</v>
      </c>
      <c r="M139" s="45" t="s">
        <v>891</v>
      </c>
      <c r="N139" s="32"/>
      <c r="O139"/>
    </row>
    <row r="140" spans="2:15" ht="12" customHeight="1" x14ac:dyDescent="0.3">
      <c r="B140" s="31"/>
      <c r="C140" s="135" t="s">
        <v>902</v>
      </c>
      <c r="D140" s="136"/>
      <c r="E140" s="136"/>
      <c r="F140" s="136"/>
      <c r="G140" s="137"/>
      <c r="H140" s="45" t="s">
        <v>15</v>
      </c>
      <c r="I140" s="45" t="s">
        <v>16</v>
      </c>
      <c r="J140" s="151" t="s">
        <v>807</v>
      </c>
      <c r="K140" s="152"/>
      <c r="L140" s="45">
        <v>317986</v>
      </c>
      <c r="M140" s="45" t="s">
        <v>891</v>
      </c>
      <c r="N140" s="32"/>
      <c r="O140"/>
    </row>
    <row r="141" spans="2:15" ht="12" customHeight="1" x14ac:dyDescent="0.3">
      <c r="B141" s="31"/>
      <c r="C141" s="135" t="s">
        <v>903</v>
      </c>
      <c r="D141" s="136"/>
      <c r="E141" s="136"/>
      <c r="F141" s="136"/>
      <c r="G141" s="137"/>
      <c r="H141" s="45" t="s">
        <v>15</v>
      </c>
      <c r="I141" s="45" t="s">
        <v>16</v>
      </c>
      <c r="J141" s="151" t="s">
        <v>809</v>
      </c>
      <c r="K141" s="152"/>
      <c r="L141" s="45">
        <v>318211</v>
      </c>
      <c r="M141" s="45" t="s">
        <v>891</v>
      </c>
      <c r="N141" s="32"/>
      <c r="O141"/>
    </row>
    <row r="142" spans="2:15" ht="12" customHeight="1" x14ac:dyDescent="0.3">
      <c r="B142" s="31"/>
      <c r="C142" s="135" t="s">
        <v>904</v>
      </c>
      <c r="D142" s="136"/>
      <c r="E142" s="136"/>
      <c r="F142" s="136"/>
      <c r="G142" s="137"/>
      <c r="H142" s="45" t="s">
        <v>15</v>
      </c>
      <c r="I142" s="45" t="s">
        <v>16</v>
      </c>
      <c r="J142" s="151" t="s">
        <v>811</v>
      </c>
      <c r="K142" s="152"/>
      <c r="L142" s="45">
        <v>318218</v>
      </c>
      <c r="M142" s="45" t="s">
        <v>891</v>
      </c>
      <c r="N142" s="32"/>
      <c r="O142"/>
    </row>
    <row r="143" spans="2:15" ht="12" customHeight="1" x14ac:dyDescent="0.3">
      <c r="B143" s="31"/>
      <c r="C143" s="135" t="s">
        <v>905</v>
      </c>
      <c r="D143" s="136"/>
      <c r="E143" s="136"/>
      <c r="F143" s="136"/>
      <c r="G143" s="137"/>
      <c r="H143" s="45" t="s">
        <v>15</v>
      </c>
      <c r="I143" s="45" t="s">
        <v>16</v>
      </c>
      <c r="J143" s="151" t="s">
        <v>813</v>
      </c>
      <c r="K143" s="152"/>
      <c r="L143" s="45">
        <v>318399</v>
      </c>
      <c r="M143" s="45" t="s">
        <v>891</v>
      </c>
      <c r="N143" s="32"/>
      <c r="O143"/>
    </row>
    <row r="144" spans="2:15" ht="12" customHeight="1" x14ac:dyDescent="0.3">
      <c r="B144" s="31"/>
      <c r="C144" s="135" t="s">
        <v>906</v>
      </c>
      <c r="D144" s="136"/>
      <c r="E144" s="136"/>
      <c r="F144" s="136"/>
      <c r="G144" s="137"/>
      <c r="H144" s="45" t="s">
        <v>15</v>
      </c>
      <c r="I144" s="45" t="s">
        <v>16</v>
      </c>
      <c r="J144" s="151" t="s">
        <v>815</v>
      </c>
      <c r="K144" s="152"/>
      <c r="L144" s="45">
        <v>318580</v>
      </c>
      <c r="M144" s="45" t="s">
        <v>891</v>
      </c>
      <c r="N144" s="32"/>
      <c r="O144"/>
    </row>
    <row r="145" spans="2:15" ht="12" customHeight="1" x14ac:dyDescent="0.3">
      <c r="B145" s="31"/>
      <c r="C145" s="135" t="s">
        <v>907</v>
      </c>
      <c r="D145" s="136"/>
      <c r="E145" s="136"/>
      <c r="F145" s="136"/>
      <c r="G145" s="137"/>
      <c r="H145" s="45" t="s">
        <v>15</v>
      </c>
      <c r="I145" s="45" t="s">
        <v>16</v>
      </c>
      <c r="J145" s="151" t="s">
        <v>817</v>
      </c>
      <c r="K145" s="152"/>
      <c r="L145" s="45">
        <v>318597</v>
      </c>
      <c r="M145" s="45" t="s">
        <v>891</v>
      </c>
      <c r="N145" s="32"/>
      <c r="O145"/>
    </row>
    <row r="146" spans="2:15" ht="12" customHeight="1" x14ac:dyDescent="0.3">
      <c r="B146" s="31"/>
      <c r="C146" s="135" t="s">
        <v>908</v>
      </c>
      <c r="D146" s="136"/>
      <c r="E146" s="136"/>
      <c r="F146" s="136"/>
      <c r="G146" s="137"/>
      <c r="H146" s="45" t="s">
        <v>15</v>
      </c>
      <c r="I146" s="45" t="s">
        <v>16</v>
      </c>
      <c r="J146" s="151" t="s">
        <v>625</v>
      </c>
      <c r="K146" s="152"/>
      <c r="L146" s="45">
        <v>318885</v>
      </c>
      <c r="M146" s="45" t="s">
        <v>891</v>
      </c>
      <c r="N146" s="32"/>
      <c r="O146"/>
    </row>
    <row r="147" spans="2:15" ht="12" customHeight="1" x14ac:dyDescent="0.3">
      <c r="B147" s="31"/>
      <c r="C147" s="135" t="s">
        <v>909</v>
      </c>
      <c r="D147" s="136"/>
      <c r="E147" s="136"/>
      <c r="F147" s="136"/>
      <c r="G147" s="137"/>
      <c r="H147" s="45" t="s">
        <v>15</v>
      </c>
      <c r="I147" s="45" t="s">
        <v>16</v>
      </c>
      <c r="J147" s="151" t="s">
        <v>819</v>
      </c>
      <c r="K147" s="152"/>
      <c r="L147" s="45">
        <v>321451</v>
      </c>
      <c r="M147" s="45" t="s">
        <v>891</v>
      </c>
      <c r="N147" s="32"/>
      <c r="O147"/>
    </row>
    <row r="148" spans="2:15" ht="12" customHeight="1" x14ac:dyDescent="0.3">
      <c r="B148" s="31"/>
      <c r="C148" s="135" t="s">
        <v>910</v>
      </c>
      <c r="D148" s="136"/>
      <c r="E148" s="136"/>
      <c r="F148" s="136"/>
      <c r="G148" s="137"/>
      <c r="H148" s="45" t="s">
        <v>15</v>
      </c>
      <c r="I148" s="45" t="s">
        <v>16</v>
      </c>
      <c r="J148" s="151" t="s">
        <v>821</v>
      </c>
      <c r="K148" s="152"/>
      <c r="L148" s="45">
        <v>322573</v>
      </c>
      <c r="M148" s="45" t="s">
        <v>891</v>
      </c>
      <c r="N148" s="32"/>
      <c r="O148"/>
    </row>
    <row r="149" spans="2:15" ht="12" customHeight="1" x14ac:dyDescent="0.3">
      <c r="B149" s="31"/>
      <c r="C149" s="135" t="s">
        <v>911</v>
      </c>
      <c r="D149" s="136"/>
      <c r="E149" s="136"/>
      <c r="F149" s="136"/>
      <c r="G149" s="137"/>
      <c r="H149" s="45" t="s">
        <v>15</v>
      </c>
      <c r="I149" s="45" t="s">
        <v>16</v>
      </c>
      <c r="J149" s="151" t="s">
        <v>484</v>
      </c>
      <c r="K149" s="152"/>
      <c r="L149" s="45">
        <v>317488</v>
      </c>
      <c r="M149" s="45" t="s">
        <v>912</v>
      </c>
      <c r="N149" s="32"/>
      <c r="O149"/>
    </row>
    <row r="150" spans="2:15" ht="12" customHeight="1" x14ac:dyDescent="0.3">
      <c r="B150" s="31"/>
      <c r="C150" s="135" t="s">
        <v>913</v>
      </c>
      <c r="D150" s="136"/>
      <c r="E150" s="136"/>
      <c r="F150" s="136"/>
      <c r="G150" s="137"/>
      <c r="H150" s="45" t="s">
        <v>15</v>
      </c>
      <c r="I150" s="45" t="s">
        <v>16</v>
      </c>
      <c r="J150" s="151" t="s">
        <v>824</v>
      </c>
      <c r="K150" s="152"/>
      <c r="L150" s="45">
        <v>317503</v>
      </c>
      <c r="M150" s="45" t="s">
        <v>912</v>
      </c>
      <c r="N150" s="32"/>
      <c r="O150"/>
    </row>
    <row r="151" spans="2:15" ht="12" customHeight="1" x14ac:dyDescent="0.3">
      <c r="B151" s="31"/>
      <c r="C151" s="135" t="s">
        <v>914</v>
      </c>
      <c r="D151" s="136"/>
      <c r="E151" s="136"/>
      <c r="F151" s="136"/>
      <c r="G151" s="137"/>
      <c r="H151" s="45" t="s">
        <v>353</v>
      </c>
      <c r="I151" s="45" t="s">
        <v>16</v>
      </c>
      <c r="J151" s="151" t="s">
        <v>826</v>
      </c>
      <c r="K151" s="152"/>
      <c r="L151" s="45">
        <v>317642</v>
      </c>
      <c r="M151" s="45" t="s">
        <v>912</v>
      </c>
      <c r="N151" s="32"/>
      <c r="O151"/>
    </row>
    <row r="152" spans="2:15" ht="12" customHeight="1" x14ac:dyDescent="0.3">
      <c r="B152" s="31"/>
      <c r="C152" s="135" t="s">
        <v>915</v>
      </c>
      <c r="D152" s="136"/>
      <c r="E152" s="136"/>
      <c r="F152" s="136"/>
      <c r="G152" s="137"/>
      <c r="H152" s="45" t="s">
        <v>15</v>
      </c>
      <c r="I152" s="45" t="s">
        <v>16</v>
      </c>
      <c r="J152" s="151" t="s">
        <v>828</v>
      </c>
      <c r="K152" s="152"/>
      <c r="L152" s="45">
        <v>317984</v>
      </c>
      <c r="M152" s="45" t="s">
        <v>912</v>
      </c>
      <c r="N152" s="32"/>
      <c r="O152"/>
    </row>
    <row r="153" spans="2:15" ht="12" customHeight="1" x14ac:dyDescent="0.3">
      <c r="B153" s="31"/>
      <c r="C153" s="135" t="s">
        <v>916</v>
      </c>
      <c r="D153" s="136"/>
      <c r="E153" s="136"/>
      <c r="F153" s="136"/>
      <c r="G153" s="137"/>
      <c r="H153" s="45" t="s">
        <v>353</v>
      </c>
      <c r="I153" s="45" t="s">
        <v>16</v>
      </c>
      <c r="J153" s="151" t="s">
        <v>830</v>
      </c>
      <c r="K153" s="152"/>
      <c r="L153" s="45">
        <v>318651</v>
      </c>
      <c r="M153" s="45" t="s">
        <v>912</v>
      </c>
      <c r="N153" s="32"/>
      <c r="O153"/>
    </row>
    <row r="154" spans="2:15" ht="12" customHeight="1" x14ac:dyDescent="0.3">
      <c r="B154" s="31"/>
      <c r="C154" s="135" t="s">
        <v>400</v>
      </c>
      <c r="D154" s="136"/>
      <c r="E154" s="136"/>
      <c r="F154" s="136"/>
      <c r="G154" s="137"/>
      <c r="H154" s="45" t="s">
        <v>353</v>
      </c>
      <c r="I154" s="45" t="s">
        <v>16</v>
      </c>
      <c r="J154" s="151" t="s">
        <v>399</v>
      </c>
      <c r="K154" s="152"/>
      <c r="L154" s="45">
        <v>319975</v>
      </c>
      <c r="M154" s="45" t="s">
        <v>912</v>
      </c>
      <c r="N154" s="32"/>
      <c r="O154"/>
    </row>
    <row r="155" spans="2:15" ht="12" customHeight="1" x14ac:dyDescent="0.3">
      <c r="B155" s="31"/>
      <c r="C155" s="135" t="s">
        <v>917</v>
      </c>
      <c r="D155" s="136"/>
      <c r="E155" s="136"/>
      <c r="F155" s="136"/>
      <c r="G155" s="137"/>
      <c r="H155" s="45" t="s">
        <v>15</v>
      </c>
      <c r="I155" s="45" t="s">
        <v>16</v>
      </c>
      <c r="J155" s="151" t="s">
        <v>833</v>
      </c>
      <c r="K155" s="152"/>
      <c r="L155" s="45">
        <v>322126</v>
      </c>
      <c r="M155" s="45" t="s">
        <v>912</v>
      </c>
      <c r="N155" s="32"/>
      <c r="O155"/>
    </row>
    <row r="156" spans="2:15" ht="12" customHeight="1" x14ac:dyDescent="0.3">
      <c r="B156" s="31"/>
      <c r="C156" s="135" t="s">
        <v>918</v>
      </c>
      <c r="D156" s="136"/>
      <c r="E156" s="136"/>
      <c r="F156" s="136"/>
      <c r="G156" s="137"/>
      <c r="H156" s="45" t="s">
        <v>15</v>
      </c>
      <c r="I156" s="45" t="s">
        <v>16</v>
      </c>
      <c r="J156" s="151" t="s">
        <v>835</v>
      </c>
      <c r="K156" s="152"/>
      <c r="L156" s="45">
        <v>322326</v>
      </c>
      <c r="M156" s="45" t="s">
        <v>912</v>
      </c>
      <c r="N156" s="32"/>
      <c r="O156"/>
    </row>
    <row r="157" spans="2:15" ht="12" customHeight="1" x14ac:dyDescent="0.3">
      <c r="B157" s="31"/>
      <c r="C157" s="135" t="s">
        <v>919</v>
      </c>
      <c r="D157" s="136"/>
      <c r="E157" s="136"/>
      <c r="F157" s="136"/>
      <c r="G157" s="137"/>
      <c r="H157" s="45" t="s">
        <v>353</v>
      </c>
      <c r="I157" s="45" t="s">
        <v>16</v>
      </c>
      <c r="J157" s="151" t="s">
        <v>837</v>
      </c>
      <c r="K157" s="152"/>
      <c r="L157" s="45">
        <v>323868</v>
      </c>
      <c r="M157" s="45" t="s">
        <v>912</v>
      </c>
      <c r="N157" s="32"/>
      <c r="O157"/>
    </row>
    <row r="158" spans="2:15" ht="12" customHeight="1" x14ac:dyDescent="0.3">
      <c r="B158" s="31"/>
      <c r="C158" s="135" t="s">
        <v>443</v>
      </c>
      <c r="D158" s="136"/>
      <c r="E158" s="136"/>
      <c r="F158" s="136"/>
      <c r="G158" s="137"/>
      <c r="H158" s="45" t="s">
        <v>15</v>
      </c>
      <c r="I158" s="45" t="s">
        <v>16</v>
      </c>
      <c r="J158" s="151" t="s">
        <v>442</v>
      </c>
      <c r="K158" s="152"/>
      <c r="L158" s="45">
        <v>324942</v>
      </c>
      <c r="M158" s="45" t="s">
        <v>912</v>
      </c>
      <c r="N158" s="32"/>
      <c r="O158"/>
    </row>
    <row r="159" spans="2:15" x14ac:dyDescent="0.3">
      <c r="B159" s="31"/>
      <c r="C159" s="23"/>
      <c r="D159" s="23"/>
      <c r="E159" s="23"/>
      <c r="F159" s="23"/>
      <c r="G159" s="23"/>
      <c r="H159" s="39"/>
      <c r="I159" s="39"/>
      <c r="J159" s="22"/>
      <c r="K159" s="22"/>
      <c r="L159" s="39"/>
      <c r="M159" s="39"/>
      <c r="N159" s="32"/>
    </row>
    <row r="160" spans="2:15" ht="12" customHeight="1" x14ac:dyDescent="0.3">
      <c r="B160" s="31"/>
      <c r="C160" s="149" t="s">
        <v>920</v>
      </c>
      <c r="D160" s="150"/>
      <c r="E160" s="40"/>
      <c r="F160" s="41"/>
      <c r="G160" s="42"/>
      <c r="I160" s="25"/>
      <c r="J160" s="25"/>
      <c r="K160" s="24"/>
      <c r="L160" s="24"/>
      <c r="M160" s="22"/>
      <c r="N160" s="32"/>
    </row>
    <row r="161" spans="2:15" ht="12" customHeight="1" x14ac:dyDescent="0.3">
      <c r="B161" s="31"/>
      <c r="C161" s="130" t="s">
        <v>861</v>
      </c>
      <c r="D161" s="131"/>
      <c r="E161" s="131"/>
      <c r="F161" s="131"/>
      <c r="G161" s="132"/>
      <c r="H161" s="43" t="s">
        <v>862</v>
      </c>
      <c r="I161" s="44" t="s">
        <v>863</v>
      </c>
      <c r="J161" s="133" t="s">
        <v>864</v>
      </c>
      <c r="K161" s="134"/>
      <c r="L161" s="36" t="s">
        <v>865</v>
      </c>
      <c r="M161" s="36" t="s">
        <v>866</v>
      </c>
      <c r="N161" s="32"/>
    </row>
    <row r="162" spans="2:15" ht="12" customHeight="1" x14ac:dyDescent="0.3">
      <c r="B162" s="31"/>
      <c r="C162" s="135" t="s">
        <v>452</v>
      </c>
      <c r="D162" s="136"/>
      <c r="E162" s="136"/>
      <c r="F162" s="136"/>
      <c r="G162" s="137"/>
      <c r="H162" s="45" t="s">
        <v>353</v>
      </c>
      <c r="I162" s="45" t="s">
        <v>16</v>
      </c>
      <c r="J162" s="151" t="s">
        <v>187</v>
      </c>
      <c r="K162" s="152"/>
      <c r="L162" s="45">
        <v>317328</v>
      </c>
      <c r="M162" s="45" t="s">
        <v>453</v>
      </c>
      <c r="N162" s="32"/>
      <c r="O162"/>
    </row>
    <row r="163" spans="2:15" ht="12" customHeight="1" x14ac:dyDescent="0.3">
      <c r="B163" s="31"/>
      <c r="C163" s="135" t="s">
        <v>921</v>
      </c>
      <c r="D163" s="136"/>
      <c r="E163" s="136"/>
      <c r="F163" s="136"/>
      <c r="G163" s="137"/>
      <c r="H163" s="45" t="s">
        <v>15</v>
      </c>
      <c r="I163" s="45" t="s">
        <v>16</v>
      </c>
      <c r="J163" s="151" t="s">
        <v>463</v>
      </c>
      <c r="K163" s="152"/>
      <c r="L163" s="45">
        <v>317506</v>
      </c>
      <c r="M163" s="45" t="s">
        <v>453</v>
      </c>
      <c r="N163" s="32"/>
      <c r="O163"/>
    </row>
    <row r="164" spans="2:15" ht="12" customHeight="1" x14ac:dyDescent="0.3">
      <c r="B164" s="31"/>
      <c r="C164" s="135" t="s">
        <v>922</v>
      </c>
      <c r="D164" s="136"/>
      <c r="E164" s="136"/>
      <c r="F164" s="136"/>
      <c r="G164" s="137"/>
      <c r="H164" s="45" t="s">
        <v>15</v>
      </c>
      <c r="I164" s="45" t="s">
        <v>16</v>
      </c>
      <c r="J164" s="151" t="s">
        <v>466</v>
      </c>
      <c r="K164" s="152"/>
      <c r="L164" s="45">
        <v>317887</v>
      </c>
      <c r="M164" s="45" t="s">
        <v>468</v>
      </c>
      <c r="N164" s="32"/>
      <c r="O164"/>
    </row>
    <row r="165" spans="2:15" ht="12" customHeight="1" x14ac:dyDescent="0.3">
      <c r="B165" s="31"/>
      <c r="C165" s="135" t="s">
        <v>923</v>
      </c>
      <c r="D165" s="136"/>
      <c r="E165" s="136"/>
      <c r="F165" s="136"/>
      <c r="G165" s="137"/>
      <c r="H165" s="45" t="s">
        <v>15</v>
      </c>
      <c r="I165" s="45" t="s">
        <v>16</v>
      </c>
      <c r="J165" s="151" t="s">
        <v>470</v>
      </c>
      <c r="K165" s="152"/>
      <c r="L165" s="45">
        <v>318587</v>
      </c>
      <c r="M165" s="45" t="s">
        <v>468</v>
      </c>
      <c r="N165" s="32"/>
      <c r="O165"/>
    </row>
    <row r="166" spans="2:15" x14ac:dyDescent="0.3">
      <c r="B166" s="31"/>
      <c r="C166" s="23"/>
      <c r="D166" s="23"/>
      <c r="E166" s="23"/>
      <c r="F166" s="23"/>
      <c r="G166" s="23"/>
      <c r="H166" s="39"/>
      <c r="I166" s="39"/>
      <c r="J166" s="22"/>
      <c r="K166" s="22"/>
      <c r="L166" s="39"/>
      <c r="M166" s="39"/>
      <c r="N166" s="32"/>
    </row>
    <row r="167" spans="2:15" ht="12" customHeight="1" x14ac:dyDescent="0.3">
      <c r="B167" s="31"/>
      <c r="C167" s="149" t="s">
        <v>924</v>
      </c>
      <c r="D167" s="150"/>
      <c r="E167" s="40"/>
      <c r="F167" s="41"/>
      <c r="G167" s="42"/>
      <c r="I167" s="25"/>
      <c r="J167" s="25"/>
      <c r="K167" s="24"/>
      <c r="L167" s="24"/>
      <c r="M167" s="22"/>
      <c r="N167" s="32"/>
    </row>
    <row r="168" spans="2:15" ht="12" customHeight="1" x14ac:dyDescent="0.3">
      <c r="B168" s="31"/>
      <c r="C168" s="130" t="s">
        <v>861</v>
      </c>
      <c r="D168" s="131"/>
      <c r="E168" s="131"/>
      <c r="F168" s="131"/>
      <c r="G168" s="132"/>
      <c r="H168" s="43" t="s">
        <v>862</v>
      </c>
      <c r="I168" s="44" t="s">
        <v>863</v>
      </c>
      <c r="J168" s="133" t="s">
        <v>864</v>
      </c>
      <c r="K168" s="134"/>
      <c r="L168" s="36" t="s">
        <v>865</v>
      </c>
      <c r="M168" s="36" t="s">
        <v>866</v>
      </c>
      <c r="N168" s="32"/>
    </row>
    <row r="169" spans="2:15" ht="12" customHeight="1" x14ac:dyDescent="0.3">
      <c r="B169" s="31"/>
      <c r="C169" s="135" t="s">
        <v>925</v>
      </c>
      <c r="D169" s="136"/>
      <c r="E169" s="136"/>
      <c r="F169" s="136"/>
      <c r="G169" s="137"/>
      <c r="H169" s="45" t="s">
        <v>15</v>
      </c>
      <c r="I169" s="45" t="s">
        <v>16</v>
      </c>
      <c r="J169" s="151" t="s">
        <v>480</v>
      </c>
      <c r="K169" s="152"/>
      <c r="L169" s="45">
        <v>317580</v>
      </c>
      <c r="M169" s="45" t="s">
        <v>926</v>
      </c>
      <c r="N169" s="32"/>
      <c r="O169"/>
    </row>
    <row r="170" spans="2:15" ht="12" customHeight="1" x14ac:dyDescent="0.3">
      <c r="B170" s="31"/>
      <c r="C170" s="135" t="s">
        <v>927</v>
      </c>
      <c r="D170" s="136"/>
      <c r="E170" s="136"/>
      <c r="F170" s="136"/>
      <c r="G170" s="137"/>
      <c r="H170" s="45" t="s">
        <v>15</v>
      </c>
      <c r="I170" s="45" t="s">
        <v>16</v>
      </c>
      <c r="J170" s="151" t="s">
        <v>187</v>
      </c>
      <c r="K170" s="152"/>
      <c r="L170" s="45">
        <v>318047</v>
      </c>
      <c r="M170" s="45" t="s">
        <v>926</v>
      </c>
      <c r="N170" s="32"/>
      <c r="O170"/>
    </row>
    <row r="171" spans="2:15" ht="12" customHeight="1" x14ac:dyDescent="0.3">
      <c r="B171" s="31"/>
      <c r="C171" s="135" t="s">
        <v>928</v>
      </c>
      <c r="D171" s="136"/>
      <c r="E171" s="136"/>
      <c r="F171" s="136"/>
      <c r="G171" s="137"/>
      <c r="H171" s="45" t="s">
        <v>15</v>
      </c>
      <c r="I171" s="45" t="s">
        <v>496</v>
      </c>
      <c r="J171" s="151" t="s">
        <v>494</v>
      </c>
      <c r="K171" s="152"/>
      <c r="L171" s="45">
        <v>318613</v>
      </c>
      <c r="M171" s="45" t="s">
        <v>926</v>
      </c>
      <c r="N171" s="32"/>
      <c r="O171"/>
    </row>
    <row r="172" spans="2:15" ht="12" customHeight="1" x14ac:dyDescent="0.3">
      <c r="B172" s="31"/>
      <c r="C172" s="135" t="s">
        <v>929</v>
      </c>
      <c r="D172" s="136"/>
      <c r="E172" s="136"/>
      <c r="F172" s="136"/>
      <c r="G172" s="137"/>
      <c r="H172" s="45" t="s">
        <v>15</v>
      </c>
      <c r="I172" s="45" t="s">
        <v>16</v>
      </c>
      <c r="J172" s="151" t="s">
        <v>503</v>
      </c>
      <c r="K172" s="152"/>
      <c r="L172" s="45">
        <v>318916</v>
      </c>
      <c r="M172" s="45" t="s">
        <v>926</v>
      </c>
      <c r="N172" s="32"/>
      <c r="O172"/>
    </row>
    <row r="173" spans="2:15" ht="12" customHeight="1" x14ac:dyDescent="0.3">
      <c r="B173" s="31"/>
      <c r="C173" s="135" t="s">
        <v>930</v>
      </c>
      <c r="D173" s="136"/>
      <c r="E173" s="136"/>
      <c r="F173" s="136"/>
      <c r="G173" s="137"/>
      <c r="H173" s="45" t="s">
        <v>15</v>
      </c>
      <c r="I173" s="45" t="s">
        <v>16</v>
      </c>
      <c r="J173" s="151" t="s">
        <v>506</v>
      </c>
      <c r="K173" s="152"/>
      <c r="L173" s="45">
        <v>319205</v>
      </c>
      <c r="M173" s="45" t="s">
        <v>926</v>
      </c>
      <c r="N173" s="32"/>
      <c r="O173"/>
    </row>
    <row r="174" spans="2:15" ht="12" customHeight="1" x14ac:dyDescent="0.3">
      <c r="B174" s="31"/>
      <c r="C174" s="135" t="s">
        <v>931</v>
      </c>
      <c r="D174" s="136"/>
      <c r="E174" s="136"/>
      <c r="F174" s="136"/>
      <c r="G174" s="137"/>
      <c r="H174" s="45" t="s">
        <v>15</v>
      </c>
      <c r="I174" s="45" t="s">
        <v>16</v>
      </c>
      <c r="J174" s="151" t="s">
        <v>519</v>
      </c>
      <c r="K174" s="152"/>
      <c r="L174" s="45">
        <v>321621</v>
      </c>
      <c r="M174" s="45" t="s">
        <v>926</v>
      </c>
      <c r="N174" s="32"/>
      <c r="O174"/>
    </row>
    <row r="175" spans="2:15" ht="12" customHeight="1" x14ac:dyDescent="0.3">
      <c r="B175" s="31"/>
      <c r="C175" s="135" t="s">
        <v>523</v>
      </c>
      <c r="D175" s="136"/>
      <c r="E175" s="136"/>
      <c r="F175" s="136"/>
      <c r="G175" s="137"/>
      <c r="H175" s="45" t="s">
        <v>353</v>
      </c>
      <c r="I175" s="45" t="s">
        <v>16</v>
      </c>
      <c r="J175" s="151" t="s">
        <v>522</v>
      </c>
      <c r="K175" s="152"/>
      <c r="L175" s="45">
        <v>323264</v>
      </c>
      <c r="M175" s="45" t="s">
        <v>926</v>
      </c>
      <c r="N175" s="32"/>
      <c r="O175"/>
    </row>
    <row r="176" spans="2:15" x14ac:dyDescent="0.3">
      <c r="B176" s="31"/>
      <c r="C176" s="23"/>
      <c r="D176" s="23"/>
      <c r="E176" s="23"/>
      <c r="F176" s="23"/>
      <c r="G176" s="23"/>
      <c r="H176" s="39"/>
      <c r="I176" s="39"/>
      <c r="J176" s="22"/>
      <c r="K176" s="22"/>
      <c r="L176" s="39"/>
      <c r="M176" s="39"/>
      <c r="N176" s="32"/>
    </row>
    <row r="177" spans="1:15" ht="12" customHeight="1" x14ac:dyDescent="0.3">
      <c r="B177" s="31"/>
      <c r="C177" s="149" t="s">
        <v>932</v>
      </c>
      <c r="D177" s="150"/>
      <c r="E177" s="40"/>
      <c r="F177" s="41"/>
      <c r="G177" s="42"/>
      <c r="I177" s="25"/>
      <c r="J177" s="25"/>
      <c r="K177" s="24"/>
      <c r="L177" s="24"/>
      <c r="M177" s="22"/>
      <c r="N177" s="32"/>
    </row>
    <row r="178" spans="1:15" ht="12" customHeight="1" x14ac:dyDescent="0.3">
      <c r="B178" s="31"/>
      <c r="C178" s="130" t="s">
        <v>861</v>
      </c>
      <c r="D178" s="131"/>
      <c r="E178" s="131"/>
      <c r="F178" s="131"/>
      <c r="G178" s="132"/>
      <c r="H178" s="43" t="s">
        <v>862</v>
      </c>
      <c r="I178" s="44" t="s">
        <v>863</v>
      </c>
      <c r="J178" s="133" t="s">
        <v>864</v>
      </c>
      <c r="K178" s="134"/>
      <c r="L178" s="36" t="s">
        <v>865</v>
      </c>
      <c r="M178" s="36" t="s">
        <v>866</v>
      </c>
      <c r="N178" s="32"/>
    </row>
    <row r="179" spans="1:15" ht="12" customHeight="1" x14ac:dyDescent="0.3">
      <c r="B179" s="31"/>
      <c r="C179" s="135" t="s">
        <v>933</v>
      </c>
      <c r="D179" s="136"/>
      <c r="E179" s="136"/>
      <c r="F179" s="136"/>
      <c r="G179" s="137"/>
      <c r="H179" s="45" t="s">
        <v>15</v>
      </c>
      <c r="I179" s="45" t="s">
        <v>16</v>
      </c>
      <c r="J179" s="151" t="s">
        <v>557</v>
      </c>
      <c r="K179" s="152"/>
      <c r="L179" s="45">
        <v>317399</v>
      </c>
      <c r="M179" s="45" t="s">
        <v>934</v>
      </c>
      <c r="N179" s="32"/>
      <c r="O179"/>
    </row>
    <row r="180" spans="1:15" ht="12" customHeight="1" x14ac:dyDescent="0.3">
      <c r="B180" s="31"/>
      <c r="C180" s="135" t="s">
        <v>933</v>
      </c>
      <c r="D180" s="136"/>
      <c r="E180" s="136"/>
      <c r="F180" s="136"/>
      <c r="G180" s="137"/>
      <c r="H180" s="45" t="s">
        <v>15</v>
      </c>
      <c r="I180" s="45" t="s">
        <v>16</v>
      </c>
      <c r="J180" s="151" t="s">
        <v>553</v>
      </c>
      <c r="K180" s="152"/>
      <c r="L180" s="45">
        <v>320741</v>
      </c>
      <c r="M180" s="45" t="s">
        <v>934</v>
      </c>
      <c r="N180" s="32"/>
      <c r="O180"/>
    </row>
    <row r="181" spans="1:15" ht="12" customHeight="1" x14ac:dyDescent="0.3">
      <c r="B181" s="31"/>
      <c r="C181" s="135" t="s">
        <v>933</v>
      </c>
      <c r="D181" s="136"/>
      <c r="E181" s="136"/>
      <c r="F181" s="136"/>
      <c r="G181" s="137"/>
      <c r="H181" s="45" t="s">
        <v>15</v>
      </c>
      <c r="I181" s="45" t="s">
        <v>16</v>
      </c>
      <c r="J181" s="151" t="s">
        <v>549</v>
      </c>
      <c r="K181" s="152"/>
      <c r="L181" s="45">
        <v>322791</v>
      </c>
      <c r="M181" s="45" t="s">
        <v>934</v>
      </c>
      <c r="N181" s="32"/>
      <c r="O181"/>
    </row>
    <row r="182" spans="1:15" x14ac:dyDescent="0.3">
      <c r="B182" s="31"/>
      <c r="C182" s="23"/>
      <c r="D182" s="23"/>
      <c r="E182" s="23"/>
      <c r="F182" s="23"/>
      <c r="G182" s="23"/>
      <c r="H182" s="39"/>
      <c r="I182" s="39"/>
      <c r="J182" s="22"/>
      <c r="K182" s="22"/>
      <c r="L182" s="39"/>
      <c r="M182" s="39"/>
      <c r="N182" s="32"/>
    </row>
    <row r="183" spans="1:15" ht="12" customHeight="1" x14ac:dyDescent="0.3">
      <c r="B183" s="31"/>
      <c r="C183" s="149" t="s">
        <v>935</v>
      </c>
      <c r="D183" s="150"/>
      <c r="E183" s="40"/>
      <c r="F183" s="41"/>
      <c r="G183" s="42"/>
      <c r="I183" s="25"/>
      <c r="J183" s="25"/>
      <c r="K183" s="24"/>
      <c r="L183" s="24"/>
      <c r="M183" s="22"/>
      <c r="N183" s="32"/>
    </row>
    <row r="184" spans="1:15" ht="12" customHeight="1" x14ac:dyDescent="0.3">
      <c r="B184" s="31"/>
      <c r="C184" s="130" t="s">
        <v>861</v>
      </c>
      <c r="D184" s="131"/>
      <c r="E184" s="131"/>
      <c r="F184" s="131"/>
      <c r="G184" s="132"/>
      <c r="H184" s="43" t="s">
        <v>862</v>
      </c>
      <c r="I184" s="44" t="s">
        <v>863</v>
      </c>
      <c r="J184" s="133" t="s">
        <v>864</v>
      </c>
      <c r="K184" s="134"/>
      <c r="L184" s="36" t="s">
        <v>865</v>
      </c>
      <c r="M184" s="36" t="s">
        <v>866</v>
      </c>
      <c r="N184" s="32"/>
    </row>
    <row r="185" spans="1:15" ht="12" customHeight="1" x14ac:dyDescent="0.3">
      <c r="B185" s="31"/>
      <c r="C185" s="135" t="s">
        <v>570</v>
      </c>
      <c r="D185" s="136"/>
      <c r="E185" s="136"/>
      <c r="F185" s="136"/>
      <c r="G185" s="137"/>
      <c r="H185" s="45" t="s">
        <v>15</v>
      </c>
      <c r="I185" s="45" t="s">
        <v>16</v>
      </c>
      <c r="J185" s="151" t="s">
        <v>569</v>
      </c>
      <c r="K185" s="152"/>
      <c r="L185" s="45">
        <v>318063</v>
      </c>
      <c r="M185" s="45" t="s">
        <v>536</v>
      </c>
      <c r="N185" s="32"/>
      <c r="O185"/>
    </row>
    <row r="186" spans="1:15" ht="12" customHeight="1" x14ac:dyDescent="0.3">
      <c r="A186" s="23" t="s">
        <v>936</v>
      </c>
      <c r="B186" s="31"/>
      <c r="C186" s="23"/>
      <c r="D186" s="23"/>
      <c r="E186" s="23"/>
      <c r="F186" s="23"/>
      <c r="G186" s="23"/>
      <c r="H186" s="46"/>
      <c r="I186" s="47"/>
      <c r="J186" s="48"/>
      <c r="K186" s="48"/>
      <c r="L186" s="46"/>
      <c r="M186" s="46"/>
      <c r="N186" s="32"/>
    </row>
    <row r="187" spans="1:15" ht="12" customHeight="1" x14ac:dyDescent="0.3">
      <c r="B187" s="31"/>
      <c r="C187" s="149" t="s">
        <v>937</v>
      </c>
      <c r="D187" s="150"/>
      <c r="E187" s="40"/>
      <c r="F187" s="41"/>
      <c r="G187" s="42"/>
      <c r="I187" s="25"/>
      <c r="J187" s="25"/>
      <c r="K187" s="24"/>
      <c r="L187" s="24"/>
      <c r="M187" s="22"/>
      <c r="N187" s="32"/>
    </row>
    <row r="188" spans="1:15" ht="12" customHeight="1" x14ac:dyDescent="0.3">
      <c r="B188" s="31"/>
      <c r="C188" s="130" t="s">
        <v>861</v>
      </c>
      <c r="D188" s="131"/>
      <c r="E188" s="131"/>
      <c r="F188" s="131"/>
      <c r="G188" s="132"/>
      <c r="H188" s="43" t="s">
        <v>862</v>
      </c>
      <c r="I188" s="44" t="s">
        <v>863</v>
      </c>
      <c r="J188" s="133" t="s">
        <v>864</v>
      </c>
      <c r="K188" s="134"/>
      <c r="L188" s="36" t="s">
        <v>865</v>
      </c>
      <c r="M188" s="36" t="s">
        <v>866</v>
      </c>
      <c r="N188" s="32"/>
    </row>
    <row r="189" spans="1:15" ht="12" customHeight="1" x14ac:dyDescent="0.3">
      <c r="B189" s="31"/>
      <c r="C189" s="135" t="s">
        <v>938</v>
      </c>
      <c r="D189" s="136"/>
      <c r="E189" s="136"/>
      <c r="F189" s="136"/>
      <c r="G189" s="137"/>
      <c r="H189" s="45" t="s">
        <v>15</v>
      </c>
      <c r="I189" s="45" t="s">
        <v>16</v>
      </c>
      <c r="J189" s="151" t="s">
        <v>395</v>
      </c>
      <c r="K189" s="152"/>
      <c r="L189" s="45">
        <v>319627</v>
      </c>
      <c r="M189" s="45" t="s">
        <v>934</v>
      </c>
      <c r="N189" s="32"/>
      <c r="O189"/>
    </row>
    <row r="190" spans="1:15" ht="12" customHeight="1" x14ac:dyDescent="0.3">
      <c r="A190" s="23" t="s">
        <v>936</v>
      </c>
      <c r="B190" s="31"/>
      <c r="C190" s="23"/>
      <c r="D190" s="23"/>
      <c r="E190" s="23"/>
      <c r="F190" s="23"/>
      <c r="G190" s="23"/>
      <c r="H190" s="46"/>
      <c r="I190" s="47"/>
      <c r="J190" s="48"/>
      <c r="K190" s="48"/>
      <c r="L190" s="46"/>
      <c r="M190" s="46"/>
      <c r="N190" s="32"/>
    </row>
    <row r="191" spans="1:15" ht="12" customHeight="1" x14ac:dyDescent="0.3">
      <c r="B191" s="31"/>
      <c r="C191" s="149" t="s">
        <v>939</v>
      </c>
      <c r="D191" s="150"/>
      <c r="E191" s="40"/>
      <c r="F191" s="41"/>
      <c r="G191" s="42"/>
      <c r="I191" s="25"/>
      <c r="J191" s="25"/>
      <c r="K191" s="24"/>
      <c r="L191" s="24"/>
      <c r="M191" s="22"/>
      <c r="N191" s="32"/>
    </row>
    <row r="192" spans="1:15" ht="12" customHeight="1" x14ac:dyDescent="0.3">
      <c r="B192" s="31"/>
      <c r="C192" s="130" t="s">
        <v>861</v>
      </c>
      <c r="D192" s="131"/>
      <c r="E192" s="131"/>
      <c r="F192" s="131"/>
      <c r="G192" s="132"/>
      <c r="H192" s="43" t="s">
        <v>862</v>
      </c>
      <c r="I192" s="44" t="s">
        <v>863</v>
      </c>
      <c r="J192" s="133" t="s">
        <v>864</v>
      </c>
      <c r="K192" s="134"/>
      <c r="L192" s="36" t="s">
        <v>865</v>
      </c>
      <c r="M192" s="36" t="s">
        <v>866</v>
      </c>
      <c r="N192" s="32"/>
    </row>
    <row r="193" spans="1:15" ht="12" customHeight="1" x14ac:dyDescent="0.3">
      <c r="B193" s="31"/>
      <c r="C193" s="135" t="s">
        <v>940</v>
      </c>
      <c r="D193" s="136"/>
      <c r="E193" s="136"/>
      <c r="F193" s="136"/>
      <c r="G193" s="137"/>
      <c r="H193" s="45" t="s">
        <v>15</v>
      </c>
      <c r="I193" s="45" t="s">
        <v>16</v>
      </c>
      <c r="J193" s="151" t="s">
        <v>604</v>
      </c>
      <c r="K193" s="152"/>
      <c r="L193" s="45">
        <v>317614</v>
      </c>
      <c r="M193" s="45" t="s">
        <v>606</v>
      </c>
      <c r="N193" s="32"/>
      <c r="O193"/>
    </row>
    <row r="194" spans="1:15" ht="12" customHeight="1" x14ac:dyDescent="0.3">
      <c r="B194" s="31"/>
      <c r="C194" s="135" t="s">
        <v>941</v>
      </c>
      <c r="D194" s="136"/>
      <c r="E194" s="136"/>
      <c r="F194" s="136"/>
      <c r="G194" s="137"/>
      <c r="H194" s="45" t="s">
        <v>15</v>
      </c>
      <c r="I194" s="45" t="s">
        <v>16</v>
      </c>
      <c r="J194" s="151" t="s">
        <v>609</v>
      </c>
      <c r="K194" s="152"/>
      <c r="L194" s="45">
        <v>317641</v>
      </c>
      <c r="M194" s="45" t="s">
        <v>611</v>
      </c>
      <c r="N194" s="32"/>
      <c r="O194"/>
    </row>
    <row r="195" spans="1:15" ht="12" customHeight="1" x14ac:dyDescent="0.3">
      <c r="B195" s="31"/>
      <c r="C195" s="135" t="s">
        <v>942</v>
      </c>
      <c r="D195" s="136"/>
      <c r="E195" s="136"/>
      <c r="F195" s="136"/>
      <c r="G195" s="137"/>
      <c r="H195" s="45" t="s">
        <v>15</v>
      </c>
      <c r="I195" s="45" t="s">
        <v>16</v>
      </c>
      <c r="J195" s="151" t="s">
        <v>596</v>
      </c>
      <c r="K195" s="152"/>
      <c r="L195" s="45">
        <v>317819</v>
      </c>
      <c r="M195" s="45" t="s">
        <v>614</v>
      </c>
      <c r="N195" s="32"/>
      <c r="O195"/>
    </row>
    <row r="196" spans="1:15" ht="12" customHeight="1" x14ac:dyDescent="0.3">
      <c r="B196" s="31"/>
      <c r="C196" s="135" t="s">
        <v>943</v>
      </c>
      <c r="D196" s="136"/>
      <c r="E196" s="136"/>
      <c r="F196" s="136"/>
      <c r="G196" s="137"/>
      <c r="H196" s="45" t="s">
        <v>66</v>
      </c>
      <c r="I196" s="45" t="s">
        <v>16</v>
      </c>
      <c r="J196" s="151" t="s">
        <v>596</v>
      </c>
      <c r="K196" s="152"/>
      <c r="L196" s="45">
        <v>317907</v>
      </c>
      <c r="M196" s="45" t="s">
        <v>617</v>
      </c>
      <c r="N196" s="32"/>
      <c r="O196"/>
    </row>
    <row r="197" spans="1:15" ht="12" customHeight="1" x14ac:dyDescent="0.3">
      <c r="B197" s="31"/>
      <c r="C197" s="135" t="s">
        <v>944</v>
      </c>
      <c r="D197" s="136"/>
      <c r="E197" s="136"/>
      <c r="F197" s="136"/>
      <c r="G197" s="137"/>
      <c r="H197" s="45" t="s">
        <v>66</v>
      </c>
      <c r="I197" s="45" t="s">
        <v>16</v>
      </c>
      <c r="J197" s="151" t="s">
        <v>625</v>
      </c>
      <c r="K197" s="152"/>
      <c r="L197" s="45">
        <v>318885</v>
      </c>
      <c r="M197" s="45" t="s">
        <v>627</v>
      </c>
      <c r="N197" s="32"/>
      <c r="O197"/>
    </row>
    <row r="198" spans="1:15" ht="12" customHeight="1" x14ac:dyDescent="0.3">
      <c r="B198" s="31"/>
      <c r="C198" s="135" t="s">
        <v>636</v>
      </c>
      <c r="D198" s="136"/>
      <c r="E198" s="136"/>
      <c r="F198" s="136"/>
      <c r="G198" s="137"/>
      <c r="H198" s="45" t="s">
        <v>15</v>
      </c>
      <c r="I198" s="45" t="s">
        <v>16</v>
      </c>
      <c r="J198" s="151" t="s">
        <v>635</v>
      </c>
      <c r="K198" s="152"/>
      <c r="L198" s="45">
        <v>319306</v>
      </c>
      <c r="M198" s="45" t="s">
        <v>611</v>
      </c>
      <c r="N198" s="32"/>
      <c r="O198"/>
    </row>
    <row r="199" spans="1:15" ht="12" customHeight="1" x14ac:dyDescent="0.3">
      <c r="B199" s="31"/>
      <c r="C199" s="135" t="s">
        <v>945</v>
      </c>
      <c r="D199" s="136"/>
      <c r="E199" s="136"/>
      <c r="F199" s="136"/>
      <c r="G199" s="137"/>
      <c r="H199" s="45" t="s">
        <v>66</v>
      </c>
      <c r="I199" s="45" t="s">
        <v>16</v>
      </c>
      <c r="J199" s="151" t="s">
        <v>395</v>
      </c>
      <c r="K199" s="152"/>
      <c r="L199" s="45">
        <v>319668</v>
      </c>
      <c r="M199" s="45" t="s">
        <v>620</v>
      </c>
      <c r="N199" s="32"/>
      <c r="O199"/>
    </row>
    <row r="200" spans="1:15" ht="12" customHeight="1" x14ac:dyDescent="0.3">
      <c r="B200" s="31"/>
      <c r="C200" s="135" t="s">
        <v>644</v>
      </c>
      <c r="D200" s="136"/>
      <c r="E200" s="136"/>
      <c r="F200" s="136"/>
      <c r="G200" s="137"/>
      <c r="H200" s="45" t="s">
        <v>353</v>
      </c>
      <c r="I200" s="45" t="s">
        <v>16</v>
      </c>
      <c r="J200" s="151" t="s">
        <v>187</v>
      </c>
      <c r="K200" s="152"/>
      <c r="L200" s="45">
        <v>319696</v>
      </c>
      <c r="M200" s="45" t="s">
        <v>623</v>
      </c>
      <c r="N200" s="32"/>
      <c r="O200"/>
    </row>
    <row r="201" spans="1:15" ht="12" customHeight="1" x14ac:dyDescent="0.3">
      <c r="B201" s="31"/>
      <c r="C201" s="135" t="s">
        <v>946</v>
      </c>
      <c r="D201" s="136"/>
      <c r="E201" s="136"/>
      <c r="F201" s="136"/>
      <c r="G201" s="137"/>
      <c r="H201" s="45" t="s">
        <v>15</v>
      </c>
      <c r="I201" s="45" t="s">
        <v>16</v>
      </c>
      <c r="J201" s="151" t="s">
        <v>549</v>
      </c>
      <c r="K201" s="152"/>
      <c r="L201" s="45"/>
      <c r="M201" s="45" t="s">
        <v>602</v>
      </c>
      <c r="N201" s="32"/>
      <c r="O201"/>
    </row>
    <row r="202" spans="1:15" ht="12" customHeight="1" x14ac:dyDescent="0.3">
      <c r="B202" s="31"/>
      <c r="C202" s="135" t="s">
        <v>947</v>
      </c>
      <c r="D202" s="136"/>
      <c r="E202" s="136"/>
      <c r="F202" s="136"/>
      <c r="G202" s="137"/>
      <c r="H202" s="45" t="s">
        <v>66</v>
      </c>
      <c r="I202" s="45" t="s">
        <v>16</v>
      </c>
      <c r="J202" s="151" t="s">
        <v>549</v>
      </c>
      <c r="K202" s="152"/>
      <c r="L202" s="45">
        <v>320587</v>
      </c>
      <c r="M202" s="45" t="s">
        <v>617</v>
      </c>
      <c r="N202" s="32"/>
      <c r="O202"/>
    </row>
    <row r="203" spans="1:15" ht="12" customHeight="1" x14ac:dyDescent="0.3">
      <c r="B203" s="31"/>
      <c r="C203" s="135" t="s">
        <v>948</v>
      </c>
      <c r="D203" s="136"/>
      <c r="E203" s="136"/>
      <c r="F203" s="136"/>
      <c r="G203" s="137"/>
      <c r="H203" s="45" t="s">
        <v>15</v>
      </c>
      <c r="I203" s="45" t="s">
        <v>16</v>
      </c>
      <c r="J203" s="151" t="s">
        <v>549</v>
      </c>
      <c r="K203" s="152"/>
      <c r="L203" s="45" t="s">
        <v>458</v>
      </c>
      <c r="M203" s="45" t="s">
        <v>614</v>
      </c>
      <c r="N203" s="32"/>
      <c r="O203"/>
    </row>
    <row r="204" spans="1:15" ht="12" customHeight="1" x14ac:dyDescent="0.3">
      <c r="B204" s="31"/>
      <c r="C204" s="135" t="s">
        <v>678</v>
      </c>
      <c r="D204" s="136"/>
      <c r="E204" s="136"/>
      <c r="F204" s="136"/>
      <c r="G204" s="137"/>
      <c r="H204" s="45" t="s">
        <v>353</v>
      </c>
      <c r="I204" s="45" t="s">
        <v>16</v>
      </c>
      <c r="J204" s="151" t="s">
        <v>677</v>
      </c>
      <c r="K204" s="152"/>
      <c r="L204" s="45">
        <v>323390</v>
      </c>
      <c r="M204" s="45" t="s">
        <v>617</v>
      </c>
      <c r="N204" s="32"/>
      <c r="O204"/>
    </row>
    <row r="205" spans="1:15" ht="12" customHeight="1" x14ac:dyDescent="0.3">
      <c r="B205" s="31"/>
      <c r="C205" s="135" t="s">
        <v>949</v>
      </c>
      <c r="D205" s="136"/>
      <c r="E205" s="136"/>
      <c r="F205" s="136"/>
      <c r="G205" s="137"/>
      <c r="H205" s="45" t="s">
        <v>15</v>
      </c>
      <c r="I205" s="45" t="s">
        <v>16</v>
      </c>
      <c r="J205" s="151" t="s">
        <v>698</v>
      </c>
      <c r="K205" s="152"/>
      <c r="L205" s="45">
        <v>321135</v>
      </c>
      <c r="M205" s="45" t="s">
        <v>614</v>
      </c>
      <c r="N205" s="32"/>
      <c r="O205"/>
    </row>
    <row r="206" spans="1:15" ht="12" customHeight="1" x14ac:dyDescent="0.3">
      <c r="B206" s="31"/>
      <c r="C206" s="135" t="s">
        <v>950</v>
      </c>
      <c r="D206" s="136"/>
      <c r="E206" s="136"/>
      <c r="F206" s="136"/>
      <c r="G206" s="137"/>
      <c r="H206" s="45" t="s">
        <v>15</v>
      </c>
      <c r="I206" s="45" t="s">
        <v>16</v>
      </c>
      <c r="J206" s="151" t="s">
        <v>734</v>
      </c>
      <c r="K206" s="152"/>
      <c r="L206" s="45">
        <v>325895</v>
      </c>
      <c r="M206" s="45" t="s">
        <v>606</v>
      </c>
      <c r="N206" s="32"/>
      <c r="O206"/>
    </row>
    <row r="207" spans="1:15" ht="12" customHeight="1" x14ac:dyDescent="0.3">
      <c r="A207" s="23" t="s">
        <v>936</v>
      </c>
      <c r="B207" s="31"/>
      <c r="C207" s="23"/>
      <c r="D207" s="23"/>
      <c r="E207" s="23"/>
      <c r="F207" s="23"/>
      <c r="G207" s="23"/>
      <c r="H207" s="46"/>
      <c r="I207" s="47"/>
      <c r="J207" s="48"/>
      <c r="K207" s="48"/>
      <c r="L207" s="46"/>
      <c r="M207" s="46"/>
      <c r="N207" s="32"/>
    </row>
    <row r="208" spans="1:15" x14ac:dyDescent="0.3">
      <c r="B208" s="31"/>
      <c r="C208" s="112" t="s">
        <v>951</v>
      </c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32"/>
    </row>
    <row r="209" spans="2:14" x14ac:dyDescent="0.3">
      <c r="B209" s="31"/>
      <c r="C209" s="112" t="s">
        <v>952</v>
      </c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32"/>
    </row>
    <row r="210" spans="2:14" x14ac:dyDescent="0.3">
      <c r="B210" s="31"/>
      <c r="I210" s="33"/>
      <c r="J210" s="33"/>
      <c r="N210" s="32"/>
    </row>
    <row r="211" spans="2:14" ht="13.5" x14ac:dyDescent="0.3">
      <c r="B211" s="31"/>
      <c r="C211" s="153" t="s">
        <v>953</v>
      </c>
      <c r="D211" s="154"/>
      <c r="E211" s="154"/>
      <c r="F211" s="154"/>
      <c r="G211" s="154"/>
      <c r="H211" s="154"/>
      <c r="I211" s="154"/>
      <c r="J211" s="154"/>
      <c r="K211" s="154"/>
      <c r="L211" s="154"/>
      <c r="M211" s="155"/>
      <c r="N211" s="32"/>
    </row>
    <row r="212" spans="2:14" ht="16.5" x14ac:dyDescent="0.3">
      <c r="B212" s="31"/>
      <c r="H212" s="50"/>
      <c r="I212" s="24"/>
      <c r="J212" s="24"/>
      <c r="K212" s="51"/>
      <c r="L212" s="24"/>
      <c r="M212" s="24"/>
      <c r="N212" s="32"/>
    </row>
    <row r="213" spans="2:14" x14ac:dyDescent="0.3">
      <c r="B213" s="31"/>
      <c r="C213" s="23"/>
      <c r="E213" s="52" t="s">
        <v>954</v>
      </c>
      <c r="F213" s="43" t="s">
        <v>955</v>
      </c>
      <c r="G213" s="43" t="s">
        <v>956</v>
      </c>
      <c r="H213" s="43" t="s">
        <v>957</v>
      </c>
      <c r="I213" s="43" t="s">
        <v>958</v>
      </c>
      <c r="J213" s="43" t="s">
        <v>959</v>
      </c>
      <c r="K213" s="43" t="s">
        <v>960</v>
      </c>
      <c r="L213" s="24"/>
      <c r="M213" s="24"/>
      <c r="N213" s="32"/>
    </row>
    <row r="214" spans="2:14" x14ac:dyDescent="0.3">
      <c r="B214" s="31"/>
      <c r="C214" s="23"/>
      <c r="E214" s="52" t="s">
        <v>961</v>
      </c>
      <c r="F214" s="53">
        <v>856</v>
      </c>
      <c r="G214" s="53">
        <v>905</v>
      </c>
      <c r="H214" s="53">
        <v>479</v>
      </c>
      <c r="I214" s="53">
        <v>23666</v>
      </c>
      <c r="J214" s="53">
        <v>791</v>
      </c>
      <c r="K214" s="53" t="s">
        <v>458</v>
      </c>
      <c r="L214" s="24"/>
      <c r="M214" s="24"/>
      <c r="N214" s="32"/>
    </row>
    <row r="215" spans="2:14" x14ac:dyDescent="0.3">
      <c r="B215" s="31"/>
      <c r="C215" s="23"/>
      <c r="E215" s="52" t="s">
        <v>962</v>
      </c>
      <c r="F215" s="54">
        <v>61</v>
      </c>
      <c r="G215" s="54">
        <v>99</v>
      </c>
      <c r="H215" s="54">
        <v>65</v>
      </c>
      <c r="I215" s="54">
        <v>151</v>
      </c>
      <c r="J215" s="54">
        <v>95</v>
      </c>
      <c r="K215" s="54" t="s">
        <v>458</v>
      </c>
      <c r="L215" s="24"/>
      <c r="M215" s="24"/>
      <c r="N215" s="32"/>
    </row>
    <row r="216" spans="2:14" x14ac:dyDescent="0.3">
      <c r="B216" s="31"/>
      <c r="C216" s="23"/>
      <c r="E216" s="52" t="s">
        <v>290</v>
      </c>
      <c r="F216" s="53">
        <v>657</v>
      </c>
      <c r="G216" s="53">
        <v>509</v>
      </c>
      <c r="H216" s="53">
        <v>324</v>
      </c>
      <c r="I216" s="53">
        <v>15504</v>
      </c>
      <c r="J216" s="53">
        <v>505</v>
      </c>
      <c r="K216" s="53" t="s">
        <v>458</v>
      </c>
      <c r="L216" s="24"/>
      <c r="M216" s="24"/>
      <c r="N216" s="32"/>
    </row>
    <row r="217" spans="2:14" ht="12.75" thickBot="1" x14ac:dyDescent="0.35">
      <c r="B217" s="55"/>
      <c r="C217" s="56"/>
      <c r="D217" s="56"/>
      <c r="E217" s="57"/>
      <c r="F217" s="57"/>
      <c r="G217" s="56"/>
      <c r="H217" s="58"/>
      <c r="I217" s="59"/>
      <c r="J217" s="59"/>
      <c r="K217" s="60"/>
      <c r="L217" s="60"/>
      <c r="M217" s="60"/>
      <c r="N217" s="61"/>
    </row>
    <row r="218" spans="2:14" ht="12.75" thickTop="1" x14ac:dyDescent="0.3"/>
    <row r="224" spans="2:14" x14ac:dyDescent="0.3">
      <c r="E224" s="24" t="s">
        <v>458</v>
      </c>
    </row>
  </sheetData>
  <mergeCells count="411">
    <mergeCell ref="C202:G202"/>
    <mergeCell ref="J202:K202"/>
    <mergeCell ref="C203:G203"/>
    <mergeCell ref="J203:K203"/>
    <mergeCell ref="C204:G204"/>
    <mergeCell ref="J204:K204"/>
    <mergeCell ref="C205:G205"/>
    <mergeCell ref="J205:K205"/>
    <mergeCell ref="C206:G206"/>
    <mergeCell ref="J206:K206"/>
    <mergeCell ref="C183:D183"/>
    <mergeCell ref="C184:G184"/>
    <mergeCell ref="J184:K184"/>
    <mergeCell ref="C187:D187"/>
    <mergeCell ref="C188:G188"/>
    <mergeCell ref="J188:K188"/>
    <mergeCell ref="C189:G189"/>
    <mergeCell ref="J189:K189"/>
    <mergeCell ref="C201:G201"/>
    <mergeCell ref="J201:K201"/>
    <mergeCell ref="J193:K193"/>
    <mergeCell ref="J194:K194"/>
    <mergeCell ref="J195:K195"/>
    <mergeCell ref="J196:K196"/>
    <mergeCell ref="C196:G196"/>
    <mergeCell ref="C197:G197"/>
    <mergeCell ref="C198:G198"/>
    <mergeCell ref="C199:G199"/>
    <mergeCell ref="C200:G200"/>
    <mergeCell ref="J198:K198"/>
    <mergeCell ref="J199:K199"/>
    <mergeCell ref="J200:K200"/>
    <mergeCell ref="C167:D167"/>
    <mergeCell ref="C168:G168"/>
    <mergeCell ref="J168:K168"/>
    <mergeCell ref="C175:G175"/>
    <mergeCell ref="J175:K175"/>
    <mergeCell ref="C179:G179"/>
    <mergeCell ref="J179:K179"/>
    <mergeCell ref="C180:G180"/>
    <mergeCell ref="J180:K180"/>
    <mergeCell ref="C169:G169"/>
    <mergeCell ref="J169:K169"/>
    <mergeCell ref="C170:G170"/>
    <mergeCell ref="J170:K170"/>
    <mergeCell ref="C171:G171"/>
    <mergeCell ref="J171:K171"/>
    <mergeCell ref="C177:D177"/>
    <mergeCell ref="C178:G178"/>
    <mergeCell ref="J178:K178"/>
    <mergeCell ref="C149:G149"/>
    <mergeCell ref="J149:K149"/>
    <mergeCell ref="C150:G150"/>
    <mergeCell ref="J150:K150"/>
    <mergeCell ref="C151:G151"/>
    <mergeCell ref="J151:K151"/>
    <mergeCell ref="C152:G152"/>
    <mergeCell ref="J152:K152"/>
    <mergeCell ref="C158:G158"/>
    <mergeCell ref="J158:K158"/>
    <mergeCell ref="C153:G153"/>
    <mergeCell ref="J153:K153"/>
    <mergeCell ref="C154:G154"/>
    <mergeCell ref="J154:K154"/>
    <mergeCell ref="C155:G155"/>
    <mergeCell ref="J155:K155"/>
    <mergeCell ref="C156:G156"/>
    <mergeCell ref="J156:K156"/>
    <mergeCell ref="C157:G157"/>
    <mergeCell ref="J157:K157"/>
    <mergeCell ref="C144:G144"/>
    <mergeCell ref="J144:K144"/>
    <mergeCell ref="C145:G145"/>
    <mergeCell ref="J145:K145"/>
    <mergeCell ref="C146:G146"/>
    <mergeCell ref="J146:K146"/>
    <mergeCell ref="C147:G147"/>
    <mergeCell ref="J147:K147"/>
    <mergeCell ref="C148:G148"/>
    <mergeCell ref="J148:K148"/>
    <mergeCell ref="C139:G139"/>
    <mergeCell ref="J139:K139"/>
    <mergeCell ref="C140:G140"/>
    <mergeCell ref="J140:K140"/>
    <mergeCell ref="C141:G141"/>
    <mergeCell ref="J141:K141"/>
    <mergeCell ref="C142:G142"/>
    <mergeCell ref="J142:K142"/>
    <mergeCell ref="C143:G143"/>
    <mergeCell ref="J143:K143"/>
    <mergeCell ref="C134:G134"/>
    <mergeCell ref="J134:K134"/>
    <mergeCell ref="C135:G135"/>
    <mergeCell ref="J135:K135"/>
    <mergeCell ref="C136:G136"/>
    <mergeCell ref="J136:K136"/>
    <mergeCell ref="C137:G137"/>
    <mergeCell ref="J137:K137"/>
    <mergeCell ref="C138:G138"/>
    <mergeCell ref="J138:K138"/>
    <mergeCell ref="C123:G123"/>
    <mergeCell ref="J123:K123"/>
    <mergeCell ref="C124:G124"/>
    <mergeCell ref="J124:K124"/>
    <mergeCell ref="C125:G125"/>
    <mergeCell ref="J125:K125"/>
    <mergeCell ref="C116:G116"/>
    <mergeCell ref="J116:K116"/>
    <mergeCell ref="C117:G117"/>
    <mergeCell ref="J117:K117"/>
    <mergeCell ref="C118:G118"/>
    <mergeCell ref="J118:K118"/>
    <mergeCell ref="C119:G119"/>
    <mergeCell ref="J119:K119"/>
    <mergeCell ref="C120:G120"/>
    <mergeCell ref="J120:K120"/>
    <mergeCell ref="J172:K172"/>
    <mergeCell ref="J173:K173"/>
    <mergeCell ref="J174:K174"/>
    <mergeCell ref="J181:K181"/>
    <mergeCell ref="J185:K185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21:K121"/>
    <mergeCell ref="J122:K122"/>
    <mergeCell ref="J133:K133"/>
    <mergeCell ref="C208:M208"/>
    <mergeCell ref="C209:M209"/>
    <mergeCell ref="C211:M211"/>
    <mergeCell ref="C115:G115"/>
    <mergeCell ref="C112:G112"/>
    <mergeCell ref="C113:G113"/>
    <mergeCell ref="C114:G114"/>
    <mergeCell ref="C165:G165"/>
    <mergeCell ref="C172:G172"/>
    <mergeCell ref="C173:G173"/>
    <mergeCell ref="C174:G174"/>
    <mergeCell ref="C181:G181"/>
    <mergeCell ref="C185:G185"/>
    <mergeCell ref="C191:D191"/>
    <mergeCell ref="C192:G192"/>
    <mergeCell ref="J197:K197"/>
    <mergeCell ref="J192:K192"/>
    <mergeCell ref="C193:G193"/>
    <mergeCell ref="C194:G194"/>
    <mergeCell ref="C195:G195"/>
    <mergeCell ref="J162:K162"/>
    <mergeCell ref="J163:K163"/>
    <mergeCell ref="J164:K164"/>
    <mergeCell ref="J165:K165"/>
    <mergeCell ref="C111:G111"/>
    <mergeCell ref="C160:D160"/>
    <mergeCell ref="C161:G161"/>
    <mergeCell ref="J161:K161"/>
    <mergeCell ref="C162:G162"/>
    <mergeCell ref="C163:G163"/>
    <mergeCell ref="C164:G164"/>
    <mergeCell ref="C126:G126"/>
    <mergeCell ref="J126:K126"/>
    <mergeCell ref="C127:G127"/>
    <mergeCell ref="J127:K127"/>
    <mergeCell ref="C128:G128"/>
    <mergeCell ref="J128:K128"/>
    <mergeCell ref="C129:G129"/>
    <mergeCell ref="J129:K129"/>
    <mergeCell ref="C130:G130"/>
    <mergeCell ref="J130:K130"/>
    <mergeCell ref="C131:G131"/>
    <mergeCell ref="J131:K131"/>
    <mergeCell ref="C132:G132"/>
    <mergeCell ref="J132:K132"/>
    <mergeCell ref="C133:G133"/>
    <mergeCell ref="C121:G121"/>
    <mergeCell ref="C122:G122"/>
    <mergeCell ref="C108:G108"/>
    <mergeCell ref="C100:M100"/>
    <mergeCell ref="I102:J102"/>
    <mergeCell ref="K102:M102"/>
    <mergeCell ref="I103:J103"/>
    <mergeCell ref="K103:M103"/>
    <mergeCell ref="C105:D105"/>
    <mergeCell ref="C109:G109"/>
    <mergeCell ref="C110:G110"/>
    <mergeCell ref="C96:D96"/>
    <mergeCell ref="E96:G96"/>
    <mergeCell ref="K96:M96"/>
    <mergeCell ref="C97:D97"/>
    <mergeCell ref="E97:G97"/>
    <mergeCell ref="K97:M97"/>
    <mergeCell ref="C106:G106"/>
    <mergeCell ref="J106:K106"/>
    <mergeCell ref="C107:G107"/>
    <mergeCell ref="C94:D94"/>
    <mergeCell ref="E94:G94"/>
    <mergeCell ref="K94:M94"/>
    <mergeCell ref="C95:D95"/>
    <mergeCell ref="E95:G95"/>
    <mergeCell ref="K95:M95"/>
    <mergeCell ref="C92:D92"/>
    <mergeCell ref="E92:G92"/>
    <mergeCell ref="K92:M92"/>
    <mergeCell ref="C93:D93"/>
    <mergeCell ref="E93:G93"/>
    <mergeCell ref="K93:M93"/>
    <mergeCell ref="C90:D90"/>
    <mergeCell ref="E90:G90"/>
    <mergeCell ref="K90:M90"/>
    <mergeCell ref="C91:D91"/>
    <mergeCell ref="E91:G91"/>
    <mergeCell ref="K91:M91"/>
    <mergeCell ref="C88:D88"/>
    <mergeCell ref="E88:G88"/>
    <mergeCell ref="K88:M88"/>
    <mergeCell ref="C89:D89"/>
    <mergeCell ref="E89:G89"/>
    <mergeCell ref="K89:M89"/>
    <mergeCell ref="C86:D86"/>
    <mergeCell ref="E86:G86"/>
    <mergeCell ref="K86:M86"/>
    <mergeCell ref="C87:D87"/>
    <mergeCell ref="E87:G87"/>
    <mergeCell ref="K87:M87"/>
    <mergeCell ref="C84:D84"/>
    <mergeCell ref="E84:G84"/>
    <mergeCell ref="K84:M84"/>
    <mergeCell ref="C85:D85"/>
    <mergeCell ref="E85:G85"/>
    <mergeCell ref="K85:M85"/>
    <mergeCell ref="C82:D82"/>
    <mergeCell ref="E82:G82"/>
    <mergeCell ref="K82:M82"/>
    <mergeCell ref="C83:D83"/>
    <mergeCell ref="E83:G83"/>
    <mergeCell ref="K83:M83"/>
    <mergeCell ref="C80:D80"/>
    <mergeCell ref="E80:G80"/>
    <mergeCell ref="K80:M80"/>
    <mergeCell ref="C81:D81"/>
    <mergeCell ref="E81:G81"/>
    <mergeCell ref="K81:M81"/>
    <mergeCell ref="C78:D78"/>
    <mergeCell ref="E78:G78"/>
    <mergeCell ref="K78:M78"/>
    <mergeCell ref="C79:D79"/>
    <mergeCell ref="E79:G79"/>
    <mergeCell ref="K79:M79"/>
    <mergeCell ref="C76:D76"/>
    <mergeCell ref="E76:G76"/>
    <mergeCell ref="K76:M76"/>
    <mergeCell ref="C77:D77"/>
    <mergeCell ref="E77:G77"/>
    <mergeCell ref="K77:M77"/>
    <mergeCell ref="C74:D74"/>
    <mergeCell ref="E74:G74"/>
    <mergeCell ref="K74:M74"/>
    <mergeCell ref="C75:D75"/>
    <mergeCell ref="E75:G75"/>
    <mergeCell ref="K75:M75"/>
    <mergeCell ref="C72:D72"/>
    <mergeCell ref="E72:G72"/>
    <mergeCell ref="K72:M72"/>
    <mergeCell ref="C73:D73"/>
    <mergeCell ref="E73:G73"/>
    <mergeCell ref="K73:M73"/>
    <mergeCell ref="C70:D70"/>
    <mergeCell ref="E70:G70"/>
    <mergeCell ref="K70:M70"/>
    <mergeCell ref="C71:D71"/>
    <mergeCell ref="E71:G71"/>
    <mergeCell ref="K71:M71"/>
    <mergeCell ref="C68:D68"/>
    <mergeCell ref="E68:G68"/>
    <mergeCell ref="K68:M68"/>
    <mergeCell ref="C69:D69"/>
    <mergeCell ref="E69:G69"/>
    <mergeCell ref="K69:M69"/>
    <mergeCell ref="C66:D66"/>
    <mergeCell ref="E66:G66"/>
    <mergeCell ref="K66:M66"/>
    <mergeCell ref="C67:D67"/>
    <mergeCell ref="E67:G67"/>
    <mergeCell ref="K67:M67"/>
    <mergeCell ref="C64:D64"/>
    <mergeCell ref="E64:G64"/>
    <mergeCell ref="K64:M64"/>
    <mergeCell ref="C65:D65"/>
    <mergeCell ref="E65:G65"/>
    <mergeCell ref="K65:M65"/>
    <mergeCell ref="C62:D62"/>
    <mergeCell ref="E62:G62"/>
    <mergeCell ref="K62:M62"/>
    <mergeCell ref="C63:D63"/>
    <mergeCell ref="E63:G63"/>
    <mergeCell ref="K63:M63"/>
    <mergeCell ref="C60:D60"/>
    <mergeCell ref="E60:G60"/>
    <mergeCell ref="K60:M60"/>
    <mergeCell ref="C61:D61"/>
    <mergeCell ref="E61:G61"/>
    <mergeCell ref="K61:M61"/>
    <mergeCell ref="C58:D58"/>
    <mergeCell ref="E58:G58"/>
    <mergeCell ref="K58:M58"/>
    <mergeCell ref="C59:D59"/>
    <mergeCell ref="E59:G59"/>
    <mergeCell ref="K59:M59"/>
    <mergeCell ref="C56:D56"/>
    <mergeCell ref="E56:G56"/>
    <mergeCell ref="K56:M56"/>
    <mergeCell ref="C57:D57"/>
    <mergeCell ref="E57:G57"/>
    <mergeCell ref="K57:M57"/>
    <mergeCell ref="C54:D54"/>
    <mergeCell ref="E54:G54"/>
    <mergeCell ref="K54:M54"/>
    <mergeCell ref="C55:D55"/>
    <mergeCell ref="E55:G55"/>
    <mergeCell ref="K55:M55"/>
    <mergeCell ref="C52:D52"/>
    <mergeCell ref="E52:G52"/>
    <mergeCell ref="K52:M52"/>
    <mergeCell ref="C53:D53"/>
    <mergeCell ref="E53:G53"/>
    <mergeCell ref="K53:M53"/>
    <mergeCell ref="C50:D50"/>
    <mergeCell ref="E50:G50"/>
    <mergeCell ref="K50:M50"/>
    <mergeCell ref="C51:D51"/>
    <mergeCell ref="E51:G51"/>
    <mergeCell ref="K51:M51"/>
    <mergeCell ref="C48:D48"/>
    <mergeCell ref="E48:G48"/>
    <mergeCell ref="K48:M48"/>
    <mergeCell ref="C49:D49"/>
    <mergeCell ref="E49:G49"/>
    <mergeCell ref="K49:M49"/>
    <mergeCell ref="C46:D46"/>
    <mergeCell ref="E46:G46"/>
    <mergeCell ref="K46:M46"/>
    <mergeCell ref="C47:D47"/>
    <mergeCell ref="E47:G47"/>
    <mergeCell ref="K47:M47"/>
    <mergeCell ref="C44:D44"/>
    <mergeCell ref="E44:G44"/>
    <mergeCell ref="K44:M44"/>
    <mergeCell ref="C45:D45"/>
    <mergeCell ref="E45:G45"/>
    <mergeCell ref="K45:M45"/>
    <mergeCell ref="C42:D42"/>
    <mergeCell ref="E42:G42"/>
    <mergeCell ref="K42:M42"/>
    <mergeCell ref="C43:D43"/>
    <mergeCell ref="E43:G43"/>
    <mergeCell ref="K43:M43"/>
    <mergeCell ref="C40:D40"/>
    <mergeCell ref="E40:G40"/>
    <mergeCell ref="K40:M40"/>
    <mergeCell ref="C41:D41"/>
    <mergeCell ref="E41:G41"/>
    <mergeCell ref="K41:M41"/>
    <mergeCell ref="C38:D38"/>
    <mergeCell ref="E38:G38"/>
    <mergeCell ref="K38:M38"/>
    <mergeCell ref="C39:D39"/>
    <mergeCell ref="E39:G39"/>
    <mergeCell ref="K39:M39"/>
    <mergeCell ref="C36:D36"/>
    <mergeCell ref="E36:G36"/>
    <mergeCell ref="K36:M36"/>
    <mergeCell ref="C37:D37"/>
    <mergeCell ref="E37:G37"/>
    <mergeCell ref="K37:M37"/>
    <mergeCell ref="C34:D34"/>
    <mergeCell ref="E34:G34"/>
    <mergeCell ref="K34:M34"/>
    <mergeCell ref="C35:D35"/>
    <mergeCell ref="E35:G35"/>
    <mergeCell ref="K35:M35"/>
    <mergeCell ref="C32:D32"/>
    <mergeCell ref="E32:G32"/>
    <mergeCell ref="K32:M32"/>
    <mergeCell ref="C33:D33"/>
    <mergeCell ref="E33:G33"/>
    <mergeCell ref="K33:M33"/>
    <mergeCell ref="C31:D31"/>
    <mergeCell ref="E31:G31"/>
    <mergeCell ref="K31:M31"/>
    <mergeCell ref="C28:D28"/>
    <mergeCell ref="E28:G28"/>
    <mergeCell ref="K28:M28"/>
    <mergeCell ref="C29:D29"/>
    <mergeCell ref="E29:G29"/>
    <mergeCell ref="K29:M29"/>
    <mergeCell ref="B2:N19"/>
    <mergeCell ref="C22:M22"/>
    <mergeCell ref="C24:H24"/>
    <mergeCell ref="L24:M24"/>
    <mergeCell ref="C26:D27"/>
    <mergeCell ref="E26:G27"/>
    <mergeCell ref="H26:J26"/>
    <mergeCell ref="K26:M27"/>
    <mergeCell ref="C30:D30"/>
    <mergeCell ref="E30:G30"/>
    <mergeCell ref="K30:M30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2" operator="containsText" id="{0945DC78-6F6A-4731-AF3C-D212674686A7}">
            <xm:f>NOT(ISERROR(SEARCH("JIRA등록",H1)))</xm:f>
            <xm:f>"JIRA등록"</xm:f>
            <x14:dxf>
              <font>
                <color rgb="FF0000FF"/>
              </font>
            </x14:dxf>
          </x14:cfRule>
          <xm:sqref>H1:H20 H219:H1048576</xm:sqref>
        </x14:conditionalFormatting>
        <x14:conditionalFormatting xmlns:xm="http://schemas.microsoft.com/office/excel/2006/main">
          <x14:cfRule type="containsText" priority="441" operator="containsText" id="{D4AE2B01-DAFB-4E28-9CDE-A57DF2940124}">
            <xm:f>NOT(ISERROR(SEARCH("JIRA등록",H21)))</xm:f>
            <xm:f>"JIRA등록"</xm:f>
            <x14:dxf>
              <font>
                <color rgb="FF0000FF"/>
              </font>
            </x14:dxf>
          </x14:cfRule>
          <xm:sqref>H21:H22 H25:H27 H98:H103</xm:sqref>
        </x14:conditionalFormatting>
        <x14:conditionalFormatting xmlns:xm="http://schemas.microsoft.com/office/excel/2006/main">
          <x14:cfRule type="containsText" priority="440" operator="containsText" id="{A6FA0AD4-5334-457C-9CBA-A16B0E7EC335}">
            <xm:f>NOT(ISERROR(SEARCH("JIRA등록",H104)))</xm:f>
            <xm:f>"JIRA등록"</xm:f>
            <x14:dxf>
              <font>
                <color rgb="FF0000FF"/>
              </font>
            </x14:dxf>
          </x14:cfRule>
          <xm:sqref>H104</xm:sqref>
        </x14:conditionalFormatting>
        <x14:conditionalFormatting xmlns:xm="http://schemas.microsoft.com/office/excel/2006/main">
          <x14:cfRule type="containsText" priority="438" operator="containsText" id="{B6B027F0-612F-4E9F-853D-C91BDEBE90AA}">
            <xm:f>NOT(ISERROR(SEARCH("JIRA등록",H23)))</xm:f>
            <xm:f>"JIRA등록"</xm:f>
            <x14:dxf>
              <font>
                <color rgb="FF0000FF"/>
              </font>
            </x14:dxf>
          </x14:cfRule>
          <xm:sqref>H23</xm:sqref>
        </x14:conditionalFormatting>
        <x14:conditionalFormatting xmlns:xm="http://schemas.microsoft.com/office/excel/2006/main">
          <x14:cfRule type="containsText" priority="439" operator="containsText" id="{2B2900E6-A8B0-4690-ACFB-401465A47933}">
            <xm:f>NOT(ISERROR(SEARCH("JIRA등록",H24)))</xm:f>
            <xm:f>"JIRA등록"</xm:f>
            <x14:dxf>
              <font>
                <color rgb="FF0000FF"/>
              </font>
            </x14:dxf>
          </x14:cfRule>
          <xm:sqref>H24</xm:sqref>
        </x14:conditionalFormatting>
        <x14:conditionalFormatting xmlns:xm="http://schemas.microsoft.com/office/excel/2006/main">
          <x14:cfRule type="containsText" priority="437" operator="containsText" id="{3A0C6E64-FCC2-4308-B4B7-F46F2699BD06}">
            <xm:f>NOT(ISERROR(SEARCH("JIRA등록",H28)))</xm:f>
            <xm:f>"JIRA등록"</xm:f>
            <x14:dxf>
              <font>
                <color rgb="FF0000FF"/>
              </font>
            </x14:dxf>
          </x14:cfRule>
          <xm:sqref>H28:H95</xm:sqref>
        </x14:conditionalFormatting>
        <x14:conditionalFormatting xmlns:xm="http://schemas.microsoft.com/office/excel/2006/main">
          <x14:cfRule type="containsText" priority="422" operator="containsText" id="{45F16A2F-42DF-44A4-B482-4DD80F7D9699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421" operator="containsText" id="{5EC32934-0804-4A03-AFF5-8AEB0C83307A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420" operator="containsText" id="{237F7F10-7603-48A6-82D8-6B32296D435F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436" operator="containsText" id="{6BC2AB51-8799-4D29-923A-43331093958F}">
            <xm:f>NOT(ISERROR(SEARCH("JIRA등록",H218)))</xm:f>
            <xm:f>"JIRA등록"</xm:f>
            <x14:dxf>
              <font>
                <color rgb="FF0000FF"/>
              </font>
            </x14:dxf>
          </x14:cfRule>
          <xm:sqref>H218</xm:sqref>
        </x14:conditionalFormatting>
        <x14:conditionalFormatting xmlns:xm="http://schemas.microsoft.com/office/excel/2006/main">
          <x14:cfRule type="containsText" priority="435" operator="containsText" id="{595E94C9-3081-4ABC-B17F-159540360A1F}">
            <xm:f>NOT(ISERROR(SEARCH("JIRA등록",H208)))</xm:f>
            <xm:f>"JIRA등록"</xm:f>
            <x14:dxf>
              <font>
                <color rgb="FF0000FF"/>
              </font>
            </x14:dxf>
          </x14:cfRule>
          <xm:sqref>H217 H208:H212</xm:sqref>
        </x14:conditionalFormatting>
        <x14:conditionalFormatting xmlns:xm="http://schemas.microsoft.com/office/excel/2006/main">
          <x14:cfRule type="containsText" priority="434" operator="containsText" id="{EC7265DD-8717-4DB4-90B9-3513E5CFCB2E}">
            <xm:f>NOT(ISERROR(SEARCH("JIRA등록",H105)))</xm:f>
            <xm:f>"JIRA등록"</xm:f>
            <x14:dxf>
              <font>
                <color rgb="FF0000FF"/>
              </font>
            </x14:dxf>
          </x14:cfRule>
          <xm:sqref>H105:H106</xm:sqref>
        </x14:conditionalFormatting>
        <x14:conditionalFormatting xmlns:xm="http://schemas.microsoft.com/office/excel/2006/main">
          <x14:cfRule type="containsText" priority="431" operator="containsText" id="{6FE73781-8B0E-42A2-86A3-1D52C27D5242}">
            <xm:f>NOT(ISERROR(SEARCH("JIRA등록",J213)))</xm:f>
            <xm:f>"JIRA등록"</xm:f>
            <x14:dxf>
              <font>
                <color rgb="FF0000FF"/>
              </font>
            </x14:dxf>
          </x14:cfRule>
          <xm:sqref>J213:K213</xm:sqref>
        </x14:conditionalFormatting>
        <x14:conditionalFormatting xmlns:xm="http://schemas.microsoft.com/office/excel/2006/main">
          <x14:cfRule type="containsText" priority="433" operator="containsText" id="{92BCD438-0B4E-4AF3-9593-807E7C579BB1}">
            <xm:f>NOT(ISERROR(SEARCH("JIRA등록",J213)))</xm:f>
            <xm:f>"JIRA등록"</xm:f>
            <x14:dxf>
              <font>
                <color rgb="FF0000FF"/>
              </font>
            </x14:dxf>
          </x14:cfRule>
          <xm:sqref>J213:K213</xm:sqref>
        </x14:conditionalFormatting>
        <x14:conditionalFormatting xmlns:xm="http://schemas.microsoft.com/office/excel/2006/main">
          <x14:cfRule type="containsText" priority="432" operator="containsText" id="{40605592-9EEF-4916-A499-5FD8E9EB8CD7}">
            <xm:f>NOT(ISERROR(SEARCH("JIRA등록",J213)))</xm:f>
            <xm:f>"JIRA등록"</xm:f>
            <x14:dxf>
              <font>
                <color rgb="FF0000FF"/>
              </font>
            </x14:dxf>
          </x14:cfRule>
          <xm:sqref>J213:K213</xm:sqref>
        </x14:conditionalFormatting>
        <x14:conditionalFormatting xmlns:xm="http://schemas.microsoft.com/office/excel/2006/main">
          <x14:cfRule type="containsText" priority="427" operator="containsText" id="{62392045-9B17-4622-884C-32FE662ABB1B}">
            <xm:f>NOT(ISERROR(SEARCH("JIRA등록",H159)))</xm:f>
            <xm:f>"JIRA등록"</xm:f>
            <x14:dxf>
              <font>
                <color rgb="FF0000FF"/>
              </font>
            </x14:dxf>
          </x14:cfRule>
          <xm:sqref>H159</xm:sqref>
        </x14:conditionalFormatting>
        <x14:conditionalFormatting xmlns:xm="http://schemas.microsoft.com/office/excel/2006/main">
          <x14:cfRule type="containsText" priority="412" operator="containsText" id="{4C1FC817-E2CD-45D8-AB79-D4115FF812ED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414" operator="containsText" id="{7D9E4FCC-69FC-42A8-A214-9096CF38B05A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F213:F214</xm:sqref>
        </x14:conditionalFormatting>
        <x14:conditionalFormatting xmlns:xm="http://schemas.microsoft.com/office/excel/2006/main">
          <x14:cfRule type="containsText" priority="413" operator="containsText" id="{9A7F76A7-3005-49AF-A41E-E4E98A3F98B6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409" operator="containsText" id="{2BB11126-F689-4AED-81BF-9B313C85E564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411" operator="containsText" id="{D8DA7582-6289-4D30-8DC5-9AF3AF0F3DFF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410" operator="containsText" id="{621B6A4F-97DC-4A1A-B262-CC53002D2C28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406" operator="containsText" id="{BC3FB028-CE91-4724-8689-9BE6DA3502DB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408" operator="containsText" id="{CDDFF977-A7BF-4DF0-9D9D-88B3F5F08FAF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407" operator="containsText" id="{B7518C8C-BBA5-48E6-8EA4-2411CC3B0095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403" operator="containsText" id="{041FE268-89A2-42DB-9577-9BB44C34C33C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405" operator="containsText" id="{0F2936FF-C35A-41DC-BDA6-2CA9C972D7A4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404" operator="containsText" id="{0D019025-1B45-427A-A1EF-BC52DA376C90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400" operator="containsText" id="{87273D86-FB78-4D17-8D1A-7593C19AD15B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402" operator="containsText" id="{0B681490-54A8-4F69-BF57-B3DF06A57A3B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401" operator="containsText" id="{D7BF87C4-1962-4EB2-820B-D31C2CD27F7F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397" operator="containsText" id="{6267A79E-76A3-4DB4-8729-3EFE52FC95B9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399" operator="containsText" id="{AE21EB73-905D-4E09-A10C-D57B97E77441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398" operator="containsText" id="{4645D721-C94F-4557-812B-59BD2C5484BF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394" operator="containsText" id="{84B385DF-29A4-4970-97E7-5F95905FE3A4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396" operator="containsText" id="{25394401-9CBF-447D-B5EC-F3991D061A39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395" operator="containsText" id="{0989FEEA-6804-441F-9211-B033E7CEFC39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391" operator="containsText" id="{8AAA5608-37E6-4EC6-872E-73285711E6EE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393" operator="containsText" id="{1CCB4DA5-AFC9-4598-AD01-9B384663065E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392" operator="containsText" id="{595EAB34-03FE-4956-A0B9-10C2230B20B0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388" operator="containsText" id="{E4C35BFF-AE3D-4E81-9088-60C743AAC01F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390" operator="containsText" id="{F27B5A23-76BC-4EF6-8073-C8D0F7C7F977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389" operator="containsText" id="{6ECC5BB7-1C5B-4B41-BBF1-AC4FD7EF027B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387" operator="containsText" id="{E3181A93-D921-41C4-83A3-6B069F12F910}">
            <xm:f>NOT(ISERROR(SEARCH("JIRA등록",E28)))</xm:f>
            <xm:f>"JIRA등록"</xm:f>
            <x14:dxf>
              <font>
                <color rgb="FF0000FF"/>
              </font>
            </x14:dxf>
          </x14:cfRule>
          <xm:sqref>E28:E94</xm:sqref>
        </x14:conditionalFormatting>
        <x14:conditionalFormatting xmlns:xm="http://schemas.microsoft.com/office/excel/2006/main">
          <x14:cfRule type="containsText" priority="386" operator="containsText" id="{137E1A76-B855-472D-A6D6-B79DDCB5FE3F}">
            <xm:f>NOT(ISERROR(SEARCH("JIRA등록",E28)))</xm:f>
            <xm:f>"JIRA등록"</xm:f>
            <x14:dxf>
              <font>
                <color rgb="FF0000FF"/>
              </font>
            </x14:dxf>
          </x14:cfRule>
          <xm:sqref>E28:E94</xm:sqref>
        </x14:conditionalFormatting>
        <x14:conditionalFormatting xmlns:xm="http://schemas.microsoft.com/office/excel/2006/main">
          <x14:cfRule type="containsText" priority="384" operator="containsText" id="{C622127F-1CDD-4C08-AD6A-A95A2F2F00AA}">
            <xm:f>NOT(ISERROR(SEARCH("JIRA등록",I159)))</xm:f>
            <xm:f>"JIRA등록"</xm:f>
            <x14:dxf>
              <font>
                <color rgb="FF0000FF"/>
              </font>
            </x14:dxf>
          </x14:cfRule>
          <xm:sqref>I159</xm:sqref>
        </x14:conditionalFormatting>
        <x14:conditionalFormatting xmlns:xm="http://schemas.microsoft.com/office/excel/2006/main">
          <x14:cfRule type="containsText" priority="339" operator="containsText" id="{C339EC73-394A-4E78-AE45-26F39B2A661C}">
            <xm:f>NOT(ISERROR(SEARCH("JIRA등록",E95)))</xm:f>
            <xm:f>"JIRA등록"</xm:f>
            <x14:dxf>
              <font>
                <color rgb="FF0000FF"/>
              </font>
            </x14:dxf>
          </x14:cfRule>
          <xm:sqref>E95:E97</xm:sqref>
        </x14:conditionalFormatting>
        <x14:conditionalFormatting xmlns:xm="http://schemas.microsoft.com/office/excel/2006/main">
          <x14:cfRule type="containsText" priority="273" operator="containsText" id="{524229A3-0AC9-4392-972E-E9737C023438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272" operator="containsText" id="{D20D50E7-DEB6-4101-84C2-FCBBF8B229D8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271" operator="containsText" id="{D7E4B8E4-82AE-4ADE-A521-4C9E4ABDFF77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274" operator="containsText" id="{67C30314-6E0F-4D4A-9C3F-1CD71444E6D7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276" operator="containsText" id="{4761DBBA-21F9-4BF7-BF7B-8B99DAB64883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275" operator="containsText" id="{244E8CFE-5664-4282-95D8-7C2B614D0D14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268" operator="containsText" id="{62A24BFF-BE28-4E63-AE20-9E4C2AF50BB7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270" operator="containsText" id="{A323D863-9A16-48B7-8540-B4DEE07D156D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269" operator="containsText" id="{AC5DFA1F-FB63-43B4-A1F7-51FA04AD67AD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265" operator="containsText" id="{0643C6C4-C2C3-441A-A09A-DE56122359FD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267" operator="containsText" id="{D2C5E0B8-BB06-4735-99B1-9AD4BC6F041B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266" operator="containsText" id="{C2F8D5AD-DFD0-4981-BC74-FC4E3662153B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262" operator="containsText" id="{6FA02AFF-6C88-467F-8CCD-484FADB02696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264" operator="containsText" id="{4873D050-8026-4480-AE08-C0506F0FBEFB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263" operator="containsText" id="{98EB2DD9-75FB-4F54-9EDE-5775260D7E95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259" operator="containsText" id="{1B8AA160-722A-4372-9054-8F06C8FC430C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261" operator="containsText" id="{50C3BAF3-B88F-4FDC-8296-DDBF8721BBB5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260" operator="containsText" id="{E28F48CF-AA37-451A-939C-C0E1E13D3A96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256" operator="containsText" id="{F4400A30-6370-4140-A20E-9128EFA8C878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258" operator="containsText" id="{8AB86582-4219-484B-A1EA-5CF279D87C8C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257" operator="containsText" id="{28534876-84A2-4DDD-AA04-14F9158092F8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253" operator="containsText" id="{352D8EE8-A2F5-4FA2-8293-AB95611896A9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255" operator="containsText" id="{30EF74A3-0AFA-4354-96F8-5E74AB476AF3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254" operator="containsText" id="{DC8BB36D-BEE4-41B1-A48E-84FA3685FED0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250" operator="containsText" id="{89A6E1C6-1C0C-4B2D-8B1D-01418165E7AB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252" operator="containsText" id="{FE159096-B290-4048-9AFF-44380DBFC960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251" operator="containsText" id="{BBAA2337-B95D-497C-9808-D29EE0CD6612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245" operator="containsText" id="{5D39CA38-B219-4476-A75E-FCC7BF51F9C1}">
            <xm:f>NOT(ISERROR(SEARCH("JIRA등록",H133)))</xm:f>
            <xm:f>"JIRA등록"</xm:f>
            <x14:dxf>
              <font>
                <color rgb="FF0000FF"/>
              </font>
            </x14:dxf>
          </x14:cfRule>
          <xm:sqref>H142 H151 H133:I133</xm:sqref>
        </x14:conditionalFormatting>
        <x14:conditionalFormatting xmlns:xm="http://schemas.microsoft.com/office/excel/2006/main">
          <x14:cfRule type="containsText" priority="151" operator="containsText" id="{A8726197-0EEC-4341-9C2B-B40D37FC7247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94" operator="containsText" id="{D591B4C2-EB5F-4235-B990-FD61481ACF59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93" operator="containsText" id="{77D00117-5A03-448F-B20E-20C276485E11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92" operator="containsText" id="{A88CF617-B14C-4244-9306-C9BD4CA4BB99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95" operator="containsText" id="{BEE13383-41A0-40E7-9A5E-83559BBBA89F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197" operator="containsText" id="{99C62CD1-3B14-4642-901A-B0D56F1A01B2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196" operator="containsText" id="{9E514987-25D1-42FE-B420-71560E316A8D}">
            <xm:f>NOT(ISERROR(SEARCH("JIRA등록",I213)))</xm:f>
            <xm:f>"JIRA등록"</xm:f>
            <x14:dxf>
              <font>
                <color rgb="FF0000FF"/>
              </font>
            </x14:dxf>
          </x14:cfRule>
          <xm:sqref>I213:J213</xm:sqref>
        </x14:conditionalFormatting>
        <x14:conditionalFormatting xmlns:xm="http://schemas.microsoft.com/office/excel/2006/main">
          <x14:cfRule type="containsText" priority="189" operator="containsText" id="{FF61A234-F5E9-4066-9666-C1493B2D41C7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91" operator="containsText" id="{D841B422-96EB-45E7-920B-4AA421B27AAC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90" operator="containsText" id="{99E0472B-BA0B-4D40-91FD-686CD6AB097E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86" operator="containsText" id="{2E89B755-0CCC-47CB-BA05-4FB5BFA09991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88" operator="containsText" id="{39FCB39B-A61F-4084-A429-BED0D719CE8D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87" operator="containsText" id="{EB7FFF30-6EA5-4F59-B538-F6592F88475C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83" operator="containsText" id="{1EA8E5ED-3907-4149-A4EC-063F3110641E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85" operator="containsText" id="{28DBF921-419A-4440-BDAB-7D2405C98B19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84" operator="containsText" id="{8E33E237-B0B2-49EB-B6C9-2AA61D267280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80" operator="containsText" id="{F4858B69-A6C3-4D1F-BE32-43B0AD58FB89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82" operator="containsText" id="{D9525FAE-C55E-4A61-A86F-48CBBEC00CA8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81" operator="containsText" id="{C03C60DD-91B2-4F89-862B-1FF529BD88AC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77" operator="containsText" id="{915BFE1E-9378-4944-A536-83D2079B06D1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79" operator="containsText" id="{A36AD48A-484A-458F-9785-C81BA96183D6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78" operator="containsText" id="{2E66EE5A-F7B9-4369-99DA-2AEEC86C3F6A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74" operator="containsText" id="{BF3265C9-A6D4-425C-B927-598FB459EB02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76" operator="containsText" id="{4FC62BA1-F421-4DDD-A464-F65D78D7972E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75" operator="containsText" id="{CF5819A7-CA28-4013-9B9F-274F03C8F0ED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71" operator="containsText" id="{479ECE90-0692-484A-9F00-28DD0E5347F0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73" operator="containsText" id="{850544A5-E0C7-4E62-8B5C-19A254D93EA8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72" operator="containsText" id="{4CF9B50B-6339-4F52-BC05-709A8E331B4C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67" operator="containsText" id="{0B6282F1-4D4A-462C-B61E-31AADB9FFB9C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66" operator="containsText" id="{0945D32A-D3D1-424A-A4E0-79FE9FC89952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65" operator="containsText" id="{B745CEFF-2422-4FD6-B581-2A6F13FCEF21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68" operator="containsText" id="{C3179CB4-4699-43B6-8383-F7AA7EB4A147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70" operator="containsText" id="{D52DD628-AAD4-4290-845E-A8ADBA0EA5CA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69" operator="containsText" id="{F6E935F9-35A3-4A6E-8B5D-28A798E732DD}">
            <xm:f>NOT(ISERROR(SEARCH("JIRA등록",H213)))</xm:f>
            <xm:f>"JIRA등록"</xm:f>
            <x14:dxf>
              <font>
                <color rgb="FF0000FF"/>
              </font>
            </x14:dxf>
          </x14:cfRule>
          <xm:sqref>H213:I213</xm:sqref>
        </x14:conditionalFormatting>
        <x14:conditionalFormatting xmlns:xm="http://schemas.microsoft.com/office/excel/2006/main">
          <x14:cfRule type="containsText" priority="162" operator="containsText" id="{0475DF58-93B4-487E-81F2-878A5622B028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64" operator="containsText" id="{F5048EED-2550-41DF-B2BF-890B9D550C6C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63" operator="containsText" id="{C83D68E6-BB4D-4B28-81E6-4508C46FFEBD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59" operator="containsText" id="{C6D0AD82-C234-40B2-801F-8259BB29E3DB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61" operator="containsText" id="{D401D7AA-A186-4804-B59E-3F8A01FFC4D8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60" operator="containsText" id="{043C740F-1347-4DBF-85E4-C78E0C5719EB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56" operator="containsText" id="{AC1F2507-5ED4-4854-ABAE-E005563CE11D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58" operator="containsText" id="{30411853-C97E-4EAB-B448-2A3124A11872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57" operator="containsText" id="{A2428B78-6AD6-46DA-95D8-1AE90A41D2A8}">
            <xm:f>NOT(ISERROR(SEARCH("JIRA등록",G213)))</xm:f>
            <xm:f>"JIRA등록"</xm:f>
            <x14:dxf>
              <font>
                <color rgb="FF0000FF"/>
              </font>
            </x14:dxf>
          </x14:cfRule>
          <xm:sqref>G213:H213</xm:sqref>
        </x14:conditionalFormatting>
        <x14:conditionalFormatting xmlns:xm="http://schemas.microsoft.com/office/excel/2006/main">
          <x14:cfRule type="containsText" priority="153" operator="containsText" id="{8E0253F5-5A6C-4799-BA17-9834EE7E6006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55" operator="containsText" id="{799610CD-56B7-4E24-9AA5-70E3C2DE619B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54" operator="containsText" id="{4C967FE1-ACF8-4C58-9FA1-C2C431476694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F213:G213</xm:sqref>
        </x14:conditionalFormatting>
        <x14:conditionalFormatting xmlns:xm="http://schemas.microsoft.com/office/excel/2006/main">
          <x14:cfRule type="containsText" priority="150" operator="containsText" id="{F37A6845-2F99-43B8-B968-EA3F3C47D73C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52" operator="containsText" id="{4789A158-EAA6-46AF-8D8E-F076B1A2D913}">
            <xm:f>NOT(ISERROR(SEARCH("JIRA등록",F213)))</xm:f>
            <xm:f>"JIRA등록"</xm:f>
            <x14:dxf>
              <font>
                <color rgb="FF0000FF"/>
              </font>
            </x14:dxf>
          </x14:cfRule>
          <xm:sqref>F213</xm:sqref>
        </x14:conditionalFormatting>
        <x14:conditionalFormatting xmlns:xm="http://schemas.microsoft.com/office/excel/2006/main">
          <x14:cfRule type="containsText" priority="147" operator="containsText" id="{722DB1CF-3F48-4F03-A2DA-D9DB9F48A16C}">
            <xm:f>NOT(ISERROR(SEARCH("JIRA등록",I142)))</xm:f>
            <xm:f>"JIRA등록"</xm:f>
            <x14:dxf>
              <font>
                <color rgb="FF0000FF"/>
              </font>
            </x14:dxf>
          </x14:cfRule>
          <xm:sqref>I142 I151</xm:sqref>
        </x14:conditionalFormatting>
        <x14:conditionalFormatting xmlns:xm="http://schemas.microsoft.com/office/excel/2006/main">
          <x14:cfRule type="containsText" priority="146" operator="containsText" id="{2A26D987-47AA-4903-8909-389B3EEB4E69}">
            <xm:f>NOT(ISERROR(SEARCH("JIRA등록",J107)))</xm:f>
            <xm:f>"JIRA등록"</xm:f>
            <x14:dxf>
              <font>
                <color rgb="FF0000FF"/>
              </font>
            </x14:dxf>
          </x14:cfRule>
          <xm:sqref>J107:J158</xm:sqref>
        </x14:conditionalFormatting>
        <x14:conditionalFormatting xmlns:xm="http://schemas.microsoft.com/office/excel/2006/main">
          <x14:cfRule type="containsText" priority="143" operator="containsText" id="{2F35305E-5761-45E9-9E08-984B3539A09B}">
            <xm:f>NOT(ISERROR(SEARCH("JIRA등록",L107)))</xm:f>
            <xm:f>"JIRA등록"</xm:f>
            <x14:dxf>
              <font>
                <color rgb="FF0000FF"/>
              </font>
            </x14:dxf>
          </x14:cfRule>
          <xm:sqref>L107:L113</xm:sqref>
        </x14:conditionalFormatting>
        <x14:conditionalFormatting xmlns:xm="http://schemas.microsoft.com/office/excel/2006/main">
          <x14:cfRule type="containsText" priority="142" operator="containsText" id="{D34140CC-D080-4322-803B-F0365B2B910F}">
            <xm:f>NOT(ISERROR(SEARCH("JIRA등록",L114)))</xm:f>
            <xm:f>"JIRA등록"</xm:f>
            <x14:dxf>
              <font>
                <color rgb="FF0000FF"/>
              </font>
            </x14:dxf>
          </x14:cfRule>
          <xm:sqref>L114</xm:sqref>
        </x14:conditionalFormatting>
        <x14:conditionalFormatting xmlns:xm="http://schemas.microsoft.com/office/excel/2006/main">
          <x14:cfRule type="containsText" priority="141" operator="containsText" id="{9B1B0D56-C0E0-495E-B98C-BBE73A2CC902}">
            <xm:f>NOT(ISERROR(SEARCH("JIRA등록",L115)))</xm:f>
            <xm:f>"JIRA등록"</xm:f>
            <x14:dxf>
              <font>
                <color rgb="FF0000FF"/>
              </font>
            </x14:dxf>
          </x14:cfRule>
          <xm:sqref>L115 L124 L142 L151 M133</xm:sqref>
        </x14:conditionalFormatting>
        <x14:conditionalFormatting xmlns:xm="http://schemas.microsoft.com/office/excel/2006/main">
          <x14:cfRule type="containsText" priority="140" operator="containsText" id="{D5BE7C23-DF8F-4C09-A51A-DFC134D0F1CE}">
            <xm:f>NOT(ISERROR(SEARCH("JIRA등록",M107)))</xm:f>
            <xm:f>"JIRA등록"</xm:f>
            <x14:dxf>
              <font>
                <color rgb="FF0000FF"/>
              </font>
            </x14:dxf>
          </x14:cfRule>
          <xm:sqref>M107:M113</xm:sqref>
        </x14:conditionalFormatting>
        <x14:conditionalFormatting xmlns:xm="http://schemas.microsoft.com/office/excel/2006/main">
          <x14:cfRule type="containsText" priority="139" operator="containsText" id="{E70AF627-8AAB-4417-B31B-469832216C21}">
            <xm:f>NOT(ISERROR(SEARCH("JIRA등록",M114)))</xm:f>
            <xm:f>"JIRA등록"</xm:f>
            <x14:dxf>
              <font>
                <color rgb="FF0000FF"/>
              </font>
            </x14:dxf>
          </x14:cfRule>
          <xm:sqref>M114</xm:sqref>
        </x14:conditionalFormatting>
        <x14:conditionalFormatting xmlns:xm="http://schemas.microsoft.com/office/excel/2006/main">
          <x14:cfRule type="containsText" priority="138" operator="containsText" id="{26703878-7E37-4FED-B8BC-9E05BE24E1DC}">
            <xm:f>NOT(ISERROR(SEARCH("JIRA등록",M115)))</xm:f>
            <xm:f>"JIRA등록"</xm:f>
            <x14:dxf>
              <font>
                <color rgb="FF0000FF"/>
              </font>
            </x14:dxf>
          </x14:cfRule>
          <xm:sqref>M115 M124 M142 M151</xm:sqref>
        </x14:conditionalFormatting>
        <x14:conditionalFormatting xmlns:xm="http://schemas.microsoft.com/office/excel/2006/main">
          <x14:cfRule type="containsText" priority="137" operator="containsText" id="{B032A32A-2340-4842-A33F-07938C7DE28B}">
            <xm:f>NOT(ISERROR(SEARCH("JIRA등록",H160)))</xm:f>
            <xm:f>"JIRA등록"</xm:f>
            <x14:dxf>
              <font>
                <color rgb="FF0000FF"/>
              </font>
            </x14:dxf>
          </x14:cfRule>
          <xm:sqref>H160:H161</xm:sqref>
        </x14:conditionalFormatting>
        <x14:conditionalFormatting xmlns:xm="http://schemas.microsoft.com/office/excel/2006/main">
          <x14:cfRule type="containsText" priority="136" operator="containsText" id="{9647F5E1-525D-440F-92C7-7A2014C4BB00}">
            <xm:f>NOT(ISERROR(SEARCH("JIRA등록",H186)))</xm:f>
            <xm:f>"JIRA등록"</xm:f>
            <x14:dxf>
              <font>
                <color rgb="FF0000FF"/>
              </font>
            </x14:dxf>
          </x14:cfRule>
          <xm:sqref>H186 H190</xm:sqref>
        </x14:conditionalFormatting>
        <x14:conditionalFormatting xmlns:xm="http://schemas.microsoft.com/office/excel/2006/main">
          <x14:cfRule type="containsText" priority="135" operator="containsText" id="{FA8EC0D8-1789-4FAB-8DDA-6268BB7B775C}">
            <xm:f>NOT(ISERROR(SEARCH("JIRA등록",H162)))</xm:f>
            <xm:f>"JIRA등록"</xm:f>
            <x14:dxf>
              <font>
                <color rgb="FF0000FF"/>
              </font>
            </x14:dxf>
          </x14:cfRule>
          <xm:sqref>H162:H165 H169:H175 H179:H180</xm:sqref>
        </x14:conditionalFormatting>
        <x14:conditionalFormatting xmlns:xm="http://schemas.microsoft.com/office/excel/2006/main">
          <x14:cfRule type="containsText" priority="134" operator="containsText" id="{0ABCB182-CEC0-4C45-B1EA-8571F0436F23}">
            <xm:f>NOT(ISERROR(SEARCH("JIRA등록",H181)))</xm:f>
            <xm:f>"JIRA등록"</xm:f>
            <x14:dxf>
              <font>
                <color rgb="FF0000FF"/>
              </font>
            </x14:dxf>
          </x14:cfRule>
          <xm:sqref>H181</xm:sqref>
        </x14:conditionalFormatting>
        <x14:conditionalFormatting xmlns:xm="http://schemas.microsoft.com/office/excel/2006/main">
          <x14:cfRule type="containsText" priority="133" operator="containsText" id="{31BFFCB0-0F9B-45B9-BEFF-C107CFADD3C2}">
            <xm:f>NOT(ISERROR(SEARCH("JIRA등록",H185)))</xm:f>
            <xm:f>"JIRA등록"</xm:f>
            <x14:dxf>
              <font>
                <color rgb="FF0000FF"/>
              </font>
            </x14:dxf>
          </x14:cfRule>
          <xm:sqref>H185</xm:sqref>
        </x14:conditionalFormatting>
        <x14:conditionalFormatting xmlns:xm="http://schemas.microsoft.com/office/excel/2006/main">
          <x14:cfRule type="containsText" priority="132" operator="containsText" id="{34133F7F-26FE-43BF-A2C4-CD1AE7BC9940}">
            <xm:f>NOT(ISERROR(SEARCH("JIRA등록",I162)))</xm:f>
            <xm:f>"JIRA등록"</xm:f>
            <x14:dxf>
              <font>
                <color rgb="FF0000FF"/>
              </font>
            </x14:dxf>
          </x14:cfRule>
          <xm:sqref>I162:I165 I169:I175 I179:I180</xm:sqref>
        </x14:conditionalFormatting>
        <x14:conditionalFormatting xmlns:xm="http://schemas.microsoft.com/office/excel/2006/main">
          <x14:cfRule type="containsText" priority="131" operator="containsText" id="{BFB3EA62-B7E3-4188-9010-72EEB6C11E0C}">
            <xm:f>NOT(ISERROR(SEARCH("JIRA등록",I181)))</xm:f>
            <xm:f>"JIRA등록"</xm:f>
            <x14:dxf>
              <font>
                <color rgb="FF0000FF"/>
              </font>
            </x14:dxf>
          </x14:cfRule>
          <xm:sqref>I181</xm:sqref>
        </x14:conditionalFormatting>
        <x14:conditionalFormatting xmlns:xm="http://schemas.microsoft.com/office/excel/2006/main">
          <x14:cfRule type="containsText" priority="130" operator="containsText" id="{AF358D28-1A34-4E40-AB37-628442DD77BE}">
            <xm:f>NOT(ISERROR(SEARCH("JIRA등록",I185)))</xm:f>
            <xm:f>"JIRA등록"</xm:f>
            <x14:dxf>
              <font>
                <color rgb="FF0000FF"/>
              </font>
            </x14:dxf>
          </x14:cfRule>
          <xm:sqref>I185</xm:sqref>
        </x14:conditionalFormatting>
        <x14:conditionalFormatting xmlns:xm="http://schemas.microsoft.com/office/excel/2006/main">
          <x14:cfRule type="containsText" priority="126" operator="containsText" id="{AD15112F-C180-44A9-90AF-EDF2ADA4B38E}">
            <xm:f>NOT(ISERROR(SEARCH("JIRA등록",L162)))</xm:f>
            <xm:f>"JIRA등록"</xm:f>
            <x14:dxf>
              <font>
                <color rgb="FF0000FF"/>
              </font>
            </x14:dxf>
          </x14:cfRule>
          <xm:sqref>L162:L165 L169:L175 L179:L180</xm:sqref>
        </x14:conditionalFormatting>
        <x14:conditionalFormatting xmlns:xm="http://schemas.microsoft.com/office/excel/2006/main">
          <x14:cfRule type="containsText" priority="125" operator="containsText" id="{E1B7EE48-0D76-4F74-B08B-5BC8D2EE4AE0}">
            <xm:f>NOT(ISERROR(SEARCH("JIRA등록",L181)))</xm:f>
            <xm:f>"JIRA등록"</xm:f>
            <x14:dxf>
              <font>
                <color rgb="FF0000FF"/>
              </font>
            </x14:dxf>
          </x14:cfRule>
          <xm:sqref>L181</xm:sqref>
        </x14:conditionalFormatting>
        <x14:conditionalFormatting xmlns:xm="http://schemas.microsoft.com/office/excel/2006/main">
          <x14:cfRule type="containsText" priority="124" operator="containsText" id="{E3A1CE31-6A13-421A-82BA-B14C41E45F26}">
            <xm:f>NOT(ISERROR(SEARCH("JIRA등록",L185)))</xm:f>
            <xm:f>"JIRA등록"</xm:f>
            <x14:dxf>
              <font>
                <color rgb="FF0000FF"/>
              </font>
            </x14:dxf>
          </x14:cfRule>
          <xm:sqref>L185</xm:sqref>
        </x14:conditionalFormatting>
        <x14:conditionalFormatting xmlns:xm="http://schemas.microsoft.com/office/excel/2006/main">
          <x14:cfRule type="containsText" priority="123" operator="containsText" id="{42EC7AB4-0D53-48B0-9601-1B159A34BD4C}">
            <xm:f>NOT(ISERROR(SEARCH("JIRA등록",M162)))</xm:f>
            <xm:f>"JIRA등록"</xm:f>
            <x14:dxf>
              <font>
                <color rgb="FF0000FF"/>
              </font>
            </x14:dxf>
          </x14:cfRule>
          <xm:sqref>M162:M165 M169:M175 M179:M180</xm:sqref>
        </x14:conditionalFormatting>
        <x14:conditionalFormatting xmlns:xm="http://schemas.microsoft.com/office/excel/2006/main">
          <x14:cfRule type="containsText" priority="122" operator="containsText" id="{4ED65BFE-BF97-4AD8-BD75-98711CE53A22}">
            <xm:f>NOT(ISERROR(SEARCH("JIRA등록",M181)))</xm:f>
            <xm:f>"JIRA등록"</xm:f>
            <x14:dxf>
              <font>
                <color rgb="FF0000FF"/>
              </font>
            </x14:dxf>
          </x14:cfRule>
          <xm:sqref>M181</xm:sqref>
        </x14:conditionalFormatting>
        <x14:conditionalFormatting xmlns:xm="http://schemas.microsoft.com/office/excel/2006/main">
          <x14:cfRule type="containsText" priority="121" operator="containsText" id="{9C8A4653-A1CB-4578-BCC3-3B63E7F1D190}">
            <xm:f>NOT(ISERROR(SEARCH("JIRA등록",M185)))</xm:f>
            <xm:f>"JIRA등록"</xm:f>
            <x14:dxf>
              <font>
                <color rgb="FF0000FF"/>
              </font>
            </x14:dxf>
          </x14:cfRule>
          <xm:sqref>M185</xm:sqref>
        </x14:conditionalFormatting>
        <x14:conditionalFormatting xmlns:xm="http://schemas.microsoft.com/office/excel/2006/main">
          <x14:cfRule type="containsText" priority="120" operator="containsText" id="{2A272058-D16C-4D2A-AB08-5173EA6D1E85}">
            <xm:f>NOT(ISERROR(SEARCH("JIRA등록",H191)))</xm:f>
            <xm:f>"JIRA등록"</xm:f>
            <x14:dxf>
              <font>
                <color rgb="FF0000FF"/>
              </font>
            </x14:dxf>
          </x14:cfRule>
          <xm:sqref>H191:H192</xm:sqref>
        </x14:conditionalFormatting>
        <x14:conditionalFormatting xmlns:xm="http://schemas.microsoft.com/office/excel/2006/main">
          <x14:cfRule type="containsText" priority="119" operator="containsText" id="{135F2300-5F78-4D9A-BAA6-529C3FA683A1}">
            <xm:f>NOT(ISERROR(SEARCH("JIRA등록",H207)))</xm:f>
            <xm:f>"JIRA등록"</xm:f>
            <x14:dxf>
              <font>
                <color rgb="FF0000FF"/>
              </font>
            </x14:dxf>
          </x14:cfRule>
          <xm:sqref>H207</xm:sqref>
        </x14:conditionalFormatting>
        <x14:conditionalFormatting xmlns:xm="http://schemas.microsoft.com/office/excel/2006/main">
          <x14:cfRule type="containsText" priority="118" operator="containsText" id="{433317C4-E9A8-4DE2-9AF4-EFA2F565CC41}">
            <xm:f>NOT(ISERROR(SEARCH("JIRA등록",H193)))</xm:f>
            <xm:f>"JIRA등록"</xm:f>
            <x14:dxf>
              <font>
                <color rgb="FF0000FF"/>
              </font>
            </x14:dxf>
          </x14:cfRule>
          <xm:sqref>H193:H199</xm:sqref>
        </x14:conditionalFormatting>
        <x14:conditionalFormatting xmlns:xm="http://schemas.microsoft.com/office/excel/2006/main">
          <x14:cfRule type="containsText" priority="117" operator="containsText" id="{407414D6-4B5D-45AC-8EB8-09A5683019C4}">
            <xm:f>NOT(ISERROR(SEARCH("JIRA등록",H200)))</xm:f>
            <xm:f>"JIRA등록"</xm:f>
            <x14:dxf>
              <font>
                <color rgb="FF0000FF"/>
              </font>
            </x14:dxf>
          </x14:cfRule>
          <xm:sqref>H200</xm:sqref>
        </x14:conditionalFormatting>
        <x14:conditionalFormatting xmlns:xm="http://schemas.microsoft.com/office/excel/2006/main">
          <x14:cfRule type="containsText" priority="115" operator="containsText" id="{01370524-86F6-42AB-A1B4-2FDE315134E7}">
            <xm:f>NOT(ISERROR(SEARCH("JIRA등록",I193)))</xm:f>
            <xm:f>"JIRA등록"</xm:f>
            <x14:dxf>
              <font>
                <color rgb="FF0000FF"/>
              </font>
            </x14:dxf>
          </x14:cfRule>
          <xm:sqref>I193:I199</xm:sqref>
        </x14:conditionalFormatting>
        <x14:conditionalFormatting xmlns:xm="http://schemas.microsoft.com/office/excel/2006/main">
          <x14:cfRule type="containsText" priority="114" operator="containsText" id="{D8FC4B02-16FA-4199-AF2E-93BD3CD4FF1E}">
            <xm:f>NOT(ISERROR(SEARCH("JIRA등록",I200)))</xm:f>
            <xm:f>"JIRA등록"</xm:f>
            <x14:dxf>
              <font>
                <color rgb="FF0000FF"/>
              </font>
            </x14:dxf>
          </x14:cfRule>
          <xm:sqref>I200</xm:sqref>
        </x14:conditionalFormatting>
        <x14:conditionalFormatting xmlns:xm="http://schemas.microsoft.com/office/excel/2006/main">
          <x14:cfRule type="containsText" priority="109" operator="containsText" id="{6BB534C1-8C21-4580-BCFC-53C228C7DA52}">
            <xm:f>NOT(ISERROR(SEARCH("JIRA등록",L193)))</xm:f>
            <xm:f>"JIRA등록"</xm:f>
            <x14:dxf>
              <font>
                <color rgb="FF0000FF"/>
              </font>
            </x14:dxf>
          </x14:cfRule>
          <xm:sqref>L193:L199</xm:sqref>
        </x14:conditionalFormatting>
        <x14:conditionalFormatting xmlns:xm="http://schemas.microsoft.com/office/excel/2006/main">
          <x14:cfRule type="containsText" priority="108" operator="containsText" id="{BFAA62F8-0DA9-442B-8D3B-A36B02B3E0FA}">
            <xm:f>NOT(ISERROR(SEARCH("JIRA등록",L200)))</xm:f>
            <xm:f>"JIRA등록"</xm:f>
            <x14:dxf>
              <font>
                <color rgb="FF0000FF"/>
              </font>
            </x14:dxf>
          </x14:cfRule>
          <xm:sqref>L200</xm:sqref>
        </x14:conditionalFormatting>
        <x14:conditionalFormatting xmlns:xm="http://schemas.microsoft.com/office/excel/2006/main">
          <x14:cfRule type="containsText" priority="106" operator="containsText" id="{AB1668D1-2247-4FBB-B66C-45C7F6C6E449}">
            <xm:f>NOT(ISERROR(SEARCH("JIRA등록",M193)))</xm:f>
            <xm:f>"JIRA등록"</xm:f>
            <x14:dxf>
              <font>
                <color rgb="FF0000FF"/>
              </font>
            </x14:dxf>
          </x14:cfRule>
          <xm:sqref>M193:M199</xm:sqref>
        </x14:conditionalFormatting>
        <x14:conditionalFormatting xmlns:xm="http://schemas.microsoft.com/office/excel/2006/main">
          <x14:cfRule type="containsText" priority="105" operator="containsText" id="{B088FC97-C2A7-421C-B8FB-6D2F41F0469B}">
            <xm:f>NOT(ISERROR(SEARCH("JIRA등록",M200)))</xm:f>
            <xm:f>"JIRA등록"</xm:f>
            <x14:dxf>
              <font>
                <color rgb="FF0000FF"/>
              </font>
            </x14:dxf>
          </x14:cfRule>
          <xm:sqref>M200</xm:sqref>
        </x14:conditionalFormatting>
        <x14:conditionalFormatting xmlns:xm="http://schemas.microsoft.com/office/excel/2006/main">
          <x14:cfRule type="containsText" priority="103" operator="containsText" id="{AAAFBF20-FB2A-4188-A2B2-C69538F860BB}">
            <xm:f>NOT(ISERROR(SEARCH("JIRA등록",J162)))</xm:f>
            <xm:f>"JIRA등록"</xm:f>
            <x14:dxf>
              <font>
                <color rgb="FF0000FF"/>
              </font>
            </x14:dxf>
          </x14:cfRule>
          <xm:sqref>J162:J165 J169:J175 J179:J181 J185</xm:sqref>
        </x14:conditionalFormatting>
        <x14:conditionalFormatting xmlns:xm="http://schemas.microsoft.com/office/excel/2006/main">
          <x14:cfRule type="containsText" priority="102" operator="containsText" id="{4A63DA6B-E06C-4837-A481-69B1536FDD06}">
            <xm:f>NOT(ISERROR(SEARCH("JIRA등록",J193)))</xm:f>
            <xm:f>"JIRA등록"</xm:f>
            <x14:dxf>
              <font>
                <color rgb="FF0000FF"/>
              </font>
            </x14:dxf>
          </x14:cfRule>
          <xm:sqref>J193:J206</xm:sqref>
        </x14:conditionalFormatting>
        <x14:conditionalFormatting xmlns:xm="http://schemas.microsoft.com/office/excel/2006/main">
          <x14:cfRule type="containsText" priority="97" operator="containsText" id="{8678D2D0-9A89-4E7F-9739-CD9610BE1827}">
            <xm:f>NOT(ISERROR(SEARCH("JIRA등록",L116)))</xm:f>
            <xm:f>"JIRA등록"</xm:f>
            <x14:dxf>
              <font>
                <color rgb="FF0000FF"/>
              </font>
            </x14:dxf>
          </x14:cfRule>
          <xm:sqref>L116:L122</xm:sqref>
        </x14:conditionalFormatting>
        <x14:conditionalFormatting xmlns:xm="http://schemas.microsoft.com/office/excel/2006/main">
          <x14:cfRule type="containsText" priority="96" operator="containsText" id="{D391BFA3-F853-49FF-A18E-B7A75824AE5F}">
            <xm:f>NOT(ISERROR(SEARCH("JIRA등록",L123)))</xm:f>
            <xm:f>"JIRA등록"</xm:f>
            <x14:dxf>
              <font>
                <color rgb="FF0000FF"/>
              </font>
            </x14:dxf>
          </x14:cfRule>
          <xm:sqref>L123</xm:sqref>
        </x14:conditionalFormatting>
        <x14:conditionalFormatting xmlns:xm="http://schemas.microsoft.com/office/excel/2006/main">
          <x14:cfRule type="containsText" priority="95" operator="containsText" id="{E1004792-E2B2-4C48-91C8-73636E871DAE}">
            <xm:f>NOT(ISERROR(SEARCH("JIRA등록",M116)))</xm:f>
            <xm:f>"JIRA등록"</xm:f>
            <x14:dxf>
              <font>
                <color rgb="FF0000FF"/>
              </font>
            </x14:dxf>
          </x14:cfRule>
          <xm:sqref>M116:M122</xm:sqref>
        </x14:conditionalFormatting>
        <x14:conditionalFormatting xmlns:xm="http://schemas.microsoft.com/office/excel/2006/main">
          <x14:cfRule type="containsText" priority="94" operator="containsText" id="{4E7051AF-CE5B-4C12-969C-BD1E49A501DD}">
            <xm:f>NOT(ISERROR(SEARCH("JIRA등록",M123)))</xm:f>
            <xm:f>"JIRA등록"</xm:f>
            <x14:dxf>
              <font>
                <color rgb="FF0000FF"/>
              </font>
            </x14:dxf>
          </x14:cfRule>
          <xm:sqref>M123</xm:sqref>
        </x14:conditionalFormatting>
        <x14:conditionalFormatting xmlns:xm="http://schemas.microsoft.com/office/excel/2006/main">
          <x14:cfRule type="containsText" priority="93" operator="containsText" id="{6391DB5D-8A8F-4CB5-AA4A-E1792F85563A}">
            <xm:f>NOT(ISERROR(SEARCH("JIRA등록",H130)))</xm:f>
            <xm:f>"JIRA등록"</xm:f>
            <x14:dxf>
              <font>
                <color rgb="FF0000FF"/>
              </font>
            </x14:dxf>
          </x14:cfRule>
          <xm:sqref>H130:H131</xm:sqref>
        </x14:conditionalFormatting>
        <x14:conditionalFormatting xmlns:xm="http://schemas.microsoft.com/office/excel/2006/main">
          <x14:cfRule type="containsText" priority="92" operator="containsText" id="{88A38141-94CE-45D4-95A4-B5B0BDCF02FF}">
            <xm:f>NOT(ISERROR(SEARCH("JIRA등록",H132)))</xm:f>
            <xm:f>"JIRA등록"</xm:f>
            <x14:dxf>
              <font>
                <color rgb="FF0000FF"/>
              </font>
            </x14:dxf>
          </x14:cfRule>
          <xm:sqref>H132:I132</xm:sqref>
        </x14:conditionalFormatting>
        <x14:conditionalFormatting xmlns:xm="http://schemas.microsoft.com/office/excel/2006/main">
          <x14:cfRule type="containsText" priority="89" operator="containsText" id="{5CD9AA58-3E73-4E78-8C4A-12BE8738058B}">
            <xm:f>NOT(ISERROR(SEARCH("JIRA등록",L125)))</xm:f>
            <xm:f>"JIRA등록"</xm:f>
            <x14:dxf>
              <font>
                <color rgb="FF0000FF"/>
              </font>
            </x14:dxf>
          </x14:cfRule>
          <xm:sqref>L125:L128</xm:sqref>
        </x14:conditionalFormatting>
        <x14:conditionalFormatting xmlns:xm="http://schemas.microsoft.com/office/excel/2006/main">
          <x14:cfRule type="containsText" priority="88" operator="containsText" id="{F6A2293C-A542-40BF-BC4E-E3E06B35FE37}">
            <xm:f>NOT(ISERROR(SEARCH("JIRA등록",M132)))</xm:f>
            <xm:f>"JIRA등록"</xm:f>
            <x14:dxf>
              <font>
                <color rgb="FF0000FF"/>
              </font>
            </x14:dxf>
          </x14:cfRule>
          <xm:sqref>M132</xm:sqref>
        </x14:conditionalFormatting>
        <x14:conditionalFormatting xmlns:xm="http://schemas.microsoft.com/office/excel/2006/main">
          <x14:cfRule type="containsText" priority="87" operator="containsText" id="{C2A00108-7B80-486D-854A-A73770527F31}">
            <xm:f>NOT(ISERROR(SEARCH("JIRA등록",M125)))</xm:f>
            <xm:f>"JIRA등록"</xm:f>
            <x14:dxf>
              <font>
                <color rgb="FF0000FF"/>
              </font>
            </x14:dxf>
          </x14:cfRule>
          <xm:sqref>M125:M128</xm:sqref>
        </x14:conditionalFormatting>
        <x14:conditionalFormatting xmlns:xm="http://schemas.microsoft.com/office/excel/2006/main">
          <x14:cfRule type="containsText" priority="85" operator="containsText" id="{EF509DAA-4C42-4851-88E5-2C118C16226A}">
            <xm:f>NOT(ISERROR(SEARCH("JIRA등록",H134)))</xm:f>
            <xm:f>"JIRA등록"</xm:f>
            <x14:dxf>
              <font>
                <color rgb="FF0000FF"/>
              </font>
            </x14:dxf>
          </x14:cfRule>
          <xm:sqref>H134:H140</xm:sqref>
        </x14:conditionalFormatting>
        <x14:conditionalFormatting xmlns:xm="http://schemas.microsoft.com/office/excel/2006/main">
          <x14:cfRule type="containsText" priority="84" operator="containsText" id="{9A201A4E-5B79-48E2-B7AD-6C289AC028E8}">
            <xm:f>NOT(ISERROR(SEARCH("JIRA등록",H141)))</xm:f>
            <xm:f>"JIRA등록"</xm:f>
            <x14:dxf>
              <font>
                <color rgb="FF0000FF"/>
              </font>
            </x14:dxf>
          </x14:cfRule>
          <xm:sqref>H141</xm:sqref>
        </x14:conditionalFormatting>
        <x14:conditionalFormatting xmlns:xm="http://schemas.microsoft.com/office/excel/2006/main">
          <x14:cfRule type="containsText" priority="83" operator="containsText" id="{8835DB10-0BFA-4B03-AA4F-74682CCF339C}">
            <xm:f>NOT(ISERROR(SEARCH("JIRA등록",I135)))</xm:f>
            <xm:f>"JIRA등록"</xm:f>
            <x14:dxf>
              <font>
                <color rgb="FF0000FF"/>
              </font>
            </x14:dxf>
          </x14:cfRule>
          <xm:sqref>I135:I140</xm:sqref>
        </x14:conditionalFormatting>
        <x14:conditionalFormatting xmlns:xm="http://schemas.microsoft.com/office/excel/2006/main">
          <x14:cfRule type="containsText" priority="82" operator="containsText" id="{E0763D17-B2B9-4CC0-B726-A428226A2336}">
            <xm:f>NOT(ISERROR(SEARCH("JIRA등록",I141)))</xm:f>
            <xm:f>"JIRA등록"</xm:f>
            <x14:dxf>
              <font>
                <color rgb="FF0000FF"/>
              </font>
            </x14:dxf>
          </x14:cfRule>
          <xm:sqref>I141</xm:sqref>
        </x14:conditionalFormatting>
        <x14:conditionalFormatting xmlns:xm="http://schemas.microsoft.com/office/excel/2006/main">
          <x14:cfRule type="containsText" priority="81" operator="containsText" id="{A1F04FDD-85B5-4CFB-8144-986BF252F4AA}">
            <xm:f>NOT(ISERROR(SEARCH("JIRA등록",L135)))</xm:f>
            <xm:f>"JIRA등록"</xm:f>
            <x14:dxf>
              <font>
                <color rgb="FF0000FF"/>
              </font>
            </x14:dxf>
          </x14:cfRule>
          <xm:sqref>L135:L140</xm:sqref>
        </x14:conditionalFormatting>
        <x14:conditionalFormatting xmlns:xm="http://schemas.microsoft.com/office/excel/2006/main">
          <x14:cfRule type="containsText" priority="80" operator="containsText" id="{6A5BBF9B-3E97-4211-8F56-54053CF186CA}">
            <xm:f>NOT(ISERROR(SEARCH("JIRA등록",L141)))</xm:f>
            <xm:f>"JIRA등록"</xm:f>
            <x14:dxf>
              <font>
                <color rgb="FF0000FF"/>
              </font>
            </x14:dxf>
          </x14:cfRule>
          <xm:sqref>L141</xm:sqref>
        </x14:conditionalFormatting>
        <x14:conditionalFormatting xmlns:xm="http://schemas.microsoft.com/office/excel/2006/main">
          <x14:cfRule type="containsText" priority="79" operator="containsText" id="{FC3216C1-D758-4700-9F32-620EDF543A66}">
            <xm:f>NOT(ISERROR(SEARCH("JIRA등록",M135)))</xm:f>
            <xm:f>"JIRA등록"</xm:f>
            <x14:dxf>
              <font>
                <color rgb="FF0000FF"/>
              </font>
            </x14:dxf>
          </x14:cfRule>
          <xm:sqref>M135:M140</xm:sqref>
        </x14:conditionalFormatting>
        <x14:conditionalFormatting xmlns:xm="http://schemas.microsoft.com/office/excel/2006/main">
          <x14:cfRule type="containsText" priority="78" operator="containsText" id="{9D462F2C-4539-4DCE-82D6-4B1E19045335}">
            <xm:f>NOT(ISERROR(SEARCH("JIRA등록",M141)))</xm:f>
            <xm:f>"JIRA등록"</xm:f>
            <x14:dxf>
              <font>
                <color rgb="FF0000FF"/>
              </font>
            </x14:dxf>
          </x14:cfRule>
          <xm:sqref>M141</xm:sqref>
        </x14:conditionalFormatting>
        <x14:conditionalFormatting xmlns:xm="http://schemas.microsoft.com/office/excel/2006/main">
          <x14:cfRule type="containsText" priority="77" operator="containsText" id="{3F6AF1C3-DEED-4652-A4A9-D3049DB50389}">
            <xm:f>NOT(ISERROR(SEARCH("JIRA등록",H143)))</xm:f>
            <xm:f>"JIRA등록"</xm:f>
            <x14:dxf>
              <font>
                <color rgb="FF0000FF"/>
              </font>
            </x14:dxf>
          </x14:cfRule>
          <xm:sqref>H143:H149</xm:sqref>
        </x14:conditionalFormatting>
        <x14:conditionalFormatting xmlns:xm="http://schemas.microsoft.com/office/excel/2006/main">
          <x14:cfRule type="containsText" priority="76" operator="containsText" id="{DBDE6729-F6E1-4C03-9082-F9D6103F8452}">
            <xm:f>NOT(ISERROR(SEARCH("JIRA등록",H150)))</xm:f>
            <xm:f>"JIRA등록"</xm:f>
            <x14:dxf>
              <font>
                <color rgb="FF0000FF"/>
              </font>
            </x14:dxf>
          </x14:cfRule>
          <xm:sqref>H150</xm:sqref>
        </x14:conditionalFormatting>
        <x14:conditionalFormatting xmlns:xm="http://schemas.microsoft.com/office/excel/2006/main">
          <x14:cfRule type="containsText" priority="75" operator="containsText" id="{B2B4510D-1F32-4ED1-92D4-D732258909F3}">
            <xm:f>NOT(ISERROR(SEARCH("JIRA등록",I143)))</xm:f>
            <xm:f>"JIRA등록"</xm:f>
            <x14:dxf>
              <font>
                <color rgb="FF0000FF"/>
              </font>
            </x14:dxf>
          </x14:cfRule>
          <xm:sqref>I143:I149</xm:sqref>
        </x14:conditionalFormatting>
        <x14:conditionalFormatting xmlns:xm="http://schemas.microsoft.com/office/excel/2006/main">
          <x14:cfRule type="containsText" priority="74" operator="containsText" id="{96164AEA-9EC3-4228-B04E-4E214BA7D88A}">
            <xm:f>NOT(ISERROR(SEARCH("JIRA등록",I150)))</xm:f>
            <xm:f>"JIRA등록"</xm:f>
            <x14:dxf>
              <font>
                <color rgb="FF0000FF"/>
              </font>
            </x14:dxf>
          </x14:cfRule>
          <xm:sqref>I150</xm:sqref>
        </x14:conditionalFormatting>
        <x14:conditionalFormatting xmlns:xm="http://schemas.microsoft.com/office/excel/2006/main">
          <x14:cfRule type="containsText" priority="73" operator="containsText" id="{BD8DAFD7-976C-43D5-AFA7-DE5C0A9F019B}">
            <xm:f>NOT(ISERROR(SEARCH("JIRA등록",L143)))</xm:f>
            <xm:f>"JIRA등록"</xm:f>
            <x14:dxf>
              <font>
                <color rgb="FF0000FF"/>
              </font>
            </x14:dxf>
          </x14:cfRule>
          <xm:sqref>L143:L149</xm:sqref>
        </x14:conditionalFormatting>
        <x14:conditionalFormatting xmlns:xm="http://schemas.microsoft.com/office/excel/2006/main">
          <x14:cfRule type="containsText" priority="72" operator="containsText" id="{3FE3D0B6-CD97-4A89-8F6E-2F7BC12A5DCC}">
            <xm:f>NOT(ISERROR(SEARCH("JIRA등록",L150)))</xm:f>
            <xm:f>"JIRA등록"</xm:f>
            <x14:dxf>
              <font>
                <color rgb="FF0000FF"/>
              </font>
            </x14:dxf>
          </x14:cfRule>
          <xm:sqref>L150</xm:sqref>
        </x14:conditionalFormatting>
        <x14:conditionalFormatting xmlns:xm="http://schemas.microsoft.com/office/excel/2006/main">
          <x14:cfRule type="containsText" priority="71" operator="containsText" id="{E8A4A5AC-7819-4B13-BB00-BB7371FBC184}">
            <xm:f>NOT(ISERROR(SEARCH("JIRA등록",M143)))</xm:f>
            <xm:f>"JIRA등록"</xm:f>
            <x14:dxf>
              <font>
                <color rgb="FF0000FF"/>
              </font>
            </x14:dxf>
          </x14:cfRule>
          <xm:sqref>M143:M149</xm:sqref>
        </x14:conditionalFormatting>
        <x14:conditionalFormatting xmlns:xm="http://schemas.microsoft.com/office/excel/2006/main">
          <x14:cfRule type="containsText" priority="70" operator="containsText" id="{2DFEAA08-EC04-4CDF-BE5E-1994A0ECF6DA}">
            <xm:f>NOT(ISERROR(SEARCH("JIRA등록",M150)))</xm:f>
            <xm:f>"JIRA등록"</xm:f>
            <x14:dxf>
              <font>
                <color rgb="FF0000FF"/>
              </font>
            </x14:dxf>
          </x14:cfRule>
          <xm:sqref>M150</xm:sqref>
        </x14:conditionalFormatting>
        <x14:conditionalFormatting xmlns:xm="http://schemas.microsoft.com/office/excel/2006/main">
          <x14:cfRule type="containsText" priority="69" operator="containsText" id="{BE930D04-A3B4-43DA-A583-9F52F1666C65}">
            <xm:f>NOT(ISERROR(SEARCH("JIRA등록",H152)))</xm:f>
            <xm:f>"JIRA등록"</xm:f>
            <x14:dxf>
              <font>
                <color rgb="FF0000FF"/>
              </font>
            </x14:dxf>
          </x14:cfRule>
          <xm:sqref>H152:H158</xm:sqref>
        </x14:conditionalFormatting>
        <x14:conditionalFormatting xmlns:xm="http://schemas.microsoft.com/office/excel/2006/main">
          <x14:cfRule type="containsText" priority="67" operator="containsText" id="{3675A0C7-CE2D-470A-B36A-002FD437EE05}">
            <xm:f>NOT(ISERROR(SEARCH("JIRA등록",I152)))</xm:f>
            <xm:f>"JIRA등록"</xm:f>
            <x14:dxf>
              <font>
                <color rgb="FF0000FF"/>
              </font>
            </x14:dxf>
          </x14:cfRule>
          <xm:sqref>I152:I158</xm:sqref>
        </x14:conditionalFormatting>
        <x14:conditionalFormatting xmlns:xm="http://schemas.microsoft.com/office/excel/2006/main">
          <x14:cfRule type="containsText" priority="65" operator="containsText" id="{AAC8F4C8-00DA-46F4-8DA0-92E7A1450223}">
            <xm:f>NOT(ISERROR(SEARCH("JIRA등록",L152)))</xm:f>
            <xm:f>"JIRA등록"</xm:f>
            <x14:dxf>
              <font>
                <color rgb="FF0000FF"/>
              </font>
            </x14:dxf>
          </x14:cfRule>
          <xm:sqref>L152:L158</xm:sqref>
        </x14:conditionalFormatting>
        <x14:conditionalFormatting xmlns:xm="http://schemas.microsoft.com/office/excel/2006/main">
          <x14:cfRule type="containsText" priority="63" operator="containsText" id="{98C88BD0-6D19-4186-AB4D-48957FD7A7EE}">
            <xm:f>NOT(ISERROR(SEARCH("JIRA등록",M152)))</xm:f>
            <xm:f>"JIRA등록"</xm:f>
            <x14:dxf>
              <font>
                <color rgb="FF0000FF"/>
              </font>
            </x14:dxf>
          </x14:cfRule>
          <xm:sqref>M152:M158</xm:sqref>
        </x14:conditionalFormatting>
        <x14:conditionalFormatting xmlns:xm="http://schemas.microsoft.com/office/excel/2006/main">
          <x14:cfRule type="containsText" priority="45" operator="containsText" id="{7B439D6D-3511-4B2E-B983-BD5971A9EA3B}">
            <xm:f>NOT(ISERROR(SEARCH("JIRA등록",H110)))</xm:f>
            <xm:f>"JIRA등록"</xm:f>
            <x14:dxf>
              <font>
                <color rgb="FF0000FF"/>
              </font>
            </x14:dxf>
          </x14:cfRule>
          <xm:sqref>H110 H119 H128</xm:sqref>
        </x14:conditionalFormatting>
        <x14:conditionalFormatting xmlns:xm="http://schemas.microsoft.com/office/excel/2006/main">
          <x14:cfRule type="containsText" priority="44" operator="containsText" id="{1047D2F5-0A84-4B43-919D-FEA18FC6118E}">
            <xm:f>NOT(ISERROR(SEARCH("JIRA등록",I110)))</xm:f>
            <xm:f>"JIRA등록"</xm:f>
            <x14:dxf>
              <font>
                <color rgb="FF0000FF"/>
              </font>
            </x14:dxf>
          </x14:cfRule>
          <xm:sqref>I110 I119 I128</xm:sqref>
        </x14:conditionalFormatting>
        <x14:conditionalFormatting xmlns:xm="http://schemas.microsoft.com/office/excel/2006/main">
          <x14:cfRule type="containsText" priority="43" operator="containsText" id="{A4B6C17A-5B13-4BB7-884A-4F1CCCBD54D2}">
            <xm:f>NOT(ISERROR(SEARCH("JIRA등록",H107)))</xm:f>
            <xm:f>"JIRA등록"</xm:f>
            <x14:dxf>
              <font>
                <color rgb="FF0000FF"/>
              </font>
            </x14:dxf>
          </x14:cfRule>
          <xm:sqref>H107:H108</xm:sqref>
        </x14:conditionalFormatting>
        <x14:conditionalFormatting xmlns:xm="http://schemas.microsoft.com/office/excel/2006/main">
          <x14:cfRule type="containsText" priority="42" operator="containsText" id="{3418CD29-3B2D-4020-B349-B54D77B1B569}">
            <xm:f>NOT(ISERROR(SEARCH("JIRA등록",H109)))</xm:f>
            <xm:f>"JIRA등록"</xm:f>
            <x14:dxf>
              <font>
                <color rgb="FF0000FF"/>
              </font>
            </x14:dxf>
          </x14:cfRule>
          <xm:sqref>H109</xm:sqref>
        </x14:conditionalFormatting>
        <x14:conditionalFormatting xmlns:xm="http://schemas.microsoft.com/office/excel/2006/main">
          <x14:cfRule type="containsText" priority="41" operator="containsText" id="{2E36E84C-BE39-43F6-91ED-8DC12D02726A}">
            <xm:f>NOT(ISERROR(SEARCH("JIRA등록",I107)))</xm:f>
            <xm:f>"JIRA등록"</xm:f>
            <x14:dxf>
              <font>
                <color rgb="FF0000FF"/>
              </font>
            </x14:dxf>
          </x14:cfRule>
          <xm:sqref>I107:I108</xm:sqref>
        </x14:conditionalFormatting>
        <x14:conditionalFormatting xmlns:xm="http://schemas.microsoft.com/office/excel/2006/main">
          <x14:cfRule type="containsText" priority="40" operator="containsText" id="{2A09DD39-2307-4DA2-B894-096A0F9A25A1}">
            <xm:f>NOT(ISERROR(SEARCH("JIRA등록",I109)))</xm:f>
            <xm:f>"JIRA등록"</xm:f>
            <x14:dxf>
              <font>
                <color rgb="FF0000FF"/>
              </font>
            </x14:dxf>
          </x14:cfRule>
          <xm:sqref>I109</xm:sqref>
        </x14:conditionalFormatting>
        <x14:conditionalFormatting xmlns:xm="http://schemas.microsoft.com/office/excel/2006/main">
          <x14:cfRule type="containsText" priority="39" operator="containsText" id="{1ED0CACC-7925-46DB-99AB-30170907E08B}">
            <xm:f>NOT(ISERROR(SEARCH("JIRA등록",H111)))</xm:f>
            <xm:f>"JIRA등록"</xm:f>
            <x14:dxf>
              <font>
                <color rgb="FF0000FF"/>
              </font>
            </x14:dxf>
          </x14:cfRule>
          <xm:sqref>H111:H117</xm:sqref>
        </x14:conditionalFormatting>
        <x14:conditionalFormatting xmlns:xm="http://schemas.microsoft.com/office/excel/2006/main">
          <x14:cfRule type="containsText" priority="38" operator="containsText" id="{D06793CD-4CCE-4510-B270-35B9254660AA}">
            <xm:f>NOT(ISERROR(SEARCH("JIRA등록",H118)))</xm:f>
            <xm:f>"JIRA등록"</xm:f>
            <x14:dxf>
              <font>
                <color rgb="FF0000FF"/>
              </font>
            </x14:dxf>
          </x14:cfRule>
          <xm:sqref>H118</xm:sqref>
        </x14:conditionalFormatting>
        <x14:conditionalFormatting xmlns:xm="http://schemas.microsoft.com/office/excel/2006/main">
          <x14:cfRule type="containsText" priority="37" operator="containsText" id="{E93EF6E7-E1E6-476E-BB60-BDF2C16228CB}">
            <xm:f>NOT(ISERROR(SEARCH("JIRA등록",I111)))</xm:f>
            <xm:f>"JIRA등록"</xm:f>
            <x14:dxf>
              <font>
                <color rgb="FF0000FF"/>
              </font>
            </x14:dxf>
          </x14:cfRule>
          <xm:sqref>I111:I117</xm:sqref>
        </x14:conditionalFormatting>
        <x14:conditionalFormatting xmlns:xm="http://schemas.microsoft.com/office/excel/2006/main">
          <x14:cfRule type="containsText" priority="36" operator="containsText" id="{9B389621-4488-4D40-B356-C6EA6EA52650}">
            <xm:f>NOT(ISERROR(SEARCH("JIRA등록",I118)))</xm:f>
            <xm:f>"JIRA등록"</xm:f>
            <x14:dxf>
              <font>
                <color rgb="FF0000FF"/>
              </font>
            </x14:dxf>
          </x14:cfRule>
          <xm:sqref>I118</xm:sqref>
        </x14:conditionalFormatting>
        <x14:conditionalFormatting xmlns:xm="http://schemas.microsoft.com/office/excel/2006/main">
          <x14:cfRule type="containsText" priority="35" operator="containsText" id="{143F28FC-4666-45AA-BE15-246949E69EB9}">
            <xm:f>NOT(ISERROR(SEARCH("JIRA등록",H120)))</xm:f>
            <xm:f>"JIRA등록"</xm:f>
            <x14:dxf>
              <font>
                <color rgb="FF0000FF"/>
              </font>
            </x14:dxf>
          </x14:cfRule>
          <xm:sqref>H120:H126</xm:sqref>
        </x14:conditionalFormatting>
        <x14:conditionalFormatting xmlns:xm="http://schemas.microsoft.com/office/excel/2006/main">
          <x14:cfRule type="containsText" priority="34" operator="containsText" id="{F96D10E3-72FC-454E-999A-88F41794F822}">
            <xm:f>NOT(ISERROR(SEARCH("JIRA등록",H127)))</xm:f>
            <xm:f>"JIRA등록"</xm:f>
            <x14:dxf>
              <font>
                <color rgb="FF0000FF"/>
              </font>
            </x14:dxf>
          </x14:cfRule>
          <xm:sqref>H127</xm:sqref>
        </x14:conditionalFormatting>
        <x14:conditionalFormatting xmlns:xm="http://schemas.microsoft.com/office/excel/2006/main">
          <x14:cfRule type="containsText" priority="33" operator="containsText" id="{F1293275-3E3E-43E0-B7AE-FE3B7AF0617A}">
            <xm:f>NOT(ISERROR(SEARCH("JIRA등록",I120)))</xm:f>
            <xm:f>"JIRA등록"</xm:f>
            <x14:dxf>
              <font>
                <color rgb="FF0000FF"/>
              </font>
            </x14:dxf>
          </x14:cfRule>
          <xm:sqref>I120:I126</xm:sqref>
        </x14:conditionalFormatting>
        <x14:conditionalFormatting xmlns:xm="http://schemas.microsoft.com/office/excel/2006/main">
          <x14:cfRule type="containsText" priority="32" operator="containsText" id="{0A680F25-6B62-4E2A-A21D-9E6ECB957654}">
            <xm:f>NOT(ISERROR(SEARCH("JIRA등록",I127)))</xm:f>
            <xm:f>"JIRA등록"</xm:f>
            <x14:dxf>
              <font>
                <color rgb="FF0000FF"/>
              </font>
            </x14:dxf>
          </x14:cfRule>
          <xm:sqref>I127</xm:sqref>
        </x14:conditionalFormatting>
        <x14:conditionalFormatting xmlns:xm="http://schemas.microsoft.com/office/excel/2006/main">
          <x14:cfRule type="containsText" priority="31" operator="containsText" id="{B6B8709A-2E3F-47DD-90E8-FD47166B87C8}">
            <xm:f>NOT(ISERROR(SEARCH("JIRA등록",H129)))</xm:f>
            <xm:f>"JIRA등록"</xm:f>
            <x14:dxf>
              <font>
                <color rgb="FF0000FF"/>
              </font>
            </x14:dxf>
          </x14:cfRule>
          <xm:sqref>H129:I129</xm:sqref>
        </x14:conditionalFormatting>
        <x14:conditionalFormatting xmlns:xm="http://schemas.microsoft.com/office/excel/2006/main">
          <x14:cfRule type="containsText" priority="29" operator="containsText" id="{EF8C8766-BA72-4237-A4D4-D3DC113EBB41}">
            <xm:f>NOT(ISERROR(SEARCH("JIRA등록",M129)))</xm:f>
            <xm:f>"JIRA등록"</xm:f>
            <x14:dxf>
              <font>
                <color rgb="FF0000FF"/>
              </font>
            </x14:dxf>
          </x14:cfRule>
          <xm:sqref>M129:M131</xm:sqref>
        </x14:conditionalFormatting>
        <x14:conditionalFormatting xmlns:xm="http://schemas.microsoft.com/office/excel/2006/main">
          <x14:cfRule type="containsText" priority="28" operator="containsText" id="{F74FD524-FAB6-4E55-A2B0-C5561EC1C11F}">
            <xm:f>NOT(ISERROR(SEARCH("JIRA등록",M134)))</xm:f>
            <xm:f>"JIRA등록"</xm:f>
            <x14:dxf>
              <font>
                <color rgb="FF0000FF"/>
              </font>
            </x14:dxf>
          </x14:cfRule>
          <xm:sqref>M134</xm:sqref>
        </x14:conditionalFormatting>
        <x14:conditionalFormatting xmlns:xm="http://schemas.microsoft.com/office/excel/2006/main">
          <x14:cfRule type="containsText" priority="27" operator="containsText" id="{10F25B8C-3E3F-4F1C-A8F0-5C8A6AFE81CC}">
            <xm:f>NOT(ISERROR(SEARCH("JIRA등록",L133)))</xm:f>
            <xm:f>"JIRA등록"</xm:f>
            <x14:dxf>
              <font>
                <color rgb="FF0000FF"/>
              </font>
            </x14:dxf>
          </x14:cfRule>
          <xm:sqref>L133</xm:sqref>
        </x14:conditionalFormatting>
        <x14:conditionalFormatting xmlns:xm="http://schemas.microsoft.com/office/excel/2006/main">
          <x14:cfRule type="containsText" priority="26" operator="containsText" id="{273D8B03-E0D3-4474-9EAA-C013E1EC28EE}">
            <xm:f>NOT(ISERROR(SEARCH("JIRA등록",L130)))</xm:f>
            <xm:f>"JIRA등록"</xm:f>
            <x14:dxf>
              <font>
                <color rgb="FF0000FF"/>
              </font>
            </x14:dxf>
          </x14:cfRule>
          <xm:sqref>L130:L131</xm:sqref>
        </x14:conditionalFormatting>
        <x14:conditionalFormatting xmlns:xm="http://schemas.microsoft.com/office/excel/2006/main">
          <x14:cfRule type="containsText" priority="25" operator="containsText" id="{89774A4D-CC0E-4A49-A4AB-3762E27F91F8}">
            <xm:f>NOT(ISERROR(SEARCH("JIRA등록",L132)))</xm:f>
            <xm:f>"JIRA등록"</xm:f>
            <x14:dxf>
              <font>
                <color rgb="FF0000FF"/>
              </font>
            </x14:dxf>
          </x14:cfRule>
          <xm:sqref>L132</xm:sqref>
        </x14:conditionalFormatting>
        <x14:conditionalFormatting xmlns:xm="http://schemas.microsoft.com/office/excel/2006/main">
          <x14:cfRule type="containsText" priority="24" operator="containsText" id="{0C77DC1E-363E-47B1-BF07-4D67F96043D7}">
            <xm:f>NOT(ISERROR(SEARCH("JIRA등록",L134)))</xm:f>
            <xm:f>"JIRA등록"</xm:f>
            <x14:dxf>
              <font>
                <color rgb="FF0000FF"/>
              </font>
            </x14:dxf>
          </x14:cfRule>
          <xm:sqref>L134</xm:sqref>
        </x14:conditionalFormatting>
        <x14:conditionalFormatting xmlns:xm="http://schemas.microsoft.com/office/excel/2006/main">
          <x14:cfRule type="containsText" priority="23" operator="containsText" id="{9E40A1B4-3940-4562-84C3-97303F729078}">
            <xm:f>NOT(ISERROR(SEARCH("JIRA등록",L129)))</xm:f>
            <xm:f>"JIRA등록"</xm:f>
            <x14:dxf>
              <font>
                <color rgb="FF0000FF"/>
              </font>
            </x14:dxf>
          </x14:cfRule>
          <xm:sqref>L129</xm:sqref>
        </x14:conditionalFormatting>
        <x14:conditionalFormatting xmlns:xm="http://schemas.microsoft.com/office/excel/2006/main">
          <x14:cfRule type="containsText" priority="22" operator="containsText" id="{63127ED8-04D3-457A-AF75-7E6E9966202E}">
            <xm:f>NOT(ISERROR(SEARCH("JIRA등록",I130)))</xm:f>
            <xm:f>"JIRA등록"</xm:f>
            <x14:dxf>
              <font>
                <color rgb="FF0000FF"/>
              </font>
            </x14:dxf>
          </x14:cfRule>
          <xm:sqref>I130:I131</xm:sqref>
        </x14:conditionalFormatting>
        <x14:conditionalFormatting xmlns:xm="http://schemas.microsoft.com/office/excel/2006/main">
          <x14:cfRule type="containsText" priority="21" operator="containsText" id="{E486EC98-F672-48E5-810F-B814A79A4840}">
            <xm:f>NOT(ISERROR(SEARCH("JIRA등록",I134)))</xm:f>
            <xm:f>"JIRA등록"</xm:f>
            <x14:dxf>
              <font>
                <color rgb="FF0000FF"/>
              </font>
            </x14:dxf>
          </x14:cfRule>
          <xm:sqref>I134</xm:sqref>
        </x14:conditionalFormatting>
        <x14:conditionalFormatting xmlns:xm="http://schemas.microsoft.com/office/excel/2006/main">
          <x14:cfRule type="containsText" priority="20" operator="containsText" id="{412404A1-A300-4071-9063-42E601D80D52}">
            <xm:f>NOT(ISERROR(SEARCH("JIRA등록",H166)))</xm:f>
            <xm:f>"JIRA등록"</xm:f>
            <x14:dxf>
              <font>
                <color rgb="FF0000FF"/>
              </font>
            </x14:dxf>
          </x14:cfRule>
          <xm:sqref>H166</xm:sqref>
        </x14:conditionalFormatting>
        <x14:conditionalFormatting xmlns:xm="http://schemas.microsoft.com/office/excel/2006/main">
          <x14:cfRule type="containsText" priority="19" operator="containsText" id="{8C1F806F-BDA8-42CA-9E90-75C049B54766}">
            <xm:f>NOT(ISERROR(SEARCH("JIRA등록",I166)))</xm:f>
            <xm:f>"JIRA등록"</xm:f>
            <x14:dxf>
              <font>
                <color rgb="FF0000FF"/>
              </font>
            </x14:dxf>
          </x14:cfRule>
          <xm:sqref>I166</xm:sqref>
        </x14:conditionalFormatting>
        <x14:conditionalFormatting xmlns:xm="http://schemas.microsoft.com/office/excel/2006/main">
          <x14:cfRule type="containsText" priority="18" operator="containsText" id="{37D18D78-61DB-460A-A272-A384AB6B6038}">
            <xm:f>NOT(ISERROR(SEARCH("JIRA등록",H167)))</xm:f>
            <xm:f>"JIRA등록"</xm:f>
            <x14:dxf>
              <font>
                <color rgb="FF0000FF"/>
              </font>
            </x14:dxf>
          </x14:cfRule>
          <xm:sqref>H167:H168</xm:sqref>
        </x14:conditionalFormatting>
        <x14:conditionalFormatting xmlns:xm="http://schemas.microsoft.com/office/excel/2006/main">
          <x14:cfRule type="containsText" priority="17" operator="containsText" id="{A1128F98-FA60-4781-8595-4C3CD1C48EC8}">
            <xm:f>NOT(ISERROR(SEARCH("JIRA등록",H176)))</xm:f>
            <xm:f>"JIRA등록"</xm:f>
            <x14:dxf>
              <font>
                <color rgb="FF0000FF"/>
              </font>
            </x14:dxf>
          </x14:cfRule>
          <xm:sqref>H176</xm:sqref>
        </x14:conditionalFormatting>
        <x14:conditionalFormatting xmlns:xm="http://schemas.microsoft.com/office/excel/2006/main">
          <x14:cfRule type="containsText" priority="16" operator="containsText" id="{465294A4-ACB3-4F5E-AD18-BAA64A8179EB}">
            <xm:f>NOT(ISERROR(SEARCH("JIRA등록",I176)))</xm:f>
            <xm:f>"JIRA등록"</xm:f>
            <x14:dxf>
              <font>
                <color rgb="FF0000FF"/>
              </font>
            </x14:dxf>
          </x14:cfRule>
          <xm:sqref>I176</xm:sqref>
        </x14:conditionalFormatting>
        <x14:conditionalFormatting xmlns:xm="http://schemas.microsoft.com/office/excel/2006/main">
          <x14:cfRule type="containsText" priority="15" operator="containsText" id="{D92253CF-1602-4360-AC2A-FC1B58D6F01F}">
            <xm:f>NOT(ISERROR(SEARCH("JIRA등록",H177)))</xm:f>
            <xm:f>"JIRA등록"</xm:f>
            <x14:dxf>
              <font>
                <color rgb="FF0000FF"/>
              </font>
            </x14:dxf>
          </x14:cfRule>
          <xm:sqref>H177:H178</xm:sqref>
        </x14:conditionalFormatting>
        <x14:conditionalFormatting xmlns:xm="http://schemas.microsoft.com/office/excel/2006/main">
          <x14:cfRule type="containsText" priority="14" operator="containsText" id="{647D0CDE-B533-49A2-8F3B-46F5CDB8D251}">
            <xm:f>NOT(ISERROR(SEARCH("JIRA등록",H182)))</xm:f>
            <xm:f>"JIRA등록"</xm:f>
            <x14:dxf>
              <font>
                <color rgb="FF0000FF"/>
              </font>
            </x14:dxf>
          </x14:cfRule>
          <xm:sqref>H182</xm:sqref>
        </x14:conditionalFormatting>
        <x14:conditionalFormatting xmlns:xm="http://schemas.microsoft.com/office/excel/2006/main">
          <x14:cfRule type="containsText" priority="13" operator="containsText" id="{4ECA4A31-32D4-4424-A3FF-092499AD335A}">
            <xm:f>NOT(ISERROR(SEARCH("JIRA등록",I182)))</xm:f>
            <xm:f>"JIRA등록"</xm:f>
            <x14:dxf>
              <font>
                <color rgb="FF0000FF"/>
              </font>
            </x14:dxf>
          </x14:cfRule>
          <xm:sqref>I182</xm:sqref>
        </x14:conditionalFormatting>
        <x14:conditionalFormatting xmlns:xm="http://schemas.microsoft.com/office/excel/2006/main">
          <x14:cfRule type="containsText" priority="12" operator="containsText" id="{6636CFE0-0FDA-4165-B8DA-240F83128C0B}">
            <xm:f>NOT(ISERROR(SEARCH("JIRA등록",H183)))</xm:f>
            <xm:f>"JIRA등록"</xm:f>
            <x14:dxf>
              <font>
                <color rgb="FF0000FF"/>
              </font>
            </x14:dxf>
          </x14:cfRule>
          <xm:sqref>H183:H184</xm:sqref>
        </x14:conditionalFormatting>
        <x14:conditionalFormatting xmlns:xm="http://schemas.microsoft.com/office/excel/2006/main">
          <x14:cfRule type="containsText" priority="11" operator="containsText" id="{FD221A67-94C2-43C9-9338-2E51B77E67E2}">
            <xm:f>NOT(ISERROR(SEARCH("JIRA등록",H189)))</xm:f>
            <xm:f>"JIRA등록"</xm:f>
            <x14:dxf>
              <font>
                <color rgb="FF0000FF"/>
              </font>
            </x14:dxf>
          </x14:cfRule>
          <xm:sqref>H189</xm:sqref>
        </x14:conditionalFormatting>
        <x14:conditionalFormatting xmlns:xm="http://schemas.microsoft.com/office/excel/2006/main">
          <x14:cfRule type="containsText" priority="10" operator="containsText" id="{D4679338-8F41-4053-B9CB-44D526E8FE31}">
            <xm:f>NOT(ISERROR(SEARCH("JIRA등록",I189)))</xm:f>
            <xm:f>"JIRA등록"</xm:f>
            <x14:dxf>
              <font>
                <color rgb="FF0000FF"/>
              </font>
            </x14:dxf>
          </x14:cfRule>
          <xm:sqref>I189</xm:sqref>
        </x14:conditionalFormatting>
        <x14:conditionalFormatting xmlns:xm="http://schemas.microsoft.com/office/excel/2006/main">
          <x14:cfRule type="containsText" priority="9" operator="containsText" id="{72A8AF59-FCE6-4BDF-ADFC-A3C60869EBBF}">
            <xm:f>NOT(ISERROR(SEARCH("JIRA등록",L189)))</xm:f>
            <xm:f>"JIRA등록"</xm:f>
            <x14:dxf>
              <font>
                <color rgb="FF0000FF"/>
              </font>
            </x14:dxf>
          </x14:cfRule>
          <xm:sqref>L189</xm:sqref>
        </x14:conditionalFormatting>
        <x14:conditionalFormatting xmlns:xm="http://schemas.microsoft.com/office/excel/2006/main">
          <x14:cfRule type="containsText" priority="8" operator="containsText" id="{D9E25325-4788-4F05-B6E1-7EBE6956EC0D}">
            <xm:f>NOT(ISERROR(SEARCH("JIRA등록",M189)))</xm:f>
            <xm:f>"JIRA등록"</xm:f>
            <x14:dxf>
              <font>
                <color rgb="FF0000FF"/>
              </font>
            </x14:dxf>
          </x14:cfRule>
          <xm:sqref>M189</xm:sqref>
        </x14:conditionalFormatting>
        <x14:conditionalFormatting xmlns:xm="http://schemas.microsoft.com/office/excel/2006/main">
          <x14:cfRule type="containsText" priority="7" operator="containsText" id="{3C0EF902-7F7E-4BF9-BD49-619422D37A4B}">
            <xm:f>NOT(ISERROR(SEARCH("JIRA등록",J189)))</xm:f>
            <xm:f>"JIRA등록"</xm:f>
            <x14:dxf>
              <font>
                <color rgb="FF0000FF"/>
              </font>
            </x14:dxf>
          </x14:cfRule>
          <xm:sqref>J189</xm:sqref>
        </x14:conditionalFormatting>
        <x14:conditionalFormatting xmlns:xm="http://schemas.microsoft.com/office/excel/2006/main">
          <x14:cfRule type="containsText" priority="6" operator="containsText" id="{56BDCED1-DAAE-4D92-B624-17AB1C933F41}">
            <xm:f>NOT(ISERROR(SEARCH("JIRA등록",H187)))</xm:f>
            <xm:f>"JIRA등록"</xm:f>
            <x14:dxf>
              <font>
                <color rgb="FF0000FF"/>
              </font>
            </x14:dxf>
          </x14:cfRule>
          <xm:sqref>H187:H188</xm:sqref>
        </x14:conditionalFormatting>
        <x14:conditionalFormatting xmlns:xm="http://schemas.microsoft.com/office/excel/2006/main">
          <x14:cfRule type="containsText" priority="5" operator="containsText" id="{90190D40-0214-46D9-8FC2-69C44B08B2E6}">
            <xm:f>NOT(ISERROR(SEARCH("JIRA등록",H201)))</xm:f>
            <xm:f>"JIRA등록"</xm:f>
            <x14:dxf>
              <font>
                <color rgb="FF0000FF"/>
              </font>
            </x14:dxf>
          </x14:cfRule>
          <xm:sqref>H201:H206</xm:sqref>
        </x14:conditionalFormatting>
        <x14:conditionalFormatting xmlns:xm="http://schemas.microsoft.com/office/excel/2006/main">
          <x14:cfRule type="containsText" priority="4" operator="containsText" id="{DDA808BF-7945-435E-8F26-54A4A1C3B69F}">
            <xm:f>NOT(ISERROR(SEARCH("JIRA등록",I201)))</xm:f>
            <xm:f>"JIRA등록"</xm:f>
            <x14:dxf>
              <font>
                <color rgb="FF0000FF"/>
              </font>
            </x14:dxf>
          </x14:cfRule>
          <xm:sqref>I201:I206</xm:sqref>
        </x14:conditionalFormatting>
        <x14:conditionalFormatting xmlns:xm="http://schemas.microsoft.com/office/excel/2006/main">
          <x14:cfRule type="containsText" priority="3" operator="containsText" id="{381E1575-3EF3-4354-9703-84C3588A1617}">
            <xm:f>NOT(ISERROR(SEARCH("JIRA등록",L201)))</xm:f>
            <xm:f>"JIRA등록"</xm:f>
            <x14:dxf>
              <font>
                <color rgb="FF0000FF"/>
              </font>
            </x14:dxf>
          </x14:cfRule>
          <xm:sqref>L201:L206</xm:sqref>
        </x14:conditionalFormatting>
        <x14:conditionalFormatting xmlns:xm="http://schemas.microsoft.com/office/excel/2006/main">
          <x14:cfRule type="containsText" priority="2" operator="containsText" id="{2644B364-C451-484F-BF72-BFC1C4DCBA2D}">
            <xm:f>NOT(ISERROR(SEARCH("JIRA등록",M201)))</xm:f>
            <xm:f>"JIRA등록"</xm:f>
            <x14:dxf>
              <font>
                <color rgb="FF0000FF"/>
              </font>
            </x14:dxf>
          </x14:cfRule>
          <xm:sqref>M201:M206</xm:sqref>
        </x14:conditionalFormatting>
        <x14:conditionalFormatting xmlns:xm="http://schemas.microsoft.com/office/excel/2006/main">
          <x14:cfRule type="containsText" priority="1" operator="containsText" id="{C251BBD0-37B8-467C-B99B-16343165399C}">
            <xm:f>NOT(ISERROR(SEARCH("JIRA등록",H96)))</xm:f>
            <xm:f>"JIRA등록"</xm:f>
            <x14:dxf>
              <font>
                <color rgb="FF0000FF"/>
              </font>
            </x14:dxf>
          </x14:cfRule>
          <xm:sqref>H96:H97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60AF-42FC-486C-889D-0A3EA671DF9A}">
  <dimension ref="B1:T570"/>
  <sheetViews>
    <sheetView workbookViewId="0"/>
  </sheetViews>
  <sheetFormatPr defaultRowHeight="16.5" x14ac:dyDescent="0.3"/>
  <cols>
    <col min="7" max="7" width="21.25" customWidth="1"/>
    <col min="10" max="10" width="1.875" customWidth="1"/>
    <col min="11" max="11" width="9.5" bestFit="1" customWidth="1"/>
    <col min="13" max="13" width="19.75" customWidth="1"/>
  </cols>
  <sheetData>
    <row r="1" spans="2:20" x14ac:dyDescent="0.3">
      <c r="F1" s="62" t="s">
        <v>963</v>
      </c>
      <c r="H1" s="62" t="s">
        <v>964</v>
      </c>
      <c r="I1" s="62"/>
      <c r="K1" t="s">
        <v>965</v>
      </c>
      <c r="M1" s="62" t="s">
        <v>966</v>
      </c>
      <c r="P1" s="63" t="s">
        <v>967</v>
      </c>
      <c r="Q1" s="63"/>
      <c r="R1" s="63" t="s">
        <v>747</v>
      </c>
      <c r="S1" s="63" t="s">
        <v>968</v>
      </c>
      <c r="T1" s="63" t="s">
        <v>158</v>
      </c>
    </row>
    <row r="2" spans="2:20" x14ac:dyDescent="0.3">
      <c r="B2">
        <f>IF(NOT(우수테스터!J28="등록자"),[1]우수테스터!J28,0)</f>
        <v>32</v>
      </c>
      <c r="C2">
        <f>IF(NOT(우수테스터!J28="등록자"),[1]우수테스터!I28,0)</f>
        <v>0</v>
      </c>
      <c r="D2" t="str">
        <f t="shared" ref="D2:D65" si="0">IF(OR(C2="S",C2="A",C2="B"),B2,"")</f>
        <v/>
      </c>
      <c r="F2" t="str">
        <f>_xlfn._xlws.FILTER(우수테스터!I:J,(우수테스터!I:I="B")+(우수테스터!I:I="A")+(우수테스터!I:I="S"),"없음")</f>
        <v>B</v>
      </c>
      <c r="H2" cm="1">
        <f t="array" ref="H2">_xlfn.SWITCH(F2,"S",10,"A",3,"B",1)</f>
        <v>1</v>
      </c>
      <c r="K2">
        <f t="shared" ref="K2:K65" ca="1" si="1">SUMIF(G:H,G2,H:H)</f>
        <v>0</v>
      </c>
      <c r="M2" cm="1">
        <f t="array" ref="M2">_xlfn.UNIQUE(G2:G263)</f>
        <v>0</v>
      </c>
      <c r="N2" t="e">
        <f t="shared" ref="N2:N43" si="2">VLOOKUP(M2,G2:K264,5,0)</f>
        <v>#N/A</v>
      </c>
      <c r="P2" cm="1">
        <f t="array" ref="P2:Q72">_xlfn._xlws.SORT(M2:N72,2,-1)</f>
        <v>0</v>
      </c>
      <c r="Q2" t="e">
        <v>#N/A</v>
      </c>
      <c r="R2">
        <f t="shared" ref="R2:R33" si="3">COUNTIFS(G:G,P2,F:F,"S")</f>
        <v>0</v>
      </c>
      <c r="S2">
        <f t="shared" ref="S2:S33" si="4">COUNTIFS(G:G,P2,F:F,"A")</f>
        <v>0</v>
      </c>
      <c r="T2">
        <f t="shared" ref="T2:T33" si="5">COUNTIFS(G:G,P2,F:F,"B")</f>
        <v>0</v>
      </c>
    </row>
    <row r="3" spans="2:20" x14ac:dyDescent="0.3">
      <c r="B3">
        <f>IF(NOT(우수테스터!J29="등록자"),[1]우수테스터!J29,0)</f>
        <v>1</v>
      </c>
      <c r="C3">
        <f>IF(NOT(우수테스터!J29="등록자"),[1]우수테스터!I29,0)</f>
        <v>2</v>
      </c>
      <c r="D3" t="str">
        <f t="shared" si="0"/>
        <v/>
      </c>
      <c r="H3" t="e" cm="1">
        <f t="array" ref="H3">_xlfn.SWITCH(F3,"S",10,"A",3,"B",1)</f>
        <v>#N/A</v>
      </c>
      <c r="K3">
        <f t="shared" ca="1" si="1"/>
        <v>0</v>
      </c>
      <c r="N3" t="e">
        <f t="shared" si="2"/>
        <v>#N/A</v>
      </c>
      <c r="P3">
        <v>0</v>
      </c>
      <c r="Q3" t="e">
        <v>#N/A</v>
      </c>
      <c r="R3">
        <f t="shared" si="3"/>
        <v>0</v>
      </c>
      <c r="S3">
        <f t="shared" si="4"/>
        <v>0</v>
      </c>
      <c r="T3">
        <f t="shared" si="5"/>
        <v>0</v>
      </c>
    </row>
    <row r="4" spans="2:20" x14ac:dyDescent="0.3">
      <c r="B4">
        <f>IF(NOT(우수테스터!J30="등록자"),[1]우수테스터!J30,0)</f>
        <v>5</v>
      </c>
      <c r="C4">
        <f>IF(NOT(우수테스터!J30="등록자"),[1]우수테스터!I30,0)</f>
        <v>0</v>
      </c>
      <c r="D4" t="str">
        <f t="shared" si="0"/>
        <v/>
      </c>
      <c r="H4" t="e" cm="1">
        <f t="array" ref="H4">_xlfn.SWITCH(F4,"S",10,"A",3,"B",1)</f>
        <v>#N/A</v>
      </c>
      <c r="K4">
        <f t="shared" ca="1" si="1"/>
        <v>0</v>
      </c>
      <c r="N4" t="e">
        <f t="shared" si="2"/>
        <v>#N/A</v>
      </c>
      <c r="P4">
        <v>0</v>
      </c>
      <c r="Q4" t="e">
        <v>#N/A</v>
      </c>
      <c r="R4">
        <f t="shared" si="3"/>
        <v>0</v>
      </c>
      <c r="S4">
        <f t="shared" si="4"/>
        <v>0</v>
      </c>
      <c r="T4">
        <f t="shared" si="5"/>
        <v>0</v>
      </c>
    </row>
    <row r="5" spans="2:20" x14ac:dyDescent="0.3">
      <c r="B5">
        <f>IF(NOT(우수테스터!J31="등록자"),[1]우수테스터!J31,0)</f>
        <v>4</v>
      </c>
      <c r="C5">
        <f>IF(NOT(우수테스터!J31="등록자"),[1]우수테스터!I31,0)</f>
        <v>0</v>
      </c>
      <c r="D5" t="str">
        <f t="shared" si="0"/>
        <v/>
      </c>
      <c r="H5" t="e" cm="1">
        <f t="array" ref="H5">_xlfn.SWITCH(F5,"S",10,"A",3,"B",1)</f>
        <v>#N/A</v>
      </c>
      <c r="K5">
        <f t="shared" ca="1" si="1"/>
        <v>0</v>
      </c>
      <c r="N5" t="e">
        <f t="shared" si="2"/>
        <v>#N/A</v>
      </c>
      <c r="P5">
        <v>0</v>
      </c>
      <c r="Q5" t="e">
        <v>#N/A</v>
      </c>
      <c r="R5">
        <f t="shared" si="3"/>
        <v>0</v>
      </c>
      <c r="S5">
        <f t="shared" si="4"/>
        <v>0</v>
      </c>
      <c r="T5">
        <f t="shared" si="5"/>
        <v>0</v>
      </c>
    </row>
    <row r="6" spans="2:20" x14ac:dyDescent="0.3">
      <c r="B6">
        <f>IF(NOT(우수테스터!J32="등록자"),[1]우수테스터!J32,0)</f>
        <v>3</v>
      </c>
      <c r="C6">
        <f>IF(NOT(우수테스터!J32="등록자"),[1]우수테스터!I32,0)</f>
        <v>0</v>
      </c>
      <c r="D6" t="str">
        <f t="shared" si="0"/>
        <v/>
      </c>
      <c r="H6" t="e" cm="1">
        <f t="array" ref="H6">_xlfn.SWITCH(F6,"S",10,"A",3,"B",1)</f>
        <v>#N/A</v>
      </c>
      <c r="K6">
        <f t="shared" ca="1" si="1"/>
        <v>0</v>
      </c>
      <c r="N6" t="e">
        <f t="shared" si="2"/>
        <v>#N/A</v>
      </c>
      <c r="P6">
        <v>0</v>
      </c>
      <c r="Q6" t="e">
        <v>#N/A</v>
      </c>
      <c r="R6">
        <f t="shared" si="3"/>
        <v>0</v>
      </c>
      <c r="S6">
        <f t="shared" si="4"/>
        <v>0</v>
      </c>
      <c r="T6">
        <f t="shared" si="5"/>
        <v>0</v>
      </c>
    </row>
    <row r="7" spans="2:20" x14ac:dyDescent="0.3">
      <c r="B7">
        <f>IF(NOT(우수테스터!J33="등록자"),[1]우수테스터!J33,0)</f>
        <v>0</v>
      </c>
      <c r="C7">
        <f>IF(NOT(우수테스터!J33="등록자"),[1]우수테스터!I33,0)</f>
        <v>1</v>
      </c>
      <c r="D7" t="str">
        <f t="shared" si="0"/>
        <v/>
      </c>
      <c r="H7" t="e" cm="1">
        <f t="array" ref="H7">_xlfn.SWITCH(F7,"S",10,"A",3,"B",1)</f>
        <v>#N/A</v>
      </c>
      <c r="K7">
        <f t="shared" ca="1" si="1"/>
        <v>0</v>
      </c>
      <c r="N7" t="e">
        <f t="shared" si="2"/>
        <v>#N/A</v>
      </c>
      <c r="P7">
        <v>0</v>
      </c>
      <c r="Q7" t="e">
        <v>#N/A</v>
      </c>
      <c r="R7">
        <f t="shared" si="3"/>
        <v>0</v>
      </c>
      <c r="S7">
        <f t="shared" si="4"/>
        <v>0</v>
      </c>
      <c r="T7">
        <f t="shared" si="5"/>
        <v>0</v>
      </c>
    </row>
    <row r="8" spans="2:20" x14ac:dyDescent="0.3">
      <c r="B8">
        <f>IF(NOT(우수테스터!J34="등록자"),[1]우수테스터!J34,0)</f>
        <v>3</v>
      </c>
      <c r="C8">
        <f>IF(NOT(우수테스터!J34="등록자"),[1]우수테스터!I34,0)</f>
        <v>0</v>
      </c>
      <c r="D8" t="str">
        <f t="shared" si="0"/>
        <v/>
      </c>
      <c r="H8" t="e" cm="1">
        <f t="array" ref="H8">_xlfn.SWITCH(F8,"S",10,"A",3,"B",1)</f>
        <v>#N/A</v>
      </c>
      <c r="K8">
        <f t="shared" ca="1" si="1"/>
        <v>0</v>
      </c>
      <c r="N8" t="e">
        <f t="shared" si="2"/>
        <v>#N/A</v>
      </c>
      <c r="P8">
        <v>0</v>
      </c>
      <c r="Q8" t="e">
        <v>#N/A</v>
      </c>
      <c r="R8">
        <f t="shared" si="3"/>
        <v>0</v>
      </c>
      <c r="S8">
        <f t="shared" si="4"/>
        <v>0</v>
      </c>
      <c r="T8">
        <f t="shared" si="5"/>
        <v>0</v>
      </c>
    </row>
    <row r="9" spans="2:20" x14ac:dyDescent="0.3">
      <c r="B9">
        <f>IF(NOT(우수테스터!J35="등록자"),[1]우수테스터!J35,0)</f>
        <v>2</v>
      </c>
      <c r="C9">
        <f>IF(NOT(우수테스터!J35="등록자"),[1]우수테스터!I35,0)</f>
        <v>0</v>
      </c>
      <c r="D9" t="str">
        <f t="shared" si="0"/>
        <v/>
      </c>
      <c r="H9" t="e" cm="1">
        <f t="array" ref="H9">_xlfn.SWITCH(F9,"S",10,"A",3,"B",1)</f>
        <v>#N/A</v>
      </c>
      <c r="K9">
        <f t="shared" ca="1" si="1"/>
        <v>0</v>
      </c>
      <c r="N9" t="e">
        <f t="shared" si="2"/>
        <v>#N/A</v>
      </c>
      <c r="P9">
        <v>0</v>
      </c>
      <c r="Q9" t="e">
        <v>#N/A</v>
      </c>
      <c r="R9">
        <f t="shared" si="3"/>
        <v>0</v>
      </c>
      <c r="S9">
        <f t="shared" si="4"/>
        <v>0</v>
      </c>
      <c r="T9">
        <f t="shared" si="5"/>
        <v>0</v>
      </c>
    </row>
    <row r="10" spans="2:20" x14ac:dyDescent="0.3">
      <c r="B10">
        <f>IF(NOT(우수테스터!J36="등록자"),[1]우수테스터!J36,0)</f>
        <v>2</v>
      </c>
      <c r="C10">
        <f>IF(NOT(우수테스터!J36="등록자"),[1]우수테스터!I36,0)</f>
        <v>0</v>
      </c>
      <c r="D10" t="str">
        <f t="shared" si="0"/>
        <v/>
      </c>
      <c r="H10" t="e" cm="1">
        <f t="array" ref="H10">_xlfn.SWITCH(F10,"S",10,"A",3,"B",1)</f>
        <v>#N/A</v>
      </c>
      <c r="K10">
        <f t="shared" ca="1" si="1"/>
        <v>0</v>
      </c>
      <c r="N10" t="e">
        <f t="shared" si="2"/>
        <v>#N/A</v>
      </c>
      <c r="P10">
        <v>0</v>
      </c>
      <c r="Q10" t="e">
        <v>#N/A</v>
      </c>
      <c r="R10">
        <f t="shared" si="3"/>
        <v>0</v>
      </c>
      <c r="S10">
        <f t="shared" si="4"/>
        <v>0</v>
      </c>
      <c r="T10">
        <f t="shared" si="5"/>
        <v>0</v>
      </c>
    </row>
    <row r="11" spans="2:20" x14ac:dyDescent="0.3">
      <c r="B11">
        <f>IF(NOT(우수테스터!J37="등록자"),[1]우수테스터!J37,0)</f>
        <v>2</v>
      </c>
      <c r="C11">
        <f>IF(NOT(우수테스터!J37="등록자"),[1]우수테스터!I37,0)</f>
        <v>0</v>
      </c>
      <c r="D11" t="str">
        <f t="shared" si="0"/>
        <v/>
      </c>
      <c r="H11" t="e" cm="1">
        <f t="array" ref="H11">_xlfn.SWITCH(F11,"S",10,"A",3,"B",1)</f>
        <v>#N/A</v>
      </c>
      <c r="K11">
        <f t="shared" ca="1" si="1"/>
        <v>0</v>
      </c>
      <c r="N11" t="e">
        <f t="shared" si="2"/>
        <v>#N/A</v>
      </c>
      <c r="P11">
        <v>0</v>
      </c>
      <c r="Q11" t="e">
        <v>#N/A</v>
      </c>
      <c r="R11">
        <f t="shared" si="3"/>
        <v>0</v>
      </c>
      <c r="S11">
        <f t="shared" si="4"/>
        <v>0</v>
      </c>
      <c r="T11">
        <f t="shared" si="5"/>
        <v>0</v>
      </c>
    </row>
    <row r="12" spans="2:20" x14ac:dyDescent="0.3">
      <c r="B12">
        <f>IF(NOT(우수테스터!J38="등록자"),[1]우수테스터!J38,0)</f>
        <v>2</v>
      </c>
      <c r="C12">
        <f>IF(NOT(우수테스터!J38="등록자"),[1]우수테스터!I38,0)</f>
        <v>0</v>
      </c>
      <c r="D12" t="str">
        <f t="shared" si="0"/>
        <v/>
      </c>
      <c r="H12" t="e" cm="1">
        <f t="array" ref="H12">_xlfn.SWITCH(F12,"S",10,"A",3,"B",1)</f>
        <v>#N/A</v>
      </c>
      <c r="K12">
        <f t="shared" ca="1" si="1"/>
        <v>0</v>
      </c>
      <c r="N12" t="e">
        <f t="shared" si="2"/>
        <v>#N/A</v>
      </c>
      <c r="P12">
        <v>0</v>
      </c>
      <c r="Q12" t="e">
        <v>#N/A</v>
      </c>
      <c r="R12">
        <f t="shared" si="3"/>
        <v>0</v>
      </c>
      <c r="S12">
        <f t="shared" si="4"/>
        <v>0</v>
      </c>
      <c r="T12">
        <f t="shared" si="5"/>
        <v>0</v>
      </c>
    </row>
    <row r="13" spans="2:20" x14ac:dyDescent="0.3">
      <c r="B13">
        <f>IF(NOT(우수테스터!J39="등록자"),[1]우수테스터!J39,0)</f>
        <v>2</v>
      </c>
      <c r="C13">
        <f>IF(NOT(우수테스터!J39="등록자"),[1]우수테스터!I39,0)</f>
        <v>0</v>
      </c>
      <c r="D13" t="str">
        <f t="shared" si="0"/>
        <v/>
      </c>
      <c r="H13" t="e" cm="1">
        <f t="array" ref="H13">_xlfn.SWITCH(F13,"S",10,"A",3,"B",1)</f>
        <v>#N/A</v>
      </c>
      <c r="K13">
        <f t="shared" ca="1" si="1"/>
        <v>0</v>
      </c>
      <c r="N13" t="e">
        <f t="shared" si="2"/>
        <v>#N/A</v>
      </c>
      <c r="P13">
        <v>0</v>
      </c>
      <c r="Q13" t="e">
        <v>#N/A</v>
      </c>
      <c r="R13">
        <f t="shared" si="3"/>
        <v>0</v>
      </c>
      <c r="S13">
        <f t="shared" si="4"/>
        <v>0</v>
      </c>
      <c r="T13">
        <f t="shared" si="5"/>
        <v>0</v>
      </c>
    </row>
    <row r="14" spans="2:20" x14ac:dyDescent="0.3">
      <c r="B14">
        <f>IF(NOT(우수테스터!J40="등록자"),[1]우수테스터!J40,0)</f>
        <v>2</v>
      </c>
      <c r="C14">
        <f>IF(NOT(우수테스터!J40="등록자"),[1]우수테스터!I40,0)</f>
        <v>0</v>
      </c>
      <c r="D14" t="str">
        <f t="shared" si="0"/>
        <v/>
      </c>
      <c r="H14" t="e" cm="1">
        <f t="array" ref="H14">_xlfn.SWITCH(F14,"S",10,"A",3,"B",1)</f>
        <v>#N/A</v>
      </c>
      <c r="K14">
        <f t="shared" ca="1" si="1"/>
        <v>0</v>
      </c>
      <c r="N14" t="e">
        <f t="shared" si="2"/>
        <v>#N/A</v>
      </c>
      <c r="P14">
        <v>0</v>
      </c>
      <c r="Q14" t="e">
        <v>#N/A</v>
      </c>
      <c r="R14">
        <f t="shared" si="3"/>
        <v>0</v>
      </c>
      <c r="S14">
        <f t="shared" si="4"/>
        <v>0</v>
      </c>
      <c r="T14">
        <f t="shared" si="5"/>
        <v>0</v>
      </c>
    </row>
    <row r="15" spans="2:20" x14ac:dyDescent="0.3">
      <c r="B15">
        <f>IF(NOT(우수테스터!J41="등록자"),[1]우수테스터!J41,0)</f>
        <v>2</v>
      </c>
      <c r="C15">
        <f>IF(NOT(우수테스터!J41="등록자"),[1]우수테스터!I41,0)</f>
        <v>0</v>
      </c>
      <c r="D15" t="str">
        <f t="shared" si="0"/>
        <v/>
      </c>
      <c r="H15" t="e" cm="1">
        <f t="array" ref="H15">_xlfn.SWITCH(F15,"S",10,"A",3,"B",1)</f>
        <v>#N/A</v>
      </c>
      <c r="K15">
        <f t="shared" ca="1" si="1"/>
        <v>0</v>
      </c>
      <c r="N15" t="e">
        <f t="shared" si="2"/>
        <v>#N/A</v>
      </c>
      <c r="P15">
        <v>0</v>
      </c>
      <c r="Q15" t="e">
        <v>#N/A</v>
      </c>
      <c r="R15">
        <f t="shared" si="3"/>
        <v>0</v>
      </c>
      <c r="S15">
        <f t="shared" si="4"/>
        <v>0</v>
      </c>
      <c r="T15">
        <f t="shared" si="5"/>
        <v>0</v>
      </c>
    </row>
    <row r="16" spans="2:20" x14ac:dyDescent="0.3">
      <c r="B16">
        <f>IF(NOT(우수테스터!J42="등록자"),[1]우수테스터!J42,0)</f>
        <v>2</v>
      </c>
      <c r="C16">
        <f>IF(NOT(우수테스터!J42="등록자"),[1]우수테스터!I42,0)</f>
        <v>0</v>
      </c>
      <c r="D16" t="str">
        <f t="shared" si="0"/>
        <v/>
      </c>
      <c r="H16" t="e" cm="1">
        <f t="array" ref="H16">_xlfn.SWITCH(F16,"S",10,"A",3,"B",1)</f>
        <v>#N/A</v>
      </c>
      <c r="K16">
        <f t="shared" ca="1" si="1"/>
        <v>0</v>
      </c>
      <c r="N16" t="e">
        <f t="shared" si="2"/>
        <v>#N/A</v>
      </c>
      <c r="P16">
        <v>0</v>
      </c>
      <c r="Q16" t="e">
        <v>#N/A</v>
      </c>
      <c r="R16">
        <f t="shared" si="3"/>
        <v>0</v>
      </c>
      <c r="S16">
        <f t="shared" si="4"/>
        <v>0</v>
      </c>
      <c r="T16">
        <f t="shared" si="5"/>
        <v>0</v>
      </c>
    </row>
    <row r="17" spans="2:20" x14ac:dyDescent="0.3">
      <c r="B17">
        <f>IF(NOT(우수테스터!J43="등록자"),[1]우수테스터!J43,0)</f>
        <v>2</v>
      </c>
      <c r="C17">
        <f>IF(NOT(우수테스터!J43="등록자"),[1]우수테스터!I43,0)</f>
        <v>0</v>
      </c>
      <c r="D17" t="str">
        <f t="shared" si="0"/>
        <v/>
      </c>
      <c r="H17" t="e" cm="1">
        <f t="array" ref="H17">_xlfn.SWITCH(F17,"S",10,"A",3,"B",1)</f>
        <v>#N/A</v>
      </c>
      <c r="K17">
        <f t="shared" ca="1" si="1"/>
        <v>0</v>
      </c>
      <c r="N17" t="e">
        <f t="shared" si="2"/>
        <v>#N/A</v>
      </c>
      <c r="P17">
        <v>0</v>
      </c>
      <c r="Q17" t="e">
        <v>#N/A</v>
      </c>
      <c r="R17">
        <f t="shared" si="3"/>
        <v>0</v>
      </c>
      <c r="S17">
        <f t="shared" si="4"/>
        <v>0</v>
      </c>
      <c r="T17">
        <f t="shared" si="5"/>
        <v>0</v>
      </c>
    </row>
    <row r="18" spans="2:20" x14ac:dyDescent="0.3">
      <c r="B18">
        <f>IF(NOT(우수테스터!J44="등록자"),[1]우수테스터!J44,0)</f>
        <v>1</v>
      </c>
      <c r="C18">
        <f>IF(NOT(우수테스터!J44="등록자"),[1]우수테스터!I44,0)</f>
        <v>0</v>
      </c>
      <c r="D18" t="str">
        <f t="shared" si="0"/>
        <v/>
      </c>
      <c r="H18" t="e" cm="1">
        <f t="array" ref="H18">_xlfn.SWITCH(F18,"S",10,"A",3,"B",1)</f>
        <v>#N/A</v>
      </c>
      <c r="K18">
        <f t="shared" ca="1" si="1"/>
        <v>0</v>
      </c>
      <c r="N18" t="e">
        <f t="shared" si="2"/>
        <v>#N/A</v>
      </c>
      <c r="P18">
        <v>0</v>
      </c>
      <c r="Q18" t="e">
        <v>#N/A</v>
      </c>
      <c r="R18">
        <f t="shared" si="3"/>
        <v>0</v>
      </c>
      <c r="S18">
        <f t="shared" si="4"/>
        <v>0</v>
      </c>
      <c r="T18">
        <f t="shared" si="5"/>
        <v>0</v>
      </c>
    </row>
    <row r="19" spans="2:20" x14ac:dyDescent="0.3">
      <c r="B19">
        <f>IF(NOT(우수테스터!J45="등록자"),[1]우수테스터!J45,0)</f>
        <v>1</v>
      </c>
      <c r="C19">
        <f>IF(NOT(우수테스터!J45="등록자"),[1]우수테스터!I45,0)</f>
        <v>0</v>
      </c>
      <c r="D19" t="str">
        <f t="shared" si="0"/>
        <v/>
      </c>
      <c r="H19" t="e" cm="1">
        <f t="array" ref="H19">_xlfn.SWITCH(F19,"S",10,"A",3,"B",1)</f>
        <v>#N/A</v>
      </c>
      <c r="K19">
        <f t="shared" ca="1" si="1"/>
        <v>0</v>
      </c>
      <c r="N19" t="e">
        <f t="shared" si="2"/>
        <v>#N/A</v>
      </c>
      <c r="P19">
        <v>0</v>
      </c>
      <c r="Q19" t="e">
        <v>#N/A</v>
      </c>
      <c r="R19">
        <f t="shared" si="3"/>
        <v>0</v>
      </c>
      <c r="S19">
        <f t="shared" si="4"/>
        <v>0</v>
      </c>
      <c r="T19">
        <f t="shared" si="5"/>
        <v>0</v>
      </c>
    </row>
    <row r="20" spans="2:20" x14ac:dyDescent="0.3">
      <c r="B20">
        <f>IF(NOT(우수테스터!J46="등록자"),[1]우수테스터!J46,0)</f>
        <v>1</v>
      </c>
      <c r="C20">
        <f>IF(NOT(우수테스터!J46="등록자"),[1]우수테스터!I46,0)</f>
        <v>0</v>
      </c>
      <c r="D20" t="str">
        <f t="shared" si="0"/>
        <v/>
      </c>
      <c r="H20" t="e" cm="1">
        <f t="array" ref="H20">_xlfn.SWITCH(F20,"S",10,"A",3,"B",1)</f>
        <v>#N/A</v>
      </c>
      <c r="K20">
        <f t="shared" ca="1" si="1"/>
        <v>0</v>
      </c>
      <c r="N20" t="e">
        <f t="shared" si="2"/>
        <v>#N/A</v>
      </c>
      <c r="P20">
        <v>0</v>
      </c>
      <c r="Q20" t="e">
        <v>#N/A</v>
      </c>
      <c r="R20">
        <f t="shared" si="3"/>
        <v>0</v>
      </c>
      <c r="S20">
        <f t="shared" si="4"/>
        <v>0</v>
      </c>
      <c r="T20">
        <f t="shared" si="5"/>
        <v>0</v>
      </c>
    </row>
    <row r="21" spans="2:20" x14ac:dyDescent="0.3">
      <c r="B21">
        <f>IF(NOT(우수테스터!J47="등록자"),[1]우수테스터!J47,0)</f>
        <v>1</v>
      </c>
      <c r="C21">
        <f>IF(NOT(우수테스터!J47="등록자"),[1]우수테스터!I47,0)</f>
        <v>0</v>
      </c>
      <c r="D21" t="str">
        <f t="shared" si="0"/>
        <v/>
      </c>
      <c r="H21" t="e" cm="1">
        <f t="array" ref="H21">_xlfn.SWITCH(F21,"S",10,"A",3,"B",1)</f>
        <v>#N/A</v>
      </c>
      <c r="K21">
        <f t="shared" ca="1" si="1"/>
        <v>0</v>
      </c>
      <c r="N21" t="e">
        <f t="shared" si="2"/>
        <v>#N/A</v>
      </c>
      <c r="P21">
        <v>0</v>
      </c>
      <c r="Q21" t="e">
        <v>#N/A</v>
      </c>
      <c r="R21">
        <f t="shared" si="3"/>
        <v>0</v>
      </c>
      <c r="S21">
        <f t="shared" si="4"/>
        <v>0</v>
      </c>
      <c r="T21">
        <f t="shared" si="5"/>
        <v>0</v>
      </c>
    </row>
    <row r="22" spans="2:20" x14ac:dyDescent="0.3">
      <c r="B22">
        <f>IF(NOT(우수테스터!J48="등록자"),[1]우수테스터!J48,0)</f>
        <v>1</v>
      </c>
      <c r="C22">
        <f>IF(NOT(우수테스터!J48="등록자"),[1]우수테스터!I48,0)</f>
        <v>0</v>
      </c>
      <c r="D22" t="str">
        <f t="shared" si="0"/>
        <v/>
      </c>
      <c r="H22" t="e" cm="1">
        <f t="array" ref="H22">_xlfn.SWITCH(F22,"S",10,"A",3,"B",1)</f>
        <v>#N/A</v>
      </c>
      <c r="K22">
        <f t="shared" ca="1" si="1"/>
        <v>0</v>
      </c>
      <c r="N22" t="e">
        <f t="shared" si="2"/>
        <v>#N/A</v>
      </c>
      <c r="P22">
        <v>0</v>
      </c>
      <c r="Q22" t="e">
        <v>#N/A</v>
      </c>
      <c r="R22">
        <f t="shared" si="3"/>
        <v>0</v>
      </c>
      <c r="S22">
        <f t="shared" si="4"/>
        <v>0</v>
      </c>
      <c r="T22">
        <f t="shared" si="5"/>
        <v>0</v>
      </c>
    </row>
    <row r="23" spans="2:20" x14ac:dyDescent="0.3">
      <c r="B23">
        <f>IF(NOT(우수테스터!J49="등록자"),[1]우수테스터!J49,0)</f>
        <v>1</v>
      </c>
      <c r="C23">
        <f>IF(NOT(우수테스터!J49="등록자"),[1]우수테스터!I49,0)</f>
        <v>0</v>
      </c>
      <c r="D23" t="str">
        <f t="shared" si="0"/>
        <v/>
      </c>
      <c r="H23" t="e" cm="1">
        <f t="array" ref="H23">_xlfn.SWITCH(F23,"S",10,"A",3,"B",1)</f>
        <v>#N/A</v>
      </c>
      <c r="K23">
        <f t="shared" ca="1" si="1"/>
        <v>0</v>
      </c>
      <c r="N23" t="e">
        <f t="shared" si="2"/>
        <v>#N/A</v>
      </c>
      <c r="P23">
        <v>0</v>
      </c>
      <c r="Q23" t="e">
        <v>#N/A</v>
      </c>
      <c r="R23">
        <f t="shared" si="3"/>
        <v>0</v>
      </c>
      <c r="S23">
        <f t="shared" si="4"/>
        <v>0</v>
      </c>
      <c r="T23">
        <f t="shared" si="5"/>
        <v>0</v>
      </c>
    </row>
    <row r="24" spans="2:20" x14ac:dyDescent="0.3">
      <c r="B24">
        <f>IF(NOT(우수테스터!J50="등록자"),[1]우수테스터!J50,0)</f>
        <v>1</v>
      </c>
      <c r="C24">
        <f>IF(NOT(우수테스터!J50="등록자"),[1]우수테스터!I50,0)</f>
        <v>0</v>
      </c>
      <c r="D24" t="str">
        <f t="shared" si="0"/>
        <v/>
      </c>
      <c r="H24" t="e" cm="1">
        <f t="array" ref="H24">_xlfn.SWITCH(F24,"S",10,"A",3,"B",1)</f>
        <v>#N/A</v>
      </c>
      <c r="K24">
        <f t="shared" ca="1" si="1"/>
        <v>0</v>
      </c>
      <c r="N24" t="e">
        <f t="shared" si="2"/>
        <v>#N/A</v>
      </c>
      <c r="P24">
        <v>0</v>
      </c>
      <c r="Q24" t="e">
        <v>#N/A</v>
      </c>
      <c r="R24">
        <f t="shared" si="3"/>
        <v>0</v>
      </c>
      <c r="S24">
        <f t="shared" si="4"/>
        <v>0</v>
      </c>
      <c r="T24">
        <f t="shared" si="5"/>
        <v>0</v>
      </c>
    </row>
    <row r="25" spans="2:20" x14ac:dyDescent="0.3">
      <c r="B25">
        <f>IF(NOT(우수테스터!J51="등록자"),[1]우수테스터!J51,0)</f>
        <v>1</v>
      </c>
      <c r="C25">
        <f>IF(NOT(우수테스터!J51="등록자"),[1]우수테스터!I51,0)</f>
        <v>0</v>
      </c>
      <c r="D25" t="str">
        <f t="shared" si="0"/>
        <v/>
      </c>
      <c r="H25" t="e" cm="1">
        <f t="array" ref="H25">_xlfn.SWITCH(F25,"S",10,"A",3,"B",1)</f>
        <v>#N/A</v>
      </c>
      <c r="K25">
        <f t="shared" ca="1" si="1"/>
        <v>0</v>
      </c>
      <c r="N25" t="e">
        <f t="shared" si="2"/>
        <v>#N/A</v>
      </c>
      <c r="P25">
        <v>0</v>
      </c>
      <c r="Q25" t="e">
        <v>#N/A</v>
      </c>
      <c r="R25">
        <f t="shared" si="3"/>
        <v>0</v>
      </c>
      <c r="S25">
        <f t="shared" si="4"/>
        <v>0</v>
      </c>
      <c r="T25">
        <f t="shared" si="5"/>
        <v>0</v>
      </c>
    </row>
    <row r="26" spans="2:20" x14ac:dyDescent="0.3">
      <c r="B26">
        <f>IF(NOT(우수테스터!J52="등록자"),[1]우수테스터!J52,0)</f>
        <v>1</v>
      </c>
      <c r="C26">
        <f>IF(NOT(우수테스터!J52="등록자"),[1]우수테스터!I52,0)</f>
        <v>0</v>
      </c>
      <c r="D26" t="str">
        <f t="shared" si="0"/>
        <v/>
      </c>
      <c r="H26" t="e" cm="1">
        <f t="array" ref="H26">_xlfn.SWITCH(F26,"S",10,"A",3,"B",1)</f>
        <v>#N/A</v>
      </c>
      <c r="K26">
        <f t="shared" ca="1" si="1"/>
        <v>0</v>
      </c>
      <c r="N26" t="e">
        <f t="shared" si="2"/>
        <v>#N/A</v>
      </c>
      <c r="P26">
        <v>0</v>
      </c>
      <c r="Q26" t="e">
        <v>#N/A</v>
      </c>
      <c r="R26">
        <f t="shared" si="3"/>
        <v>0</v>
      </c>
      <c r="S26">
        <f t="shared" si="4"/>
        <v>0</v>
      </c>
      <c r="T26">
        <f t="shared" si="5"/>
        <v>0</v>
      </c>
    </row>
    <row r="27" spans="2:20" x14ac:dyDescent="0.3">
      <c r="B27">
        <f>IF(NOT(우수테스터!J53="등록자"),[1]우수테스터!J53,0)</f>
        <v>1</v>
      </c>
      <c r="C27">
        <f>IF(NOT(우수테스터!J53="등록자"),[1]우수테스터!I53,0)</f>
        <v>0</v>
      </c>
      <c r="D27" t="str">
        <f t="shared" si="0"/>
        <v/>
      </c>
      <c r="H27" t="e" cm="1">
        <f t="array" ref="H27">_xlfn.SWITCH(F27,"S",10,"A",3,"B",1)</f>
        <v>#N/A</v>
      </c>
      <c r="K27">
        <f t="shared" ca="1" si="1"/>
        <v>0</v>
      </c>
      <c r="N27" t="e">
        <f t="shared" si="2"/>
        <v>#N/A</v>
      </c>
      <c r="P27">
        <v>0</v>
      </c>
      <c r="Q27" t="e">
        <v>#N/A</v>
      </c>
      <c r="R27">
        <f t="shared" si="3"/>
        <v>0</v>
      </c>
      <c r="S27">
        <f t="shared" si="4"/>
        <v>0</v>
      </c>
      <c r="T27">
        <f t="shared" si="5"/>
        <v>0</v>
      </c>
    </row>
    <row r="28" spans="2:20" x14ac:dyDescent="0.3">
      <c r="B28">
        <f>IF(NOT(우수테스터!J54="등록자"),[1]우수테스터!J54,0)</f>
        <v>1</v>
      </c>
      <c r="C28">
        <f>IF(NOT(우수테스터!J54="등록자"),[1]우수테스터!I54,0)</f>
        <v>0</v>
      </c>
      <c r="D28" t="str">
        <f t="shared" si="0"/>
        <v/>
      </c>
      <c r="H28" t="e" cm="1">
        <f t="array" ref="H28">_xlfn.SWITCH(F28,"S",10,"A",3,"B",1)</f>
        <v>#N/A</v>
      </c>
      <c r="K28">
        <f t="shared" ca="1" si="1"/>
        <v>0</v>
      </c>
      <c r="N28" t="e">
        <f t="shared" si="2"/>
        <v>#N/A</v>
      </c>
      <c r="P28">
        <v>0</v>
      </c>
      <c r="Q28" t="e">
        <v>#N/A</v>
      </c>
      <c r="R28">
        <f t="shared" si="3"/>
        <v>0</v>
      </c>
      <c r="S28">
        <f t="shared" si="4"/>
        <v>0</v>
      </c>
      <c r="T28">
        <f t="shared" si="5"/>
        <v>0</v>
      </c>
    </row>
    <row r="29" spans="2:20" x14ac:dyDescent="0.3">
      <c r="B29">
        <f>IF(NOT(우수테스터!J55="등록자"),[1]우수테스터!J55,0)</f>
        <v>1</v>
      </c>
      <c r="C29">
        <f>IF(NOT(우수테스터!J55="등록자"),[1]우수테스터!I55,0)</f>
        <v>0</v>
      </c>
      <c r="D29" t="str">
        <f t="shared" si="0"/>
        <v/>
      </c>
      <c r="H29" t="e" cm="1">
        <f t="array" ref="H29">_xlfn.SWITCH(F29,"S",10,"A",3,"B",1)</f>
        <v>#N/A</v>
      </c>
      <c r="K29">
        <f t="shared" ca="1" si="1"/>
        <v>0</v>
      </c>
      <c r="N29" t="e">
        <f t="shared" si="2"/>
        <v>#N/A</v>
      </c>
      <c r="P29">
        <v>0</v>
      </c>
      <c r="Q29" t="e">
        <v>#N/A</v>
      </c>
      <c r="R29">
        <f t="shared" si="3"/>
        <v>0</v>
      </c>
      <c r="S29">
        <f t="shared" si="4"/>
        <v>0</v>
      </c>
      <c r="T29">
        <f t="shared" si="5"/>
        <v>0</v>
      </c>
    </row>
    <row r="30" spans="2:20" x14ac:dyDescent="0.3">
      <c r="B30">
        <f>IF(NOT(우수테스터!J56="등록자"),[1]우수테스터!J56,0)</f>
        <v>1</v>
      </c>
      <c r="C30">
        <f>IF(NOT(우수테스터!J56="등록자"),[1]우수테스터!I56,0)</f>
        <v>0</v>
      </c>
      <c r="D30" t="str">
        <f t="shared" si="0"/>
        <v/>
      </c>
      <c r="H30" t="e" cm="1">
        <f t="array" ref="H30">_xlfn.SWITCH(F30,"S",10,"A",3,"B",1)</f>
        <v>#N/A</v>
      </c>
      <c r="K30">
        <f t="shared" ca="1" si="1"/>
        <v>0</v>
      </c>
      <c r="N30" t="e">
        <f t="shared" si="2"/>
        <v>#N/A</v>
      </c>
      <c r="P30">
        <v>0</v>
      </c>
      <c r="Q30" t="e">
        <v>#N/A</v>
      </c>
      <c r="R30">
        <f t="shared" si="3"/>
        <v>0</v>
      </c>
      <c r="S30">
        <f t="shared" si="4"/>
        <v>0</v>
      </c>
      <c r="T30">
        <f t="shared" si="5"/>
        <v>0</v>
      </c>
    </row>
    <row r="31" spans="2:20" x14ac:dyDescent="0.3">
      <c r="B31">
        <f>IF(NOT(우수테스터!J57="등록자"),[1]우수테스터!J57,0)</f>
        <v>1</v>
      </c>
      <c r="C31">
        <f>IF(NOT(우수테스터!J57="등록자"),[1]우수테스터!I57,0)</f>
        <v>0</v>
      </c>
      <c r="D31" t="str">
        <f t="shared" si="0"/>
        <v/>
      </c>
      <c r="H31" t="e" cm="1">
        <f t="array" ref="H31">_xlfn.SWITCH(F31,"S",10,"A",3,"B",1)</f>
        <v>#N/A</v>
      </c>
      <c r="K31">
        <f t="shared" ca="1" si="1"/>
        <v>0</v>
      </c>
      <c r="N31" t="e">
        <f t="shared" si="2"/>
        <v>#N/A</v>
      </c>
      <c r="P31">
        <v>0</v>
      </c>
      <c r="Q31" t="e">
        <v>#N/A</v>
      </c>
      <c r="R31">
        <f t="shared" si="3"/>
        <v>0</v>
      </c>
      <c r="S31">
        <f t="shared" si="4"/>
        <v>0</v>
      </c>
      <c r="T31">
        <f t="shared" si="5"/>
        <v>0</v>
      </c>
    </row>
    <row r="32" spans="2:20" x14ac:dyDescent="0.3">
      <c r="B32">
        <f>IF(NOT(우수테스터!J58="등록자"),[1]우수테스터!J58,0)</f>
        <v>1</v>
      </c>
      <c r="C32">
        <f>IF(NOT(우수테스터!J58="등록자"),[1]우수테스터!I58,0)</f>
        <v>0</v>
      </c>
      <c r="D32" t="str">
        <f t="shared" si="0"/>
        <v/>
      </c>
      <c r="H32" t="e" cm="1">
        <f t="array" ref="H32">_xlfn.SWITCH(F32,"S",10,"A",3,"B",1)</f>
        <v>#N/A</v>
      </c>
      <c r="K32">
        <f t="shared" ca="1" si="1"/>
        <v>0</v>
      </c>
      <c r="N32" t="e">
        <f t="shared" si="2"/>
        <v>#N/A</v>
      </c>
      <c r="P32">
        <v>0</v>
      </c>
      <c r="Q32" t="e">
        <v>#N/A</v>
      </c>
      <c r="R32">
        <f t="shared" si="3"/>
        <v>0</v>
      </c>
      <c r="S32">
        <f t="shared" si="4"/>
        <v>0</v>
      </c>
      <c r="T32">
        <f t="shared" si="5"/>
        <v>0</v>
      </c>
    </row>
    <row r="33" spans="2:20" x14ac:dyDescent="0.3">
      <c r="B33">
        <f>IF(NOT(우수테스터!J59="등록자"),[1]우수테스터!J59,0)</f>
        <v>1</v>
      </c>
      <c r="C33">
        <f>IF(NOT(우수테스터!J59="등록자"),[1]우수테스터!I59,0)</f>
        <v>0</v>
      </c>
      <c r="D33" t="str">
        <f t="shared" si="0"/>
        <v/>
      </c>
      <c r="H33" t="e" cm="1">
        <f t="array" ref="H33">_xlfn.SWITCH(F33,"S",10,"A",3,"B",1)</f>
        <v>#N/A</v>
      </c>
      <c r="K33">
        <f t="shared" ca="1" si="1"/>
        <v>0</v>
      </c>
      <c r="N33" t="e">
        <f t="shared" si="2"/>
        <v>#N/A</v>
      </c>
      <c r="P33">
        <v>0</v>
      </c>
      <c r="Q33" t="e">
        <v>#N/A</v>
      </c>
      <c r="R33">
        <f t="shared" si="3"/>
        <v>0</v>
      </c>
      <c r="S33">
        <f t="shared" si="4"/>
        <v>0</v>
      </c>
      <c r="T33">
        <f t="shared" si="5"/>
        <v>0</v>
      </c>
    </row>
    <row r="34" spans="2:20" x14ac:dyDescent="0.3">
      <c r="B34">
        <f>IF(NOT(우수테스터!J60="등록자"),[1]우수테스터!J60,0)</f>
        <v>1</v>
      </c>
      <c r="C34">
        <f>IF(NOT(우수테스터!J60="등록자"),[1]우수테스터!I60,0)</f>
        <v>0</v>
      </c>
      <c r="D34" t="str">
        <f t="shared" si="0"/>
        <v/>
      </c>
      <c r="H34" t="e" cm="1">
        <f t="array" ref="H34">_xlfn.SWITCH(F34,"S",10,"A",3,"B",1)</f>
        <v>#N/A</v>
      </c>
      <c r="K34">
        <f t="shared" ca="1" si="1"/>
        <v>0</v>
      </c>
      <c r="N34" t="e">
        <f t="shared" si="2"/>
        <v>#N/A</v>
      </c>
      <c r="P34">
        <v>0</v>
      </c>
      <c r="Q34" t="e">
        <v>#N/A</v>
      </c>
      <c r="R34">
        <f t="shared" ref="R34:R66" si="6">COUNTIFS(G:G,P34,F:F,"S")</f>
        <v>0</v>
      </c>
      <c r="S34">
        <f t="shared" ref="S34:S68" si="7">COUNTIFS(G:G,P34,F:F,"A")</f>
        <v>0</v>
      </c>
      <c r="T34">
        <f t="shared" ref="T34:T64" si="8">COUNTIFS(G:G,P34,F:F,"B")</f>
        <v>0</v>
      </c>
    </row>
    <row r="35" spans="2:20" x14ac:dyDescent="0.3">
      <c r="B35">
        <f>IF(NOT(우수테스터!J61="등록자"),[1]우수테스터!J61,0)</f>
        <v>1</v>
      </c>
      <c r="C35">
        <f>IF(NOT(우수테스터!J61="등록자"),[1]우수테스터!I61,0)</f>
        <v>0</v>
      </c>
      <c r="D35" t="str">
        <f t="shared" si="0"/>
        <v/>
      </c>
      <c r="H35" t="e" cm="1">
        <f t="array" ref="H35">_xlfn.SWITCH(F35,"S",10,"A",3,"B",1)</f>
        <v>#N/A</v>
      </c>
      <c r="K35">
        <f t="shared" ca="1" si="1"/>
        <v>0</v>
      </c>
      <c r="N35" t="e">
        <f t="shared" si="2"/>
        <v>#N/A</v>
      </c>
      <c r="P35">
        <v>0</v>
      </c>
      <c r="Q35" t="e">
        <v>#N/A</v>
      </c>
      <c r="R35">
        <f t="shared" si="6"/>
        <v>0</v>
      </c>
      <c r="S35">
        <f t="shared" si="7"/>
        <v>0</v>
      </c>
      <c r="T35">
        <f t="shared" si="8"/>
        <v>0</v>
      </c>
    </row>
    <row r="36" spans="2:20" x14ac:dyDescent="0.3">
      <c r="B36">
        <f>IF(NOT(우수테스터!J62="등록자"),[1]우수테스터!J62,0)</f>
        <v>1</v>
      </c>
      <c r="C36">
        <f>IF(NOT(우수테스터!J62="등록자"),[1]우수테스터!I62,0)</f>
        <v>0</v>
      </c>
      <c r="D36" t="str">
        <f t="shared" si="0"/>
        <v/>
      </c>
      <c r="H36" t="e" cm="1">
        <f t="array" ref="H36">_xlfn.SWITCH(F36,"S",10,"A",3,"B",1)</f>
        <v>#N/A</v>
      </c>
      <c r="K36">
        <f t="shared" ca="1" si="1"/>
        <v>0</v>
      </c>
      <c r="N36" t="e">
        <f t="shared" si="2"/>
        <v>#N/A</v>
      </c>
      <c r="P36">
        <v>0</v>
      </c>
      <c r="Q36" t="e">
        <v>#N/A</v>
      </c>
      <c r="R36">
        <f t="shared" si="6"/>
        <v>0</v>
      </c>
      <c r="S36">
        <f t="shared" si="7"/>
        <v>0</v>
      </c>
      <c r="T36">
        <f t="shared" si="8"/>
        <v>0</v>
      </c>
    </row>
    <row r="37" spans="2:20" x14ac:dyDescent="0.3">
      <c r="B37">
        <f>IF(NOT(우수테스터!J63="등록자"),[1]우수테스터!J63,0)</f>
        <v>1</v>
      </c>
      <c r="C37">
        <f>IF(NOT(우수테스터!J63="등록자"),[1]우수테스터!I63,0)</f>
        <v>0</v>
      </c>
      <c r="D37" t="str">
        <f t="shared" si="0"/>
        <v/>
      </c>
      <c r="H37" t="e" cm="1">
        <f t="array" ref="H37">_xlfn.SWITCH(F37,"S",10,"A",3,"B",1)</f>
        <v>#N/A</v>
      </c>
      <c r="K37">
        <f t="shared" ca="1" si="1"/>
        <v>0</v>
      </c>
      <c r="N37" t="e">
        <f t="shared" si="2"/>
        <v>#N/A</v>
      </c>
      <c r="P37">
        <v>0</v>
      </c>
      <c r="Q37" t="e">
        <v>#N/A</v>
      </c>
      <c r="R37">
        <f t="shared" si="6"/>
        <v>0</v>
      </c>
      <c r="S37">
        <f t="shared" si="7"/>
        <v>0</v>
      </c>
      <c r="T37">
        <f t="shared" si="8"/>
        <v>0</v>
      </c>
    </row>
    <row r="38" spans="2:20" x14ac:dyDescent="0.3">
      <c r="B38">
        <f>IF(NOT(우수테스터!J64="등록자"),[1]우수테스터!J64,0)</f>
        <v>1</v>
      </c>
      <c r="C38">
        <f>IF(NOT(우수테스터!J64="등록자"),[1]우수테스터!I64,0)</f>
        <v>0</v>
      </c>
      <c r="D38" t="str">
        <f t="shared" si="0"/>
        <v/>
      </c>
      <c r="H38" t="e" cm="1">
        <f t="array" ref="H38">_xlfn.SWITCH(F38,"S",10,"A",3,"B",1)</f>
        <v>#N/A</v>
      </c>
      <c r="K38">
        <f t="shared" ca="1" si="1"/>
        <v>0</v>
      </c>
      <c r="N38" t="e">
        <f t="shared" si="2"/>
        <v>#N/A</v>
      </c>
      <c r="P38">
        <v>0</v>
      </c>
      <c r="Q38" t="e">
        <v>#N/A</v>
      </c>
      <c r="R38">
        <f t="shared" si="6"/>
        <v>0</v>
      </c>
      <c r="S38">
        <f t="shared" si="7"/>
        <v>0</v>
      </c>
      <c r="T38">
        <f t="shared" si="8"/>
        <v>0</v>
      </c>
    </row>
    <row r="39" spans="2:20" x14ac:dyDescent="0.3">
      <c r="B39">
        <f>IF(NOT(우수테스터!J65="등록자"),[1]우수테스터!J65,0)</f>
        <v>1</v>
      </c>
      <c r="C39">
        <f>IF(NOT(우수테스터!J65="등록자"),[1]우수테스터!I65,0)</f>
        <v>0</v>
      </c>
      <c r="D39" t="str">
        <f t="shared" si="0"/>
        <v/>
      </c>
      <c r="H39" t="e" cm="1">
        <f t="array" ref="H39">_xlfn.SWITCH(F39,"S",10,"A",3,"B",1)</f>
        <v>#N/A</v>
      </c>
      <c r="K39">
        <f t="shared" ca="1" si="1"/>
        <v>0</v>
      </c>
      <c r="N39" t="e">
        <f t="shared" si="2"/>
        <v>#N/A</v>
      </c>
      <c r="P39">
        <v>0</v>
      </c>
      <c r="Q39" t="e">
        <v>#N/A</v>
      </c>
      <c r="R39">
        <f t="shared" si="6"/>
        <v>0</v>
      </c>
      <c r="S39">
        <f t="shared" si="7"/>
        <v>0</v>
      </c>
      <c r="T39">
        <f t="shared" si="8"/>
        <v>0</v>
      </c>
    </row>
    <row r="40" spans="2:20" x14ac:dyDescent="0.3">
      <c r="B40">
        <f>IF(NOT(우수테스터!J66="등록자"),[1]우수테스터!J66,0)</f>
        <v>1</v>
      </c>
      <c r="C40">
        <f>IF(NOT(우수테스터!J66="등록자"),[1]우수테스터!I66,0)</f>
        <v>0</v>
      </c>
      <c r="D40" t="str">
        <f t="shared" si="0"/>
        <v/>
      </c>
      <c r="H40" t="e" cm="1">
        <f t="array" ref="H40">_xlfn.SWITCH(F40,"S",10,"A",3,"B",1)</f>
        <v>#N/A</v>
      </c>
      <c r="K40">
        <f t="shared" ca="1" si="1"/>
        <v>0</v>
      </c>
      <c r="N40" t="e">
        <f t="shared" si="2"/>
        <v>#N/A</v>
      </c>
      <c r="P40">
        <v>0</v>
      </c>
      <c r="Q40" t="e">
        <v>#N/A</v>
      </c>
      <c r="R40">
        <f t="shared" si="6"/>
        <v>0</v>
      </c>
      <c r="S40">
        <f t="shared" si="7"/>
        <v>0</v>
      </c>
      <c r="T40">
        <f t="shared" si="8"/>
        <v>0</v>
      </c>
    </row>
    <row r="41" spans="2:20" x14ac:dyDescent="0.3">
      <c r="B41">
        <f>IF(NOT(우수테스터!J67="등록자"),[1]우수테스터!J67,0)</f>
        <v>1</v>
      </c>
      <c r="C41">
        <f>IF(NOT(우수테스터!J67="등록자"),[1]우수테스터!I67,0)</f>
        <v>0</v>
      </c>
      <c r="D41" t="str">
        <f t="shared" si="0"/>
        <v/>
      </c>
      <c r="H41" t="e" cm="1">
        <f t="array" ref="H41">_xlfn.SWITCH(F41,"S",10,"A",3,"B",1)</f>
        <v>#N/A</v>
      </c>
      <c r="K41">
        <f t="shared" ca="1" si="1"/>
        <v>0</v>
      </c>
      <c r="N41" t="e">
        <f t="shared" si="2"/>
        <v>#N/A</v>
      </c>
      <c r="P41">
        <v>0</v>
      </c>
      <c r="Q41" t="e">
        <v>#N/A</v>
      </c>
      <c r="R41">
        <f t="shared" si="6"/>
        <v>0</v>
      </c>
      <c r="S41">
        <f t="shared" si="7"/>
        <v>0</v>
      </c>
      <c r="T41">
        <f t="shared" si="8"/>
        <v>0</v>
      </c>
    </row>
    <row r="42" spans="2:20" x14ac:dyDescent="0.3">
      <c r="B42">
        <f>IF(NOT(우수테스터!J68="등록자"),[1]우수테스터!J68,0)</f>
        <v>1</v>
      </c>
      <c r="C42">
        <f>IF(NOT(우수테스터!J68="등록자"),[1]우수테스터!I68,0)</f>
        <v>0</v>
      </c>
      <c r="D42" t="str">
        <f t="shared" si="0"/>
        <v/>
      </c>
      <c r="H42" t="e" cm="1">
        <f t="array" ref="H42">_xlfn.SWITCH(F42,"S",10,"A",3,"B",1)</f>
        <v>#N/A</v>
      </c>
      <c r="K42">
        <f t="shared" ca="1" si="1"/>
        <v>0</v>
      </c>
      <c r="N42" t="e">
        <f t="shared" si="2"/>
        <v>#N/A</v>
      </c>
      <c r="P42">
        <v>0</v>
      </c>
      <c r="Q42" t="e">
        <v>#N/A</v>
      </c>
      <c r="R42">
        <f t="shared" si="6"/>
        <v>0</v>
      </c>
      <c r="S42">
        <f t="shared" si="7"/>
        <v>0</v>
      </c>
      <c r="T42">
        <f t="shared" si="8"/>
        <v>0</v>
      </c>
    </row>
    <row r="43" spans="2:20" x14ac:dyDescent="0.3">
      <c r="B43">
        <f>IF(NOT(우수테스터!J69="등록자"),[1]우수테스터!J69,0)</f>
        <v>1</v>
      </c>
      <c r="C43">
        <f>IF(NOT(우수테스터!J69="등록자"),[1]우수테스터!I69,0)</f>
        <v>0</v>
      </c>
      <c r="D43" t="str">
        <f t="shared" si="0"/>
        <v/>
      </c>
      <c r="H43" t="e" cm="1">
        <f t="array" ref="H43">_xlfn.SWITCH(F43,"S",10,"A",3,"B",1)</f>
        <v>#N/A</v>
      </c>
      <c r="K43">
        <f t="shared" ca="1" si="1"/>
        <v>0</v>
      </c>
      <c r="N43" t="e">
        <f t="shared" si="2"/>
        <v>#N/A</v>
      </c>
      <c r="P43">
        <v>0</v>
      </c>
      <c r="Q43" t="e">
        <v>#N/A</v>
      </c>
      <c r="R43">
        <f t="shared" si="6"/>
        <v>0</v>
      </c>
      <c r="S43">
        <f t="shared" si="7"/>
        <v>0</v>
      </c>
      <c r="T43">
        <f t="shared" si="8"/>
        <v>0</v>
      </c>
    </row>
    <row r="44" spans="2:20" x14ac:dyDescent="0.3">
      <c r="B44">
        <f>IF(NOT(우수테스터!J70="등록자"),[1]우수테스터!J70,0)</f>
        <v>0</v>
      </c>
      <c r="C44">
        <f>IF(NOT(우수테스터!J70="등록자"),[1]우수테스터!I70,0)</f>
        <v>0</v>
      </c>
      <c r="D44" t="str">
        <f t="shared" si="0"/>
        <v/>
      </c>
      <c r="H44" t="e" cm="1">
        <f t="array" ref="H44">_xlfn.SWITCH(F44,"S",10,"A",3,"B",1)</f>
        <v>#N/A</v>
      </c>
      <c r="K44">
        <f t="shared" ca="1" si="1"/>
        <v>0</v>
      </c>
      <c r="P44">
        <v>0</v>
      </c>
      <c r="Q44">
        <v>0</v>
      </c>
      <c r="R44">
        <f t="shared" si="6"/>
        <v>0</v>
      </c>
      <c r="S44">
        <f t="shared" si="7"/>
        <v>0</v>
      </c>
      <c r="T44">
        <f t="shared" si="8"/>
        <v>0</v>
      </c>
    </row>
    <row r="45" spans="2:20" x14ac:dyDescent="0.3">
      <c r="B45">
        <f>IF(NOT(우수테스터!J71="등록자"),[1]우수테스터!J71,0)</f>
        <v>0</v>
      </c>
      <c r="C45">
        <f>IF(NOT(우수테스터!J71="등록자"),[1]우수테스터!I71,0)</f>
        <v>0</v>
      </c>
      <c r="D45" t="str">
        <f t="shared" si="0"/>
        <v/>
      </c>
      <c r="H45" t="e" cm="1">
        <f t="array" ref="H45">_xlfn.SWITCH(F45,"S",10,"A",3,"B",1)</f>
        <v>#N/A</v>
      </c>
      <c r="K45">
        <f t="shared" ca="1" si="1"/>
        <v>0</v>
      </c>
      <c r="P45">
        <v>0</v>
      </c>
      <c r="Q45">
        <v>0</v>
      </c>
      <c r="R45">
        <f t="shared" si="6"/>
        <v>0</v>
      </c>
      <c r="S45">
        <f t="shared" si="7"/>
        <v>0</v>
      </c>
      <c r="T45">
        <f t="shared" si="8"/>
        <v>0</v>
      </c>
    </row>
    <row r="46" spans="2:20" x14ac:dyDescent="0.3">
      <c r="B46">
        <f>IF(NOT(우수테스터!J72="등록자"),[1]우수테스터!J72,0)</f>
        <v>0</v>
      </c>
      <c r="C46">
        <f>IF(NOT(우수테스터!J72="등록자"),[1]우수테스터!I72,0)</f>
        <v>0</v>
      </c>
      <c r="D46" t="str">
        <f t="shared" si="0"/>
        <v/>
      </c>
      <c r="H46" t="e" cm="1">
        <f t="array" ref="H46">_xlfn.SWITCH(F46,"S",10,"A",3,"B",1)</f>
        <v>#N/A</v>
      </c>
      <c r="K46">
        <f t="shared" ca="1" si="1"/>
        <v>0</v>
      </c>
      <c r="P46">
        <v>0</v>
      </c>
      <c r="Q46">
        <v>0</v>
      </c>
      <c r="R46">
        <f t="shared" si="6"/>
        <v>0</v>
      </c>
      <c r="S46">
        <f t="shared" si="7"/>
        <v>0</v>
      </c>
      <c r="T46">
        <f t="shared" si="8"/>
        <v>0</v>
      </c>
    </row>
    <row r="47" spans="2:20" x14ac:dyDescent="0.3">
      <c r="B47">
        <f>IF(NOT(우수테스터!J73="등록자"),[1]우수테스터!J73,0)</f>
        <v>0</v>
      </c>
      <c r="C47">
        <f>IF(NOT(우수테스터!J73="등록자"),[1]우수테스터!I73,0)</f>
        <v>0</v>
      </c>
      <c r="D47" t="str">
        <f t="shared" si="0"/>
        <v/>
      </c>
      <c r="H47" t="e" cm="1">
        <f t="array" ref="H47">_xlfn.SWITCH(F47,"S",10,"A",3,"B",1)</f>
        <v>#N/A</v>
      </c>
      <c r="K47">
        <f t="shared" ca="1" si="1"/>
        <v>0</v>
      </c>
      <c r="P47">
        <v>0</v>
      </c>
      <c r="Q47">
        <v>0</v>
      </c>
      <c r="R47">
        <f t="shared" si="6"/>
        <v>0</v>
      </c>
      <c r="S47">
        <f t="shared" si="7"/>
        <v>0</v>
      </c>
      <c r="T47">
        <f t="shared" si="8"/>
        <v>0</v>
      </c>
    </row>
    <row r="48" spans="2:20" x14ac:dyDescent="0.3">
      <c r="B48">
        <f>IF(NOT(우수테스터!J74="등록자"),[1]우수테스터!J74,0)</f>
        <v>0</v>
      </c>
      <c r="C48">
        <f>IF(NOT(우수테스터!J74="등록자"),[1]우수테스터!I74,0)</f>
        <v>0</v>
      </c>
      <c r="D48" t="str">
        <f t="shared" si="0"/>
        <v/>
      </c>
      <c r="H48" t="e" cm="1">
        <f t="array" ref="H48">_xlfn.SWITCH(F48,"S",10,"A",3,"B",1)</f>
        <v>#N/A</v>
      </c>
      <c r="K48">
        <f t="shared" ca="1" si="1"/>
        <v>0</v>
      </c>
      <c r="P48">
        <v>0</v>
      </c>
      <c r="Q48">
        <v>0</v>
      </c>
      <c r="R48">
        <f t="shared" si="6"/>
        <v>0</v>
      </c>
      <c r="S48">
        <f t="shared" si="7"/>
        <v>0</v>
      </c>
      <c r="T48">
        <f t="shared" si="8"/>
        <v>0</v>
      </c>
    </row>
    <row r="49" spans="2:20" x14ac:dyDescent="0.3">
      <c r="B49">
        <f>IF(NOT(우수테스터!J75="등록자"),[1]우수테스터!J75,0)</f>
        <v>0</v>
      </c>
      <c r="C49">
        <f>IF(NOT(우수테스터!J75="등록자"),[1]우수테스터!I75,0)</f>
        <v>0</v>
      </c>
      <c r="D49" t="str">
        <f t="shared" si="0"/>
        <v/>
      </c>
      <c r="H49" t="e" cm="1">
        <f t="array" ref="H49">_xlfn.SWITCH(F49,"S",10,"A",3,"B",1)</f>
        <v>#N/A</v>
      </c>
      <c r="K49">
        <f t="shared" ca="1" si="1"/>
        <v>0</v>
      </c>
      <c r="P49">
        <v>0</v>
      </c>
      <c r="Q49">
        <v>0</v>
      </c>
      <c r="R49">
        <f t="shared" si="6"/>
        <v>0</v>
      </c>
      <c r="S49">
        <f t="shared" si="7"/>
        <v>0</v>
      </c>
      <c r="T49">
        <f t="shared" si="8"/>
        <v>0</v>
      </c>
    </row>
    <row r="50" spans="2:20" x14ac:dyDescent="0.3">
      <c r="B50">
        <f>IF(NOT(우수테스터!J76="등록자"),[1]우수테스터!J76,0)</f>
        <v>0</v>
      </c>
      <c r="C50">
        <f>IF(NOT(우수테스터!J76="등록자"),[1]우수테스터!I76,0)</f>
        <v>0</v>
      </c>
      <c r="D50" t="str">
        <f t="shared" si="0"/>
        <v/>
      </c>
      <c r="H50" t="e" cm="1">
        <f t="array" ref="H50">_xlfn.SWITCH(F50,"S",10,"A",3,"B",1)</f>
        <v>#N/A</v>
      </c>
      <c r="K50">
        <f t="shared" ca="1" si="1"/>
        <v>0</v>
      </c>
      <c r="P50">
        <v>0</v>
      </c>
      <c r="Q50">
        <v>0</v>
      </c>
      <c r="R50">
        <f t="shared" si="6"/>
        <v>0</v>
      </c>
      <c r="S50">
        <f t="shared" si="7"/>
        <v>0</v>
      </c>
      <c r="T50">
        <f t="shared" si="8"/>
        <v>0</v>
      </c>
    </row>
    <row r="51" spans="2:20" x14ac:dyDescent="0.3">
      <c r="B51">
        <f>IF(NOT(우수테스터!J77="등록자"),[1]우수테스터!J77,0)</f>
        <v>0</v>
      </c>
      <c r="C51">
        <f>IF(NOT(우수테스터!J77="등록자"),[1]우수테스터!I77,0)</f>
        <v>0</v>
      </c>
      <c r="D51" t="str">
        <f t="shared" si="0"/>
        <v/>
      </c>
      <c r="H51" t="e" cm="1">
        <f t="array" ref="H51">_xlfn.SWITCH(F51,"S",10,"A",3,"B",1)</f>
        <v>#N/A</v>
      </c>
      <c r="K51">
        <f t="shared" ca="1" si="1"/>
        <v>0</v>
      </c>
      <c r="P51">
        <v>0</v>
      </c>
      <c r="Q51">
        <v>0</v>
      </c>
      <c r="R51">
        <f t="shared" si="6"/>
        <v>0</v>
      </c>
      <c r="S51">
        <f t="shared" si="7"/>
        <v>0</v>
      </c>
      <c r="T51">
        <f t="shared" si="8"/>
        <v>0</v>
      </c>
    </row>
    <row r="52" spans="2:20" x14ac:dyDescent="0.3">
      <c r="B52">
        <f>IF(NOT(우수테스터!J78="등록자"),[1]우수테스터!J78,0)</f>
        <v>0</v>
      </c>
      <c r="C52">
        <f>IF(NOT(우수테스터!J78="등록자"),[1]우수테스터!I78,0)</f>
        <v>0</v>
      </c>
      <c r="D52" t="str">
        <f t="shared" si="0"/>
        <v/>
      </c>
      <c r="H52" t="e" cm="1">
        <f t="array" ref="H52">_xlfn.SWITCH(F52,"S",10,"A",3,"B",1)</f>
        <v>#N/A</v>
      </c>
      <c r="K52">
        <f t="shared" ca="1" si="1"/>
        <v>0</v>
      </c>
      <c r="P52">
        <v>0</v>
      </c>
      <c r="Q52">
        <v>0</v>
      </c>
      <c r="R52">
        <f t="shared" si="6"/>
        <v>0</v>
      </c>
      <c r="S52">
        <f t="shared" si="7"/>
        <v>0</v>
      </c>
      <c r="T52">
        <f t="shared" si="8"/>
        <v>0</v>
      </c>
    </row>
    <row r="53" spans="2:20" x14ac:dyDescent="0.3">
      <c r="B53">
        <f>IF(NOT(우수테스터!J79="등록자"),[1]우수테스터!J79,0)</f>
        <v>0</v>
      </c>
      <c r="C53">
        <f>IF(NOT(우수테스터!J79="등록자"),[1]우수테스터!I79,0)</f>
        <v>0</v>
      </c>
      <c r="D53" t="str">
        <f t="shared" si="0"/>
        <v/>
      </c>
      <c r="H53" t="e" cm="1">
        <f t="array" ref="H53">_xlfn.SWITCH(F53,"S",10,"A",3,"B",1)</f>
        <v>#N/A</v>
      </c>
      <c r="K53">
        <f t="shared" ca="1" si="1"/>
        <v>0</v>
      </c>
      <c r="P53">
        <v>0</v>
      </c>
      <c r="Q53">
        <v>0</v>
      </c>
      <c r="R53">
        <f t="shared" si="6"/>
        <v>0</v>
      </c>
      <c r="S53">
        <f t="shared" si="7"/>
        <v>0</v>
      </c>
      <c r="T53">
        <f t="shared" si="8"/>
        <v>0</v>
      </c>
    </row>
    <row r="54" spans="2:20" x14ac:dyDescent="0.3">
      <c r="B54">
        <f>IF(NOT(우수테스터!J80="등록자"),[1]우수테스터!J80,0)</f>
        <v>0</v>
      </c>
      <c r="C54">
        <f>IF(NOT(우수테스터!J80="등록자"),[1]우수테스터!I80,0)</f>
        <v>0</v>
      </c>
      <c r="D54" t="str">
        <f t="shared" si="0"/>
        <v/>
      </c>
      <c r="H54" t="e" cm="1">
        <f t="array" ref="H54">_xlfn.SWITCH(F54,"S",10,"A",3,"B",1)</f>
        <v>#N/A</v>
      </c>
      <c r="K54">
        <f t="shared" ca="1" si="1"/>
        <v>0</v>
      </c>
      <c r="P54">
        <v>0</v>
      </c>
      <c r="Q54">
        <v>0</v>
      </c>
      <c r="R54">
        <f t="shared" si="6"/>
        <v>0</v>
      </c>
      <c r="S54">
        <f t="shared" si="7"/>
        <v>0</v>
      </c>
      <c r="T54">
        <f t="shared" si="8"/>
        <v>0</v>
      </c>
    </row>
    <row r="55" spans="2:20" x14ac:dyDescent="0.3">
      <c r="B55">
        <f>IF(NOT(우수테스터!J81="등록자"),[1]우수테스터!J81,0)</f>
        <v>0</v>
      </c>
      <c r="C55">
        <f>IF(NOT(우수테스터!J81="등록자"),[1]우수테스터!I81,0)</f>
        <v>0</v>
      </c>
      <c r="D55" t="str">
        <f t="shared" si="0"/>
        <v/>
      </c>
      <c r="H55" t="e" cm="1">
        <f t="array" ref="H55">_xlfn.SWITCH(F55,"S",10,"A",3,"B",1)</f>
        <v>#N/A</v>
      </c>
      <c r="K55">
        <f t="shared" ca="1" si="1"/>
        <v>0</v>
      </c>
      <c r="P55">
        <v>0</v>
      </c>
      <c r="Q55">
        <v>0</v>
      </c>
      <c r="R55">
        <f t="shared" si="6"/>
        <v>0</v>
      </c>
      <c r="S55">
        <f t="shared" si="7"/>
        <v>0</v>
      </c>
      <c r="T55">
        <f t="shared" si="8"/>
        <v>0</v>
      </c>
    </row>
    <row r="56" spans="2:20" x14ac:dyDescent="0.3">
      <c r="B56">
        <f>IF(NOT(우수테스터!J82="등록자"),[1]우수테스터!J82,0)</f>
        <v>0</v>
      </c>
      <c r="C56">
        <f>IF(NOT(우수테스터!J82="등록자"),[1]우수테스터!I82,0)</f>
        <v>0</v>
      </c>
      <c r="D56" t="str">
        <f t="shared" si="0"/>
        <v/>
      </c>
      <c r="H56" t="e" cm="1">
        <f t="array" ref="H56">_xlfn.SWITCH(F56,"S",10,"A",3,"B",1)</f>
        <v>#N/A</v>
      </c>
      <c r="K56">
        <f t="shared" ca="1" si="1"/>
        <v>0</v>
      </c>
      <c r="P56">
        <v>0</v>
      </c>
      <c r="Q56">
        <v>0</v>
      </c>
      <c r="R56">
        <f t="shared" si="6"/>
        <v>0</v>
      </c>
      <c r="S56">
        <f t="shared" si="7"/>
        <v>0</v>
      </c>
      <c r="T56">
        <f t="shared" si="8"/>
        <v>0</v>
      </c>
    </row>
    <row r="57" spans="2:20" x14ac:dyDescent="0.3">
      <c r="B57">
        <f>IF(NOT(우수테스터!J83="등록자"),[1]우수테스터!J83,0)</f>
        <v>0</v>
      </c>
      <c r="C57">
        <f>IF(NOT(우수테스터!J83="등록자"),[1]우수테스터!I83,0)</f>
        <v>0</v>
      </c>
      <c r="D57" t="str">
        <f t="shared" si="0"/>
        <v/>
      </c>
      <c r="H57" t="e" cm="1">
        <f t="array" ref="H57">_xlfn.SWITCH(F57,"S",10,"A",3,"B",1)</f>
        <v>#N/A</v>
      </c>
      <c r="K57">
        <f t="shared" ca="1" si="1"/>
        <v>0</v>
      </c>
      <c r="P57">
        <v>0</v>
      </c>
      <c r="Q57">
        <v>0</v>
      </c>
      <c r="R57">
        <f t="shared" si="6"/>
        <v>0</v>
      </c>
      <c r="S57">
        <f t="shared" si="7"/>
        <v>0</v>
      </c>
      <c r="T57">
        <f t="shared" si="8"/>
        <v>0</v>
      </c>
    </row>
    <row r="58" spans="2:20" x14ac:dyDescent="0.3">
      <c r="B58">
        <f>IF(NOT(우수테스터!J84="등록자"),[1]우수테스터!J84,0)</f>
        <v>0</v>
      </c>
      <c r="C58">
        <f>IF(NOT(우수테스터!J84="등록자"),[1]우수테스터!I84,0)</f>
        <v>0</v>
      </c>
      <c r="D58" t="str">
        <f t="shared" si="0"/>
        <v/>
      </c>
      <c r="H58" t="e" cm="1">
        <f t="array" ref="H58">_xlfn.SWITCH(F58,"S",10,"A",3,"B",1)</f>
        <v>#N/A</v>
      </c>
      <c r="K58">
        <f t="shared" ca="1" si="1"/>
        <v>0</v>
      </c>
      <c r="P58">
        <v>0</v>
      </c>
      <c r="Q58">
        <v>0</v>
      </c>
      <c r="R58">
        <f t="shared" si="6"/>
        <v>0</v>
      </c>
      <c r="S58">
        <f t="shared" si="7"/>
        <v>0</v>
      </c>
      <c r="T58">
        <f t="shared" si="8"/>
        <v>0</v>
      </c>
    </row>
    <row r="59" spans="2:20" x14ac:dyDescent="0.3">
      <c r="B59">
        <f>IF(NOT(우수테스터!J85="등록자"),[1]우수테스터!J85,0)</f>
        <v>0</v>
      </c>
      <c r="C59">
        <f>IF(NOT(우수테스터!J85="등록자"),[1]우수테스터!I85,0)</f>
        <v>0</v>
      </c>
      <c r="D59" t="str">
        <f t="shared" si="0"/>
        <v/>
      </c>
      <c r="H59" t="e" cm="1">
        <f t="array" ref="H59">_xlfn.SWITCH(F59,"S",10,"A",3,"B",1)</f>
        <v>#N/A</v>
      </c>
      <c r="K59">
        <f t="shared" ca="1" si="1"/>
        <v>0</v>
      </c>
      <c r="P59">
        <v>0</v>
      </c>
      <c r="Q59">
        <v>0</v>
      </c>
      <c r="R59">
        <f t="shared" si="6"/>
        <v>0</v>
      </c>
      <c r="S59">
        <f t="shared" si="7"/>
        <v>0</v>
      </c>
      <c r="T59">
        <f t="shared" si="8"/>
        <v>0</v>
      </c>
    </row>
    <row r="60" spans="2:20" x14ac:dyDescent="0.3">
      <c r="B60">
        <f>IF(NOT(우수테스터!J86="등록자"),[1]우수테스터!J86,0)</f>
        <v>0</v>
      </c>
      <c r="C60">
        <f>IF(NOT(우수테스터!J86="등록자"),[1]우수테스터!I86,0)</f>
        <v>0</v>
      </c>
      <c r="D60" t="str">
        <f t="shared" si="0"/>
        <v/>
      </c>
      <c r="H60" t="e" cm="1">
        <f t="array" ref="H60">_xlfn.SWITCH(F60,"S",10,"A",3,"B",1)</f>
        <v>#N/A</v>
      </c>
      <c r="K60">
        <f t="shared" ca="1" si="1"/>
        <v>0</v>
      </c>
      <c r="P60">
        <v>0</v>
      </c>
      <c r="Q60">
        <v>0</v>
      </c>
      <c r="R60">
        <f t="shared" si="6"/>
        <v>0</v>
      </c>
      <c r="S60">
        <f t="shared" si="7"/>
        <v>0</v>
      </c>
      <c r="T60">
        <f t="shared" si="8"/>
        <v>0</v>
      </c>
    </row>
    <row r="61" spans="2:20" x14ac:dyDescent="0.3">
      <c r="B61">
        <f>IF(NOT(우수테스터!J87="등록자"),[1]우수테스터!J87,0)</f>
        <v>0</v>
      </c>
      <c r="C61">
        <f>IF(NOT(우수테스터!J87="등록자"),[1]우수테스터!I87,0)</f>
        <v>0</v>
      </c>
      <c r="D61" t="str">
        <f t="shared" si="0"/>
        <v/>
      </c>
      <c r="H61" t="e" cm="1">
        <f t="array" ref="H61">_xlfn.SWITCH(F61,"S",10,"A",3,"B",1)</f>
        <v>#N/A</v>
      </c>
      <c r="K61">
        <f t="shared" ca="1" si="1"/>
        <v>0</v>
      </c>
      <c r="P61">
        <v>0</v>
      </c>
      <c r="Q61">
        <v>0</v>
      </c>
      <c r="R61">
        <f t="shared" si="6"/>
        <v>0</v>
      </c>
      <c r="S61">
        <f t="shared" si="7"/>
        <v>0</v>
      </c>
      <c r="T61">
        <f t="shared" si="8"/>
        <v>0</v>
      </c>
    </row>
    <row r="62" spans="2:20" x14ac:dyDescent="0.3">
      <c r="B62">
        <f>IF(NOT(우수테스터!J88="등록자"),[1]우수테스터!J88,0)</f>
        <v>0</v>
      </c>
      <c r="C62">
        <f>IF(NOT(우수테스터!J88="등록자"),[1]우수테스터!I88,0)</f>
        <v>0</v>
      </c>
      <c r="D62" t="str">
        <f t="shared" si="0"/>
        <v/>
      </c>
      <c r="H62" t="e" cm="1">
        <f t="array" ref="H62">_xlfn.SWITCH(F62,"S",10,"A",3,"B",1)</f>
        <v>#N/A</v>
      </c>
      <c r="K62">
        <f t="shared" ca="1" si="1"/>
        <v>0</v>
      </c>
      <c r="P62">
        <v>0</v>
      </c>
      <c r="Q62">
        <v>0</v>
      </c>
      <c r="R62">
        <f t="shared" si="6"/>
        <v>0</v>
      </c>
      <c r="S62">
        <f t="shared" si="7"/>
        <v>0</v>
      </c>
      <c r="T62">
        <f t="shared" si="8"/>
        <v>0</v>
      </c>
    </row>
    <row r="63" spans="2:20" x14ac:dyDescent="0.3">
      <c r="B63">
        <f>IF(NOT(우수테스터!J89="등록자"),[1]우수테스터!J89,0)</f>
        <v>0</v>
      </c>
      <c r="C63">
        <f>IF(NOT(우수테스터!J89="등록자"),[1]우수테스터!I89,0)</f>
        <v>0</v>
      </c>
      <c r="D63" t="str">
        <f t="shared" si="0"/>
        <v/>
      </c>
      <c r="H63" t="e" cm="1">
        <f t="array" ref="H63">_xlfn.SWITCH(F63,"S",10,"A",3,"B",1)</f>
        <v>#N/A</v>
      </c>
      <c r="K63">
        <f t="shared" ca="1" si="1"/>
        <v>0</v>
      </c>
      <c r="P63">
        <v>0</v>
      </c>
      <c r="Q63">
        <v>0</v>
      </c>
      <c r="R63">
        <f t="shared" si="6"/>
        <v>0</v>
      </c>
      <c r="S63">
        <f t="shared" si="7"/>
        <v>0</v>
      </c>
      <c r="T63">
        <f t="shared" si="8"/>
        <v>0</v>
      </c>
    </row>
    <row r="64" spans="2:20" x14ac:dyDescent="0.3">
      <c r="B64">
        <f>IF(NOT(우수테스터!J90="등록자"),[1]우수테스터!J90,0)</f>
        <v>0</v>
      </c>
      <c r="C64">
        <f>IF(NOT(우수테스터!J90="등록자"),[1]우수테스터!I90,0)</f>
        <v>0</v>
      </c>
      <c r="D64" t="str">
        <f t="shared" si="0"/>
        <v/>
      </c>
      <c r="H64" t="e" cm="1">
        <f t="array" ref="H64">_xlfn.SWITCH(F64,"S",10,"A",3,"B",1)</f>
        <v>#N/A</v>
      </c>
      <c r="K64">
        <f t="shared" ca="1" si="1"/>
        <v>0</v>
      </c>
      <c r="P64">
        <v>0</v>
      </c>
      <c r="Q64">
        <v>0</v>
      </c>
      <c r="R64">
        <f t="shared" si="6"/>
        <v>0</v>
      </c>
      <c r="S64">
        <f t="shared" si="7"/>
        <v>0</v>
      </c>
      <c r="T64">
        <f t="shared" si="8"/>
        <v>0</v>
      </c>
    </row>
    <row r="65" spans="2:19" x14ac:dyDescent="0.3">
      <c r="B65">
        <f>IF(NOT(우수테스터!J91="등록자"),[1]우수테스터!J91,0)</f>
        <v>0</v>
      </c>
      <c r="C65">
        <f>IF(NOT(우수테스터!J91="등록자"),[1]우수테스터!I91,0)</f>
        <v>0</v>
      </c>
      <c r="D65" t="str">
        <f t="shared" si="0"/>
        <v/>
      </c>
      <c r="H65" t="e" cm="1">
        <f t="array" ref="H65">_xlfn.SWITCH(F65,"S",10,"A",3,"B",1)</f>
        <v>#N/A</v>
      </c>
      <c r="K65">
        <f t="shared" ca="1" si="1"/>
        <v>0</v>
      </c>
      <c r="P65">
        <v>0</v>
      </c>
      <c r="Q65">
        <v>0</v>
      </c>
      <c r="R65">
        <f t="shared" si="6"/>
        <v>0</v>
      </c>
      <c r="S65">
        <f t="shared" si="7"/>
        <v>0</v>
      </c>
    </row>
    <row r="66" spans="2:19" x14ac:dyDescent="0.3">
      <c r="B66">
        <f>IF(NOT(우수테스터!J92="등록자"),[1]우수테스터!J92,0)</f>
        <v>0</v>
      </c>
      <c r="C66">
        <f>IF(NOT(우수테스터!J92="등록자"),[1]우수테스터!I92,0)</f>
        <v>0</v>
      </c>
      <c r="D66" t="str">
        <f t="shared" ref="D66:D129" si="9">IF(OR(C66="S",C66="A",C66="B"),B66,"")</f>
        <v/>
      </c>
      <c r="H66" t="e" cm="1">
        <f t="array" ref="H66">_xlfn.SWITCH(F66,"S",10,"A",3,"B",1)</f>
        <v>#N/A</v>
      </c>
      <c r="K66">
        <f t="shared" ref="K66:K129" ca="1" si="10">SUMIF(G:H,G66,H:H)</f>
        <v>0</v>
      </c>
      <c r="P66">
        <v>0</v>
      </c>
      <c r="Q66">
        <v>0</v>
      </c>
      <c r="R66">
        <f t="shared" si="6"/>
        <v>0</v>
      </c>
      <c r="S66">
        <f t="shared" si="7"/>
        <v>0</v>
      </c>
    </row>
    <row r="67" spans="2:19" x14ac:dyDescent="0.3">
      <c r="B67">
        <f>IF(NOT(우수테스터!J93="등록자"),[1]우수테스터!J93,0)</f>
        <v>0</v>
      </c>
      <c r="C67">
        <f>IF(NOT(우수테스터!J93="등록자"),[1]우수테스터!I93,0)</f>
        <v>0</v>
      </c>
      <c r="D67" t="str">
        <f t="shared" si="9"/>
        <v/>
      </c>
      <c r="H67" t="e" cm="1">
        <f t="array" ref="H67">_xlfn.SWITCH(F67,"S",10,"A",3,"B",1)</f>
        <v>#N/A</v>
      </c>
      <c r="K67">
        <f t="shared" ca="1" si="10"/>
        <v>0</v>
      </c>
      <c r="P67">
        <v>0</v>
      </c>
      <c r="Q67">
        <v>0</v>
      </c>
      <c r="R67" t="e">
        <f>SUMIF(우수테스터!J93:J514,P67,[1]우수테스터!I:I)</f>
        <v>#VALUE!</v>
      </c>
      <c r="S67">
        <f t="shared" si="7"/>
        <v>0</v>
      </c>
    </row>
    <row r="68" spans="2:19" x14ac:dyDescent="0.3">
      <c r="B68">
        <f>IF(NOT(우수테스터!J94="등록자"),[1]우수테스터!J94,0)</f>
        <v>0</v>
      </c>
      <c r="C68">
        <f>IF(NOT(우수테스터!J94="등록자"),[1]우수테스터!I94,0)</f>
        <v>0</v>
      </c>
      <c r="D68" t="str">
        <f t="shared" si="9"/>
        <v/>
      </c>
      <c r="H68" t="e" cm="1">
        <f t="array" ref="H68">_xlfn.SWITCH(F68,"S",10,"A",3,"B",1)</f>
        <v>#N/A</v>
      </c>
      <c r="K68">
        <f t="shared" ca="1" si="10"/>
        <v>0</v>
      </c>
      <c r="P68">
        <v>0</v>
      </c>
      <c r="Q68">
        <v>0</v>
      </c>
      <c r="S68">
        <f t="shared" si="7"/>
        <v>0</v>
      </c>
    </row>
    <row r="69" spans="2:19" x14ac:dyDescent="0.3">
      <c r="B69">
        <f>IF(NOT(우수테스터!J95="등록자"),[1]우수테스터!J95,0)</f>
        <v>0</v>
      </c>
      <c r="C69">
        <f>IF(NOT(우수테스터!J95="등록자"),[1]우수테스터!I95,0)</f>
        <v>0</v>
      </c>
      <c r="D69" t="str">
        <f t="shared" si="9"/>
        <v/>
      </c>
      <c r="H69" t="e" cm="1">
        <f t="array" ref="H69">_xlfn.SWITCH(F69,"S",10,"A",3,"B",1)</f>
        <v>#N/A</v>
      </c>
      <c r="K69">
        <f t="shared" ca="1" si="10"/>
        <v>0</v>
      </c>
      <c r="P69">
        <v>0</v>
      </c>
      <c r="Q69">
        <v>0</v>
      </c>
    </row>
    <row r="70" spans="2:19" x14ac:dyDescent="0.3">
      <c r="B70">
        <f>IF(NOT(우수테스터!J96="등록자"),[1]우수테스터!J96,0)</f>
        <v>0</v>
      </c>
      <c r="C70">
        <f>IF(NOT(우수테스터!J96="등록자"),[1]우수테스터!I96,0)</f>
        <v>0</v>
      </c>
      <c r="D70" t="str">
        <f t="shared" si="9"/>
        <v/>
      </c>
      <c r="H70" t="e" cm="1">
        <f t="array" ref="H70">_xlfn.SWITCH(F70,"S",10,"A",3,"B",1)</f>
        <v>#N/A</v>
      </c>
      <c r="K70">
        <f t="shared" ca="1" si="10"/>
        <v>0</v>
      </c>
      <c r="P70">
        <v>0</v>
      </c>
      <c r="Q70">
        <v>0</v>
      </c>
    </row>
    <row r="71" spans="2:19" x14ac:dyDescent="0.3">
      <c r="B71">
        <f>IF(NOT(우수테스터!J97="등록자"),[1]우수테스터!J97,0)</f>
        <v>0</v>
      </c>
      <c r="C71">
        <f>IF(NOT(우수테스터!J97="등록자"),[1]우수테스터!I97,0)</f>
        <v>0</v>
      </c>
      <c r="D71" t="str">
        <f t="shared" si="9"/>
        <v/>
      </c>
      <c r="H71" t="e" cm="1">
        <f t="array" ref="H71">_xlfn.SWITCH(F71,"S",10,"A",3,"B",1)</f>
        <v>#N/A</v>
      </c>
      <c r="K71">
        <f t="shared" ca="1" si="10"/>
        <v>0</v>
      </c>
      <c r="P71">
        <v>0</v>
      </c>
      <c r="Q71">
        <v>0</v>
      </c>
    </row>
    <row r="72" spans="2:19" x14ac:dyDescent="0.3">
      <c r="B72" t="e">
        <f>IF(NOT(우수테스터!#REF!="등록자"),[1]우수테스터!J98,0)</f>
        <v>#REF!</v>
      </c>
      <c r="C72" t="e">
        <f>IF(NOT(우수테스터!#REF!="등록자"),[1]우수테스터!I98,0)</f>
        <v>#REF!</v>
      </c>
      <c r="D72" t="e">
        <f t="shared" si="9"/>
        <v>#REF!</v>
      </c>
      <c r="H72" t="e" cm="1">
        <f t="array" ref="H72">_xlfn.SWITCH(F72,"S",10,"A",3,"B",1)</f>
        <v>#N/A</v>
      </c>
      <c r="K72">
        <f t="shared" ca="1" si="10"/>
        <v>0</v>
      </c>
      <c r="P72">
        <v>0</v>
      </c>
      <c r="Q72">
        <v>0</v>
      </c>
    </row>
    <row r="73" spans="2:19" x14ac:dyDescent="0.3">
      <c r="B73" t="e">
        <f>IF(NOT(우수테스터!#REF!="등록자"),[1]우수테스터!J99,0)</f>
        <v>#REF!</v>
      </c>
      <c r="C73" t="e">
        <f>IF(NOT(우수테스터!#REF!="등록자"),[1]우수테스터!I99,0)</f>
        <v>#REF!</v>
      </c>
      <c r="D73" t="e">
        <f t="shared" si="9"/>
        <v>#REF!</v>
      </c>
      <c r="H73" t="e" cm="1">
        <f t="array" ref="H73">_xlfn.SWITCH(F73,"S",10,"A",3,"B",1)</f>
        <v>#N/A</v>
      </c>
      <c r="K73">
        <f t="shared" ca="1" si="10"/>
        <v>0</v>
      </c>
    </row>
    <row r="74" spans="2:19" x14ac:dyDescent="0.3">
      <c r="B74" t="e">
        <f>IF(NOT(우수테스터!#REF!="등록자"),[1]우수테스터!J100,0)</f>
        <v>#REF!</v>
      </c>
      <c r="C74" t="e">
        <f>IF(NOT(우수테스터!#REF!="등록자"),[1]우수테스터!I100,0)</f>
        <v>#REF!</v>
      </c>
      <c r="D74" t="e">
        <f t="shared" si="9"/>
        <v>#REF!</v>
      </c>
      <c r="H74" t="e" cm="1">
        <f t="array" ref="H74">_xlfn.SWITCH(F74,"S",10,"A",3,"B",1)</f>
        <v>#N/A</v>
      </c>
      <c r="K74">
        <f t="shared" ca="1" si="10"/>
        <v>0</v>
      </c>
    </row>
    <row r="75" spans="2:19" x14ac:dyDescent="0.3">
      <c r="B75" t="e">
        <f>IF(NOT(우수테스터!#REF!="등록자"),[1]우수테스터!J101,0)</f>
        <v>#REF!</v>
      </c>
      <c r="C75" t="e">
        <f>IF(NOT(우수테스터!#REF!="등록자"),[1]우수테스터!I101,0)</f>
        <v>#REF!</v>
      </c>
      <c r="D75" t="e">
        <f t="shared" si="9"/>
        <v>#REF!</v>
      </c>
      <c r="H75" t="e" cm="1">
        <f t="array" ref="H75">_xlfn.SWITCH(F75,"S",10,"A",3,"B",1)</f>
        <v>#N/A</v>
      </c>
      <c r="K75">
        <f t="shared" ca="1" si="10"/>
        <v>0</v>
      </c>
    </row>
    <row r="76" spans="2:19" x14ac:dyDescent="0.3">
      <c r="B76" t="e">
        <f>IF(NOT(우수테스터!#REF!="등록자"),[1]우수테스터!J102,0)</f>
        <v>#REF!</v>
      </c>
      <c r="C76" t="e">
        <f>IF(NOT(우수테스터!#REF!="등록자"),[1]우수테스터!I102,0)</f>
        <v>#REF!</v>
      </c>
      <c r="D76" t="e">
        <f t="shared" si="9"/>
        <v>#REF!</v>
      </c>
      <c r="H76" t="e" cm="1">
        <f t="array" ref="H76">_xlfn.SWITCH(F76,"S",10,"A",3,"B",1)</f>
        <v>#N/A</v>
      </c>
      <c r="K76">
        <f t="shared" ca="1" si="10"/>
        <v>0</v>
      </c>
    </row>
    <row r="77" spans="2:19" x14ac:dyDescent="0.3">
      <c r="B77" t="e">
        <f>IF(NOT(우수테스터!#REF!="등록자"),[1]우수테스터!J103,0)</f>
        <v>#REF!</v>
      </c>
      <c r="C77" t="e">
        <f>IF(NOT(우수테스터!#REF!="등록자"),[1]우수테스터!I103,0)</f>
        <v>#REF!</v>
      </c>
      <c r="D77" t="e">
        <f t="shared" si="9"/>
        <v>#REF!</v>
      </c>
      <c r="H77" t="e" cm="1">
        <f t="array" ref="H77">_xlfn.SWITCH(F77,"S",10,"A",3,"B",1)</f>
        <v>#N/A</v>
      </c>
      <c r="K77">
        <f t="shared" ca="1" si="10"/>
        <v>0</v>
      </c>
    </row>
    <row r="78" spans="2:19" x14ac:dyDescent="0.3">
      <c r="B78" t="e">
        <f>IF(NOT(우수테스터!#REF!="등록자"),[1]우수테스터!J104,0)</f>
        <v>#REF!</v>
      </c>
      <c r="C78" t="e">
        <f>IF(NOT(우수테스터!#REF!="등록자"),[1]우수테스터!I104,0)</f>
        <v>#REF!</v>
      </c>
      <c r="D78" t="e">
        <f t="shared" si="9"/>
        <v>#REF!</v>
      </c>
      <c r="H78" t="e" cm="1">
        <f t="array" ref="H78">_xlfn.SWITCH(F78,"S",10,"A",3,"B",1)</f>
        <v>#N/A</v>
      </c>
      <c r="K78">
        <f t="shared" ca="1" si="10"/>
        <v>0</v>
      </c>
    </row>
    <row r="79" spans="2:19" x14ac:dyDescent="0.3">
      <c r="B79" t="e">
        <f>IF(NOT(우수테스터!#REF!="등록자"),[1]우수테스터!J105,0)</f>
        <v>#REF!</v>
      </c>
      <c r="C79" t="e">
        <f>IF(NOT(우수테스터!#REF!="등록자"),[1]우수테스터!I105,0)</f>
        <v>#REF!</v>
      </c>
      <c r="D79" t="e">
        <f t="shared" si="9"/>
        <v>#REF!</v>
      </c>
      <c r="H79" t="e" cm="1">
        <f t="array" ref="H79">_xlfn.SWITCH(F79,"S",10,"A",3,"B",1)</f>
        <v>#N/A</v>
      </c>
      <c r="K79">
        <f t="shared" ca="1" si="10"/>
        <v>0</v>
      </c>
    </row>
    <row r="80" spans="2:19" x14ac:dyDescent="0.3">
      <c r="B80" t="e">
        <f>IF(NOT(우수테스터!#REF!="등록자"),[1]우수테스터!J106,0)</f>
        <v>#REF!</v>
      </c>
      <c r="C80" t="e">
        <f>IF(NOT(우수테스터!#REF!="등록자"),[1]우수테스터!I106,0)</f>
        <v>#REF!</v>
      </c>
      <c r="D80" t="e">
        <f t="shared" si="9"/>
        <v>#REF!</v>
      </c>
      <c r="H80" t="e" cm="1">
        <f t="array" ref="H80">_xlfn.SWITCH(F80,"S",10,"A",3,"B",1)</f>
        <v>#N/A</v>
      </c>
      <c r="K80">
        <f t="shared" ca="1" si="10"/>
        <v>0</v>
      </c>
    </row>
    <row r="81" spans="2:11" x14ac:dyDescent="0.3">
      <c r="B81" t="e">
        <f>IF(NOT(우수테스터!#REF!="등록자"),[1]우수테스터!J107,0)</f>
        <v>#REF!</v>
      </c>
      <c r="C81" t="e">
        <f>IF(NOT(우수테스터!#REF!="등록자"),[1]우수테스터!I107,0)</f>
        <v>#REF!</v>
      </c>
      <c r="D81" t="e">
        <f t="shared" si="9"/>
        <v>#REF!</v>
      </c>
      <c r="H81" t="e" cm="1">
        <f t="array" ref="H81">_xlfn.SWITCH(F81,"S",10,"A",3,"B",1)</f>
        <v>#N/A</v>
      </c>
      <c r="K81">
        <f t="shared" ca="1" si="10"/>
        <v>0</v>
      </c>
    </row>
    <row r="82" spans="2:11" x14ac:dyDescent="0.3">
      <c r="B82" t="e">
        <f>IF(NOT(우수테스터!#REF!="등록자"),[1]우수테스터!J108,0)</f>
        <v>#REF!</v>
      </c>
      <c r="C82" t="e">
        <f>IF(NOT(우수테스터!#REF!="등록자"),[1]우수테스터!I108,0)</f>
        <v>#REF!</v>
      </c>
      <c r="D82" t="e">
        <f t="shared" si="9"/>
        <v>#REF!</v>
      </c>
      <c r="H82" t="e" cm="1">
        <f t="array" ref="H82">_xlfn.SWITCH(F82,"S",10,"A",3,"B",1)</f>
        <v>#N/A</v>
      </c>
      <c r="K82">
        <f t="shared" ca="1" si="10"/>
        <v>0</v>
      </c>
    </row>
    <row r="83" spans="2:11" x14ac:dyDescent="0.3">
      <c r="B83" t="e">
        <f>IF(NOT(우수테스터!#REF!="등록자"),[1]우수테스터!J109,0)</f>
        <v>#REF!</v>
      </c>
      <c r="C83" t="e">
        <f>IF(NOT(우수테스터!#REF!="등록자"),[1]우수테스터!I109,0)</f>
        <v>#REF!</v>
      </c>
      <c r="D83" t="e">
        <f t="shared" si="9"/>
        <v>#REF!</v>
      </c>
      <c r="H83" t="e" cm="1">
        <f t="array" ref="H83">_xlfn.SWITCH(F83,"S",10,"A",3,"B",1)</f>
        <v>#N/A</v>
      </c>
      <c r="K83">
        <f t="shared" ca="1" si="10"/>
        <v>0</v>
      </c>
    </row>
    <row r="84" spans="2:11" x14ac:dyDescent="0.3">
      <c r="B84" t="e">
        <f>IF(NOT(우수테스터!#REF!="등록자"),[1]우수테스터!J110,0)</f>
        <v>#REF!</v>
      </c>
      <c r="C84" t="e">
        <f>IF(NOT(우수테스터!#REF!="등록자"),[1]우수테스터!I110,0)</f>
        <v>#REF!</v>
      </c>
      <c r="D84" t="e">
        <f t="shared" si="9"/>
        <v>#REF!</v>
      </c>
      <c r="H84" t="e" cm="1">
        <f t="array" ref="H84">_xlfn.SWITCH(F84,"S",10,"A",3,"B",1)</f>
        <v>#N/A</v>
      </c>
      <c r="K84">
        <f t="shared" ca="1" si="10"/>
        <v>0</v>
      </c>
    </row>
    <row r="85" spans="2:11" x14ac:dyDescent="0.3">
      <c r="B85" t="e">
        <f>IF(NOT(우수테스터!#REF!="등록자"),[1]우수테스터!J111,0)</f>
        <v>#REF!</v>
      </c>
      <c r="C85" t="e">
        <f>IF(NOT(우수테스터!#REF!="등록자"),[1]우수테스터!I111,0)</f>
        <v>#REF!</v>
      </c>
      <c r="D85" t="e">
        <f t="shared" si="9"/>
        <v>#REF!</v>
      </c>
      <c r="H85" t="e" cm="1">
        <f t="array" ref="H85">_xlfn.SWITCH(F85,"S",10,"A",3,"B",1)</f>
        <v>#N/A</v>
      </c>
      <c r="K85">
        <f t="shared" ca="1" si="10"/>
        <v>0</v>
      </c>
    </row>
    <row r="86" spans="2:11" x14ac:dyDescent="0.3">
      <c r="B86" t="e">
        <f>IF(NOT(우수테스터!#REF!="등록자"),[1]우수테스터!J112,0)</f>
        <v>#REF!</v>
      </c>
      <c r="C86" t="e">
        <f>IF(NOT(우수테스터!#REF!="등록자"),[1]우수테스터!I112,0)</f>
        <v>#REF!</v>
      </c>
      <c r="D86" t="e">
        <f t="shared" si="9"/>
        <v>#REF!</v>
      </c>
      <c r="H86" t="e" cm="1">
        <f t="array" ref="H86">_xlfn.SWITCH(F86,"S",10,"A",3,"B",1)</f>
        <v>#N/A</v>
      </c>
      <c r="K86">
        <f t="shared" ca="1" si="10"/>
        <v>0</v>
      </c>
    </row>
    <row r="87" spans="2:11" x14ac:dyDescent="0.3">
      <c r="B87" t="e">
        <f>IF(NOT(우수테스터!#REF!="등록자"),[1]우수테스터!J113,0)</f>
        <v>#REF!</v>
      </c>
      <c r="C87" t="e">
        <f>IF(NOT(우수테스터!#REF!="등록자"),[1]우수테스터!I113,0)</f>
        <v>#REF!</v>
      </c>
      <c r="D87" t="e">
        <f t="shared" si="9"/>
        <v>#REF!</v>
      </c>
      <c r="H87" t="e" cm="1">
        <f t="array" ref="H87">_xlfn.SWITCH(F87,"S",10,"A",3,"B",1)</f>
        <v>#N/A</v>
      </c>
      <c r="K87">
        <f t="shared" ca="1" si="10"/>
        <v>0</v>
      </c>
    </row>
    <row r="88" spans="2:11" x14ac:dyDescent="0.3">
      <c r="B88" t="e">
        <f>IF(NOT(우수테스터!#REF!="등록자"),[1]우수테스터!J114,0)</f>
        <v>#REF!</v>
      </c>
      <c r="C88" t="e">
        <f>IF(NOT(우수테스터!#REF!="등록자"),[1]우수테스터!I114,0)</f>
        <v>#REF!</v>
      </c>
      <c r="D88" t="e">
        <f t="shared" si="9"/>
        <v>#REF!</v>
      </c>
      <c r="H88" t="e" cm="1">
        <f t="array" ref="H88">_xlfn.SWITCH(F88,"S",10,"A",3,"B",1)</f>
        <v>#N/A</v>
      </c>
      <c r="K88">
        <f t="shared" ca="1" si="10"/>
        <v>0</v>
      </c>
    </row>
    <row r="89" spans="2:11" x14ac:dyDescent="0.3">
      <c r="B89" t="e">
        <f>IF(NOT(우수테스터!#REF!="등록자"),[1]우수테스터!J115,0)</f>
        <v>#REF!</v>
      </c>
      <c r="C89" t="e">
        <f>IF(NOT(우수테스터!#REF!="등록자"),[1]우수테스터!I115,0)</f>
        <v>#REF!</v>
      </c>
      <c r="D89" t="e">
        <f t="shared" si="9"/>
        <v>#REF!</v>
      </c>
      <c r="H89" t="e" cm="1">
        <f t="array" ref="H89">_xlfn.SWITCH(F89,"S",10,"A",3,"B",1)</f>
        <v>#N/A</v>
      </c>
      <c r="K89">
        <f t="shared" ca="1" si="10"/>
        <v>0</v>
      </c>
    </row>
    <row r="90" spans="2:11" x14ac:dyDescent="0.3">
      <c r="B90" t="e">
        <f>IF(NOT(우수테스터!#REF!="등록자"),[1]우수테스터!J116,0)</f>
        <v>#REF!</v>
      </c>
      <c r="C90" t="e">
        <f>IF(NOT(우수테스터!#REF!="등록자"),[1]우수테스터!I116,0)</f>
        <v>#REF!</v>
      </c>
      <c r="D90" t="e">
        <f t="shared" si="9"/>
        <v>#REF!</v>
      </c>
      <c r="H90" t="e" cm="1">
        <f t="array" ref="H90">_xlfn.SWITCH(F90,"S",10,"A",3,"B",1)</f>
        <v>#N/A</v>
      </c>
      <c r="K90">
        <f t="shared" ca="1" si="10"/>
        <v>0</v>
      </c>
    </row>
    <row r="91" spans="2:11" x14ac:dyDescent="0.3">
      <c r="B91" t="e">
        <f>IF(NOT(우수테스터!#REF!="등록자"),[1]우수테스터!J117,0)</f>
        <v>#REF!</v>
      </c>
      <c r="C91" t="e">
        <f>IF(NOT(우수테스터!#REF!="등록자"),[1]우수테스터!I117,0)</f>
        <v>#REF!</v>
      </c>
      <c r="D91" t="e">
        <f t="shared" si="9"/>
        <v>#REF!</v>
      </c>
      <c r="H91" t="e" cm="1">
        <f t="array" ref="H91">_xlfn.SWITCH(F91,"S",10,"A",3,"B",1)</f>
        <v>#N/A</v>
      </c>
      <c r="K91">
        <f t="shared" ca="1" si="10"/>
        <v>0</v>
      </c>
    </row>
    <row r="92" spans="2:11" x14ac:dyDescent="0.3">
      <c r="B92" t="e">
        <f>IF(NOT(우수테스터!#REF!="등록자"),[1]우수테스터!J118,0)</f>
        <v>#REF!</v>
      </c>
      <c r="C92" t="e">
        <f>IF(NOT(우수테스터!#REF!="등록자"),[1]우수테스터!I118,0)</f>
        <v>#REF!</v>
      </c>
      <c r="D92" t="e">
        <f t="shared" si="9"/>
        <v>#REF!</v>
      </c>
      <c r="H92" t="e" cm="1">
        <f t="array" ref="H92">_xlfn.SWITCH(F92,"S",10,"A",3,"B",1)</f>
        <v>#N/A</v>
      </c>
      <c r="K92">
        <f t="shared" ca="1" si="10"/>
        <v>0</v>
      </c>
    </row>
    <row r="93" spans="2:11" x14ac:dyDescent="0.3">
      <c r="B93" t="e">
        <f>IF(NOT(우수테스터!#REF!="등록자"),[1]우수테스터!J119,0)</f>
        <v>#REF!</v>
      </c>
      <c r="C93" t="e">
        <f>IF(NOT(우수테스터!#REF!="등록자"),[1]우수테스터!I119,0)</f>
        <v>#REF!</v>
      </c>
      <c r="D93" t="e">
        <f t="shared" si="9"/>
        <v>#REF!</v>
      </c>
      <c r="H93" t="e" cm="1">
        <f t="array" ref="H93">_xlfn.SWITCH(F93,"S",10,"A",3,"B",1)</f>
        <v>#N/A</v>
      </c>
      <c r="K93">
        <f t="shared" ca="1" si="10"/>
        <v>0</v>
      </c>
    </row>
    <row r="94" spans="2:11" x14ac:dyDescent="0.3">
      <c r="B94">
        <f>IF(NOT(우수테스터!J98="등록자"),[1]우수테스터!J120,0)</f>
        <v>0</v>
      </c>
      <c r="C94">
        <f>IF(NOT(우수테스터!J98="등록자"),[1]우수테스터!I120,0)</f>
        <v>0</v>
      </c>
      <c r="D94" t="str">
        <f t="shared" si="9"/>
        <v/>
      </c>
      <c r="H94" t="e" cm="1">
        <f t="array" ref="H94">_xlfn.SWITCH(F94,"S",10,"A",3,"B",1)</f>
        <v>#N/A</v>
      </c>
      <c r="K94">
        <f t="shared" ca="1" si="10"/>
        <v>0</v>
      </c>
    </row>
    <row r="95" spans="2:11" x14ac:dyDescent="0.3">
      <c r="B95">
        <f>IF(NOT(우수테스터!J99="등록자"),[1]우수테스터!J121,0)</f>
        <v>0</v>
      </c>
      <c r="C95">
        <f>IF(NOT(우수테스터!J99="등록자"),[1]우수테스터!I121,0)</f>
        <v>0</v>
      </c>
      <c r="D95" t="str">
        <f t="shared" si="9"/>
        <v/>
      </c>
      <c r="H95" t="e" cm="1">
        <f t="array" ref="H95">_xlfn.SWITCH(F95,"S",10,"A",3,"B",1)</f>
        <v>#N/A</v>
      </c>
      <c r="K95">
        <f t="shared" ca="1" si="10"/>
        <v>0</v>
      </c>
    </row>
    <row r="96" spans="2:11" x14ac:dyDescent="0.3">
      <c r="B96">
        <f>IF(NOT(우수테스터!J100="등록자"),[1]우수테스터!J122,0)</f>
        <v>0</v>
      </c>
      <c r="C96">
        <f>IF(NOT(우수테스터!J100="등록자"),[1]우수테스터!I122,0)</f>
        <v>0</v>
      </c>
      <c r="D96" t="str">
        <f t="shared" si="9"/>
        <v/>
      </c>
      <c r="H96" t="e" cm="1">
        <f t="array" ref="H96">_xlfn.SWITCH(F96,"S",10,"A",3,"B",1)</f>
        <v>#N/A</v>
      </c>
      <c r="K96">
        <f t="shared" ca="1" si="10"/>
        <v>0</v>
      </c>
    </row>
    <row r="97" spans="2:11" x14ac:dyDescent="0.3">
      <c r="B97">
        <f>IF(NOT(우수테스터!J101="등록자"),[1]우수테스터!J123,0)</f>
        <v>0</v>
      </c>
      <c r="C97">
        <f>IF(NOT(우수테스터!J101="등록자"),[1]우수테스터!I123,0)</f>
        <v>0</v>
      </c>
      <c r="D97" t="str">
        <f t="shared" si="9"/>
        <v/>
      </c>
      <c r="H97" t="e" cm="1">
        <f t="array" ref="H97">_xlfn.SWITCH(F97,"S",10,"A",3,"B",1)</f>
        <v>#N/A</v>
      </c>
      <c r="K97">
        <f t="shared" ca="1" si="10"/>
        <v>0</v>
      </c>
    </row>
    <row r="98" spans="2:11" x14ac:dyDescent="0.3">
      <c r="B98">
        <f>IF(NOT(우수테스터!J102="등록자"),[1]우수테스터!J124,0)</f>
        <v>0</v>
      </c>
      <c r="C98" t="str">
        <f>IF(NOT(우수테스터!J102="등록자"),[1]우수테스터!I124,0)</f>
        <v>업데이트 버전</v>
      </c>
      <c r="D98" t="str">
        <f t="shared" si="9"/>
        <v/>
      </c>
      <c r="H98" t="e" cm="1">
        <f t="array" ref="H98">_xlfn.SWITCH(F98,"S",10,"A",3,"B",1)</f>
        <v>#N/A</v>
      </c>
      <c r="K98">
        <f t="shared" ca="1" si="10"/>
        <v>0</v>
      </c>
    </row>
    <row r="99" spans="2:11" x14ac:dyDescent="0.3">
      <c r="B99">
        <f>IF(NOT(우수테스터!J103="등록자"),[1]우수테스터!J125,0)</f>
        <v>0</v>
      </c>
      <c r="C99" t="str">
        <f>IF(NOT(우수테스터!J103="등록자"),[1]우수테스터!I125,0)</f>
        <v>우수테스터 선발 일자</v>
      </c>
      <c r="D99" t="str">
        <f t="shared" si="9"/>
        <v/>
      </c>
      <c r="H99" t="e" cm="1">
        <f t="array" ref="H99">_xlfn.SWITCH(F99,"S",10,"A",3,"B",1)</f>
        <v>#N/A</v>
      </c>
      <c r="K99">
        <f t="shared" ca="1" si="10"/>
        <v>0</v>
      </c>
    </row>
    <row r="100" spans="2:11" x14ac:dyDescent="0.3">
      <c r="B100">
        <f>IF(NOT(우수테스터!J104="등록자"),[1]우수테스터!J126,0)</f>
        <v>0</v>
      </c>
      <c r="C100">
        <f>IF(NOT(우수테스터!J104="등록자"),[1]우수테스터!I126,0)</f>
        <v>0</v>
      </c>
      <c r="D100" t="str">
        <f t="shared" si="9"/>
        <v/>
      </c>
      <c r="H100" t="e" cm="1">
        <f t="array" ref="H100">_xlfn.SWITCH(F100,"S",10,"A",3,"B",1)</f>
        <v>#N/A</v>
      </c>
      <c r="K100">
        <f t="shared" ca="1" si="10"/>
        <v>0</v>
      </c>
    </row>
    <row r="101" spans="2:11" x14ac:dyDescent="0.3">
      <c r="B101">
        <f>IF(NOT(우수테스터!J105="등록자"),[1]우수테스터!J127,0)</f>
        <v>0</v>
      </c>
      <c r="C101">
        <f>IF(NOT(우수테스터!J105="등록자"),[1]우수테스터!I127,0)</f>
        <v>0</v>
      </c>
      <c r="D101" t="str">
        <f t="shared" si="9"/>
        <v/>
      </c>
      <c r="H101" t="e" cm="1">
        <f t="array" ref="H101">_xlfn.SWITCH(F101,"S",10,"A",3,"B",1)</f>
        <v>#N/A</v>
      </c>
      <c r="K101">
        <f t="shared" ca="1" si="10"/>
        <v>0</v>
      </c>
    </row>
    <row r="102" spans="2:11" x14ac:dyDescent="0.3">
      <c r="B102">
        <f>IF(NOT(우수테스터!J106="등록자"),[1]우수테스터!J128,0)</f>
        <v>0</v>
      </c>
      <c r="C102">
        <f>IF(NOT(우수테스터!J106="등록자"),[1]우수테스터!I128,0)</f>
        <v>0</v>
      </c>
      <c r="D102" t="str">
        <f t="shared" si="9"/>
        <v/>
      </c>
      <c r="H102" t="e" cm="1">
        <f t="array" ref="H102">_xlfn.SWITCH(F102,"S",10,"A",3,"B",1)</f>
        <v>#N/A</v>
      </c>
      <c r="K102">
        <f t="shared" ca="1" si="10"/>
        <v>0</v>
      </c>
    </row>
    <row r="103" spans="2:11" x14ac:dyDescent="0.3">
      <c r="B103" t="str">
        <f>IF(NOT(우수테스터!J107="등록자"),[1]우수테스터!J129,0)</f>
        <v>akdlxl8789@naver.com</v>
      </c>
      <c r="C103" t="str">
        <f>IF(NOT(우수테스터!J107="등록자"),[1]우수테스터!I129,0)</f>
        <v>B</v>
      </c>
      <c r="D103" t="str">
        <f t="shared" si="9"/>
        <v>akdlxl8789@naver.com</v>
      </c>
      <c r="H103" t="e" cm="1">
        <f t="array" ref="H103">_xlfn.SWITCH(F103,"S",10,"A",3,"B",1)</f>
        <v>#N/A</v>
      </c>
      <c r="K103">
        <f t="shared" ca="1" si="10"/>
        <v>0</v>
      </c>
    </row>
    <row r="104" spans="2:11" x14ac:dyDescent="0.3">
      <c r="B104" t="str">
        <f>IF(NOT(우수테스터!J108="등록자"),[1]우수테스터!J130,0)</f>
        <v>cocoyaa</v>
      </c>
      <c r="C104" t="str">
        <f>IF(NOT(우수테스터!J108="등록자"),[1]우수테스터!I130,0)</f>
        <v>B</v>
      </c>
      <c r="D104" t="str">
        <f t="shared" si="9"/>
        <v>cocoyaa</v>
      </c>
      <c r="H104" t="e" cm="1">
        <f t="array" ref="H104">_xlfn.SWITCH(F104,"S",10,"A",3,"B",1)</f>
        <v>#N/A</v>
      </c>
      <c r="K104">
        <f t="shared" ca="1" si="10"/>
        <v>0</v>
      </c>
    </row>
    <row r="105" spans="2:11" x14ac:dyDescent="0.3">
      <c r="B105" t="str">
        <f>IF(NOT(우수테스터!J109="등록자"),[1]우수테스터!J131,0)</f>
        <v>kjy1927@cnol.com</v>
      </c>
      <c r="C105" t="str">
        <f>IF(NOT(우수테스터!J109="등록자"),[1]우수테스터!I131,0)</f>
        <v>B</v>
      </c>
      <c r="D105" t="str">
        <f t="shared" si="9"/>
        <v>kjy1927@cnol.com</v>
      </c>
      <c r="H105" t="e" cm="1">
        <f t="array" ref="H105">_xlfn.SWITCH(F105,"S",10,"A",3,"B",1)</f>
        <v>#N/A</v>
      </c>
      <c r="K105">
        <f t="shared" ca="1" si="10"/>
        <v>0</v>
      </c>
    </row>
    <row r="106" spans="2:11" x14ac:dyDescent="0.3">
      <c r="B106" t="str">
        <f>IF(NOT(우수테스터!J110="등록자"),[1]우수테스터!J132,0)</f>
        <v>yoon9272</v>
      </c>
      <c r="C106" t="str">
        <f>IF(NOT(우수테스터!J110="등록자"),[1]우수테스터!I132,0)</f>
        <v>B</v>
      </c>
      <c r="D106" t="str">
        <f t="shared" si="9"/>
        <v>yoon9272</v>
      </c>
      <c r="H106" t="e" cm="1">
        <f t="array" ref="H106">_xlfn.SWITCH(F106,"S",10,"A",3,"B",1)</f>
        <v>#N/A</v>
      </c>
      <c r="K106">
        <f t="shared" ca="1" si="10"/>
        <v>0</v>
      </c>
    </row>
    <row r="107" spans="2:11" x14ac:dyDescent="0.3">
      <c r="B107" t="str">
        <f>IF(NOT(우수테스터!J111="등록자"),[1]우수테스터!J133,0)</f>
        <v>mucocool12</v>
      </c>
      <c r="C107" t="str">
        <f>IF(NOT(우수테스터!J111="등록자"),[1]우수테스터!I133,0)</f>
        <v>B</v>
      </c>
      <c r="D107" t="str">
        <f t="shared" si="9"/>
        <v>mucocool12</v>
      </c>
      <c r="H107" t="e" cm="1">
        <f t="array" ref="H107">_xlfn.SWITCH(F107,"S",10,"A",3,"B",1)</f>
        <v>#N/A</v>
      </c>
      <c r="K107">
        <f t="shared" ca="1" si="10"/>
        <v>0</v>
      </c>
    </row>
    <row r="108" spans="2:11" x14ac:dyDescent="0.3">
      <c r="B108" t="str">
        <f>IF(NOT(우수테스터!J112="등록자"),[1]우수테스터!J134,0)</f>
        <v>sksh1017@empal.com</v>
      </c>
      <c r="C108" t="str">
        <f>IF(NOT(우수테스터!J112="등록자"),[1]우수테스터!I134,0)</f>
        <v>B</v>
      </c>
      <c r="D108" t="str">
        <f t="shared" si="9"/>
        <v>sksh1017@empal.com</v>
      </c>
      <c r="H108" t="e" cm="1">
        <f t="array" ref="H108">_xlfn.SWITCH(F108,"S",10,"A",3,"B",1)</f>
        <v>#N/A</v>
      </c>
      <c r="K108">
        <f t="shared" ca="1" si="10"/>
        <v>0</v>
      </c>
    </row>
    <row r="109" spans="2:11" x14ac:dyDescent="0.3">
      <c r="B109">
        <f>IF(NOT(우수테스터!J113="등록자"),[1]우수테스터!J135,0)</f>
        <v>20110183</v>
      </c>
      <c r="C109" t="str">
        <f>IF(NOT(우수테스터!J113="등록자"),[1]우수테스터!I135,0)</f>
        <v>B</v>
      </c>
      <c r="D109">
        <f t="shared" si="9"/>
        <v>20110183</v>
      </c>
      <c r="H109" t="e" cm="1">
        <f t="array" ref="H109">_xlfn.SWITCH(F109,"S",10,"A",3,"B",1)</f>
        <v>#N/A</v>
      </c>
      <c r="K109">
        <f t="shared" ca="1" si="10"/>
        <v>0</v>
      </c>
    </row>
    <row r="110" spans="2:11" x14ac:dyDescent="0.3">
      <c r="B110" t="str">
        <f>IF(NOT(우수테스터!J114="등록자"),[1]우수테스터!J136,0)</f>
        <v>defasft</v>
      </c>
      <c r="C110" t="str">
        <f>IF(NOT(우수테스터!J114="등록자"),[1]우수테스터!I136,0)</f>
        <v>B</v>
      </c>
      <c r="D110" t="str">
        <f t="shared" si="9"/>
        <v>defasft</v>
      </c>
      <c r="H110" t="e" cm="1">
        <f t="array" ref="H110">_xlfn.SWITCH(F110,"S",10,"A",3,"B",1)</f>
        <v>#N/A</v>
      </c>
      <c r="K110">
        <f t="shared" ca="1" si="10"/>
        <v>0</v>
      </c>
    </row>
    <row r="111" spans="2:11" x14ac:dyDescent="0.3">
      <c r="B111" t="str">
        <f>IF(NOT(우수테스터!J115="등록자"),[1]우수테스터!J137,0)</f>
        <v>yoon9272</v>
      </c>
      <c r="C111" t="str">
        <f>IF(NOT(우수테스터!J115="등록자"),[1]우수테스터!I137,0)</f>
        <v>B</v>
      </c>
      <c r="D111" t="str">
        <f t="shared" si="9"/>
        <v>yoon9272</v>
      </c>
      <c r="H111" t="e" cm="1">
        <f t="array" ref="H111">_xlfn.SWITCH(F111,"S",10,"A",3,"B",1)</f>
        <v>#N/A</v>
      </c>
      <c r="K111">
        <f t="shared" ca="1" si="10"/>
        <v>0</v>
      </c>
    </row>
    <row r="112" spans="2:11" x14ac:dyDescent="0.3">
      <c r="B112" t="e">
        <f>IF(NOT(우수테스터!#REF!="등록자"),[1]우수테스터!J138,0)</f>
        <v>#REF!</v>
      </c>
      <c r="C112" t="e">
        <f>IF(NOT(우수테스터!#REF!="등록자"),[1]우수테스터!I138,0)</f>
        <v>#REF!</v>
      </c>
      <c r="D112" t="e">
        <f t="shared" si="9"/>
        <v>#REF!</v>
      </c>
      <c r="H112" t="e" cm="1">
        <f t="array" ref="H112">_xlfn.SWITCH(F112,"S",10,"A",3,"B",1)</f>
        <v>#N/A</v>
      </c>
      <c r="K112">
        <f t="shared" ca="1" si="10"/>
        <v>0</v>
      </c>
    </row>
    <row r="113" spans="2:11" x14ac:dyDescent="0.3">
      <c r="B113" t="e">
        <f>IF(NOT(우수테스터!#REF!="등록자"),[1]우수테스터!J139,0)</f>
        <v>#REF!</v>
      </c>
      <c r="C113" t="e">
        <f>IF(NOT(우수테스터!#REF!="등록자"),[1]우수테스터!I139,0)</f>
        <v>#REF!</v>
      </c>
      <c r="D113" t="e">
        <f t="shared" si="9"/>
        <v>#REF!</v>
      </c>
      <c r="H113" t="e" cm="1">
        <f t="array" ref="H113">_xlfn.SWITCH(F113,"S",10,"A",3,"B",1)</f>
        <v>#N/A</v>
      </c>
      <c r="K113">
        <f t="shared" ca="1" si="10"/>
        <v>0</v>
      </c>
    </row>
    <row r="114" spans="2:11" x14ac:dyDescent="0.3">
      <c r="B114" t="e">
        <f>IF(NOT(우수테스터!#REF!="등록자"),[1]우수테스터!J140,0)</f>
        <v>#REF!</v>
      </c>
      <c r="C114" t="e">
        <f>IF(NOT(우수테스터!#REF!="등록자"),[1]우수테스터!I140,0)</f>
        <v>#REF!</v>
      </c>
      <c r="D114" t="e">
        <f t="shared" si="9"/>
        <v>#REF!</v>
      </c>
      <c r="H114" t="e" cm="1">
        <f t="array" ref="H114">_xlfn.SWITCH(F114,"S",10,"A",3,"B",1)</f>
        <v>#N/A</v>
      </c>
      <c r="K114">
        <f t="shared" ca="1" si="10"/>
        <v>0</v>
      </c>
    </row>
    <row r="115" spans="2:11" x14ac:dyDescent="0.3">
      <c r="B115" t="e">
        <f>IF(NOT(우수테스터!#REF!="등록자"),[1]우수테스터!J141,0)</f>
        <v>#REF!</v>
      </c>
      <c r="C115" t="e">
        <f>IF(NOT(우수테스터!#REF!="등록자"),[1]우수테스터!I141,0)</f>
        <v>#REF!</v>
      </c>
      <c r="D115" t="e">
        <f t="shared" si="9"/>
        <v>#REF!</v>
      </c>
      <c r="H115" t="e" cm="1">
        <f t="array" ref="H115">_xlfn.SWITCH(F115,"S",10,"A",3,"B",1)</f>
        <v>#N/A</v>
      </c>
      <c r="K115">
        <f t="shared" ca="1" si="10"/>
        <v>0</v>
      </c>
    </row>
    <row r="116" spans="2:11" x14ac:dyDescent="0.3">
      <c r="B116" t="e">
        <f>IF(NOT(우수테스터!#REF!="등록자"),[1]우수테스터!J142,0)</f>
        <v>#REF!</v>
      </c>
      <c r="C116" t="e">
        <f>IF(NOT(우수테스터!#REF!="등록자"),[1]우수테스터!I142,0)</f>
        <v>#REF!</v>
      </c>
      <c r="D116" t="e">
        <f t="shared" si="9"/>
        <v>#REF!</v>
      </c>
      <c r="H116" t="e" cm="1">
        <f t="array" ref="H116">_xlfn.SWITCH(F116,"S",10,"A",3,"B",1)</f>
        <v>#N/A</v>
      </c>
      <c r="K116">
        <f t="shared" ca="1" si="10"/>
        <v>0</v>
      </c>
    </row>
    <row r="117" spans="2:11" x14ac:dyDescent="0.3">
      <c r="B117" t="e">
        <f>IF(NOT(우수테스터!#REF!="등록자"),[1]우수테스터!J143,0)</f>
        <v>#REF!</v>
      </c>
      <c r="C117" t="e">
        <f>IF(NOT(우수테스터!#REF!="등록자"),[1]우수테스터!I143,0)</f>
        <v>#REF!</v>
      </c>
      <c r="D117" t="e">
        <f t="shared" si="9"/>
        <v>#REF!</v>
      </c>
      <c r="H117" t="e" cm="1">
        <f t="array" ref="H117">_xlfn.SWITCH(F117,"S",10,"A",3,"B",1)</f>
        <v>#N/A</v>
      </c>
      <c r="K117">
        <f t="shared" ca="1" si="10"/>
        <v>0</v>
      </c>
    </row>
    <row r="118" spans="2:11" x14ac:dyDescent="0.3">
      <c r="B118" t="e">
        <f>IF(NOT(우수테스터!#REF!="등록자"),[1]우수테스터!J144,0)</f>
        <v>#REF!</v>
      </c>
      <c r="C118" t="e">
        <f>IF(NOT(우수테스터!#REF!="등록자"),[1]우수테스터!I144,0)</f>
        <v>#REF!</v>
      </c>
      <c r="D118" t="e">
        <f t="shared" si="9"/>
        <v>#REF!</v>
      </c>
      <c r="H118" t="e" cm="1">
        <f t="array" ref="H118">_xlfn.SWITCH(F118,"S",10,"A",3,"B",1)</f>
        <v>#N/A</v>
      </c>
      <c r="K118">
        <f t="shared" ca="1" si="10"/>
        <v>0</v>
      </c>
    </row>
    <row r="119" spans="2:11" x14ac:dyDescent="0.3">
      <c r="B119" t="e">
        <f>IF(NOT(우수테스터!#REF!="등록자"),[1]우수테스터!J145,0)</f>
        <v>#REF!</v>
      </c>
      <c r="C119" t="e">
        <f>IF(NOT(우수테스터!#REF!="등록자"),[1]우수테스터!I145,0)</f>
        <v>#REF!</v>
      </c>
      <c r="D119" t="e">
        <f t="shared" si="9"/>
        <v>#REF!</v>
      </c>
      <c r="H119" t="e" cm="1">
        <f t="array" ref="H119">_xlfn.SWITCH(F119,"S",10,"A",3,"B",1)</f>
        <v>#N/A</v>
      </c>
      <c r="K119">
        <f t="shared" ca="1" si="10"/>
        <v>0</v>
      </c>
    </row>
    <row r="120" spans="2:11" x14ac:dyDescent="0.3">
      <c r="B120" t="e">
        <f>IF(NOT(우수테스터!#REF!="등록자"),[1]우수테스터!J146,0)</f>
        <v>#REF!</v>
      </c>
      <c r="C120" t="e">
        <f>IF(NOT(우수테스터!#REF!="등록자"),[1]우수테스터!I146,0)</f>
        <v>#REF!</v>
      </c>
      <c r="D120" t="e">
        <f t="shared" si="9"/>
        <v>#REF!</v>
      </c>
      <c r="H120" t="e" cm="1">
        <f t="array" ref="H120">_xlfn.SWITCH(F120,"S",10,"A",3,"B",1)</f>
        <v>#N/A</v>
      </c>
      <c r="K120">
        <f t="shared" ca="1" si="10"/>
        <v>0</v>
      </c>
    </row>
    <row r="121" spans="2:11" x14ac:dyDescent="0.3">
      <c r="B121" t="e">
        <f>IF(NOT(우수테스터!#REF!="등록자"),[1]우수테스터!J147,0)</f>
        <v>#REF!</v>
      </c>
      <c r="C121" t="e">
        <f>IF(NOT(우수테스터!#REF!="등록자"),[1]우수테스터!I147,0)</f>
        <v>#REF!</v>
      </c>
      <c r="D121" t="e">
        <f t="shared" si="9"/>
        <v>#REF!</v>
      </c>
      <c r="H121" t="e" cm="1">
        <f t="array" ref="H121">_xlfn.SWITCH(F121,"S",10,"A",3,"B",1)</f>
        <v>#N/A</v>
      </c>
      <c r="K121">
        <f t="shared" ca="1" si="10"/>
        <v>0</v>
      </c>
    </row>
    <row r="122" spans="2:11" x14ac:dyDescent="0.3">
      <c r="B122" t="e">
        <f>IF(NOT(우수테스터!#REF!="등록자"),[1]우수테스터!J148,0)</f>
        <v>#REF!</v>
      </c>
      <c r="C122" t="e">
        <f>IF(NOT(우수테스터!#REF!="등록자"),[1]우수테스터!I148,0)</f>
        <v>#REF!</v>
      </c>
      <c r="D122" t="e">
        <f t="shared" si="9"/>
        <v>#REF!</v>
      </c>
      <c r="H122" t="e" cm="1">
        <f t="array" ref="H122">_xlfn.SWITCH(F122,"S",10,"A",3,"B",1)</f>
        <v>#N/A</v>
      </c>
      <c r="K122">
        <f t="shared" ca="1" si="10"/>
        <v>0</v>
      </c>
    </row>
    <row r="123" spans="2:11" x14ac:dyDescent="0.3">
      <c r="B123" t="e">
        <f>IF(NOT(우수테스터!#REF!="등록자"),[1]우수테스터!J149,0)</f>
        <v>#REF!</v>
      </c>
      <c r="C123" t="e">
        <f>IF(NOT(우수테스터!#REF!="등록자"),[1]우수테스터!I149,0)</f>
        <v>#REF!</v>
      </c>
      <c r="D123" t="e">
        <f t="shared" si="9"/>
        <v>#REF!</v>
      </c>
      <c r="H123" t="e" cm="1">
        <f t="array" ref="H123">_xlfn.SWITCH(F123,"S",10,"A",3,"B",1)</f>
        <v>#N/A</v>
      </c>
      <c r="K123">
        <f t="shared" ca="1" si="10"/>
        <v>0</v>
      </c>
    </row>
    <row r="124" spans="2:11" x14ac:dyDescent="0.3">
      <c r="B124" t="e">
        <f>IF(NOT(우수테스터!#REF!="등록자"),[1]우수테스터!J150,0)</f>
        <v>#REF!</v>
      </c>
      <c r="C124" t="e">
        <f>IF(NOT(우수테스터!#REF!="등록자"),[1]우수테스터!I150,0)</f>
        <v>#REF!</v>
      </c>
      <c r="D124" t="e">
        <f t="shared" si="9"/>
        <v>#REF!</v>
      </c>
      <c r="H124" t="e" cm="1">
        <f t="array" ref="H124">_xlfn.SWITCH(F124,"S",10,"A",3,"B",1)</f>
        <v>#N/A</v>
      </c>
      <c r="K124">
        <f t="shared" ca="1" si="10"/>
        <v>0</v>
      </c>
    </row>
    <row r="125" spans="2:11" x14ac:dyDescent="0.3">
      <c r="B125" t="e">
        <f>IF(NOT(우수테스터!#REF!="등록자"),[1]우수테스터!J151,0)</f>
        <v>#REF!</v>
      </c>
      <c r="C125" t="e">
        <f>IF(NOT(우수테스터!#REF!="등록자"),[1]우수테스터!I151,0)</f>
        <v>#REF!</v>
      </c>
      <c r="D125" t="e">
        <f t="shared" si="9"/>
        <v>#REF!</v>
      </c>
      <c r="H125" t="e" cm="1">
        <f t="array" ref="H125">_xlfn.SWITCH(F125,"S",10,"A",3,"B",1)</f>
        <v>#N/A</v>
      </c>
      <c r="K125">
        <f t="shared" ca="1" si="10"/>
        <v>0</v>
      </c>
    </row>
    <row r="126" spans="2:11" x14ac:dyDescent="0.3">
      <c r="B126" t="e">
        <f>IF(NOT(우수테스터!#REF!="등록자"),[1]우수테스터!J152,0)</f>
        <v>#REF!</v>
      </c>
      <c r="C126" t="e">
        <f>IF(NOT(우수테스터!#REF!="등록자"),[1]우수테스터!I152,0)</f>
        <v>#REF!</v>
      </c>
      <c r="D126" t="e">
        <f t="shared" si="9"/>
        <v>#REF!</v>
      </c>
      <c r="H126" t="e" cm="1">
        <f t="array" ref="H126">_xlfn.SWITCH(F126,"S",10,"A",3,"B",1)</f>
        <v>#N/A</v>
      </c>
      <c r="K126">
        <f t="shared" ca="1" si="10"/>
        <v>0</v>
      </c>
    </row>
    <row r="127" spans="2:11" x14ac:dyDescent="0.3">
      <c r="B127" t="e">
        <f>IF(NOT(우수테스터!#REF!="등록자"),[1]우수테스터!J153,0)</f>
        <v>#REF!</v>
      </c>
      <c r="C127" t="e">
        <f>IF(NOT(우수테스터!#REF!="등록자"),[1]우수테스터!I153,0)</f>
        <v>#REF!</v>
      </c>
      <c r="D127" t="e">
        <f t="shared" si="9"/>
        <v>#REF!</v>
      </c>
      <c r="H127" t="e" cm="1">
        <f t="array" ref="H127">_xlfn.SWITCH(F127,"S",10,"A",3,"B",1)</f>
        <v>#N/A</v>
      </c>
      <c r="K127">
        <f t="shared" ca="1" si="10"/>
        <v>0</v>
      </c>
    </row>
    <row r="128" spans="2:11" x14ac:dyDescent="0.3">
      <c r="B128" t="e">
        <f>IF(NOT(우수테스터!#REF!="등록자"),[1]우수테스터!J154,0)</f>
        <v>#REF!</v>
      </c>
      <c r="C128" t="e">
        <f>IF(NOT(우수테스터!#REF!="등록자"),[1]우수테스터!I154,0)</f>
        <v>#REF!</v>
      </c>
      <c r="D128" t="e">
        <f t="shared" si="9"/>
        <v>#REF!</v>
      </c>
      <c r="H128" t="e" cm="1">
        <f t="array" ref="H128">_xlfn.SWITCH(F128,"S",10,"A",3,"B",1)</f>
        <v>#N/A</v>
      </c>
      <c r="K128">
        <f t="shared" ca="1" si="10"/>
        <v>0</v>
      </c>
    </row>
    <row r="129" spans="2:11" x14ac:dyDescent="0.3">
      <c r="B129" t="e">
        <f>IF(NOT(우수테스터!#REF!="등록자"),[1]우수테스터!J155,0)</f>
        <v>#REF!</v>
      </c>
      <c r="C129" t="e">
        <f>IF(NOT(우수테스터!#REF!="등록자"),[1]우수테스터!I155,0)</f>
        <v>#REF!</v>
      </c>
      <c r="D129" t="e">
        <f t="shared" si="9"/>
        <v>#REF!</v>
      </c>
      <c r="H129" t="e" cm="1">
        <f t="array" ref="H129">_xlfn.SWITCH(F129,"S",10,"A",3,"B",1)</f>
        <v>#N/A</v>
      </c>
      <c r="K129">
        <f t="shared" ca="1" si="10"/>
        <v>0</v>
      </c>
    </row>
    <row r="130" spans="2:11" x14ac:dyDescent="0.3">
      <c r="B130" t="e">
        <f>IF(NOT(우수테스터!#REF!="등록자"),[1]우수테스터!J156,0)</f>
        <v>#REF!</v>
      </c>
      <c r="C130" t="e">
        <f>IF(NOT(우수테스터!#REF!="등록자"),[1]우수테스터!I156,0)</f>
        <v>#REF!</v>
      </c>
      <c r="D130" t="e">
        <f t="shared" ref="D130:D193" si="11">IF(OR(C130="S",C130="A",C130="B"),B130,"")</f>
        <v>#REF!</v>
      </c>
      <c r="H130" t="e" cm="1">
        <f t="array" ref="H130">_xlfn.SWITCH(F130,"S",10,"A",3,"B",1)</f>
        <v>#N/A</v>
      </c>
      <c r="K130">
        <f t="shared" ref="K130:K193" ca="1" si="12">SUMIF(G:H,G130,H:H)</f>
        <v>0</v>
      </c>
    </row>
    <row r="131" spans="2:11" x14ac:dyDescent="0.3">
      <c r="B131" t="e">
        <f>IF(NOT(우수테스터!#REF!="등록자"),[1]우수테스터!J157,0)</f>
        <v>#REF!</v>
      </c>
      <c r="C131" t="e">
        <f>IF(NOT(우수테스터!#REF!="등록자"),[1]우수테스터!I157,0)</f>
        <v>#REF!</v>
      </c>
      <c r="D131" t="e">
        <f t="shared" si="11"/>
        <v>#REF!</v>
      </c>
      <c r="H131" t="e" cm="1">
        <f t="array" ref="H131">_xlfn.SWITCH(F131,"S",10,"A",3,"B",1)</f>
        <v>#N/A</v>
      </c>
      <c r="K131">
        <f t="shared" ca="1" si="12"/>
        <v>0</v>
      </c>
    </row>
    <row r="132" spans="2:11" x14ac:dyDescent="0.3">
      <c r="B132" t="e">
        <f>IF(NOT(우수테스터!#REF!="등록자"),[1]우수테스터!J158,0)</f>
        <v>#REF!</v>
      </c>
      <c r="C132" t="e">
        <f>IF(NOT(우수테스터!#REF!="등록자"),[1]우수테스터!I158,0)</f>
        <v>#REF!</v>
      </c>
      <c r="D132" t="e">
        <f t="shared" si="11"/>
        <v>#REF!</v>
      </c>
      <c r="H132" t="e" cm="1">
        <f t="array" ref="H132">_xlfn.SWITCH(F132,"S",10,"A",3,"B",1)</f>
        <v>#N/A</v>
      </c>
      <c r="K132">
        <f t="shared" ca="1" si="12"/>
        <v>0</v>
      </c>
    </row>
    <row r="133" spans="2:11" x14ac:dyDescent="0.3">
      <c r="B133" t="e">
        <f>IF(NOT(우수테스터!#REF!="등록자"),[1]우수테스터!J159,0)</f>
        <v>#REF!</v>
      </c>
      <c r="C133" t="e">
        <f>IF(NOT(우수테스터!#REF!="등록자"),[1]우수테스터!I159,0)</f>
        <v>#REF!</v>
      </c>
      <c r="D133" t="e">
        <f t="shared" si="11"/>
        <v>#REF!</v>
      </c>
      <c r="H133" t="e" cm="1">
        <f t="array" ref="H133">_xlfn.SWITCH(F133,"S",10,"A",3,"B",1)</f>
        <v>#N/A</v>
      </c>
      <c r="K133">
        <f t="shared" ca="1" si="12"/>
        <v>0</v>
      </c>
    </row>
    <row r="134" spans="2:11" x14ac:dyDescent="0.3">
      <c r="B134" t="e">
        <f>IF(NOT(우수테스터!#REF!="등록자"),[1]우수테스터!J160,0)</f>
        <v>#REF!</v>
      </c>
      <c r="C134" t="e">
        <f>IF(NOT(우수테스터!#REF!="등록자"),[1]우수테스터!I160,0)</f>
        <v>#REF!</v>
      </c>
      <c r="D134" t="e">
        <f t="shared" si="11"/>
        <v>#REF!</v>
      </c>
      <c r="H134" t="e" cm="1">
        <f t="array" ref="H134">_xlfn.SWITCH(F134,"S",10,"A",3,"B",1)</f>
        <v>#N/A</v>
      </c>
      <c r="K134">
        <f t="shared" ca="1" si="12"/>
        <v>0</v>
      </c>
    </row>
    <row r="135" spans="2:11" x14ac:dyDescent="0.3">
      <c r="B135" t="e">
        <f>IF(NOT(우수테스터!#REF!="등록자"),[1]우수테스터!J161,0)</f>
        <v>#REF!</v>
      </c>
      <c r="C135" t="e">
        <f>IF(NOT(우수테스터!#REF!="등록자"),[1]우수테스터!I161,0)</f>
        <v>#REF!</v>
      </c>
      <c r="D135" t="e">
        <f t="shared" si="11"/>
        <v>#REF!</v>
      </c>
      <c r="H135" t="e" cm="1">
        <f t="array" ref="H135">_xlfn.SWITCH(F135,"S",10,"A",3,"B",1)</f>
        <v>#N/A</v>
      </c>
      <c r="K135">
        <f t="shared" ca="1" si="12"/>
        <v>0</v>
      </c>
    </row>
    <row r="136" spans="2:11" x14ac:dyDescent="0.3">
      <c r="B136" t="e">
        <f>IF(NOT(우수테스터!#REF!="등록자"),[1]우수테스터!J162,0)</f>
        <v>#REF!</v>
      </c>
      <c r="C136" t="e">
        <f>IF(NOT(우수테스터!#REF!="등록자"),[1]우수테스터!I162,0)</f>
        <v>#REF!</v>
      </c>
      <c r="D136" t="e">
        <f t="shared" si="11"/>
        <v>#REF!</v>
      </c>
      <c r="H136" t="e" cm="1">
        <f t="array" ref="H136">_xlfn.SWITCH(F136,"S",10,"A",3,"B",1)</f>
        <v>#N/A</v>
      </c>
      <c r="K136">
        <f t="shared" ca="1" si="12"/>
        <v>0</v>
      </c>
    </row>
    <row r="137" spans="2:11" x14ac:dyDescent="0.3">
      <c r="B137" t="e">
        <f>IF(NOT(우수테스터!#REF!="등록자"),[1]우수테스터!J163,0)</f>
        <v>#REF!</v>
      </c>
      <c r="C137" t="e">
        <f>IF(NOT(우수테스터!#REF!="등록자"),[1]우수테스터!I163,0)</f>
        <v>#REF!</v>
      </c>
      <c r="D137" t="e">
        <f t="shared" si="11"/>
        <v>#REF!</v>
      </c>
      <c r="H137" t="e" cm="1">
        <f t="array" ref="H137">_xlfn.SWITCH(F137,"S",10,"A",3,"B",1)</f>
        <v>#N/A</v>
      </c>
      <c r="K137">
        <f t="shared" ca="1" si="12"/>
        <v>0</v>
      </c>
    </row>
    <row r="138" spans="2:11" x14ac:dyDescent="0.3">
      <c r="B138" t="e">
        <f>IF(NOT(우수테스터!#REF!="등록자"),[1]우수테스터!J164,0)</f>
        <v>#REF!</v>
      </c>
      <c r="C138" t="e">
        <f>IF(NOT(우수테스터!#REF!="등록자"),[1]우수테스터!I164,0)</f>
        <v>#REF!</v>
      </c>
      <c r="D138" t="e">
        <f t="shared" si="11"/>
        <v>#REF!</v>
      </c>
      <c r="H138" t="e" cm="1">
        <f t="array" ref="H138">_xlfn.SWITCH(F138,"S",10,"A",3,"B",1)</f>
        <v>#N/A</v>
      </c>
      <c r="K138">
        <f t="shared" ca="1" si="12"/>
        <v>0</v>
      </c>
    </row>
    <row r="139" spans="2:11" x14ac:dyDescent="0.3">
      <c r="B139" t="e">
        <f>IF(NOT(우수테스터!#REF!="등록자"),[1]우수테스터!J165,0)</f>
        <v>#REF!</v>
      </c>
      <c r="C139" t="e">
        <f>IF(NOT(우수테스터!#REF!="등록자"),[1]우수테스터!I165,0)</f>
        <v>#REF!</v>
      </c>
      <c r="D139" t="e">
        <f t="shared" si="11"/>
        <v>#REF!</v>
      </c>
      <c r="H139" t="e" cm="1">
        <f t="array" ref="H139">_xlfn.SWITCH(F139,"S",10,"A",3,"B",1)</f>
        <v>#N/A</v>
      </c>
      <c r="K139">
        <f t="shared" ca="1" si="12"/>
        <v>0</v>
      </c>
    </row>
    <row r="140" spans="2:11" x14ac:dyDescent="0.3">
      <c r="B140" t="e">
        <f>IF(NOT(우수테스터!#REF!="등록자"),[1]우수테스터!J166,0)</f>
        <v>#REF!</v>
      </c>
      <c r="C140" t="e">
        <f>IF(NOT(우수테스터!#REF!="등록자"),[1]우수테스터!I166,0)</f>
        <v>#REF!</v>
      </c>
      <c r="D140" t="e">
        <f t="shared" si="11"/>
        <v>#REF!</v>
      </c>
      <c r="H140" t="e" cm="1">
        <f t="array" ref="H140">_xlfn.SWITCH(F140,"S",10,"A",3,"B",1)</f>
        <v>#N/A</v>
      </c>
      <c r="K140">
        <f t="shared" ca="1" si="12"/>
        <v>0</v>
      </c>
    </row>
    <row r="141" spans="2:11" x14ac:dyDescent="0.3">
      <c r="B141" t="e">
        <f>IF(NOT(우수테스터!#REF!="등록자"),[1]우수테스터!J167,0)</f>
        <v>#REF!</v>
      </c>
      <c r="C141" t="e">
        <f>IF(NOT(우수테스터!#REF!="등록자"),[1]우수테스터!I167,0)</f>
        <v>#REF!</v>
      </c>
      <c r="D141" t="e">
        <f t="shared" si="11"/>
        <v>#REF!</v>
      </c>
      <c r="H141" t="e" cm="1">
        <f t="array" ref="H141">_xlfn.SWITCH(F141,"S",10,"A",3,"B",1)</f>
        <v>#N/A</v>
      </c>
      <c r="K141">
        <f t="shared" ca="1" si="12"/>
        <v>0</v>
      </c>
    </row>
    <row r="142" spans="2:11" x14ac:dyDescent="0.3">
      <c r="B142" t="e">
        <f>IF(NOT(우수테스터!#REF!="등록자"),[1]우수테스터!J168,0)</f>
        <v>#REF!</v>
      </c>
      <c r="C142" t="e">
        <f>IF(NOT(우수테스터!#REF!="등록자"),[1]우수테스터!I168,0)</f>
        <v>#REF!</v>
      </c>
      <c r="D142" t="e">
        <f t="shared" si="11"/>
        <v>#REF!</v>
      </c>
      <c r="H142" t="e" cm="1">
        <f t="array" ref="H142">_xlfn.SWITCH(F142,"S",10,"A",3,"B",1)</f>
        <v>#N/A</v>
      </c>
      <c r="K142">
        <f t="shared" ca="1" si="12"/>
        <v>0</v>
      </c>
    </row>
    <row r="143" spans="2:11" x14ac:dyDescent="0.3">
      <c r="B143" t="e">
        <f>IF(NOT(우수테스터!#REF!="등록자"),[1]우수테스터!J169,0)</f>
        <v>#REF!</v>
      </c>
      <c r="C143" t="e">
        <f>IF(NOT(우수테스터!#REF!="등록자"),[1]우수테스터!I169,0)</f>
        <v>#REF!</v>
      </c>
      <c r="D143" t="e">
        <f t="shared" si="11"/>
        <v>#REF!</v>
      </c>
      <c r="H143" t="e" cm="1">
        <f t="array" ref="H143">_xlfn.SWITCH(F143,"S",10,"A",3,"B",1)</f>
        <v>#N/A</v>
      </c>
      <c r="K143">
        <f t="shared" ca="1" si="12"/>
        <v>0</v>
      </c>
    </row>
    <row r="144" spans="2:11" x14ac:dyDescent="0.3">
      <c r="B144" t="e">
        <f>IF(NOT(우수테스터!#REF!="등록자"),[1]우수테스터!J170,0)</f>
        <v>#REF!</v>
      </c>
      <c r="C144" t="e">
        <f>IF(NOT(우수테스터!#REF!="등록자"),[1]우수테스터!I170,0)</f>
        <v>#REF!</v>
      </c>
      <c r="D144" t="e">
        <f t="shared" si="11"/>
        <v>#REF!</v>
      </c>
      <c r="H144" t="e" cm="1">
        <f t="array" ref="H144">_xlfn.SWITCH(F144,"S",10,"A",3,"B",1)</f>
        <v>#N/A</v>
      </c>
      <c r="K144">
        <f t="shared" ca="1" si="12"/>
        <v>0</v>
      </c>
    </row>
    <row r="145" spans="2:11" x14ac:dyDescent="0.3">
      <c r="B145" t="e">
        <f>IF(NOT(우수테스터!#REF!="등록자"),[1]우수테스터!J171,0)</f>
        <v>#REF!</v>
      </c>
      <c r="C145" t="e">
        <f>IF(NOT(우수테스터!#REF!="등록자"),[1]우수테스터!I171,0)</f>
        <v>#REF!</v>
      </c>
      <c r="D145" t="e">
        <f t="shared" si="11"/>
        <v>#REF!</v>
      </c>
      <c r="H145" t="e" cm="1">
        <f t="array" ref="H145">_xlfn.SWITCH(F145,"S",10,"A",3,"B",1)</f>
        <v>#N/A</v>
      </c>
      <c r="K145">
        <f t="shared" ca="1" si="12"/>
        <v>0</v>
      </c>
    </row>
    <row r="146" spans="2:11" x14ac:dyDescent="0.3">
      <c r="B146" t="e">
        <f>IF(NOT(우수테스터!#REF!="등록자"),[1]우수테스터!J172,0)</f>
        <v>#REF!</v>
      </c>
      <c r="C146" t="e">
        <f>IF(NOT(우수테스터!#REF!="등록자"),[1]우수테스터!I172,0)</f>
        <v>#REF!</v>
      </c>
      <c r="D146" t="e">
        <f t="shared" si="11"/>
        <v>#REF!</v>
      </c>
      <c r="H146" t="e" cm="1">
        <f t="array" ref="H146">_xlfn.SWITCH(F146,"S",10,"A",3,"B",1)</f>
        <v>#N/A</v>
      </c>
      <c r="K146">
        <f t="shared" ca="1" si="12"/>
        <v>0</v>
      </c>
    </row>
    <row r="147" spans="2:11" x14ac:dyDescent="0.3">
      <c r="B147" t="e">
        <f>IF(NOT(우수테스터!#REF!="등록자"),[1]우수테스터!J173,0)</f>
        <v>#REF!</v>
      </c>
      <c r="C147" t="e">
        <f>IF(NOT(우수테스터!#REF!="등록자"),[1]우수테스터!I173,0)</f>
        <v>#REF!</v>
      </c>
      <c r="D147" t="e">
        <f t="shared" si="11"/>
        <v>#REF!</v>
      </c>
      <c r="H147" t="e" cm="1">
        <f t="array" ref="H147">_xlfn.SWITCH(F147,"S",10,"A",3,"B",1)</f>
        <v>#N/A</v>
      </c>
      <c r="K147">
        <f t="shared" ca="1" si="12"/>
        <v>0</v>
      </c>
    </row>
    <row r="148" spans="2:11" x14ac:dyDescent="0.3">
      <c r="B148" t="e">
        <f>IF(NOT(우수테스터!#REF!="등록자"),[1]우수테스터!J174,0)</f>
        <v>#REF!</v>
      </c>
      <c r="C148" t="e">
        <f>IF(NOT(우수테스터!#REF!="등록자"),[1]우수테스터!I174,0)</f>
        <v>#REF!</v>
      </c>
      <c r="D148" t="e">
        <f t="shared" si="11"/>
        <v>#REF!</v>
      </c>
      <c r="H148" t="e" cm="1">
        <f t="array" ref="H148">_xlfn.SWITCH(F148,"S",10,"A",3,"B",1)</f>
        <v>#N/A</v>
      </c>
      <c r="K148">
        <f t="shared" ca="1" si="12"/>
        <v>0</v>
      </c>
    </row>
    <row r="149" spans="2:11" x14ac:dyDescent="0.3">
      <c r="B149" t="e">
        <f>IF(NOT(우수테스터!#REF!="등록자"),[1]우수테스터!J175,0)</f>
        <v>#REF!</v>
      </c>
      <c r="C149" t="e">
        <f>IF(NOT(우수테스터!#REF!="등록자"),[1]우수테스터!I175,0)</f>
        <v>#REF!</v>
      </c>
      <c r="D149" t="e">
        <f t="shared" si="11"/>
        <v>#REF!</v>
      </c>
      <c r="H149" t="e" cm="1">
        <f t="array" ref="H149">_xlfn.SWITCH(F149,"S",10,"A",3,"B",1)</f>
        <v>#N/A</v>
      </c>
      <c r="K149">
        <f t="shared" ca="1" si="12"/>
        <v>0</v>
      </c>
    </row>
    <row r="150" spans="2:11" x14ac:dyDescent="0.3">
      <c r="B150" t="e">
        <f>IF(NOT(우수테스터!#REF!="등록자"),[1]우수테스터!J176,0)</f>
        <v>#REF!</v>
      </c>
      <c r="C150" t="e">
        <f>IF(NOT(우수테스터!#REF!="등록자"),[1]우수테스터!I176,0)</f>
        <v>#REF!</v>
      </c>
      <c r="D150" t="e">
        <f t="shared" si="11"/>
        <v>#REF!</v>
      </c>
      <c r="H150" t="e" cm="1">
        <f t="array" ref="H150">_xlfn.SWITCH(F150,"S",10,"A",3,"B",1)</f>
        <v>#N/A</v>
      </c>
      <c r="K150">
        <f t="shared" ca="1" si="12"/>
        <v>0</v>
      </c>
    </row>
    <row r="151" spans="2:11" x14ac:dyDescent="0.3">
      <c r="B151" t="e">
        <f>IF(NOT(우수테스터!#REF!="등록자"),[1]우수테스터!J177,0)</f>
        <v>#REF!</v>
      </c>
      <c r="C151" t="e">
        <f>IF(NOT(우수테스터!#REF!="등록자"),[1]우수테스터!I177,0)</f>
        <v>#REF!</v>
      </c>
      <c r="D151" t="e">
        <f t="shared" si="11"/>
        <v>#REF!</v>
      </c>
      <c r="H151" t="e" cm="1">
        <f t="array" ref="H151">_xlfn.SWITCH(F151,"S",10,"A",3,"B",1)</f>
        <v>#N/A</v>
      </c>
      <c r="K151">
        <f t="shared" ca="1" si="12"/>
        <v>0</v>
      </c>
    </row>
    <row r="152" spans="2:11" x14ac:dyDescent="0.3">
      <c r="B152" t="e">
        <f>IF(NOT(우수테스터!#REF!="등록자"),[1]우수테스터!J178,0)</f>
        <v>#REF!</v>
      </c>
      <c r="C152" t="e">
        <f>IF(NOT(우수테스터!#REF!="등록자"),[1]우수테스터!I178,0)</f>
        <v>#REF!</v>
      </c>
      <c r="D152" t="e">
        <f t="shared" si="11"/>
        <v>#REF!</v>
      </c>
      <c r="H152" t="e" cm="1">
        <f t="array" ref="H152">_xlfn.SWITCH(F152,"S",10,"A",3,"B",1)</f>
        <v>#N/A</v>
      </c>
      <c r="K152">
        <f t="shared" ca="1" si="12"/>
        <v>0</v>
      </c>
    </row>
    <row r="153" spans="2:11" x14ac:dyDescent="0.3">
      <c r="B153" t="e">
        <f>IF(NOT(우수테스터!#REF!="등록자"),[1]우수테스터!J179,0)</f>
        <v>#REF!</v>
      </c>
      <c r="C153" t="e">
        <f>IF(NOT(우수테스터!#REF!="등록자"),[1]우수테스터!I179,0)</f>
        <v>#REF!</v>
      </c>
      <c r="D153" t="e">
        <f t="shared" si="11"/>
        <v>#REF!</v>
      </c>
      <c r="H153" t="e" cm="1">
        <f t="array" ref="H153">_xlfn.SWITCH(F153,"S",10,"A",3,"B",1)</f>
        <v>#N/A</v>
      </c>
      <c r="K153">
        <f t="shared" ca="1" si="12"/>
        <v>0</v>
      </c>
    </row>
    <row r="154" spans="2:11" x14ac:dyDescent="0.3">
      <c r="B154" t="e">
        <f>IF(NOT(우수테스터!#REF!="등록자"),[1]우수테스터!J180,0)</f>
        <v>#REF!</v>
      </c>
      <c r="C154" t="e">
        <f>IF(NOT(우수테스터!#REF!="등록자"),[1]우수테스터!I180,0)</f>
        <v>#REF!</v>
      </c>
      <c r="D154" t="e">
        <f t="shared" si="11"/>
        <v>#REF!</v>
      </c>
      <c r="H154" t="e" cm="1">
        <f t="array" ref="H154">_xlfn.SWITCH(F154,"S",10,"A",3,"B",1)</f>
        <v>#N/A</v>
      </c>
      <c r="K154">
        <f t="shared" ca="1" si="12"/>
        <v>0</v>
      </c>
    </row>
    <row r="155" spans="2:11" x14ac:dyDescent="0.3">
      <c r="B155" t="e">
        <f>IF(NOT(우수테스터!#REF!="등록자"),[1]우수테스터!J181,0)</f>
        <v>#REF!</v>
      </c>
      <c r="C155" t="e">
        <f>IF(NOT(우수테스터!#REF!="등록자"),[1]우수테스터!I181,0)</f>
        <v>#REF!</v>
      </c>
      <c r="D155" t="e">
        <f t="shared" si="11"/>
        <v>#REF!</v>
      </c>
      <c r="H155" t="e" cm="1">
        <f t="array" ref="H155">_xlfn.SWITCH(F155,"S",10,"A",3,"B",1)</f>
        <v>#N/A</v>
      </c>
      <c r="K155">
        <f t="shared" ca="1" si="12"/>
        <v>0</v>
      </c>
    </row>
    <row r="156" spans="2:11" x14ac:dyDescent="0.3">
      <c r="B156" t="e">
        <f>IF(NOT(우수테스터!#REF!="등록자"),[1]우수테스터!J182,0)</f>
        <v>#REF!</v>
      </c>
      <c r="C156" t="e">
        <f>IF(NOT(우수테스터!#REF!="등록자"),[1]우수테스터!I182,0)</f>
        <v>#REF!</v>
      </c>
      <c r="D156" t="e">
        <f t="shared" si="11"/>
        <v>#REF!</v>
      </c>
      <c r="H156" t="e" cm="1">
        <f t="array" ref="H156">_xlfn.SWITCH(F156,"S",10,"A",3,"B",1)</f>
        <v>#N/A</v>
      </c>
      <c r="K156">
        <f t="shared" ca="1" si="12"/>
        <v>0</v>
      </c>
    </row>
    <row r="157" spans="2:11" x14ac:dyDescent="0.3">
      <c r="B157" t="e">
        <f>IF(NOT(우수테스터!#REF!="등록자"),[1]우수테스터!J183,0)</f>
        <v>#REF!</v>
      </c>
      <c r="C157" t="e">
        <f>IF(NOT(우수테스터!#REF!="등록자"),[1]우수테스터!I183,0)</f>
        <v>#REF!</v>
      </c>
      <c r="D157" t="e">
        <f t="shared" si="11"/>
        <v>#REF!</v>
      </c>
      <c r="H157" t="e" cm="1">
        <f t="array" ref="H157">_xlfn.SWITCH(F157,"S",10,"A",3,"B",1)</f>
        <v>#N/A</v>
      </c>
      <c r="K157">
        <f t="shared" ca="1" si="12"/>
        <v>0</v>
      </c>
    </row>
    <row r="158" spans="2:11" x14ac:dyDescent="0.3">
      <c r="B158" t="e">
        <f>IF(NOT(우수테스터!#REF!="등록자"),[1]우수테스터!J184,0)</f>
        <v>#REF!</v>
      </c>
      <c r="C158" t="e">
        <f>IF(NOT(우수테스터!#REF!="등록자"),[1]우수테스터!I184,0)</f>
        <v>#REF!</v>
      </c>
      <c r="D158" t="e">
        <f t="shared" si="11"/>
        <v>#REF!</v>
      </c>
      <c r="H158" t="e" cm="1">
        <f t="array" ref="H158">_xlfn.SWITCH(F158,"S",10,"A",3,"B",1)</f>
        <v>#N/A</v>
      </c>
      <c r="K158">
        <f t="shared" ca="1" si="12"/>
        <v>0</v>
      </c>
    </row>
    <row r="159" spans="2:11" x14ac:dyDescent="0.3">
      <c r="B159" t="e">
        <f>IF(NOT(우수테스터!#REF!="등록자"),[1]우수테스터!J185,0)</f>
        <v>#REF!</v>
      </c>
      <c r="C159" t="e">
        <f>IF(NOT(우수테스터!#REF!="등록자"),[1]우수테스터!I185,0)</f>
        <v>#REF!</v>
      </c>
      <c r="D159" t="e">
        <f t="shared" si="11"/>
        <v>#REF!</v>
      </c>
      <c r="H159" t="e" cm="1">
        <f t="array" ref="H159">_xlfn.SWITCH(F159,"S",10,"A",3,"B",1)</f>
        <v>#N/A</v>
      </c>
      <c r="K159">
        <f t="shared" ca="1" si="12"/>
        <v>0</v>
      </c>
    </row>
    <row r="160" spans="2:11" x14ac:dyDescent="0.3">
      <c r="B160" t="e">
        <f>IF(NOT(우수테스터!#REF!="등록자"),[1]우수테스터!J186,0)</f>
        <v>#REF!</v>
      </c>
      <c r="C160" t="e">
        <f>IF(NOT(우수테스터!#REF!="등록자"),[1]우수테스터!I186,0)</f>
        <v>#REF!</v>
      </c>
      <c r="D160" t="e">
        <f t="shared" si="11"/>
        <v>#REF!</v>
      </c>
      <c r="H160" t="e" cm="1">
        <f t="array" ref="H160">_xlfn.SWITCH(F160,"S",10,"A",3,"B",1)</f>
        <v>#N/A</v>
      </c>
      <c r="K160">
        <f t="shared" ca="1" si="12"/>
        <v>0</v>
      </c>
    </row>
    <row r="161" spans="2:11" x14ac:dyDescent="0.3">
      <c r="B161" t="e">
        <f>IF(NOT(우수테스터!#REF!="등록자"),[1]우수테스터!J187,0)</f>
        <v>#REF!</v>
      </c>
      <c r="C161" t="e">
        <f>IF(NOT(우수테스터!#REF!="등록자"),[1]우수테스터!I187,0)</f>
        <v>#REF!</v>
      </c>
      <c r="D161" t="e">
        <f t="shared" si="11"/>
        <v>#REF!</v>
      </c>
      <c r="H161" t="e" cm="1">
        <f t="array" ref="H161">_xlfn.SWITCH(F161,"S",10,"A",3,"B",1)</f>
        <v>#N/A</v>
      </c>
      <c r="K161">
        <f t="shared" ca="1" si="12"/>
        <v>0</v>
      </c>
    </row>
    <row r="162" spans="2:11" x14ac:dyDescent="0.3">
      <c r="B162" t="e">
        <f>IF(NOT(우수테스터!#REF!="등록자"),[1]우수테스터!J188,0)</f>
        <v>#REF!</v>
      </c>
      <c r="C162" t="e">
        <f>IF(NOT(우수테스터!#REF!="등록자"),[1]우수테스터!I188,0)</f>
        <v>#REF!</v>
      </c>
      <c r="D162" t="e">
        <f t="shared" si="11"/>
        <v>#REF!</v>
      </c>
      <c r="H162" t="e" cm="1">
        <f t="array" ref="H162">_xlfn.SWITCH(F162,"S",10,"A",3,"B",1)</f>
        <v>#N/A</v>
      </c>
      <c r="K162">
        <f t="shared" ca="1" si="12"/>
        <v>0</v>
      </c>
    </row>
    <row r="163" spans="2:11" x14ac:dyDescent="0.3">
      <c r="B163" t="e">
        <f>IF(NOT(우수테스터!#REF!="등록자"),[1]우수테스터!J189,0)</f>
        <v>#REF!</v>
      </c>
      <c r="C163" t="e">
        <f>IF(NOT(우수테스터!#REF!="등록자"),[1]우수테스터!I189,0)</f>
        <v>#REF!</v>
      </c>
      <c r="D163" t="e">
        <f t="shared" si="11"/>
        <v>#REF!</v>
      </c>
      <c r="H163" t="e" cm="1">
        <f t="array" ref="H163">_xlfn.SWITCH(F163,"S",10,"A",3,"B",1)</f>
        <v>#N/A</v>
      </c>
      <c r="K163">
        <f t="shared" ca="1" si="12"/>
        <v>0</v>
      </c>
    </row>
    <row r="164" spans="2:11" x14ac:dyDescent="0.3">
      <c r="B164" t="e">
        <f>IF(NOT(우수테스터!#REF!="등록자"),[1]우수테스터!J190,0)</f>
        <v>#REF!</v>
      </c>
      <c r="C164" t="e">
        <f>IF(NOT(우수테스터!#REF!="등록자"),[1]우수테스터!I190,0)</f>
        <v>#REF!</v>
      </c>
      <c r="D164" t="e">
        <f t="shared" si="11"/>
        <v>#REF!</v>
      </c>
      <c r="H164" t="e" cm="1">
        <f t="array" ref="H164">_xlfn.SWITCH(F164,"S",10,"A",3,"B",1)</f>
        <v>#N/A</v>
      </c>
      <c r="K164">
        <f t="shared" ca="1" si="12"/>
        <v>0</v>
      </c>
    </row>
    <row r="165" spans="2:11" x14ac:dyDescent="0.3">
      <c r="B165" t="e">
        <f>IF(NOT(우수테스터!#REF!="등록자"),[1]우수테스터!J191,0)</f>
        <v>#REF!</v>
      </c>
      <c r="C165" t="e">
        <f>IF(NOT(우수테스터!#REF!="등록자"),[1]우수테스터!I191,0)</f>
        <v>#REF!</v>
      </c>
      <c r="D165" t="e">
        <f t="shared" si="11"/>
        <v>#REF!</v>
      </c>
      <c r="H165" t="e" cm="1">
        <f t="array" ref="H165">_xlfn.SWITCH(F165,"S",10,"A",3,"B",1)</f>
        <v>#N/A</v>
      </c>
      <c r="K165">
        <f t="shared" ca="1" si="12"/>
        <v>0</v>
      </c>
    </row>
    <row r="166" spans="2:11" x14ac:dyDescent="0.3">
      <c r="B166" t="e">
        <f>IF(NOT(우수테스터!#REF!="등록자"),[1]우수테스터!J192,0)</f>
        <v>#REF!</v>
      </c>
      <c r="C166" t="e">
        <f>IF(NOT(우수테스터!#REF!="등록자"),[1]우수테스터!I192,0)</f>
        <v>#REF!</v>
      </c>
      <c r="D166" t="e">
        <f t="shared" si="11"/>
        <v>#REF!</v>
      </c>
      <c r="H166" t="e" cm="1">
        <f t="array" ref="H166">_xlfn.SWITCH(F166,"S",10,"A",3,"B",1)</f>
        <v>#N/A</v>
      </c>
      <c r="K166">
        <f t="shared" ca="1" si="12"/>
        <v>0</v>
      </c>
    </row>
    <row r="167" spans="2:11" x14ac:dyDescent="0.3">
      <c r="B167" t="e">
        <f>IF(NOT(우수테스터!#REF!="등록자"),[1]우수테스터!J193,0)</f>
        <v>#REF!</v>
      </c>
      <c r="C167" t="e">
        <f>IF(NOT(우수테스터!#REF!="등록자"),[1]우수테스터!I193,0)</f>
        <v>#REF!</v>
      </c>
      <c r="D167" t="e">
        <f t="shared" si="11"/>
        <v>#REF!</v>
      </c>
      <c r="H167" t="e" cm="1">
        <f t="array" ref="H167">_xlfn.SWITCH(F167,"S",10,"A",3,"B",1)</f>
        <v>#N/A</v>
      </c>
      <c r="K167">
        <f t="shared" ca="1" si="12"/>
        <v>0</v>
      </c>
    </row>
    <row r="168" spans="2:11" x14ac:dyDescent="0.3">
      <c r="B168" t="e">
        <f>IF(NOT(우수테스터!#REF!="등록자"),[1]우수테스터!J194,0)</f>
        <v>#REF!</v>
      </c>
      <c r="C168" t="e">
        <f>IF(NOT(우수테스터!#REF!="등록자"),[1]우수테스터!I194,0)</f>
        <v>#REF!</v>
      </c>
      <c r="D168" t="e">
        <f t="shared" si="11"/>
        <v>#REF!</v>
      </c>
      <c r="H168" t="e" cm="1">
        <f t="array" ref="H168">_xlfn.SWITCH(F168,"S",10,"A",3,"B",1)</f>
        <v>#N/A</v>
      </c>
      <c r="K168">
        <f t="shared" ca="1" si="12"/>
        <v>0</v>
      </c>
    </row>
    <row r="169" spans="2:11" x14ac:dyDescent="0.3">
      <c r="B169" t="e">
        <f>IF(NOT(우수테스터!#REF!="등록자"),[1]우수테스터!J195,0)</f>
        <v>#REF!</v>
      </c>
      <c r="C169" t="e">
        <f>IF(NOT(우수테스터!#REF!="등록자"),[1]우수테스터!I195,0)</f>
        <v>#REF!</v>
      </c>
      <c r="D169" t="e">
        <f t="shared" si="11"/>
        <v>#REF!</v>
      </c>
      <c r="H169" t="e" cm="1">
        <f t="array" ref="H169">_xlfn.SWITCH(F169,"S",10,"A",3,"B",1)</f>
        <v>#N/A</v>
      </c>
      <c r="K169">
        <f t="shared" ca="1" si="12"/>
        <v>0</v>
      </c>
    </row>
    <row r="170" spans="2:11" x14ac:dyDescent="0.3">
      <c r="B170" t="e">
        <f>IF(NOT(우수테스터!#REF!="등록자"),[1]우수테스터!J196,0)</f>
        <v>#REF!</v>
      </c>
      <c r="C170" t="e">
        <f>IF(NOT(우수테스터!#REF!="등록자"),[1]우수테스터!I196,0)</f>
        <v>#REF!</v>
      </c>
      <c r="D170" t="e">
        <f t="shared" si="11"/>
        <v>#REF!</v>
      </c>
      <c r="H170" t="e" cm="1">
        <f t="array" ref="H170">_xlfn.SWITCH(F170,"S",10,"A",3,"B",1)</f>
        <v>#N/A</v>
      </c>
      <c r="K170">
        <f t="shared" ca="1" si="12"/>
        <v>0</v>
      </c>
    </row>
    <row r="171" spans="2:11" x14ac:dyDescent="0.3">
      <c r="B171" t="e">
        <f>IF(NOT(우수테스터!#REF!="등록자"),[1]우수테스터!J197,0)</f>
        <v>#REF!</v>
      </c>
      <c r="C171" t="e">
        <f>IF(NOT(우수테스터!#REF!="등록자"),[1]우수테스터!I197,0)</f>
        <v>#REF!</v>
      </c>
      <c r="D171" t="e">
        <f t="shared" si="11"/>
        <v>#REF!</v>
      </c>
      <c r="H171" t="e" cm="1">
        <f t="array" ref="H171">_xlfn.SWITCH(F171,"S",10,"A",3,"B",1)</f>
        <v>#N/A</v>
      </c>
      <c r="K171">
        <f t="shared" ca="1" si="12"/>
        <v>0</v>
      </c>
    </row>
    <row r="172" spans="2:11" x14ac:dyDescent="0.3">
      <c r="B172" t="e">
        <f>IF(NOT(우수테스터!#REF!="등록자"),[1]우수테스터!J198,0)</f>
        <v>#REF!</v>
      </c>
      <c r="C172" t="e">
        <f>IF(NOT(우수테스터!#REF!="등록자"),[1]우수테스터!I198,0)</f>
        <v>#REF!</v>
      </c>
      <c r="D172" t="e">
        <f t="shared" si="11"/>
        <v>#REF!</v>
      </c>
      <c r="H172" t="e" cm="1">
        <f t="array" ref="H172">_xlfn.SWITCH(F172,"S",10,"A",3,"B",1)</f>
        <v>#N/A</v>
      </c>
      <c r="K172">
        <f t="shared" ca="1" si="12"/>
        <v>0</v>
      </c>
    </row>
    <row r="173" spans="2:11" x14ac:dyDescent="0.3">
      <c r="B173" t="e">
        <f>IF(NOT(우수테스터!#REF!="등록자"),[1]우수테스터!J199,0)</f>
        <v>#REF!</v>
      </c>
      <c r="C173" t="e">
        <f>IF(NOT(우수테스터!#REF!="등록자"),[1]우수테스터!I199,0)</f>
        <v>#REF!</v>
      </c>
      <c r="D173" t="e">
        <f t="shared" si="11"/>
        <v>#REF!</v>
      </c>
      <c r="H173" t="e" cm="1">
        <f t="array" ref="H173">_xlfn.SWITCH(F173,"S",10,"A",3,"B",1)</f>
        <v>#N/A</v>
      </c>
      <c r="K173">
        <f t="shared" ca="1" si="12"/>
        <v>0</v>
      </c>
    </row>
    <row r="174" spans="2:11" x14ac:dyDescent="0.3">
      <c r="B174" t="e">
        <f>IF(NOT(우수테스터!#REF!="등록자"),[1]우수테스터!J200,0)</f>
        <v>#REF!</v>
      </c>
      <c r="C174" t="e">
        <f>IF(NOT(우수테스터!#REF!="등록자"),[1]우수테스터!I200,0)</f>
        <v>#REF!</v>
      </c>
      <c r="D174" t="e">
        <f t="shared" si="11"/>
        <v>#REF!</v>
      </c>
      <c r="H174" t="e" cm="1">
        <f t="array" ref="H174">_xlfn.SWITCH(F174,"S",10,"A",3,"B",1)</f>
        <v>#N/A</v>
      </c>
      <c r="K174">
        <f t="shared" ca="1" si="12"/>
        <v>0</v>
      </c>
    </row>
    <row r="175" spans="2:11" x14ac:dyDescent="0.3">
      <c r="B175" t="e">
        <f>IF(NOT(우수테스터!#REF!="등록자"),[1]우수테스터!J201,0)</f>
        <v>#REF!</v>
      </c>
      <c r="C175" t="e">
        <f>IF(NOT(우수테스터!#REF!="등록자"),[1]우수테스터!I201,0)</f>
        <v>#REF!</v>
      </c>
      <c r="D175" t="e">
        <f t="shared" si="11"/>
        <v>#REF!</v>
      </c>
      <c r="H175" t="e" cm="1">
        <f t="array" ref="H175">_xlfn.SWITCH(F175,"S",10,"A",3,"B",1)</f>
        <v>#N/A</v>
      </c>
      <c r="K175">
        <f t="shared" ca="1" si="12"/>
        <v>0</v>
      </c>
    </row>
    <row r="176" spans="2:11" x14ac:dyDescent="0.3">
      <c r="B176" t="e">
        <f>IF(NOT(우수테스터!#REF!="등록자"),[1]우수테스터!J202,0)</f>
        <v>#REF!</v>
      </c>
      <c r="C176" t="e">
        <f>IF(NOT(우수테스터!#REF!="등록자"),[1]우수테스터!I202,0)</f>
        <v>#REF!</v>
      </c>
      <c r="D176" t="e">
        <f t="shared" si="11"/>
        <v>#REF!</v>
      </c>
      <c r="H176" t="e" cm="1">
        <f t="array" ref="H176">_xlfn.SWITCH(F176,"S",10,"A",3,"B",1)</f>
        <v>#N/A</v>
      </c>
      <c r="K176">
        <f t="shared" ca="1" si="12"/>
        <v>0</v>
      </c>
    </row>
    <row r="177" spans="2:11" x14ac:dyDescent="0.3">
      <c r="B177" t="e">
        <f>IF(NOT(우수테스터!#REF!="등록자"),[1]우수테스터!J203,0)</f>
        <v>#REF!</v>
      </c>
      <c r="C177" t="e">
        <f>IF(NOT(우수테스터!#REF!="등록자"),[1]우수테스터!I203,0)</f>
        <v>#REF!</v>
      </c>
      <c r="D177" t="e">
        <f t="shared" si="11"/>
        <v>#REF!</v>
      </c>
      <c r="H177" t="e" cm="1">
        <f t="array" ref="H177">_xlfn.SWITCH(F177,"S",10,"A",3,"B",1)</f>
        <v>#N/A</v>
      </c>
      <c r="K177">
        <f t="shared" ca="1" si="12"/>
        <v>0</v>
      </c>
    </row>
    <row r="178" spans="2:11" x14ac:dyDescent="0.3">
      <c r="B178" t="e">
        <f>IF(NOT(우수테스터!#REF!="등록자"),[1]우수테스터!J204,0)</f>
        <v>#REF!</v>
      </c>
      <c r="C178" t="e">
        <f>IF(NOT(우수테스터!#REF!="등록자"),[1]우수테스터!I204,0)</f>
        <v>#REF!</v>
      </c>
      <c r="D178" t="e">
        <f t="shared" si="11"/>
        <v>#REF!</v>
      </c>
      <c r="H178" t="e" cm="1">
        <f t="array" ref="H178">_xlfn.SWITCH(F178,"S",10,"A",3,"B",1)</f>
        <v>#N/A</v>
      </c>
      <c r="K178">
        <f t="shared" ca="1" si="12"/>
        <v>0</v>
      </c>
    </row>
    <row r="179" spans="2:11" x14ac:dyDescent="0.3">
      <c r="B179" t="e">
        <f>IF(NOT(우수테스터!#REF!="등록자"),[1]우수테스터!J205,0)</f>
        <v>#REF!</v>
      </c>
      <c r="C179" t="e">
        <f>IF(NOT(우수테스터!#REF!="등록자"),[1]우수테스터!I205,0)</f>
        <v>#REF!</v>
      </c>
      <c r="D179" t="e">
        <f t="shared" si="11"/>
        <v>#REF!</v>
      </c>
      <c r="H179" t="e" cm="1">
        <f t="array" ref="H179">_xlfn.SWITCH(F179,"S",10,"A",3,"B",1)</f>
        <v>#N/A</v>
      </c>
      <c r="K179">
        <f t="shared" ca="1" si="12"/>
        <v>0</v>
      </c>
    </row>
    <row r="180" spans="2:11" x14ac:dyDescent="0.3">
      <c r="B180" t="e">
        <f>IF(NOT(우수테스터!#REF!="등록자"),[1]우수테스터!J206,0)</f>
        <v>#REF!</v>
      </c>
      <c r="C180" t="e">
        <f>IF(NOT(우수테스터!#REF!="등록자"),[1]우수테스터!I206,0)</f>
        <v>#REF!</v>
      </c>
      <c r="D180" t="e">
        <f t="shared" si="11"/>
        <v>#REF!</v>
      </c>
      <c r="H180" t="e" cm="1">
        <f t="array" ref="H180">_xlfn.SWITCH(F180,"S",10,"A",3,"B",1)</f>
        <v>#N/A</v>
      </c>
      <c r="K180">
        <f t="shared" ca="1" si="12"/>
        <v>0</v>
      </c>
    </row>
    <row r="181" spans="2:11" x14ac:dyDescent="0.3">
      <c r="B181" t="e">
        <f>IF(NOT(우수테스터!#REF!="등록자"),[1]우수테스터!J207,0)</f>
        <v>#REF!</v>
      </c>
      <c r="C181" t="e">
        <f>IF(NOT(우수테스터!#REF!="등록자"),[1]우수테스터!I207,0)</f>
        <v>#REF!</v>
      </c>
      <c r="D181" t="e">
        <f t="shared" si="11"/>
        <v>#REF!</v>
      </c>
      <c r="H181" t="e" cm="1">
        <f t="array" ref="H181">_xlfn.SWITCH(F181,"S",10,"A",3,"B",1)</f>
        <v>#N/A</v>
      </c>
      <c r="K181">
        <f t="shared" ca="1" si="12"/>
        <v>0</v>
      </c>
    </row>
    <row r="182" spans="2:11" x14ac:dyDescent="0.3">
      <c r="B182" t="e">
        <f>IF(NOT(우수테스터!#REF!="등록자"),[1]우수테스터!J208,0)</f>
        <v>#REF!</v>
      </c>
      <c r="C182" t="e">
        <f>IF(NOT(우수테스터!#REF!="등록자"),[1]우수테스터!I208,0)</f>
        <v>#REF!</v>
      </c>
      <c r="D182" t="e">
        <f t="shared" si="11"/>
        <v>#REF!</v>
      </c>
      <c r="H182" t="e" cm="1">
        <f t="array" ref="H182">_xlfn.SWITCH(F182,"S",10,"A",3,"B",1)</f>
        <v>#N/A</v>
      </c>
      <c r="K182">
        <f t="shared" ca="1" si="12"/>
        <v>0</v>
      </c>
    </row>
    <row r="183" spans="2:11" x14ac:dyDescent="0.3">
      <c r="B183" t="e">
        <f>IF(NOT(우수테스터!#REF!="등록자"),[1]우수테스터!J209,0)</f>
        <v>#REF!</v>
      </c>
      <c r="C183" t="e">
        <f>IF(NOT(우수테스터!#REF!="등록자"),[1]우수테스터!I209,0)</f>
        <v>#REF!</v>
      </c>
      <c r="D183" t="e">
        <f t="shared" si="11"/>
        <v>#REF!</v>
      </c>
      <c r="H183" t="e" cm="1">
        <f t="array" ref="H183">_xlfn.SWITCH(F183,"S",10,"A",3,"B",1)</f>
        <v>#N/A</v>
      </c>
      <c r="K183">
        <f t="shared" ca="1" si="12"/>
        <v>0</v>
      </c>
    </row>
    <row r="184" spans="2:11" x14ac:dyDescent="0.3">
      <c r="B184" t="e">
        <f>IF(NOT(우수테스터!#REF!="등록자"),[1]우수테스터!J210,0)</f>
        <v>#REF!</v>
      </c>
      <c r="C184" t="e">
        <f>IF(NOT(우수테스터!#REF!="등록자"),[1]우수테스터!I210,0)</f>
        <v>#REF!</v>
      </c>
      <c r="D184" t="e">
        <f t="shared" si="11"/>
        <v>#REF!</v>
      </c>
      <c r="H184" t="e" cm="1">
        <f t="array" ref="H184">_xlfn.SWITCH(F184,"S",10,"A",3,"B",1)</f>
        <v>#N/A</v>
      </c>
      <c r="K184">
        <f t="shared" ca="1" si="12"/>
        <v>0</v>
      </c>
    </row>
    <row r="185" spans="2:11" x14ac:dyDescent="0.3">
      <c r="B185" t="e">
        <f>IF(NOT(우수테스터!#REF!="등록자"),[1]우수테스터!J211,0)</f>
        <v>#REF!</v>
      </c>
      <c r="C185" t="e">
        <f>IF(NOT(우수테스터!#REF!="등록자"),[1]우수테스터!I211,0)</f>
        <v>#REF!</v>
      </c>
      <c r="D185" t="e">
        <f t="shared" si="11"/>
        <v>#REF!</v>
      </c>
      <c r="H185" t="e" cm="1">
        <f t="array" ref="H185">_xlfn.SWITCH(F185,"S",10,"A",3,"B",1)</f>
        <v>#N/A</v>
      </c>
      <c r="K185">
        <f t="shared" ca="1" si="12"/>
        <v>0</v>
      </c>
    </row>
    <row r="186" spans="2:11" x14ac:dyDescent="0.3">
      <c r="B186" t="e">
        <f>IF(NOT(우수테스터!#REF!="등록자"),[1]우수테스터!J212,0)</f>
        <v>#REF!</v>
      </c>
      <c r="C186" t="e">
        <f>IF(NOT(우수테스터!#REF!="등록자"),[1]우수테스터!I212,0)</f>
        <v>#REF!</v>
      </c>
      <c r="D186" t="e">
        <f t="shared" si="11"/>
        <v>#REF!</v>
      </c>
      <c r="H186" t="e" cm="1">
        <f t="array" ref="H186">_xlfn.SWITCH(F186,"S",10,"A",3,"B",1)</f>
        <v>#N/A</v>
      </c>
      <c r="K186">
        <f t="shared" ca="1" si="12"/>
        <v>0</v>
      </c>
    </row>
    <row r="187" spans="2:11" x14ac:dyDescent="0.3">
      <c r="B187" t="e">
        <f>IF(NOT(우수테스터!#REF!="등록자"),[1]우수테스터!J213,0)</f>
        <v>#REF!</v>
      </c>
      <c r="C187" t="e">
        <f>IF(NOT(우수테스터!#REF!="등록자"),[1]우수테스터!I213,0)</f>
        <v>#REF!</v>
      </c>
      <c r="D187" t="e">
        <f t="shared" si="11"/>
        <v>#REF!</v>
      </c>
      <c r="H187" t="e" cm="1">
        <f t="array" ref="H187">_xlfn.SWITCH(F187,"S",10,"A",3,"B",1)</f>
        <v>#N/A</v>
      </c>
      <c r="K187">
        <f t="shared" ca="1" si="12"/>
        <v>0</v>
      </c>
    </row>
    <row r="188" spans="2:11" x14ac:dyDescent="0.3">
      <c r="B188" t="e">
        <f>IF(NOT(우수테스터!#REF!="등록자"),[1]우수테스터!J214,0)</f>
        <v>#REF!</v>
      </c>
      <c r="C188" t="e">
        <f>IF(NOT(우수테스터!#REF!="등록자"),[1]우수테스터!I214,0)</f>
        <v>#REF!</v>
      </c>
      <c r="D188" t="e">
        <f t="shared" si="11"/>
        <v>#REF!</v>
      </c>
      <c r="H188" t="e" cm="1">
        <f t="array" ref="H188">_xlfn.SWITCH(F188,"S",10,"A",3,"B",1)</f>
        <v>#N/A</v>
      </c>
      <c r="K188">
        <f t="shared" ca="1" si="12"/>
        <v>0</v>
      </c>
    </row>
    <row r="189" spans="2:11" x14ac:dyDescent="0.3">
      <c r="B189" t="e">
        <f>IF(NOT(우수테스터!#REF!="등록자"),[1]우수테스터!J215,0)</f>
        <v>#REF!</v>
      </c>
      <c r="C189" t="e">
        <f>IF(NOT(우수테스터!#REF!="등록자"),[1]우수테스터!I215,0)</f>
        <v>#REF!</v>
      </c>
      <c r="D189" t="e">
        <f t="shared" si="11"/>
        <v>#REF!</v>
      </c>
      <c r="H189" t="e" cm="1">
        <f t="array" ref="H189">_xlfn.SWITCH(F189,"S",10,"A",3,"B",1)</f>
        <v>#N/A</v>
      </c>
      <c r="K189">
        <f t="shared" ca="1" si="12"/>
        <v>0</v>
      </c>
    </row>
    <row r="190" spans="2:11" x14ac:dyDescent="0.3">
      <c r="B190" t="e">
        <f>IF(NOT(우수테스터!#REF!="등록자"),[1]우수테스터!J216,0)</f>
        <v>#REF!</v>
      </c>
      <c r="C190" t="e">
        <f>IF(NOT(우수테스터!#REF!="등록자"),[1]우수테스터!I216,0)</f>
        <v>#REF!</v>
      </c>
      <c r="D190" t="e">
        <f t="shared" si="11"/>
        <v>#REF!</v>
      </c>
      <c r="H190" t="e" cm="1">
        <f t="array" ref="H190">_xlfn.SWITCH(F190,"S",10,"A",3,"B",1)</f>
        <v>#N/A</v>
      </c>
      <c r="K190">
        <f t="shared" ca="1" si="12"/>
        <v>0</v>
      </c>
    </row>
    <row r="191" spans="2:11" x14ac:dyDescent="0.3">
      <c r="B191" t="e">
        <f>IF(NOT(우수테스터!#REF!="등록자"),[1]우수테스터!J217,0)</f>
        <v>#REF!</v>
      </c>
      <c r="C191" t="e">
        <f>IF(NOT(우수테스터!#REF!="등록자"),[1]우수테스터!I217,0)</f>
        <v>#REF!</v>
      </c>
      <c r="D191" t="e">
        <f t="shared" si="11"/>
        <v>#REF!</v>
      </c>
      <c r="H191" t="e" cm="1">
        <f t="array" ref="H191">_xlfn.SWITCH(F191,"S",10,"A",3,"B",1)</f>
        <v>#N/A</v>
      </c>
      <c r="K191">
        <f t="shared" ca="1" si="12"/>
        <v>0</v>
      </c>
    </row>
    <row r="192" spans="2:11" x14ac:dyDescent="0.3">
      <c r="B192" t="e">
        <f>IF(NOT(우수테스터!#REF!="등록자"),[1]우수테스터!J218,0)</f>
        <v>#REF!</v>
      </c>
      <c r="C192" t="e">
        <f>IF(NOT(우수테스터!#REF!="등록자"),[1]우수테스터!I218,0)</f>
        <v>#REF!</v>
      </c>
      <c r="D192" t="e">
        <f t="shared" si="11"/>
        <v>#REF!</v>
      </c>
      <c r="H192" t="e" cm="1">
        <f t="array" ref="H192">_xlfn.SWITCH(F192,"S",10,"A",3,"B",1)</f>
        <v>#N/A</v>
      </c>
      <c r="K192">
        <f t="shared" ca="1" si="12"/>
        <v>0</v>
      </c>
    </row>
    <row r="193" spans="2:11" x14ac:dyDescent="0.3">
      <c r="B193" t="e">
        <f>IF(NOT(우수테스터!#REF!="등록자"),[1]우수테스터!J219,0)</f>
        <v>#REF!</v>
      </c>
      <c r="C193" t="e">
        <f>IF(NOT(우수테스터!#REF!="등록자"),[1]우수테스터!I219,0)</f>
        <v>#REF!</v>
      </c>
      <c r="D193" t="e">
        <f t="shared" si="11"/>
        <v>#REF!</v>
      </c>
      <c r="H193" t="e" cm="1">
        <f t="array" ref="H193">_xlfn.SWITCH(F193,"S",10,"A",3,"B",1)</f>
        <v>#N/A</v>
      </c>
      <c r="K193">
        <f t="shared" ca="1" si="12"/>
        <v>0</v>
      </c>
    </row>
    <row r="194" spans="2:11" x14ac:dyDescent="0.3">
      <c r="B194" t="e">
        <f>IF(NOT(우수테스터!#REF!="등록자"),[1]우수테스터!J220,0)</f>
        <v>#REF!</v>
      </c>
      <c r="C194" t="e">
        <f>IF(NOT(우수테스터!#REF!="등록자"),[1]우수테스터!I220,0)</f>
        <v>#REF!</v>
      </c>
      <c r="D194" t="e">
        <f t="shared" ref="D194:D257" si="13">IF(OR(C194="S",C194="A",C194="B"),B194,"")</f>
        <v>#REF!</v>
      </c>
      <c r="H194" t="e" cm="1">
        <f t="array" ref="H194">_xlfn.SWITCH(F194,"S",10,"A",3,"B",1)</f>
        <v>#N/A</v>
      </c>
      <c r="K194">
        <f t="shared" ref="K194:K257" ca="1" si="14">SUMIF(G:H,G194,H:H)</f>
        <v>0</v>
      </c>
    </row>
    <row r="195" spans="2:11" x14ac:dyDescent="0.3">
      <c r="B195" t="e">
        <f>IF(NOT(우수테스터!#REF!="등록자"),[1]우수테스터!J221,0)</f>
        <v>#REF!</v>
      </c>
      <c r="C195" t="e">
        <f>IF(NOT(우수테스터!#REF!="등록자"),[1]우수테스터!I221,0)</f>
        <v>#REF!</v>
      </c>
      <c r="D195" t="e">
        <f t="shared" si="13"/>
        <v>#REF!</v>
      </c>
      <c r="H195" t="e" cm="1">
        <f t="array" ref="H195">_xlfn.SWITCH(F195,"S",10,"A",3,"B",1)</f>
        <v>#N/A</v>
      </c>
      <c r="K195">
        <f t="shared" ca="1" si="14"/>
        <v>0</v>
      </c>
    </row>
    <row r="196" spans="2:11" x14ac:dyDescent="0.3">
      <c r="B196" t="e">
        <f>IF(NOT(우수테스터!#REF!="등록자"),[1]우수테스터!J222,0)</f>
        <v>#REF!</v>
      </c>
      <c r="C196" t="e">
        <f>IF(NOT(우수테스터!#REF!="등록자"),[1]우수테스터!I222,0)</f>
        <v>#REF!</v>
      </c>
      <c r="D196" t="e">
        <f t="shared" si="13"/>
        <v>#REF!</v>
      </c>
      <c r="H196" t="e" cm="1">
        <f t="array" ref="H196">_xlfn.SWITCH(F196,"S",10,"A",3,"B",1)</f>
        <v>#N/A</v>
      </c>
      <c r="K196">
        <f t="shared" ca="1" si="14"/>
        <v>0</v>
      </c>
    </row>
    <row r="197" spans="2:11" x14ac:dyDescent="0.3">
      <c r="B197" t="e">
        <f>IF(NOT(우수테스터!#REF!="등록자"),[1]우수테스터!J223,0)</f>
        <v>#REF!</v>
      </c>
      <c r="C197" t="e">
        <f>IF(NOT(우수테스터!#REF!="등록자"),[1]우수테스터!I223,0)</f>
        <v>#REF!</v>
      </c>
      <c r="D197" t="e">
        <f t="shared" si="13"/>
        <v>#REF!</v>
      </c>
      <c r="H197" t="e" cm="1">
        <f t="array" ref="H197">_xlfn.SWITCH(F197,"S",10,"A",3,"B",1)</f>
        <v>#N/A</v>
      </c>
      <c r="K197">
        <f t="shared" ca="1" si="14"/>
        <v>0</v>
      </c>
    </row>
    <row r="198" spans="2:11" x14ac:dyDescent="0.3">
      <c r="B198" t="e">
        <f>IF(NOT(우수테스터!#REF!="등록자"),[1]우수테스터!J224,0)</f>
        <v>#REF!</v>
      </c>
      <c r="C198" t="e">
        <f>IF(NOT(우수테스터!#REF!="등록자"),[1]우수테스터!I224,0)</f>
        <v>#REF!</v>
      </c>
      <c r="D198" t="e">
        <f t="shared" si="13"/>
        <v>#REF!</v>
      </c>
      <c r="H198" t="e" cm="1">
        <f t="array" ref="H198">_xlfn.SWITCH(F198,"S",10,"A",3,"B",1)</f>
        <v>#N/A</v>
      </c>
      <c r="K198">
        <f t="shared" ca="1" si="14"/>
        <v>0</v>
      </c>
    </row>
    <row r="199" spans="2:11" x14ac:dyDescent="0.3">
      <c r="B199" t="e">
        <f>IF(NOT(우수테스터!#REF!="등록자"),[1]우수테스터!J225,0)</f>
        <v>#REF!</v>
      </c>
      <c r="C199" t="e">
        <f>IF(NOT(우수테스터!#REF!="등록자"),[1]우수테스터!I225,0)</f>
        <v>#REF!</v>
      </c>
      <c r="D199" t="e">
        <f t="shared" si="13"/>
        <v>#REF!</v>
      </c>
      <c r="H199" t="e" cm="1">
        <f t="array" ref="H199">_xlfn.SWITCH(F199,"S",10,"A",3,"B",1)</f>
        <v>#N/A</v>
      </c>
      <c r="K199">
        <f t="shared" ca="1" si="14"/>
        <v>0</v>
      </c>
    </row>
    <row r="200" spans="2:11" x14ac:dyDescent="0.3">
      <c r="B200" t="e">
        <f>IF(NOT(우수테스터!#REF!="등록자"),[1]우수테스터!J226,0)</f>
        <v>#REF!</v>
      </c>
      <c r="C200" t="e">
        <f>IF(NOT(우수테스터!#REF!="등록자"),[1]우수테스터!I226,0)</f>
        <v>#REF!</v>
      </c>
      <c r="D200" t="e">
        <f t="shared" si="13"/>
        <v>#REF!</v>
      </c>
      <c r="H200" t="e" cm="1">
        <f t="array" ref="H200">_xlfn.SWITCH(F200,"S",10,"A",3,"B",1)</f>
        <v>#N/A</v>
      </c>
      <c r="K200">
        <f t="shared" ca="1" si="14"/>
        <v>0</v>
      </c>
    </row>
    <row r="201" spans="2:11" x14ac:dyDescent="0.3">
      <c r="B201" t="e">
        <f>IF(NOT(우수테스터!#REF!="등록자"),[1]우수테스터!J227,0)</f>
        <v>#REF!</v>
      </c>
      <c r="C201" t="e">
        <f>IF(NOT(우수테스터!#REF!="등록자"),[1]우수테스터!I227,0)</f>
        <v>#REF!</v>
      </c>
      <c r="D201" t="e">
        <f t="shared" si="13"/>
        <v>#REF!</v>
      </c>
      <c r="H201" t="e" cm="1">
        <f t="array" ref="H201">_xlfn.SWITCH(F201,"S",10,"A",3,"B",1)</f>
        <v>#N/A</v>
      </c>
      <c r="K201">
        <f t="shared" ca="1" si="14"/>
        <v>0</v>
      </c>
    </row>
    <row r="202" spans="2:11" x14ac:dyDescent="0.3">
      <c r="B202" t="e">
        <f>IF(NOT(우수테스터!#REF!="등록자"),[1]우수테스터!J228,0)</f>
        <v>#REF!</v>
      </c>
      <c r="C202" t="e">
        <f>IF(NOT(우수테스터!#REF!="등록자"),[1]우수테스터!I228,0)</f>
        <v>#REF!</v>
      </c>
      <c r="D202" t="e">
        <f t="shared" si="13"/>
        <v>#REF!</v>
      </c>
      <c r="H202" t="e" cm="1">
        <f t="array" ref="H202">_xlfn.SWITCH(F202,"S",10,"A",3,"B",1)</f>
        <v>#N/A</v>
      </c>
      <c r="K202">
        <f t="shared" ca="1" si="14"/>
        <v>0</v>
      </c>
    </row>
    <row r="203" spans="2:11" x14ac:dyDescent="0.3">
      <c r="B203" t="e">
        <f>IF(NOT(우수테스터!#REF!="등록자"),[1]우수테스터!J229,0)</f>
        <v>#REF!</v>
      </c>
      <c r="C203" t="e">
        <f>IF(NOT(우수테스터!#REF!="등록자"),[1]우수테스터!I229,0)</f>
        <v>#REF!</v>
      </c>
      <c r="D203" t="e">
        <f t="shared" si="13"/>
        <v>#REF!</v>
      </c>
      <c r="H203" t="e" cm="1">
        <f t="array" ref="H203">_xlfn.SWITCH(F203,"S",10,"A",3,"B",1)</f>
        <v>#N/A</v>
      </c>
      <c r="K203">
        <f t="shared" ca="1" si="14"/>
        <v>0</v>
      </c>
    </row>
    <row r="204" spans="2:11" x14ac:dyDescent="0.3">
      <c r="B204" t="e">
        <f>IF(NOT(우수테스터!#REF!="등록자"),[1]우수테스터!J230,0)</f>
        <v>#REF!</v>
      </c>
      <c r="C204" t="e">
        <f>IF(NOT(우수테스터!#REF!="등록자"),[1]우수테스터!I230,0)</f>
        <v>#REF!</v>
      </c>
      <c r="D204" t="e">
        <f t="shared" si="13"/>
        <v>#REF!</v>
      </c>
      <c r="H204" t="e" cm="1">
        <f t="array" ref="H204">_xlfn.SWITCH(F204,"S",10,"A",3,"B",1)</f>
        <v>#N/A</v>
      </c>
      <c r="K204">
        <f t="shared" ca="1" si="14"/>
        <v>0</v>
      </c>
    </row>
    <row r="205" spans="2:11" x14ac:dyDescent="0.3">
      <c r="B205" t="e">
        <f>IF(NOT(우수테스터!#REF!="등록자"),[1]우수테스터!J231,0)</f>
        <v>#REF!</v>
      </c>
      <c r="C205" t="e">
        <f>IF(NOT(우수테스터!#REF!="등록자"),[1]우수테스터!I231,0)</f>
        <v>#REF!</v>
      </c>
      <c r="D205" t="e">
        <f t="shared" si="13"/>
        <v>#REF!</v>
      </c>
      <c r="H205" t="e" cm="1">
        <f t="array" ref="H205">_xlfn.SWITCH(F205,"S",10,"A",3,"B",1)</f>
        <v>#N/A</v>
      </c>
      <c r="K205">
        <f t="shared" ca="1" si="14"/>
        <v>0</v>
      </c>
    </row>
    <row r="206" spans="2:11" x14ac:dyDescent="0.3">
      <c r="B206" t="e">
        <f>IF(NOT(우수테스터!#REF!="등록자"),[1]우수테스터!J232,0)</f>
        <v>#REF!</v>
      </c>
      <c r="C206" t="e">
        <f>IF(NOT(우수테스터!#REF!="등록자"),[1]우수테스터!I232,0)</f>
        <v>#REF!</v>
      </c>
      <c r="D206" t="e">
        <f t="shared" si="13"/>
        <v>#REF!</v>
      </c>
      <c r="H206" t="e" cm="1">
        <f t="array" ref="H206">_xlfn.SWITCH(F206,"S",10,"A",3,"B",1)</f>
        <v>#N/A</v>
      </c>
      <c r="K206">
        <f t="shared" ca="1" si="14"/>
        <v>0</v>
      </c>
    </row>
    <row r="207" spans="2:11" x14ac:dyDescent="0.3">
      <c r="B207" t="e">
        <f>IF(NOT(우수테스터!#REF!="등록자"),[1]우수테스터!J233,0)</f>
        <v>#REF!</v>
      </c>
      <c r="C207" t="e">
        <f>IF(NOT(우수테스터!#REF!="등록자"),[1]우수테스터!I233,0)</f>
        <v>#REF!</v>
      </c>
      <c r="D207" t="e">
        <f t="shared" si="13"/>
        <v>#REF!</v>
      </c>
      <c r="H207" t="e" cm="1">
        <f t="array" ref="H207">_xlfn.SWITCH(F207,"S",10,"A",3,"B",1)</f>
        <v>#N/A</v>
      </c>
      <c r="K207">
        <f t="shared" ca="1" si="14"/>
        <v>0</v>
      </c>
    </row>
    <row r="208" spans="2:11" x14ac:dyDescent="0.3">
      <c r="B208" t="e">
        <f>IF(NOT(우수테스터!#REF!="등록자"),[1]우수테스터!J234,0)</f>
        <v>#REF!</v>
      </c>
      <c r="C208" t="e">
        <f>IF(NOT(우수테스터!#REF!="등록자"),[1]우수테스터!I234,0)</f>
        <v>#REF!</v>
      </c>
      <c r="D208" t="e">
        <f t="shared" si="13"/>
        <v>#REF!</v>
      </c>
      <c r="H208" t="e" cm="1">
        <f t="array" ref="H208">_xlfn.SWITCH(F208,"S",10,"A",3,"B",1)</f>
        <v>#N/A</v>
      </c>
      <c r="K208">
        <f t="shared" ca="1" si="14"/>
        <v>0</v>
      </c>
    </row>
    <row r="209" spans="2:11" x14ac:dyDescent="0.3">
      <c r="B209" t="e">
        <f>IF(NOT(우수테스터!#REF!="등록자"),[1]우수테스터!J235,0)</f>
        <v>#REF!</v>
      </c>
      <c r="C209" t="e">
        <f>IF(NOT(우수테스터!#REF!="등록자"),[1]우수테스터!I235,0)</f>
        <v>#REF!</v>
      </c>
      <c r="D209" t="e">
        <f t="shared" si="13"/>
        <v>#REF!</v>
      </c>
      <c r="H209" t="e" cm="1">
        <f t="array" ref="H209">_xlfn.SWITCH(F209,"S",10,"A",3,"B",1)</f>
        <v>#N/A</v>
      </c>
      <c r="K209">
        <f t="shared" ca="1" si="14"/>
        <v>0</v>
      </c>
    </row>
    <row r="210" spans="2:11" x14ac:dyDescent="0.3">
      <c r="B210" t="e">
        <f>IF(NOT(우수테스터!#REF!="등록자"),[1]우수테스터!J236,0)</f>
        <v>#REF!</v>
      </c>
      <c r="C210" t="e">
        <f>IF(NOT(우수테스터!#REF!="등록자"),[1]우수테스터!I236,0)</f>
        <v>#REF!</v>
      </c>
      <c r="D210" t="e">
        <f t="shared" si="13"/>
        <v>#REF!</v>
      </c>
      <c r="H210" t="e" cm="1">
        <f t="array" ref="H210">_xlfn.SWITCH(F210,"S",10,"A",3,"B",1)</f>
        <v>#N/A</v>
      </c>
      <c r="K210">
        <f t="shared" ca="1" si="14"/>
        <v>0</v>
      </c>
    </row>
    <row r="211" spans="2:11" x14ac:dyDescent="0.3">
      <c r="B211" t="e">
        <f>IF(NOT(우수테스터!#REF!="등록자"),[1]우수테스터!J237,0)</f>
        <v>#REF!</v>
      </c>
      <c r="C211" t="e">
        <f>IF(NOT(우수테스터!#REF!="등록자"),[1]우수테스터!I237,0)</f>
        <v>#REF!</v>
      </c>
      <c r="D211" t="e">
        <f t="shared" si="13"/>
        <v>#REF!</v>
      </c>
      <c r="H211" t="e" cm="1">
        <f t="array" ref="H211">_xlfn.SWITCH(F211,"S",10,"A",3,"B",1)</f>
        <v>#N/A</v>
      </c>
      <c r="K211">
        <f t="shared" ca="1" si="14"/>
        <v>0</v>
      </c>
    </row>
    <row r="212" spans="2:11" x14ac:dyDescent="0.3">
      <c r="B212" t="e">
        <f>IF(NOT(우수테스터!#REF!="등록자"),[1]우수테스터!J238,0)</f>
        <v>#REF!</v>
      </c>
      <c r="C212" t="e">
        <f>IF(NOT(우수테스터!#REF!="등록자"),[1]우수테스터!I238,0)</f>
        <v>#REF!</v>
      </c>
      <c r="D212" t="e">
        <f t="shared" si="13"/>
        <v>#REF!</v>
      </c>
      <c r="H212" t="e" cm="1">
        <f t="array" ref="H212">_xlfn.SWITCH(F212,"S",10,"A",3,"B",1)</f>
        <v>#N/A</v>
      </c>
      <c r="K212">
        <f t="shared" ca="1" si="14"/>
        <v>0</v>
      </c>
    </row>
    <row r="213" spans="2:11" x14ac:dyDescent="0.3">
      <c r="B213" t="e">
        <f>IF(NOT(우수테스터!#REF!="등록자"),[1]우수테스터!J239,0)</f>
        <v>#REF!</v>
      </c>
      <c r="C213" t="e">
        <f>IF(NOT(우수테스터!#REF!="등록자"),[1]우수테스터!I239,0)</f>
        <v>#REF!</v>
      </c>
      <c r="D213" t="e">
        <f t="shared" si="13"/>
        <v>#REF!</v>
      </c>
      <c r="H213" t="e" cm="1">
        <f t="array" ref="H213">_xlfn.SWITCH(F213,"S",10,"A",3,"B",1)</f>
        <v>#N/A</v>
      </c>
      <c r="K213">
        <f t="shared" ca="1" si="14"/>
        <v>0</v>
      </c>
    </row>
    <row r="214" spans="2:11" x14ac:dyDescent="0.3">
      <c r="B214" t="e">
        <f>IF(NOT(우수테스터!#REF!="등록자"),[1]우수테스터!J240,0)</f>
        <v>#REF!</v>
      </c>
      <c r="C214" t="e">
        <f>IF(NOT(우수테스터!#REF!="등록자"),[1]우수테스터!I240,0)</f>
        <v>#REF!</v>
      </c>
      <c r="D214" t="e">
        <f t="shared" si="13"/>
        <v>#REF!</v>
      </c>
      <c r="H214" t="e" cm="1">
        <f t="array" ref="H214">_xlfn.SWITCH(F214,"S",10,"A",3,"B",1)</f>
        <v>#N/A</v>
      </c>
      <c r="K214">
        <f t="shared" ca="1" si="14"/>
        <v>0</v>
      </c>
    </row>
    <row r="215" spans="2:11" x14ac:dyDescent="0.3">
      <c r="B215" t="e">
        <f>IF(NOT(우수테스터!#REF!="등록자"),[1]우수테스터!J241,0)</f>
        <v>#REF!</v>
      </c>
      <c r="C215" t="e">
        <f>IF(NOT(우수테스터!#REF!="등록자"),[1]우수테스터!I241,0)</f>
        <v>#REF!</v>
      </c>
      <c r="D215" t="e">
        <f t="shared" si="13"/>
        <v>#REF!</v>
      </c>
      <c r="H215" t="e" cm="1">
        <f t="array" ref="H215">_xlfn.SWITCH(F215,"S",10,"A",3,"B",1)</f>
        <v>#N/A</v>
      </c>
      <c r="K215">
        <f t="shared" ca="1" si="14"/>
        <v>0</v>
      </c>
    </row>
    <row r="216" spans="2:11" x14ac:dyDescent="0.3">
      <c r="B216" t="e">
        <f>IF(NOT(우수테스터!#REF!="등록자"),[1]우수테스터!J242,0)</f>
        <v>#REF!</v>
      </c>
      <c r="C216" t="e">
        <f>IF(NOT(우수테스터!#REF!="등록자"),[1]우수테스터!I242,0)</f>
        <v>#REF!</v>
      </c>
      <c r="D216" t="e">
        <f t="shared" si="13"/>
        <v>#REF!</v>
      </c>
      <c r="H216" t="e" cm="1">
        <f t="array" ref="H216">_xlfn.SWITCH(F216,"S",10,"A",3,"B",1)</f>
        <v>#N/A</v>
      </c>
      <c r="K216">
        <f t="shared" ca="1" si="14"/>
        <v>0</v>
      </c>
    </row>
    <row r="217" spans="2:11" x14ac:dyDescent="0.3">
      <c r="B217" t="e">
        <f>IF(NOT(우수테스터!#REF!="등록자"),[1]우수테스터!J243,0)</f>
        <v>#REF!</v>
      </c>
      <c r="C217" t="e">
        <f>IF(NOT(우수테스터!#REF!="등록자"),[1]우수테스터!I243,0)</f>
        <v>#REF!</v>
      </c>
      <c r="D217" t="e">
        <f t="shared" si="13"/>
        <v>#REF!</v>
      </c>
      <c r="H217" t="e" cm="1">
        <f t="array" ref="H217">_xlfn.SWITCH(F217,"S",10,"A",3,"B",1)</f>
        <v>#N/A</v>
      </c>
      <c r="K217">
        <f t="shared" ca="1" si="14"/>
        <v>0</v>
      </c>
    </row>
    <row r="218" spans="2:11" x14ac:dyDescent="0.3">
      <c r="B218" t="e">
        <f>IF(NOT(우수테스터!#REF!="등록자"),[1]우수테스터!J244,0)</f>
        <v>#REF!</v>
      </c>
      <c r="C218" t="e">
        <f>IF(NOT(우수테스터!#REF!="등록자"),[1]우수테스터!I244,0)</f>
        <v>#REF!</v>
      </c>
      <c r="D218" t="e">
        <f t="shared" si="13"/>
        <v>#REF!</v>
      </c>
      <c r="H218" t="e" cm="1">
        <f t="array" ref="H218">_xlfn.SWITCH(F218,"S",10,"A",3,"B",1)</f>
        <v>#N/A</v>
      </c>
      <c r="K218">
        <f t="shared" ca="1" si="14"/>
        <v>0</v>
      </c>
    </row>
    <row r="219" spans="2:11" x14ac:dyDescent="0.3">
      <c r="B219" t="e">
        <f>IF(NOT(우수테스터!#REF!="등록자"),[1]우수테스터!J245,0)</f>
        <v>#REF!</v>
      </c>
      <c r="C219" t="e">
        <f>IF(NOT(우수테스터!#REF!="등록자"),[1]우수테스터!I245,0)</f>
        <v>#REF!</v>
      </c>
      <c r="D219" t="e">
        <f t="shared" si="13"/>
        <v>#REF!</v>
      </c>
      <c r="H219" t="e" cm="1">
        <f t="array" ref="H219">_xlfn.SWITCH(F219,"S",10,"A",3,"B",1)</f>
        <v>#N/A</v>
      </c>
      <c r="K219">
        <f t="shared" ca="1" si="14"/>
        <v>0</v>
      </c>
    </row>
    <row r="220" spans="2:11" x14ac:dyDescent="0.3">
      <c r="B220" t="e">
        <f>IF(NOT(우수테스터!#REF!="등록자"),[1]우수테스터!J246,0)</f>
        <v>#REF!</v>
      </c>
      <c r="C220" t="e">
        <f>IF(NOT(우수테스터!#REF!="등록자"),[1]우수테스터!I246,0)</f>
        <v>#REF!</v>
      </c>
      <c r="D220" t="e">
        <f t="shared" si="13"/>
        <v>#REF!</v>
      </c>
      <c r="H220" t="e" cm="1">
        <f t="array" ref="H220">_xlfn.SWITCH(F220,"S",10,"A",3,"B",1)</f>
        <v>#N/A</v>
      </c>
      <c r="K220">
        <f t="shared" ca="1" si="14"/>
        <v>0</v>
      </c>
    </row>
    <row r="221" spans="2:11" x14ac:dyDescent="0.3">
      <c r="B221" t="e">
        <f>IF(NOT(우수테스터!#REF!="등록자"),[1]우수테스터!J247,0)</f>
        <v>#REF!</v>
      </c>
      <c r="C221" t="e">
        <f>IF(NOT(우수테스터!#REF!="등록자"),[1]우수테스터!I247,0)</f>
        <v>#REF!</v>
      </c>
      <c r="D221" t="e">
        <f t="shared" si="13"/>
        <v>#REF!</v>
      </c>
      <c r="H221" t="e" cm="1">
        <f t="array" ref="H221">_xlfn.SWITCH(F221,"S",10,"A",3,"B",1)</f>
        <v>#N/A</v>
      </c>
      <c r="K221">
        <f t="shared" ca="1" si="14"/>
        <v>0</v>
      </c>
    </row>
    <row r="222" spans="2:11" x14ac:dyDescent="0.3">
      <c r="B222" t="e">
        <f>IF(NOT(우수테스터!#REF!="등록자"),[1]우수테스터!J248,0)</f>
        <v>#REF!</v>
      </c>
      <c r="C222" t="e">
        <f>IF(NOT(우수테스터!#REF!="등록자"),[1]우수테스터!I248,0)</f>
        <v>#REF!</v>
      </c>
      <c r="D222" t="e">
        <f t="shared" si="13"/>
        <v>#REF!</v>
      </c>
      <c r="H222" t="e" cm="1">
        <f t="array" ref="H222">_xlfn.SWITCH(F222,"S",10,"A",3,"B",1)</f>
        <v>#N/A</v>
      </c>
      <c r="K222">
        <f t="shared" ca="1" si="14"/>
        <v>0</v>
      </c>
    </row>
    <row r="223" spans="2:11" x14ac:dyDescent="0.3">
      <c r="B223" t="e">
        <f>IF(NOT(우수테스터!#REF!="등록자"),[1]우수테스터!J249,0)</f>
        <v>#REF!</v>
      </c>
      <c r="C223" t="e">
        <f>IF(NOT(우수테스터!#REF!="등록자"),[1]우수테스터!I249,0)</f>
        <v>#REF!</v>
      </c>
      <c r="D223" t="e">
        <f t="shared" si="13"/>
        <v>#REF!</v>
      </c>
      <c r="H223" t="e" cm="1">
        <f t="array" ref="H223">_xlfn.SWITCH(F223,"S",10,"A",3,"B",1)</f>
        <v>#N/A</v>
      </c>
      <c r="K223">
        <f t="shared" ca="1" si="14"/>
        <v>0</v>
      </c>
    </row>
    <row r="224" spans="2:11" x14ac:dyDescent="0.3">
      <c r="B224" t="e">
        <f>IF(NOT(우수테스터!#REF!="등록자"),[1]우수테스터!J250,0)</f>
        <v>#REF!</v>
      </c>
      <c r="C224" t="e">
        <f>IF(NOT(우수테스터!#REF!="등록자"),[1]우수테스터!I250,0)</f>
        <v>#REF!</v>
      </c>
      <c r="D224" t="e">
        <f t="shared" si="13"/>
        <v>#REF!</v>
      </c>
      <c r="H224" t="e" cm="1">
        <f t="array" ref="H224">_xlfn.SWITCH(F224,"S",10,"A",3,"B",1)</f>
        <v>#N/A</v>
      </c>
      <c r="K224">
        <f t="shared" ca="1" si="14"/>
        <v>0</v>
      </c>
    </row>
    <row r="225" spans="2:11" x14ac:dyDescent="0.3">
      <c r="B225" t="e">
        <f>IF(NOT(우수테스터!#REF!="등록자"),[1]우수테스터!J251,0)</f>
        <v>#REF!</v>
      </c>
      <c r="C225" t="e">
        <f>IF(NOT(우수테스터!#REF!="등록자"),[1]우수테스터!I251,0)</f>
        <v>#REF!</v>
      </c>
      <c r="D225" t="e">
        <f t="shared" si="13"/>
        <v>#REF!</v>
      </c>
      <c r="H225" t="e" cm="1">
        <f t="array" ref="H225">_xlfn.SWITCH(F225,"S",10,"A",3,"B",1)</f>
        <v>#N/A</v>
      </c>
      <c r="K225">
        <f t="shared" ca="1" si="14"/>
        <v>0</v>
      </c>
    </row>
    <row r="226" spans="2:11" x14ac:dyDescent="0.3">
      <c r="B226" t="e">
        <f>IF(NOT(우수테스터!#REF!="등록자"),[1]우수테스터!J252,0)</f>
        <v>#REF!</v>
      </c>
      <c r="C226" t="e">
        <f>IF(NOT(우수테스터!#REF!="등록자"),[1]우수테스터!I252,0)</f>
        <v>#REF!</v>
      </c>
      <c r="D226" t="e">
        <f t="shared" si="13"/>
        <v>#REF!</v>
      </c>
      <c r="H226" t="e" cm="1">
        <f t="array" ref="H226">_xlfn.SWITCH(F226,"S",10,"A",3,"B",1)</f>
        <v>#N/A</v>
      </c>
      <c r="K226">
        <f t="shared" ca="1" si="14"/>
        <v>0</v>
      </c>
    </row>
    <row r="227" spans="2:11" x14ac:dyDescent="0.3">
      <c r="B227" t="e">
        <f>IF(NOT(우수테스터!#REF!="등록자"),[1]우수테스터!J253,0)</f>
        <v>#REF!</v>
      </c>
      <c r="C227" t="e">
        <f>IF(NOT(우수테스터!#REF!="등록자"),[1]우수테스터!I253,0)</f>
        <v>#REF!</v>
      </c>
      <c r="D227" t="e">
        <f t="shared" si="13"/>
        <v>#REF!</v>
      </c>
      <c r="H227" t="e" cm="1">
        <f t="array" ref="H227">_xlfn.SWITCH(F227,"S",10,"A",3,"B",1)</f>
        <v>#N/A</v>
      </c>
      <c r="K227">
        <f t="shared" ca="1" si="14"/>
        <v>0</v>
      </c>
    </row>
    <row r="228" spans="2:11" x14ac:dyDescent="0.3">
      <c r="B228" t="e">
        <f>IF(NOT(우수테스터!#REF!="등록자"),[1]우수테스터!J254,0)</f>
        <v>#REF!</v>
      </c>
      <c r="C228" t="e">
        <f>IF(NOT(우수테스터!#REF!="등록자"),[1]우수테스터!I254,0)</f>
        <v>#REF!</v>
      </c>
      <c r="D228" t="e">
        <f t="shared" si="13"/>
        <v>#REF!</v>
      </c>
      <c r="H228" t="e" cm="1">
        <f t="array" ref="H228">_xlfn.SWITCH(F228,"S",10,"A",3,"B",1)</f>
        <v>#N/A</v>
      </c>
      <c r="K228">
        <f t="shared" ca="1" si="14"/>
        <v>0</v>
      </c>
    </row>
    <row r="229" spans="2:11" x14ac:dyDescent="0.3">
      <c r="B229" t="e">
        <f>IF(NOT(우수테스터!#REF!="등록자"),[1]우수테스터!J255,0)</f>
        <v>#REF!</v>
      </c>
      <c r="C229" t="e">
        <f>IF(NOT(우수테스터!#REF!="등록자"),[1]우수테스터!I255,0)</f>
        <v>#REF!</v>
      </c>
      <c r="D229" t="e">
        <f t="shared" si="13"/>
        <v>#REF!</v>
      </c>
      <c r="H229" t="e" cm="1">
        <f t="array" ref="H229">_xlfn.SWITCH(F229,"S",10,"A",3,"B",1)</f>
        <v>#N/A</v>
      </c>
      <c r="K229">
        <f t="shared" ca="1" si="14"/>
        <v>0</v>
      </c>
    </row>
    <row r="230" spans="2:11" x14ac:dyDescent="0.3">
      <c r="B230" t="e">
        <f>IF(NOT(우수테스터!#REF!="등록자"),[1]우수테스터!J256,0)</f>
        <v>#REF!</v>
      </c>
      <c r="C230" t="e">
        <f>IF(NOT(우수테스터!#REF!="등록자"),[1]우수테스터!I256,0)</f>
        <v>#REF!</v>
      </c>
      <c r="D230" t="e">
        <f t="shared" si="13"/>
        <v>#REF!</v>
      </c>
      <c r="H230" t="e" cm="1">
        <f t="array" ref="H230">_xlfn.SWITCH(F230,"S",10,"A",3,"B",1)</f>
        <v>#N/A</v>
      </c>
      <c r="K230">
        <f t="shared" ca="1" si="14"/>
        <v>0</v>
      </c>
    </row>
    <row r="231" spans="2:11" x14ac:dyDescent="0.3">
      <c r="B231" t="e">
        <f>IF(NOT(우수테스터!#REF!="등록자"),[1]우수테스터!J257,0)</f>
        <v>#REF!</v>
      </c>
      <c r="C231" t="e">
        <f>IF(NOT(우수테스터!#REF!="등록자"),[1]우수테스터!I257,0)</f>
        <v>#REF!</v>
      </c>
      <c r="D231" t="e">
        <f t="shared" si="13"/>
        <v>#REF!</v>
      </c>
      <c r="H231" t="e" cm="1">
        <f t="array" ref="H231">_xlfn.SWITCH(F231,"S",10,"A",3,"B",1)</f>
        <v>#N/A</v>
      </c>
      <c r="K231">
        <f t="shared" ca="1" si="14"/>
        <v>0</v>
      </c>
    </row>
    <row r="232" spans="2:11" x14ac:dyDescent="0.3">
      <c r="B232">
        <f>IF(NOT(우수테스터!J159="등록자"),[1]우수테스터!J258,0)</f>
        <v>0</v>
      </c>
      <c r="C232">
        <f>IF(NOT(우수테스터!J159="등록자"),[1]우수테스터!I258,0)</f>
        <v>0</v>
      </c>
      <c r="D232" t="str">
        <f t="shared" si="13"/>
        <v/>
      </c>
      <c r="H232" t="e" cm="1">
        <f t="array" ref="H232">_xlfn.SWITCH(F232,"S",10,"A",3,"B",1)</f>
        <v>#N/A</v>
      </c>
      <c r="K232">
        <f t="shared" ca="1" si="14"/>
        <v>0</v>
      </c>
    </row>
    <row r="233" spans="2:11" x14ac:dyDescent="0.3">
      <c r="B233">
        <f>IF(NOT(우수테스터!J208="등록자"),[1]우수테스터!J259,0)</f>
        <v>0</v>
      </c>
      <c r="C233">
        <f>IF(NOT(우수테스터!J208="등록자"),[1]우수테스터!I259,0)</f>
        <v>0</v>
      </c>
      <c r="D233" t="str">
        <f t="shared" si="13"/>
        <v/>
      </c>
      <c r="H233" t="e" cm="1">
        <f t="array" ref="H233">_xlfn.SWITCH(F233,"S",10,"A",3,"B",1)</f>
        <v>#N/A</v>
      </c>
      <c r="K233">
        <f t="shared" ca="1" si="14"/>
        <v>0</v>
      </c>
    </row>
    <row r="234" spans="2:11" x14ac:dyDescent="0.3">
      <c r="B234">
        <f>IF(NOT(우수테스터!J209="등록자"),[1]우수테스터!J260,0)</f>
        <v>0</v>
      </c>
      <c r="C234">
        <f>IF(NOT(우수테스터!J209="등록자"),[1]우수테스터!I260,0)</f>
        <v>0</v>
      </c>
      <c r="D234" t="str">
        <f t="shared" si="13"/>
        <v/>
      </c>
      <c r="H234" t="e" cm="1">
        <f t="array" ref="H234">_xlfn.SWITCH(F234,"S",10,"A",3,"B",1)</f>
        <v>#N/A</v>
      </c>
      <c r="K234">
        <f t="shared" ca="1" si="14"/>
        <v>0</v>
      </c>
    </row>
    <row r="235" spans="2:11" x14ac:dyDescent="0.3">
      <c r="B235">
        <f>IF(NOT(우수테스터!J210="등록자"),[1]우수테스터!J261,0)</f>
        <v>0</v>
      </c>
      <c r="C235">
        <f>IF(NOT(우수테스터!J210="등록자"),[1]우수테스터!I261,0)</f>
        <v>0</v>
      </c>
      <c r="D235" t="str">
        <f t="shared" si="13"/>
        <v/>
      </c>
      <c r="H235" t="e" cm="1">
        <f t="array" ref="H235">_xlfn.SWITCH(F235,"S",10,"A",3,"B",1)</f>
        <v>#N/A</v>
      </c>
      <c r="K235">
        <f t="shared" ca="1" si="14"/>
        <v>0</v>
      </c>
    </row>
    <row r="236" spans="2:11" x14ac:dyDescent="0.3">
      <c r="B236">
        <f>IF(NOT(우수테스터!J211="등록자"),[1]우수테스터!J262,0)</f>
        <v>0</v>
      </c>
      <c r="C236">
        <f>IF(NOT(우수테스터!J211="등록자"),[1]우수테스터!I262,0)</f>
        <v>0</v>
      </c>
      <c r="D236" t="str">
        <f t="shared" si="13"/>
        <v/>
      </c>
      <c r="H236" t="e" cm="1">
        <f t="array" ref="H236">_xlfn.SWITCH(F236,"S",10,"A",3,"B",1)</f>
        <v>#N/A</v>
      </c>
      <c r="K236">
        <f t="shared" ca="1" si="14"/>
        <v>0</v>
      </c>
    </row>
    <row r="237" spans="2:11" x14ac:dyDescent="0.3">
      <c r="B237">
        <f>IF(NOT(우수테스터!J212="등록자"),[1]우수테스터!J263,0)</f>
        <v>0</v>
      </c>
      <c r="C237">
        <f>IF(NOT(우수테스터!J212="등록자"),[1]우수테스터!I263,0)</f>
        <v>0</v>
      </c>
      <c r="D237" t="str">
        <f t="shared" si="13"/>
        <v/>
      </c>
      <c r="H237" t="e" cm="1">
        <f t="array" ref="H237">_xlfn.SWITCH(F237,"S",10,"A",3,"B",1)</f>
        <v>#N/A</v>
      </c>
      <c r="K237">
        <f t="shared" ca="1" si="14"/>
        <v>0</v>
      </c>
    </row>
    <row r="238" spans="2:11" x14ac:dyDescent="0.3">
      <c r="B238" t="str">
        <f>IF(NOT(우수테스터!J213="등록자"),[1]우수테스터!J264,0)</f>
        <v xml:space="preserve">1.2.142~143		</v>
      </c>
      <c r="C238" t="str">
        <f>IF(NOT(우수테스터!J213="등록자"),[1]우수테스터!I264,0)</f>
        <v>1.2.141</v>
      </c>
      <c r="D238" t="str">
        <f t="shared" si="13"/>
        <v/>
      </c>
      <c r="H238" t="e" cm="1">
        <f t="array" ref="H238">_xlfn.SWITCH(F238,"S",10,"A",3,"B",1)</f>
        <v>#N/A</v>
      </c>
      <c r="K238">
        <f t="shared" ca="1" si="14"/>
        <v>0</v>
      </c>
    </row>
    <row r="239" spans="2:11" x14ac:dyDescent="0.3">
      <c r="B239">
        <f>IF(NOT(우수테스터!J214="등록자"),[1]우수테스터!J265,0)</f>
        <v>23666</v>
      </c>
      <c r="C239">
        <f>IF(NOT(우수테스터!J214="등록자"),[1]우수테스터!I265,0)</f>
        <v>479</v>
      </c>
      <c r="D239" t="str">
        <f t="shared" si="13"/>
        <v/>
      </c>
      <c r="H239" t="e" cm="1">
        <f t="array" ref="H239">_xlfn.SWITCH(F239,"S",10,"A",3,"B",1)</f>
        <v>#N/A</v>
      </c>
      <c r="K239">
        <f t="shared" ca="1" si="14"/>
        <v>0</v>
      </c>
    </row>
    <row r="240" spans="2:11" x14ac:dyDescent="0.3">
      <c r="B240">
        <f>IF(NOT(우수테스터!J215="등록자"),[1]우수테스터!J266,0)</f>
        <v>151</v>
      </c>
      <c r="C240">
        <f>IF(NOT(우수테스터!J215="등록자"),[1]우수테스터!I266,0)</f>
        <v>65</v>
      </c>
      <c r="D240" t="str">
        <f t="shared" si="13"/>
        <v/>
      </c>
      <c r="H240" t="e" cm="1">
        <f t="array" ref="H240">_xlfn.SWITCH(F240,"S",10,"A",3,"B",1)</f>
        <v>#N/A</v>
      </c>
      <c r="K240">
        <f t="shared" ca="1" si="14"/>
        <v>0</v>
      </c>
    </row>
    <row r="241" spans="2:11" x14ac:dyDescent="0.3">
      <c r="B241">
        <f>IF(NOT(우수테스터!J216="등록자"),[1]우수테스터!J267,0)</f>
        <v>15504</v>
      </c>
      <c r="C241">
        <f>IF(NOT(우수테스터!J216="등록자"),[1]우수테스터!I267,0)</f>
        <v>324</v>
      </c>
      <c r="D241" t="str">
        <f t="shared" si="13"/>
        <v/>
      </c>
      <c r="H241" t="e" cm="1">
        <f t="array" ref="H241">_xlfn.SWITCH(F241,"S",10,"A",3,"B",1)</f>
        <v>#N/A</v>
      </c>
      <c r="K241">
        <f t="shared" ca="1" si="14"/>
        <v>0</v>
      </c>
    </row>
    <row r="242" spans="2:11" x14ac:dyDescent="0.3">
      <c r="B242">
        <f>IF(NOT(우수테스터!J217="등록자"),[1]우수테스터!J268,0)</f>
        <v>0</v>
      </c>
      <c r="C242">
        <f>IF(NOT(우수테스터!J217="등록자"),[1]우수테스터!I268,0)</f>
        <v>0</v>
      </c>
      <c r="D242" t="str">
        <f t="shared" si="13"/>
        <v/>
      </c>
      <c r="H242" t="e" cm="1">
        <f t="array" ref="H242">_xlfn.SWITCH(F242,"S",10,"A",3,"B",1)</f>
        <v>#N/A</v>
      </c>
      <c r="K242">
        <f t="shared" ca="1" si="14"/>
        <v>0</v>
      </c>
    </row>
    <row r="243" spans="2:11" x14ac:dyDescent="0.3">
      <c r="B243">
        <f>IF(NOT(우수테스터!J218="등록자"),[1]우수테스터!J269,0)</f>
        <v>0</v>
      </c>
      <c r="C243">
        <f>IF(NOT(우수테스터!J218="등록자"),[1]우수테스터!I269,0)</f>
        <v>0</v>
      </c>
      <c r="D243" t="str">
        <f t="shared" si="13"/>
        <v/>
      </c>
      <c r="H243" t="e" cm="1">
        <f t="array" ref="H243">_xlfn.SWITCH(F243,"S",10,"A",3,"B",1)</f>
        <v>#N/A</v>
      </c>
      <c r="K243">
        <f t="shared" ca="1" si="14"/>
        <v>0</v>
      </c>
    </row>
    <row r="244" spans="2:11" x14ac:dyDescent="0.3">
      <c r="B244">
        <f>IF(NOT(우수테스터!J219="등록자"),[1]우수테스터!J270,0)</f>
        <v>0</v>
      </c>
      <c r="C244">
        <f>IF(NOT(우수테스터!J219="등록자"),[1]우수테스터!I270,0)</f>
        <v>0</v>
      </c>
      <c r="D244" t="str">
        <f t="shared" si="13"/>
        <v/>
      </c>
      <c r="H244" t="e" cm="1">
        <f t="array" ref="H244">_xlfn.SWITCH(F244,"S",10,"A",3,"B",1)</f>
        <v>#N/A</v>
      </c>
      <c r="K244">
        <f t="shared" ca="1" si="14"/>
        <v>0</v>
      </c>
    </row>
    <row r="245" spans="2:11" x14ac:dyDescent="0.3">
      <c r="B245">
        <f>IF(NOT(우수테스터!J220="등록자"),[1]우수테스터!J271,0)</f>
        <v>0</v>
      </c>
      <c r="C245">
        <f>IF(NOT(우수테스터!J220="등록자"),[1]우수테스터!I271,0)</f>
        <v>0</v>
      </c>
      <c r="D245" t="str">
        <f t="shared" si="13"/>
        <v/>
      </c>
      <c r="H245" t="e" cm="1">
        <f t="array" ref="H245">_xlfn.SWITCH(F245,"S",10,"A",3,"B",1)</f>
        <v>#N/A</v>
      </c>
      <c r="K245">
        <f t="shared" ca="1" si="14"/>
        <v>0</v>
      </c>
    </row>
    <row r="246" spans="2:11" x14ac:dyDescent="0.3">
      <c r="B246">
        <f>IF(NOT(우수테스터!J221="등록자"),[1]우수테스터!J272,0)</f>
        <v>0</v>
      </c>
      <c r="C246">
        <f>IF(NOT(우수테스터!J221="등록자"),[1]우수테스터!I272,0)</f>
        <v>0</v>
      </c>
      <c r="D246" t="str">
        <f t="shared" si="13"/>
        <v/>
      </c>
      <c r="H246" t="e" cm="1">
        <f t="array" ref="H246">_xlfn.SWITCH(F246,"S",10,"A",3,"B",1)</f>
        <v>#N/A</v>
      </c>
      <c r="K246">
        <f t="shared" ca="1" si="14"/>
        <v>0</v>
      </c>
    </row>
    <row r="247" spans="2:11" x14ac:dyDescent="0.3">
      <c r="B247">
        <f>IF(NOT(우수테스터!J222="등록자"),[1]우수테스터!J273,0)</f>
        <v>0</v>
      </c>
      <c r="C247">
        <f>IF(NOT(우수테스터!J222="등록자"),[1]우수테스터!I273,0)</f>
        <v>0</v>
      </c>
      <c r="D247" t="str">
        <f t="shared" si="13"/>
        <v/>
      </c>
      <c r="H247" t="e" cm="1">
        <f t="array" ref="H247">_xlfn.SWITCH(F247,"S",10,"A",3,"B",1)</f>
        <v>#N/A</v>
      </c>
      <c r="K247">
        <f t="shared" ca="1" si="14"/>
        <v>0</v>
      </c>
    </row>
    <row r="248" spans="2:11" x14ac:dyDescent="0.3">
      <c r="B248">
        <f>IF(NOT(우수테스터!J223="등록자"),[1]우수테스터!J274,0)</f>
        <v>0</v>
      </c>
      <c r="C248">
        <f>IF(NOT(우수테스터!J223="등록자"),[1]우수테스터!I274,0)</f>
        <v>0</v>
      </c>
      <c r="D248" t="str">
        <f t="shared" si="13"/>
        <v/>
      </c>
      <c r="H248" t="e" cm="1">
        <f t="array" ref="H248">_xlfn.SWITCH(F248,"S",10,"A",3,"B",1)</f>
        <v>#N/A</v>
      </c>
      <c r="K248">
        <f t="shared" ca="1" si="14"/>
        <v>0</v>
      </c>
    </row>
    <row r="249" spans="2:11" x14ac:dyDescent="0.3">
      <c r="B249">
        <f>IF(NOT(우수테스터!J224="등록자"),[1]우수테스터!J275,0)</f>
        <v>0</v>
      </c>
      <c r="C249">
        <f>IF(NOT(우수테스터!J224="등록자"),[1]우수테스터!I275,0)</f>
        <v>0</v>
      </c>
      <c r="D249" t="str">
        <f t="shared" si="13"/>
        <v/>
      </c>
      <c r="H249" t="e" cm="1">
        <f t="array" ref="H249">_xlfn.SWITCH(F249,"S",10,"A",3,"B",1)</f>
        <v>#N/A</v>
      </c>
      <c r="K249">
        <f t="shared" ca="1" si="14"/>
        <v>0</v>
      </c>
    </row>
    <row r="250" spans="2:11" x14ac:dyDescent="0.3">
      <c r="B250">
        <f>IF(NOT(우수테스터!J225="등록자"),[1]우수테스터!J276,0)</f>
        <v>0</v>
      </c>
      <c r="C250">
        <f>IF(NOT(우수테스터!J225="등록자"),[1]우수테스터!I276,0)</f>
        <v>0</v>
      </c>
      <c r="D250" t="str">
        <f t="shared" si="13"/>
        <v/>
      </c>
      <c r="H250" t="e" cm="1">
        <f t="array" ref="H250">_xlfn.SWITCH(F250,"S",10,"A",3,"B",1)</f>
        <v>#N/A</v>
      </c>
      <c r="K250">
        <f t="shared" ca="1" si="14"/>
        <v>0</v>
      </c>
    </row>
    <row r="251" spans="2:11" x14ac:dyDescent="0.3">
      <c r="B251">
        <f>IF(NOT(우수테스터!J226="등록자"),[1]우수테스터!J277,0)</f>
        <v>0</v>
      </c>
      <c r="C251">
        <f>IF(NOT(우수테스터!J226="등록자"),[1]우수테스터!I277,0)</f>
        <v>0</v>
      </c>
      <c r="D251" t="str">
        <f t="shared" si="13"/>
        <v/>
      </c>
      <c r="H251" t="e" cm="1">
        <f t="array" ref="H251">_xlfn.SWITCH(F251,"S",10,"A",3,"B",1)</f>
        <v>#N/A</v>
      </c>
      <c r="K251">
        <f t="shared" ca="1" si="14"/>
        <v>0</v>
      </c>
    </row>
    <row r="252" spans="2:11" x14ac:dyDescent="0.3">
      <c r="B252">
        <f>IF(NOT(우수테스터!J227="등록자"),[1]우수테스터!J278,0)</f>
        <v>0</v>
      </c>
      <c r="C252">
        <f>IF(NOT(우수테스터!J227="등록자"),[1]우수테스터!I278,0)</f>
        <v>0</v>
      </c>
      <c r="D252" t="str">
        <f t="shared" si="13"/>
        <v/>
      </c>
      <c r="H252" t="e" cm="1">
        <f t="array" ref="H252">_xlfn.SWITCH(F252,"S",10,"A",3,"B",1)</f>
        <v>#N/A</v>
      </c>
      <c r="K252">
        <f t="shared" ca="1" si="14"/>
        <v>0</v>
      </c>
    </row>
    <row r="253" spans="2:11" x14ac:dyDescent="0.3">
      <c r="B253">
        <f>IF(NOT(우수테스터!J228="등록자"),[1]우수테스터!J279,0)</f>
        <v>0</v>
      </c>
      <c r="C253">
        <f>IF(NOT(우수테스터!J228="등록자"),[1]우수테스터!I279,0)</f>
        <v>0</v>
      </c>
      <c r="D253" t="str">
        <f t="shared" si="13"/>
        <v/>
      </c>
      <c r="H253" t="e" cm="1">
        <f t="array" ref="H253">_xlfn.SWITCH(F253,"S",10,"A",3,"B",1)</f>
        <v>#N/A</v>
      </c>
      <c r="K253">
        <f t="shared" ca="1" si="14"/>
        <v>0</v>
      </c>
    </row>
    <row r="254" spans="2:11" x14ac:dyDescent="0.3">
      <c r="B254">
        <f>IF(NOT(우수테스터!J229="등록자"),[1]우수테스터!J280,0)</f>
        <v>0</v>
      </c>
      <c r="C254">
        <f>IF(NOT(우수테스터!J229="등록자"),[1]우수테스터!I280,0)</f>
        <v>0</v>
      </c>
      <c r="D254" t="str">
        <f t="shared" si="13"/>
        <v/>
      </c>
      <c r="H254" t="e" cm="1">
        <f t="array" ref="H254">_xlfn.SWITCH(F254,"S",10,"A",3,"B",1)</f>
        <v>#N/A</v>
      </c>
      <c r="K254">
        <f t="shared" ca="1" si="14"/>
        <v>0</v>
      </c>
    </row>
    <row r="255" spans="2:11" x14ac:dyDescent="0.3">
      <c r="B255">
        <f>IF(NOT(우수테스터!J230="등록자"),[1]우수테스터!J281,0)</f>
        <v>0</v>
      </c>
      <c r="C255">
        <f>IF(NOT(우수테스터!J230="등록자"),[1]우수테스터!I281,0)</f>
        <v>0</v>
      </c>
      <c r="D255" t="str">
        <f t="shared" si="13"/>
        <v/>
      </c>
      <c r="H255" t="e" cm="1">
        <f t="array" ref="H255">_xlfn.SWITCH(F255,"S",10,"A",3,"B",1)</f>
        <v>#N/A</v>
      </c>
      <c r="K255">
        <f t="shared" ca="1" si="14"/>
        <v>0</v>
      </c>
    </row>
    <row r="256" spans="2:11" x14ac:dyDescent="0.3">
      <c r="B256">
        <f>IF(NOT(우수테스터!J231="등록자"),[1]우수테스터!J282,0)</f>
        <v>0</v>
      </c>
      <c r="C256">
        <f>IF(NOT(우수테스터!J231="등록자"),[1]우수테스터!I282,0)</f>
        <v>0</v>
      </c>
      <c r="D256" t="str">
        <f t="shared" si="13"/>
        <v/>
      </c>
      <c r="H256" t="e" cm="1">
        <f t="array" ref="H256">_xlfn.SWITCH(F256,"S",10,"A",3,"B",1)</f>
        <v>#N/A</v>
      </c>
      <c r="K256">
        <f t="shared" ca="1" si="14"/>
        <v>0</v>
      </c>
    </row>
    <row r="257" spans="2:11" x14ac:dyDescent="0.3">
      <c r="B257">
        <f>IF(NOT(우수테스터!J232="등록자"),[1]우수테스터!J283,0)</f>
        <v>0</v>
      </c>
      <c r="C257">
        <f>IF(NOT(우수테스터!J232="등록자"),[1]우수테스터!I283,0)</f>
        <v>0</v>
      </c>
      <c r="D257" t="str">
        <f t="shared" si="13"/>
        <v/>
      </c>
      <c r="H257" t="e" cm="1">
        <f t="array" ref="H257">_xlfn.SWITCH(F257,"S",10,"A",3,"B",1)</f>
        <v>#N/A</v>
      </c>
      <c r="K257">
        <f t="shared" ca="1" si="14"/>
        <v>0</v>
      </c>
    </row>
    <row r="258" spans="2:11" x14ac:dyDescent="0.3">
      <c r="B258">
        <f>IF(NOT(우수테스터!J233="등록자"),[1]우수테스터!J284,0)</f>
        <v>0</v>
      </c>
      <c r="C258">
        <f>IF(NOT(우수테스터!J233="등록자"),[1]우수테스터!I284,0)</f>
        <v>0</v>
      </c>
      <c r="D258" t="str">
        <f t="shared" ref="D258:D321" si="15">IF(OR(C258="S",C258="A",C258="B"),B258,"")</f>
        <v/>
      </c>
      <c r="H258" t="e" cm="1">
        <f t="array" ref="H258">_xlfn.SWITCH(F258,"S",10,"A",3,"B",1)</f>
        <v>#N/A</v>
      </c>
      <c r="K258">
        <f t="shared" ref="K258:K321" ca="1" si="16">SUMIF(G:H,G258,H:H)</f>
        <v>0</v>
      </c>
    </row>
    <row r="259" spans="2:11" x14ac:dyDescent="0.3">
      <c r="B259">
        <f>IF(NOT(우수테스터!J234="등록자"),[1]우수테스터!J285,0)</f>
        <v>0</v>
      </c>
      <c r="C259">
        <f>IF(NOT(우수테스터!J234="등록자"),[1]우수테스터!I285,0)</f>
        <v>0</v>
      </c>
      <c r="D259" t="str">
        <f t="shared" si="15"/>
        <v/>
      </c>
      <c r="H259" t="e" cm="1">
        <f t="array" ref="H259">_xlfn.SWITCH(F259,"S",10,"A",3,"B",1)</f>
        <v>#N/A</v>
      </c>
      <c r="K259">
        <f t="shared" ca="1" si="16"/>
        <v>0</v>
      </c>
    </row>
    <row r="260" spans="2:11" x14ac:dyDescent="0.3">
      <c r="B260">
        <f>IF(NOT(우수테스터!J235="등록자"),[1]우수테스터!J286,0)</f>
        <v>0</v>
      </c>
      <c r="C260">
        <f>IF(NOT(우수테스터!J235="등록자"),[1]우수테스터!I286,0)</f>
        <v>0</v>
      </c>
      <c r="D260" t="str">
        <f t="shared" si="15"/>
        <v/>
      </c>
      <c r="H260" t="e" cm="1">
        <f t="array" ref="H260">_xlfn.SWITCH(F260,"S",10,"A",3,"B",1)</f>
        <v>#N/A</v>
      </c>
      <c r="K260">
        <f t="shared" ca="1" si="16"/>
        <v>0</v>
      </c>
    </row>
    <row r="261" spans="2:11" x14ac:dyDescent="0.3">
      <c r="B261">
        <f>IF(NOT(우수테스터!J236="등록자"),[1]우수테스터!J287,0)</f>
        <v>0</v>
      </c>
      <c r="C261">
        <f>IF(NOT(우수테스터!J236="등록자"),[1]우수테스터!I287,0)</f>
        <v>0</v>
      </c>
      <c r="D261" t="str">
        <f t="shared" si="15"/>
        <v/>
      </c>
      <c r="H261" t="e" cm="1">
        <f t="array" ref="H261">_xlfn.SWITCH(F261,"S",10,"A",3,"B",1)</f>
        <v>#N/A</v>
      </c>
      <c r="K261">
        <f t="shared" ca="1" si="16"/>
        <v>0</v>
      </c>
    </row>
    <row r="262" spans="2:11" x14ac:dyDescent="0.3">
      <c r="B262">
        <f>IF(NOT(우수테스터!J237="등록자"),[1]우수테스터!J288,0)</f>
        <v>0</v>
      </c>
      <c r="C262">
        <f>IF(NOT(우수테스터!J237="등록자"),[1]우수테스터!I288,0)</f>
        <v>0</v>
      </c>
      <c r="D262" t="str">
        <f t="shared" si="15"/>
        <v/>
      </c>
      <c r="H262" t="e" cm="1">
        <f t="array" ref="H262">_xlfn.SWITCH(F262,"S",10,"A",3,"B",1)</f>
        <v>#N/A</v>
      </c>
      <c r="K262">
        <f t="shared" ca="1" si="16"/>
        <v>0</v>
      </c>
    </row>
    <row r="263" spans="2:11" x14ac:dyDescent="0.3">
      <c r="B263">
        <f>IF(NOT(우수테스터!J238="등록자"),[1]우수테스터!J289,0)</f>
        <v>0</v>
      </c>
      <c r="C263">
        <f>IF(NOT(우수테스터!J238="등록자"),[1]우수테스터!I289,0)</f>
        <v>0</v>
      </c>
      <c r="D263" t="str">
        <f t="shared" si="15"/>
        <v/>
      </c>
      <c r="H263" t="e" cm="1">
        <f t="array" ref="H263">_xlfn.SWITCH(F263,"S",10,"A",3,"B",1)</f>
        <v>#N/A</v>
      </c>
      <c r="K263">
        <f t="shared" ca="1" si="16"/>
        <v>0</v>
      </c>
    </row>
    <row r="264" spans="2:11" x14ac:dyDescent="0.3">
      <c r="B264">
        <f>IF(NOT(우수테스터!J239="등록자"),[1]우수테스터!J290,0)</f>
        <v>0</v>
      </c>
      <c r="C264">
        <f>IF(NOT(우수테스터!J239="등록자"),[1]우수테스터!I290,0)</f>
        <v>0</v>
      </c>
      <c r="D264" t="str">
        <f t="shared" si="15"/>
        <v/>
      </c>
      <c r="H264" t="e" cm="1">
        <f t="array" ref="H264">_xlfn.SWITCH(F264,"S",10,"A",3,"B",1)</f>
        <v>#N/A</v>
      </c>
      <c r="K264">
        <f t="shared" ca="1" si="16"/>
        <v>0</v>
      </c>
    </row>
    <row r="265" spans="2:11" x14ac:dyDescent="0.3">
      <c r="B265">
        <f>IF(NOT(우수테스터!J240="등록자"),[1]우수테스터!J291,0)</f>
        <v>0</v>
      </c>
      <c r="C265">
        <f>IF(NOT(우수테스터!J240="등록자"),[1]우수테스터!I291,0)</f>
        <v>0</v>
      </c>
      <c r="D265" t="str">
        <f t="shared" si="15"/>
        <v/>
      </c>
      <c r="H265" t="e" cm="1">
        <f t="array" ref="H265">_xlfn.SWITCH(F265,"S",10,"A",3,"B",1)</f>
        <v>#N/A</v>
      </c>
      <c r="K265">
        <f t="shared" ca="1" si="16"/>
        <v>0</v>
      </c>
    </row>
    <row r="266" spans="2:11" x14ac:dyDescent="0.3">
      <c r="B266">
        <f>IF(NOT(우수테스터!J241="등록자"),[1]우수테스터!J292,0)</f>
        <v>0</v>
      </c>
      <c r="C266">
        <f>IF(NOT(우수테스터!J241="등록자"),[1]우수테스터!I292,0)</f>
        <v>0</v>
      </c>
      <c r="D266" t="str">
        <f t="shared" si="15"/>
        <v/>
      </c>
      <c r="H266" t="e" cm="1">
        <f t="array" ref="H266">_xlfn.SWITCH(F266,"S",10,"A",3,"B",1)</f>
        <v>#N/A</v>
      </c>
      <c r="K266">
        <f t="shared" ca="1" si="16"/>
        <v>0</v>
      </c>
    </row>
    <row r="267" spans="2:11" x14ac:dyDescent="0.3">
      <c r="B267">
        <f>IF(NOT(우수테스터!J242="등록자"),[1]우수테스터!J293,0)</f>
        <v>0</v>
      </c>
      <c r="C267">
        <f>IF(NOT(우수테스터!J242="등록자"),[1]우수테스터!I293,0)</f>
        <v>0</v>
      </c>
      <c r="D267" t="str">
        <f t="shared" si="15"/>
        <v/>
      </c>
      <c r="H267" t="e" cm="1">
        <f t="array" ref="H267">_xlfn.SWITCH(F267,"S",10,"A",3,"B",1)</f>
        <v>#N/A</v>
      </c>
      <c r="K267">
        <f t="shared" ca="1" si="16"/>
        <v>0</v>
      </c>
    </row>
    <row r="268" spans="2:11" x14ac:dyDescent="0.3">
      <c r="B268">
        <f>IF(NOT(우수테스터!J243="등록자"),[1]우수테스터!J294,0)</f>
        <v>0</v>
      </c>
      <c r="C268">
        <f>IF(NOT(우수테스터!J243="등록자"),[1]우수테스터!I294,0)</f>
        <v>0</v>
      </c>
      <c r="D268" t="str">
        <f t="shared" si="15"/>
        <v/>
      </c>
      <c r="H268" t="e" cm="1">
        <f t="array" ref="H268">_xlfn.SWITCH(F268,"S",10,"A",3,"B",1)</f>
        <v>#N/A</v>
      </c>
      <c r="K268">
        <f t="shared" ca="1" si="16"/>
        <v>0</v>
      </c>
    </row>
    <row r="269" spans="2:11" x14ac:dyDescent="0.3">
      <c r="B269">
        <f>IF(NOT(우수테스터!J244="등록자"),[1]우수테스터!J295,0)</f>
        <v>0</v>
      </c>
      <c r="C269">
        <f>IF(NOT(우수테스터!J244="등록자"),[1]우수테스터!I295,0)</f>
        <v>0</v>
      </c>
      <c r="D269" t="str">
        <f t="shared" si="15"/>
        <v/>
      </c>
      <c r="H269" t="e" cm="1">
        <f t="array" ref="H269">_xlfn.SWITCH(F269,"S",10,"A",3,"B",1)</f>
        <v>#N/A</v>
      </c>
      <c r="K269">
        <f t="shared" ca="1" si="16"/>
        <v>0</v>
      </c>
    </row>
    <row r="270" spans="2:11" x14ac:dyDescent="0.3">
      <c r="B270">
        <f>IF(NOT(우수테스터!J245="등록자"),[1]우수테스터!J296,0)</f>
        <v>0</v>
      </c>
      <c r="C270">
        <f>IF(NOT(우수테스터!J245="등록자"),[1]우수테스터!I296,0)</f>
        <v>0</v>
      </c>
      <c r="D270" t="str">
        <f t="shared" si="15"/>
        <v/>
      </c>
      <c r="H270" t="e" cm="1">
        <f t="array" ref="H270">_xlfn.SWITCH(F270,"S",10,"A",3,"B",1)</f>
        <v>#N/A</v>
      </c>
      <c r="K270">
        <f t="shared" ca="1" si="16"/>
        <v>0</v>
      </c>
    </row>
    <row r="271" spans="2:11" x14ac:dyDescent="0.3">
      <c r="B271">
        <f>IF(NOT(우수테스터!J246="등록자"),[1]우수테스터!J297,0)</f>
        <v>0</v>
      </c>
      <c r="C271">
        <f>IF(NOT(우수테스터!J246="등록자"),[1]우수테스터!I297,0)</f>
        <v>0</v>
      </c>
      <c r="D271" t="str">
        <f t="shared" si="15"/>
        <v/>
      </c>
      <c r="K271">
        <f t="shared" ca="1" si="16"/>
        <v>0</v>
      </c>
    </row>
    <row r="272" spans="2:11" x14ac:dyDescent="0.3">
      <c r="B272">
        <f>IF(NOT(우수테스터!J247="등록자"),[1]우수테스터!J298,0)</f>
        <v>0</v>
      </c>
      <c r="C272">
        <f>IF(NOT(우수테스터!J247="등록자"),[1]우수테스터!I298,0)</f>
        <v>0</v>
      </c>
      <c r="D272" t="str">
        <f t="shared" si="15"/>
        <v/>
      </c>
      <c r="K272">
        <f t="shared" ca="1" si="16"/>
        <v>0</v>
      </c>
    </row>
    <row r="273" spans="2:11" x14ac:dyDescent="0.3">
      <c r="B273">
        <f>IF(NOT(우수테스터!J248="등록자"),[1]우수테스터!J299,0)</f>
        <v>0</v>
      </c>
      <c r="C273">
        <f>IF(NOT(우수테스터!J248="등록자"),[1]우수테스터!I299,0)</f>
        <v>0</v>
      </c>
      <c r="D273" t="str">
        <f t="shared" si="15"/>
        <v/>
      </c>
      <c r="K273">
        <f t="shared" ca="1" si="16"/>
        <v>0</v>
      </c>
    </row>
    <row r="274" spans="2:11" x14ac:dyDescent="0.3">
      <c r="B274">
        <f>IF(NOT(우수테스터!J249="등록자"),[1]우수테스터!J300,0)</f>
        <v>0</v>
      </c>
      <c r="C274">
        <f>IF(NOT(우수테스터!J249="등록자"),[1]우수테스터!I300,0)</f>
        <v>0</v>
      </c>
      <c r="D274" t="str">
        <f t="shared" si="15"/>
        <v/>
      </c>
      <c r="K274">
        <f t="shared" ca="1" si="16"/>
        <v>0</v>
      </c>
    </row>
    <row r="275" spans="2:11" x14ac:dyDescent="0.3">
      <c r="B275">
        <f>IF(NOT(우수테스터!J250="등록자"),[1]우수테스터!J301,0)</f>
        <v>0</v>
      </c>
      <c r="C275">
        <f>IF(NOT(우수테스터!J250="등록자"),[1]우수테스터!I301,0)</f>
        <v>0</v>
      </c>
      <c r="D275" t="str">
        <f t="shared" si="15"/>
        <v/>
      </c>
      <c r="K275">
        <f t="shared" ca="1" si="16"/>
        <v>0</v>
      </c>
    </row>
    <row r="276" spans="2:11" x14ac:dyDescent="0.3">
      <c r="B276">
        <f>IF(NOT(우수테스터!J251="등록자"),[1]우수테스터!J302,0)</f>
        <v>0</v>
      </c>
      <c r="C276">
        <f>IF(NOT(우수테스터!J251="등록자"),[1]우수테스터!I302,0)</f>
        <v>0</v>
      </c>
      <c r="D276" t="str">
        <f t="shared" si="15"/>
        <v/>
      </c>
      <c r="K276">
        <f t="shared" ca="1" si="16"/>
        <v>0</v>
      </c>
    </row>
    <row r="277" spans="2:11" x14ac:dyDescent="0.3">
      <c r="B277">
        <f>IF(NOT(우수테스터!J252="등록자"),[1]우수테스터!J303,0)</f>
        <v>0</v>
      </c>
      <c r="C277">
        <f>IF(NOT(우수테스터!J252="등록자"),[1]우수테스터!I303,0)</f>
        <v>0</v>
      </c>
      <c r="D277" t="str">
        <f t="shared" si="15"/>
        <v/>
      </c>
      <c r="K277">
        <f t="shared" ca="1" si="16"/>
        <v>0</v>
      </c>
    </row>
    <row r="278" spans="2:11" x14ac:dyDescent="0.3">
      <c r="B278">
        <f>IF(NOT(우수테스터!J253="등록자"),[1]우수테스터!J304,0)</f>
        <v>0</v>
      </c>
      <c r="C278">
        <f>IF(NOT(우수테스터!J253="등록자"),[1]우수테스터!I304,0)</f>
        <v>0</v>
      </c>
      <c r="D278" t="str">
        <f t="shared" si="15"/>
        <v/>
      </c>
      <c r="K278">
        <f t="shared" ca="1" si="16"/>
        <v>0</v>
      </c>
    </row>
    <row r="279" spans="2:11" x14ac:dyDescent="0.3">
      <c r="B279">
        <f>IF(NOT(우수테스터!J254="등록자"),[1]우수테스터!J305,0)</f>
        <v>0</v>
      </c>
      <c r="C279">
        <f>IF(NOT(우수테스터!J254="등록자"),[1]우수테스터!I305,0)</f>
        <v>0</v>
      </c>
      <c r="D279" t="str">
        <f t="shared" si="15"/>
        <v/>
      </c>
      <c r="K279">
        <f t="shared" ca="1" si="16"/>
        <v>0</v>
      </c>
    </row>
    <row r="280" spans="2:11" x14ac:dyDescent="0.3">
      <c r="B280">
        <f>IF(NOT(우수테스터!J255="등록자"),[1]우수테스터!J306,0)</f>
        <v>0</v>
      </c>
      <c r="C280">
        <f>IF(NOT(우수테스터!J255="등록자"),[1]우수테스터!I306,0)</f>
        <v>0</v>
      </c>
      <c r="D280" t="str">
        <f t="shared" si="15"/>
        <v/>
      </c>
      <c r="K280">
        <f t="shared" ca="1" si="16"/>
        <v>0</v>
      </c>
    </row>
    <row r="281" spans="2:11" x14ac:dyDescent="0.3">
      <c r="B281">
        <f>IF(NOT(우수테스터!J256="등록자"),[1]우수테스터!J307,0)</f>
        <v>0</v>
      </c>
      <c r="C281">
        <f>IF(NOT(우수테스터!J256="등록자"),[1]우수테스터!I307,0)</f>
        <v>0</v>
      </c>
      <c r="D281" t="str">
        <f t="shared" si="15"/>
        <v/>
      </c>
      <c r="K281">
        <f t="shared" ca="1" si="16"/>
        <v>0</v>
      </c>
    </row>
    <row r="282" spans="2:11" x14ac:dyDescent="0.3">
      <c r="B282">
        <f>IF(NOT(우수테스터!J257="등록자"),[1]우수테스터!J308,0)</f>
        <v>0</v>
      </c>
      <c r="C282">
        <f>IF(NOT(우수테스터!J257="등록자"),[1]우수테스터!I308,0)</f>
        <v>0</v>
      </c>
      <c r="D282" t="str">
        <f t="shared" si="15"/>
        <v/>
      </c>
      <c r="K282">
        <f t="shared" ca="1" si="16"/>
        <v>0</v>
      </c>
    </row>
    <row r="283" spans="2:11" x14ac:dyDescent="0.3">
      <c r="B283">
        <f>IF(NOT(우수테스터!J258="등록자"),[1]우수테스터!J309,0)</f>
        <v>0</v>
      </c>
      <c r="C283">
        <f>IF(NOT(우수테스터!J258="등록자"),[1]우수테스터!I309,0)</f>
        <v>0</v>
      </c>
      <c r="D283" t="str">
        <f t="shared" si="15"/>
        <v/>
      </c>
      <c r="K283">
        <f t="shared" ca="1" si="16"/>
        <v>0</v>
      </c>
    </row>
    <row r="284" spans="2:11" x14ac:dyDescent="0.3">
      <c r="B284">
        <f>IF(NOT(우수테스터!J259="등록자"),[1]우수테스터!J310,0)</f>
        <v>0</v>
      </c>
      <c r="C284">
        <f>IF(NOT(우수테스터!J259="등록자"),[1]우수테스터!I310,0)</f>
        <v>0</v>
      </c>
      <c r="D284" t="str">
        <f t="shared" si="15"/>
        <v/>
      </c>
      <c r="K284">
        <f t="shared" ca="1" si="16"/>
        <v>0</v>
      </c>
    </row>
    <row r="285" spans="2:11" x14ac:dyDescent="0.3">
      <c r="B285">
        <f>IF(NOT(우수테스터!J260="등록자"),[1]우수테스터!J311,0)</f>
        <v>0</v>
      </c>
      <c r="C285">
        <f>IF(NOT(우수테스터!J260="등록자"),[1]우수테스터!I311,0)</f>
        <v>0</v>
      </c>
      <c r="D285" t="str">
        <f t="shared" si="15"/>
        <v/>
      </c>
      <c r="K285">
        <f t="shared" ca="1" si="16"/>
        <v>0</v>
      </c>
    </row>
    <row r="286" spans="2:11" x14ac:dyDescent="0.3">
      <c r="B286">
        <f>IF(NOT(우수테스터!J261="등록자"),[1]우수테스터!J312,0)</f>
        <v>0</v>
      </c>
      <c r="C286">
        <f>IF(NOT(우수테스터!J261="등록자"),[1]우수테스터!I312,0)</f>
        <v>0</v>
      </c>
      <c r="D286" t="str">
        <f t="shared" si="15"/>
        <v/>
      </c>
      <c r="K286">
        <f t="shared" ca="1" si="16"/>
        <v>0</v>
      </c>
    </row>
    <row r="287" spans="2:11" x14ac:dyDescent="0.3">
      <c r="B287">
        <f>IF(NOT(우수테스터!J262="등록자"),[1]우수테스터!J313,0)</f>
        <v>0</v>
      </c>
      <c r="C287">
        <f>IF(NOT(우수테스터!J262="등록자"),[1]우수테스터!I313,0)</f>
        <v>0</v>
      </c>
      <c r="D287" t="str">
        <f t="shared" si="15"/>
        <v/>
      </c>
      <c r="K287">
        <f t="shared" ca="1" si="16"/>
        <v>0</v>
      </c>
    </row>
    <row r="288" spans="2:11" x14ac:dyDescent="0.3">
      <c r="B288">
        <f>IF(NOT(우수테스터!J263="등록자"),[1]우수테스터!J314,0)</f>
        <v>0</v>
      </c>
      <c r="C288">
        <f>IF(NOT(우수테스터!J263="등록자"),[1]우수테스터!I314,0)</f>
        <v>0</v>
      </c>
      <c r="D288" t="str">
        <f t="shared" si="15"/>
        <v/>
      </c>
      <c r="K288">
        <f t="shared" ca="1" si="16"/>
        <v>0</v>
      </c>
    </row>
    <row r="289" spans="2:11" x14ac:dyDescent="0.3">
      <c r="B289">
        <f>IF(NOT(우수테스터!J264="등록자"),[1]우수테스터!J315,0)</f>
        <v>0</v>
      </c>
      <c r="C289">
        <f>IF(NOT(우수테스터!J264="등록자"),[1]우수테스터!I315,0)</f>
        <v>0</v>
      </c>
      <c r="D289" t="str">
        <f t="shared" si="15"/>
        <v/>
      </c>
      <c r="K289">
        <f t="shared" ca="1" si="16"/>
        <v>0</v>
      </c>
    </row>
    <row r="290" spans="2:11" x14ac:dyDescent="0.3">
      <c r="B290">
        <f>IF(NOT(우수테스터!J265="등록자"),[1]우수테스터!J316,0)</f>
        <v>0</v>
      </c>
      <c r="C290">
        <f>IF(NOT(우수테스터!J265="등록자"),[1]우수테스터!I316,0)</f>
        <v>0</v>
      </c>
      <c r="D290" t="str">
        <f t="shared" si="15"/>
        <v/>
      </c>
      <c r="K290">
        <f t="shared" ca="1" si="16"/>
        <v>0</v>
      </c>
    </row>
    <row r="291" spans="2:11" x14ac:dyDescent="0.3">
      <c r="B291">
        <f>IF(NOT(우수테스터!J266="등록자"),[1]우수테스터!J317,0)</f>
        <v>0</v>
      </c>
      <c r="C291">
        <f>IF(NOT(우수테스터!J266="등록자"),[1]우수테스터!I317,0)</f>
        <v>0</v>
      </c>
      <c r="D291" t="str">
        <f t="shared" si="15"/>
        <v/>
      </c>
      <c r="K291">
        <f t="shared" ca="1" si="16"/>
        <v>0</v>
      </c>
    </row>
    <row r="292" spans="2:11" x14ac:dyDescent="0.3">
      <c r="B292">
        <f>IF(NOT(우수테스터!J267="등록자"),[1]우수테스터!J318,0)</f>
        <v>0</v>
      </c>
      <c r="C292">
        <f>IF(NOT(우수테스터!J267="등록자"),[1]우수테스터!I318,0)</f>
        <v>0</v>
      </c>
      <c r="D292" t="str">
        <f t="shared" si="15"/>
        <v/>
      </c>
      <c r="K292">
        <f t="shared" ca="1" si="16"/>
        <v>0</v>
      </c>
    </row>
    <row r="293" spans="2:11" x14ac:dyDescent="0.3">
      <c r="B293">
        <f>IF(NOT(우수테스터!J268="등록자"),[1]우수테스터!J319,0)</f>
        <v>0</v>
      </c>
      <c r="C293">
        <f>IF(NOT(우수테스터!J268="등록자"),[1]우수테스터!I319,0)</f>
        <v>0</v>
      </c>
      <c r="D293" t="str">
        <f t="shared" si="15"/>
        <v/>
      </c>
      <c r="K293">
        <f t="shared" ca="1" si="16"/>
        <v>0</v>
      </c>
    </row>
    <row r="294" spans="2:11" x14ac:dyDescent="0.3">
      <c r="B294">
        <f>IF(NOT(우수테스터!J269="등록자"),[1]우수테스터!J320,0)</f>
        <v>0</v>
      </c>
      <c r="C294">
        <f>IF(NOT(우수테스터!J269="등록자"),[1]우수테스터!I320,0)</f>
        <v>0</v>
      </c>
      <c r="D294" t="str">
        <f t="shared" si="15"/>
        <v/>
      </c>
      <c r="K294">
        <f t="shared" ca="1" si="16"/>
        <v>0</v>
      </c>
    </row>
    <row r="295" spans="2:11" x14ac:dyDescent="0.3">
      <c r="B295">
        <f>IF(NOT(우수테스터!J270="등록자"),[1]우수테스터!J321,0)</f>
        <v>0</v>
      </c>
      <c r="C295">
        <f>IF(NOT(우수테스터!J270="등록자"),[1]우수테스터!I321,0)</f>
        <v>0</v>
      </c>
      <c r="D295" t="str">
        <f t="shared" si="15"/>
        <v/>
      </c>
      <c r="K295">
        <f t="shared" ca="1" si="16"/>
        <v>0</v>
      </c>
    </row>
    <row r="296" spans="2:11" x14ac:dyDescent="0.3">
      <c r="B296">
        <f>IF(NOT(우수테스터!J271="등록자"),[1]우수테스터!J322,0)</f>
        <v>0</v>
      </c>
      <c r="C296">
        <f>IF(NOT(우수테스터!J271="등록자"),[1]우수테스터!I322,0)</f>
        <v>0</v>
      </c>
      <c r="D296" t="str">
        <f t="shared" si="15"/>
        <v/>
      </c>
      <c r="K296">
        <f t="shared" ca="1" si="16"/>
        <v>0</v>
      </c>
    </row>
    <row r="297" spans="2:11" x14ac:dyDescent="0.3">
      <c r="B297">
        <f>IF(NOT(우수테스터!J272="등록자"),[1]우수테스터!J323,0)</f>
        <v>0</v>
      </c>
      <c r="C297">
        <f>IF(NOT(우수테스터!J272="등록자"),[1]우수테스터!I323,0)</f>
        <v>0</v>
      </c>
      <c r="D297" t="str">
        <f t="shared" si="15"/>
        <v/>
      </c>
      <c r="K297">
        <f t="shared" ca="1" si="16"/>
        <v>0</v>
      </c>
    </row>
    <row r="298" spans="2:11" x14ac:dyDescent="0.3">
      <c r="B298">
        <f>IF(NOT(우수테스터!J273="등록자"),[1]우수테스터!J324,0)</f>
        <v>0</v>
      </c>
      <c r="C298">
        <f>IF(NOT(우수테스터!J273="등록자"),[1]우수테스터!I324,0)</f>
        <v>0</v>
      </c>
      <c r="D298" t="str">
        <f t="shared" si="15"/>
        <v/>
      </c>
      <c r="K298">
        <f t="shared" ca="1" si="16"/>
        <v>0</v>
      </c>
    </row>
    <row r="299" spans="2:11" x14ac:dyDescent="0.3">
      <c r="B299">
        <f>IF(NOT(우수테스터!J274="등록자"),[1]우수테스터!J325,0)</f>
        <v>0</v>
      </c>
      <c r="C299">
        <f>IF(NOT(우수테스터!J274="등록자"),[1]우수테스터!I325,0)</f>
        <v>0</v>
      </c>
      <c r="D299" t="str">
        <f t="shared" si="15"/>
        <v/>
      </c>
      <c r="K299">
        <f t="shared" ca="1" si="16"/>
        <v>0</v>
      </c>
    </row>
    <row r="300" spans="2:11" x14ac:dyDescent="0.3">
      <c r="B300">
        <f>IF(NOT(우수테스터!J275="등록자"),[1]우수테스터!J326,0)</f>
        <v>0</v>
      </c>
      <c r="C300">
        <f>IF(NOT(우수테스터!J275="등록자"),[1]우수테스터!I326,0)</f>
        <v>0</v>
      </c>
      <c r="D300" t="str">
        <f t="shared" si="15"/>
        <v/>
      </c>
      <c r="K300">
        <f t="shared" ca="1" si="16"/>
        <v>0</v>
      </c>
    </row>
    <row r="301" spans="2:11" x14ac:dyDescent="0.3">
      <c r="B301">
        <f>IF(NOT(우수테스터!J276="등록자"),[1]우수테스터!J327,0)</f>
        <v>0</v>
      </c>
      <c r="C301">
        <f>IF(NOT(우수테스터!J276="등록자"),[1]우수테스터!I327,0)</f>
        <v>0</v>
      </c>
      <c r="D301" t="str">
        <f t="shared" si="15"/>
        <v/>
      </c>
      <c r="K301">
        <f t="shared" ca="1" si="16"/>
        <v>0</v>
      </c>
    </row>
    <row r="302" spans="2:11" x14ac:dyDescent="0.3">
      <c r="B302">
        <f>IF(NOT(우수테스터!J277="등록자"),[1]우수테스터!J328,0)</f>
        <v>0</v>
      </c>
      <c r="C302">
        <f>IF(NOT(우수테스터!J277="등록자"),[1]우수테스터!I328,0)</f>
        <v>0</v>
      </c>
      <c r="D302" t="str">
        <f t="shared" si="15"/>
        <v/>
      </c>
      <c r="K302">
        <f t="shared" ca="1" si="16"/>
        <v>0</v>
      </c>
    </row>
    <row r="303" spans="2:11" x14ac:dyDescent="0.3">
      <c r="B303">
        <f>IF(NOT(우수테스터!J278="등록자"),[1]우수테스터!J329,0)</f>
        <v>0</v>
      </c>
      <c r="C303">
        <f>IF(NOT(우수테스터!J278="등록자"),[1]우수테스터!I329,0)</f>
        <v>0</v>
      </c>
      <c r="D303" t="str">
        <f t="shared" si="15"/>
        <v/>
      </c>
      <c r="K303">
        <f t="shared" ca="1" si="16"/>
        <v>0</v>
      </c>
    </row>
    <row r="304" spans="2:11" x14ac:dyDescent="0.3">
      <c r="B304">
        <f>IF(NOT(우수테스터!J279="등록자"),[1]우수테스터!J330,0)</f>
        <v>0</v>
      </c>
      <c r="C304">
        <f>IF(NOT(우수테스터!J279="등록자"),[1]우수테스터!I330,0)</f>
        <v>0</v>
      </c>
      <c r="D304" t="str">
        <f t="shared" si="15"/>
        <v/>
      </c>
      <c r="K304">
        <f t="shared" ca="1" si="16"/>
        <v>0</v>
      </c>
    </row>
    <row r="305" spans="2:11" x14ac:dyDescent="0.3">
      <c r="B305">
        <f>IF(NOT(우수테스터!J280="등록자"),[1]우수테스터!J331,0)</f>
        <v>0</v>
      </c>
      <c r="C305">
        <f>IF(NOT(우수테스터!J280="등록자"),[1]우수테스터!I331,0)</f>
        <v>0</v>
      </c>
      <c r="D305" t="str">
        <f t="shared" si="15"/>
        <v/>
      </c>
      <c r="K305">
        <f t="shared" ca="1" si="16"/>
        <v>0</v>
      </c>
    </row>
    <row r="306" spans="2:11" x14ac:dyDescent="0.3">
      <c r="B306">
        <f>IF(NOT(우수테스터!J281="등록자"),[1]우수테스터!J332,0)</f>
        <v>0</v>
      </c>
      <c r="C306">
        <f>IF(NOT(우수테스터!J281="등록자"),[1]우수테스터!I332,0)</f>
        <v>0</v>
      </c>
      <c r="D306" t="str">
        <f t="shared" si="15"/>
        <v/>
      </c>
      <c r="K306">
        <f t="shared" ca="1" si="16"/>
        <v>0</v>
      </c>
    </row>
    <row r="307" spans="2:11" x14ac:dyDescent="0.3">
      <c r="B307">
        <f>IF(NOT(우수테스터!J282="등록자"),[1]우수테스터!J333,0)</f>
        <v>0</v>
      </c>
      <c r="C307">
        <f>IF(NOT(우수테스터!J282="등록자"),[1]우수테스터!I333,0)</f>
        <v>0</v>
      </c>
      <c r="D307" t="str">
        <f t="shared" si="15"/>
        <v/>
      </c>
      <c r="K307">
        <f t="shared" ca="1" si="16"/>
        <v>0</v>
      </c>
    </row>
    <row r="308" spans="2:11" x14ac:dyDescent="0.3">
      <c r="B308">
        <f>IF(NOT(우수테스터!J283="등록자"),[1]우수테스터!J334,0)</f>
        <v>0</v>
      </c>
      <c r="C308">
        <f>IF(NOT(우수테스터!J283="등록자"),[1]우수테스터!I334,0)</f>
        <v>0</v>
      </c>
      <c r="D308" t="str">
        <f t="shared" si="15"/>
        <v/>
      </c>
      <c r="K308">
        <f t="shared" ca="1" si="16"/>
        <v>0</v>
      </c>
    </row>
    <row r="309" spans="2:11" x14ac:dyDescent="0.3">
      <c r="B309">
        <f>IF(NOT(우수테스터!J284="등록자"),[1]우수테스터!J335,0)</f>
        <v>0</v>
      </c>
      <c r="C309">
        <f>IF(NOT(우수테스터!J284="등록자"),[1]우수테스터!I335,0)</f>
        <v>0</v>
      </c>
      <c r="D309" t="str">
        <f t="shared" si="15"/>
        <v/>
      </c>
      <c r="K309">
        <f t="shared" ca="1" si="16"/>
        <v>0</v>
      </c>
    </row>
    <row r="310" spans="2:11" x14ac:dyDescent="0.3">
      <c r="B310">
        <f>IF(NOT(우수테스터!J285="등록자"),[1]우수테스터!J336,0)</f>
        <v>0</v>
      </c>
      <c r="C310">
        <f>IF(NOT(우수테스터!J285="등록자"),[1]우수테스터!I336,0)</f>
        <v>0</v>
      </c>
      <c r="D310" t="str">
        <f t="shared" si="15"/>
        <v/>
      </c>
      <c r="K310">
        <f t="shared" ca="1" si="16"/>
        <v>0</v>
      </c>
    </row>
    <row r="311" spans="2:11" x14ac:dyDescent="0.3">
      <c r="B311">
        <f>IF(NOT(우수테스터!J286="등록자"),[1]우수테스터!J337,0)</f>
        <v>0</v>
      </c>
      <c r="C311">
        <f>IF(NOT(우수테스터!J286="등록자"),[1]우수테스터!I337,0)</f>
        <v>0</v>
      </c>
      <c r="D311" t="str">
        <f t="shared" si="15"/>
        <v/>
      </c>
      <c r="K311">
        <f t="shared" ca="1" si="16"/>
        <v>0</v>
      </c>
    </row>
    <row r="312" spans="2:11" x14ac:dyDescent="0.3">
      <c r="B312">
        <f>IF(NOT(우수테스터!J287="등록자"),[1]우수테스터!J338,0)</f>
        <v>0</v>
      </c>
      <c r="C312">
        <f>IF(NOT(우수테스터!J287="등록자"),[1]우수테스터!I338,0)</f>
        <v>0</v>
      </c>
      <c r="D312" t="str">
        <f t="shared" si="15"/>
        <v/>
      </c>
      <c r="K312">
        <f t="shared" ca="1" si="16"/>
        <v>0</v>
      </c>
    </row>
    <row r="313" spans="2:11" x14ac:dyDescent="0.3">
      <c r="B313">
        <f>IF(NOT(우수테스터!J288="등록자"),[1]우수테스터!J339,0)</f>
        <v>0</v>
      </c>
      <c r="C313">
        <f>IF(NOT(우수테스터!J288="등록자"),[1]우수테스터!I339,0)</f>
        <v>0</v>
      </c>
      <c r="D313" t="str">
        <f t="shared" si="15"/>
        <v/>
      </c>
      <c r="K313">
        <f t="shared" ca="1" si="16"/>
        <v>0</v>
      </c>
    </row>
    <row r="314" spans="2:11" x14ac:dyDescent="0.3">
      <c r="B314">
        <f>IF(NOT(우수테스터!J289="등록자"),[1]우수테스터!J340,0)</f>
        <v>0</v>
      </c>
      <c r="C314">
        <f>IF(NOT(우수테스터!J289="등록자"),[1]우수테스터!I340,0)</f>
        <v>0</v>
      </c>
      <c r="D314" t="str">
        <f t="shared" si="15"/>
        <v/>
      </c>
      <c r="K314">
        <f t="shared" ca="1" si="16"/>
        <v>0</v>
      </c>
    </row>
    <row r="315" spans="2:11" x14ac:dyDescent="0.3">
      <c r="B315">
        <f>IF(NOT(우수테스터!J290="등록자"),[1]우수테스터!J341,0)</f>
        <v>0</v>
      </c>
      <c r="C315">
        <f>IF(NOT(우수테스터!J290="등록자"),[1]우수테스터!I341,0)</f>
        <v>0</v>
      </c>
      <c r="D315" t="str">
        <f t="shared" si="15"/>
        <v/>
      </c>
      <c r="K315">
        <f t="shared" ca="1" si="16"/>
        <v>0</v>
      </c>
    </row>
    <row r="316" spans="2:11" x14ac:dyDescent="0.3">
      <c r="B316">
        <f>IF(NOT(우수테스터!J291="등록자"),[1]우수테스터!J342,0)</f>
        <v>0</v>
      </c>
      <c r="C316">
        <f>IF(NOT(우수테스터!J291="등록자"),[1]우수테스터!I342,0)</f>
        <v>0</v>
      </c>
      <c r="D316" t="str">
        <f t="shared" si="15"/>
        <v/>
      </c>
      <c r="K316">
        <f t="shared" ca="1" si="16"/>
        <v>0</v>
      </c>
    </row>
    <row r="317" spans="2:11" x14ac:dyDescent="0.3">
      <c r="B317">
        <f>IF(NOT(우수테스터!J292="등록자"),[1]우수테스터!J343,0)</f>
        <v>0</v>
      </c>
      <c r="C317">
        <f>IF(NOT(우수테스터!J292="등록자"),[1]우수테스터!I343,0)</f>
        <v>0</v>
      </c>
      <c r="D317" t="str">
        <f t="shared" si="15"/>
        <v/>
      </c>
      <c r="K317">
        <f t="shared" ca="1" si="16"/>
        <v>0</v>
      </c>
    </row>
    <row r="318" spans="2:11" x14ac:dyDescent="0.3">
      <c r="B318">
        <f>IF(NOT(우수테스터!J293="등록자"),[1]우수테스터!J344,0)</f>
        <v>0</v>
      </c>
      <c r="C318">
        <f>IF(NOT(우수테스터!J293="등록자"),[1]우수테스터!I344,0)</f>
        <v>0</v>
      </c>
      <c r="D318" t="str">
        <f t="shared" si="15"/>
        <v/>
      </c>
      <c r="K318">
        <f t="shared" ca="1" si="16"/>
        <v>0</v>
      </c>
    </row>
    <row r="319" spans="2:11" x14ac:dyDescent="0.3">
      <c r="B319">
        <f>IF(NOT(우수테스터!J294="등록자"),[1]우수테스터!J345,0)</f>
        <v>0</v>
      </c>
      <c r="C319">
        <f>IF(NOT(우수테스터!J294="등록자"),[1]우수테스터!I345,0)</f>
        <v>0</v>
      </c>
      <c r="D319" t="str">
        <f t="shared" si="15"/>
        <v/>
      </c>
      <c r="K319">
        <f t="shared" ca="1" si="16"/>
        <v>0</v>
      </c>
    </row>
    <row r="320" spans="2:11" x14ac:dyDescent="0.3">
      <c r="B320">
        <f>IF(NOT(우수테스터!J295="등록자"),[1]우수테스터!J346,0)</f>
        <v>0</v>
      </c>
      <c r="C320">
        <f>IF(NOT(우수테스터!J295="등록자"),[1]우수테스터!I346,0)</f>
        <v>0</v>
      </c>
      <c r="D320" t="str">
        <f t="shared" si="15"/>
        <v/>
      </c>
      <c r="K320">
        <f t="shared" ca="1" si="16"/>
        <v>0</v>
      </c>
    </row>
    <row r="321" spans="2:11" x14ac:dyDescent="0.3">
      <c r="B321">
        <f>IF(NOT(우수테스터!J296="등록자"),[1]우수테스터!J347,0)</f>
        <v>0</v>
      </c>
      <c r="C321">
        <f>IF(NOT(우수테스터!J296="등록자"),[1]우수테스터!I347,0)</f>
        <v>0</v>
      </c>
      <c r="D321" t="str">
        <f t="shared" si="15"/>
        <v/>
      </c>
      <c r="K321">
        <f t="shared" ca="1" si="16"/>
        <v>0</v>
      </c>
    </row>
    <row r="322" spans="2:11" x14ac:dyDescent="0.3">
      <c r="B322">
        <f>IF(NOT(우수테스터!J297="등록자"),[1]우수테스터!J348,0)</f>
        <v>0</v>
      </c>
      <c r="C322">
        <f>IF(NOT(우수테스터!J297="등록자"),[1]우수테스터!I348,0)</f>
        <v>0</v>
      </c>
      <c r="D322" t="str">
        <f t="shared" ref="D322:D348" si="17">IF(OR(C322="S",C322="A",C322="B"),B322,"")</f>
        <v/>
      </c>
      <c r="K322">
        <f t="shared" ref="K322:K385" ca="1" si="18">SUMIF(G:H,G322,H:H)</f>
        <v>0</v>
      </c>
    </row>
    <row r="323" spans="2:11" x14ac:dyDescent="0.3">
      <c r="B323">
        <f>IF(NOT(우수테스터!J298="등록자"),[1]우수테스터!J349,0)</f>
        <v>0</v>
      </c>
      <c r="C323">
        <f>IF(NOT(우수테스터!J298="등록자"),[1]우수테스터!I349,0)</f>
        <v>0</v>
      </c>
      <c r="D323" t="str">
        <f t="shared" si="17"/>
        <v/>
      </c>
      <c r="K323">
        <f t="shared" ca="1" si="18"/>
        <v>0</v>
      </c>
    </row>
    <row r="324" spans="2:11" x14ac:dyDescent="0.3">
      <c r="B324">
        <f>IF(NOT(우수테스터!J299="등록자"),[1]우수테스터!J350,0)</f>
        <v>0</v>
      </c>
      <c r="C324">
        <f>IF(NOT(우수테스터!J299="등록자"),[1]우수테스터!I350,0)</f>
        <v>0</v>
      </c>
      <c r="D324" t="str">
        <f t="shared" si="17"/>
        <v/>
      </c>
      <c r="K324">
        <f t="shared" ca="1" si="18"/>
        <v>0</v>
      </c>
    </row>
    <row r="325" spans="2:11" x14ac:dyDescent="0.3">
      <c r="B325">
        <f>IF(NOT(우수테스터!J300="등록자"),[1]우수테스터!J351,0)</f>
        <v>0</v>
      </c>
      <c r="C325">
        <f>IF(NOT(우수테스터!J300="등록자"),[1]우수테스터!I351,0)</f>
        <v>0</v>
      </c>
      <c r="D325" t="str">
        <f t="shared" si="17"/>
        <v/>
      </c>
      <c r="K325">
        <f t="shared" ca="1" si="18"/>
        <v>0</v>
      </c>
    </row>
    <row r="326" spans="2:11" x14ac:dyDescent="0.3">
      <c r="B326">
        <f>IF(NOT(우수테스터!J301="등록자"),[1]우수테스터!J352,0)</f>
        <v>0</v>
      </c>
      <c r="C326">
        <f>IF(NOT(우수테스터!J301="등록자"),[1]우수테스터!I352,0)</f>
        <v>0</v>
      </c>
      <c r="D326" t="str">
        <f t="shared" si="17"/>
        <v/>
      </c>
      <c r="K326">
        <f t="shared" ca="1" si="18"/>
        <v>0</v>
      </c>
    </row>
    <row r="327" spans="2:11" x14ac:dyDescent="0.3">
      <c r="B327">
        <f>IF(NOT(우수테스터!J302="등록자"),[1]우수테스터!J353,0)</f>
        <v>0</v>
      </c>
      <c r="C327">
        <f>IF(NOT(우수테스터!J302="등록자"),[1]우수테스터!I353,0)</f>
        <v>0</v>
      </c>
      <c r="D327" t="str">
        <f t="shared" si="17"/>
        <v/>
      </c>
      <c r="K327">
        <f t="shared" ca="1" si="18"/>
        <v>0</v>
      </c>
    </row>
    <row r="328" spans="2:11" x14ac:dyDescent="0.3">
      <c r="B328">
        <f>IF(NOT(우수테스터!J303="등록자"),[1]우수테스터!J354,0)</f>
        <v>0</v>
      </c>
      <c r="C328">
        <f>IF(NOT(우수테스터!J303="등록자"),[1]우수테스터!I354,0)</f>
        <v>0</v>
      </c>
      <c r="D328" t="str">
        <f t="shared" si="17"/>
        <v/>
      </c>
      <c r="K328">
        <f t="shared" ca="1" si="18"/>
        <v>0</v>
      </c>
    </row>
    <row r="329" spans="2:11" x14ac:dyDescent="0.3">
      <c r="B329">
        <f>IF(NOT(우수테스터!J304="등록자"),[1]우수테스터!J355,0)</f>
        <v>0</v>
      </c>
      <c r="C329">
        <f>IF(NOT(우수테스터!J304="등록자"),[1]우수테스터!I355,0)</f>
        <v>0</v>
      </c>
      <c r="D329" t="str">
        <f t="shared" si="17"/>
        <v/>
      </c>
      <c r="K329">
        <f t="shared" ca="1" si="18"/>
        <v>0</v>
      </c>
    </row>
    <row r="330" spans="2:11" x14ac:dyDescent="0.3">
      <c r="B330">
        <f>IF(NOT(우수테스터!J305="등록자"),[1]우수테스터!J356,0)</f>
        <v>0</v>
      </c>
      <c r="C330">
        <f>IF(NOT(우수테스터!J305="등록자"),[1]우수테스터!I356,0)</f>
        <v>0</v>
      </c>
      <c r="D330" t="str">
        <f t="shared" si="17"/>
        <v/>
      </c>
      <c r="K330">
        <f t="shared" ca="1" si="18"/>
        <v>0</v>
      </c>
    </row>
    <row r="331" spans="2:11" x14ac:dyDescent="0.3">
      <c r="B331">
        <f>IF(NOT(우수테스터!J306="등록자"),[1]우수테스터!J357,0)</f>
        <v>0</v>
      </c>
      <c r="C331">
        <f>IF(NOT(우수테스터!J306="등록자"),[1]우수테스터!I357,0)</f>
        <v>0</v>
      </c>
      <c r="D331" t="str">
        <f t="shared" si="17"/>
        <v/>
      </c>
      <c r="K331">
        <f t="shared" ca="1" si="18"/>
        <v>0</v>
      </c>
    </row>
    <row r="332" spans="2:11" x14ac:dyDescent="0.3">
      <c r="B332">
        <f>IF(NOT(우수테스터!J307="등록자"),[1]우수테스터!J358,0)</f>
        <v>0</v>
      </c>
      <c r="C332">
        <f>IF(NOT(우수테스터!J307="등록자"),[1]우수테스터!I358,0)</f>
        <v>0</v>
      </c>
      <c r="D332" t="str">
        <f t="shared" si="17"/>
        <v/>
      </c>
      <c r="K332">
        <f t="shared" ca="1" si="18"/>
        <v>0</v>
      </c>
    </row>
    <row r="333" spans="2:11" x14ac:dyDescent="0.3">
      <c r="B333">
        <f>IF(NOT(우수테스터!J308="등록자"),[1]우수테스터!J359,0)</f>
        <v>0</v>
      </c>
      <c r="C333">
        <f>IF(NOT(우수테스터!J308="등록자"),[1]우수테스터!I359,0)</f>
        <v>0</v>
      </c>
      <c r="D333" t="str">
        <f t="shared" si="17"/>
        <v/>
      </c>
      <c r="K333">
        <f t="shared" ca="1" si="18"/>
        <v>0</v>
      </c>
    </row>
    <row r="334" spans="2:11" x14ac:dyDescent="0.3">
      <c r="B334">
        <f>IF(NOT(우수테스터!J309="등록자"),[1]우수테스터!J360,0)</f>
        <v>0</v>
      </c>
      <c r="C334">
        <f>IF(NOT(우수테스터!J309="등록자"),[1]우수테스터!I360,0)</f>
        <v>0</v>
      </c>
      <c r="D334" t="str">
        <f t="shared" si="17"/>
        <v/>
      </c>
      <c r="K334">
        <f t="shared" ca="1" si="18"/>
        <v>0</v>
      </c>
    </row>
    <row r="335" spans="2:11" x14ac:dyDescent="0.3">
      <c r="B335">
        <f>IF(NOT(우수테스터!J310="등록자"),[1]우수테스터!J361,0)</f>
        <v>0</v>
      </c>
      <c r="C335">
        <f>IF(NOT(우수테스터!J310="등록자"),[1]우수테스터!I361,0)</f>
        <v>0</v>
      </c>
      <c r="D335" t="str">
        <f t="shared" si="17"/>
        <v/>
      </c>
      <c r="K335">
        <f t="shared" ca="1" si="18"/>
        <v>0</v>
      </c>
    </row>
    <row r="336" spans="2:11" x14ac:dyDescent="0.3">
      <c r="B336">
        <f>IF(NOT(우수테스터!J311="등록자"),[1]우수테스터!J362,0)</f>
        <v>0</v>
      </c>
      <c r="C336">
        <f>IF(NOT(우수테스터!J311="등록자"),[1]우수테스터!I362,0)</f>
        <v>0</v>
      </c>
      <c r="D336" t="str">
        <f t="shared" si="17"/>
        <v/>
      </c>
      <c r="K336">
        <f t="shared" ca="1" si="18"/>
        <v>0</v>
      </c>
    </row>
    <row r="337" spans="2:11" x14ac:dyDescent="0.3">
      <c r="B337">
        <f>IF(NOT(우수테스터!J312="등록자"),[1]우수테스터!J363,0)</f>
        <v>0</v>
      </c>
      <c r="C337">
        <f>IF(NOT(우수테스터!J312="등록자"),[1]우수테스터!I363,0)</f>
        <v>0</v>
      </c>
      <c r="D337" t="str">
        <f t="shared" si="17"/>
        <v/>
      </c>
      <c r="K337">
        <f t="shared" ca="1" si="18"/>
        <v>0</v>
      </c>
    </row>
    <row r="338" spans="2:11" x14ac:dyDescent="0.3">
      <c r="B338">
        <f>IF(NOT(우수테스터!J313="등록자"),[1]우수테스터!J364,0)</f>
        <v>0</v>
      </c>
      <c r="C338">
        <f>IF(NOT(우수테스터!J313="등록자"),[1]우수테스터!I364,0)</f>
        <v>0</v>
      </c>
      <c r="D338" t="str">
        <f t="shared" si="17"/>
        <v/>
      </c>
      <c r="K338">
        <f t="shared" ca="1" si="18"/>
        <v>0</v>
      </c>
    </row>
    <row r="339" spans="2:11" x14ac:dyDescent="0.3">
      <c r="B339">
        <f>IF(NOT(우수테스터!J314="등록자"),[1]우수테스터!J365,0)</f>
        <v>0</v>
      </c>
      <c r="C339">
        <f>IF(NOT(우수테스터!J314="등록자"),[1]우수테스터!I365,0)</f>
        <v>0</v>
      </c>
      <c r="D339" t="str">
        <f t="shared" si="17"/>
        <v/>
      </c>
      <c r="K339">
        <f t="shared" ca="1" si="18"/>
        <v>0</v>
      </c>
    </row>
    <row r="340" spans="2:11" x14ac:dyDescent="0.3">
      <c r="B340">
        <f>IF(NOT(우수테스터!J315="등록자"),[1]우수테스터!J366,0)</f>
        <v>0</v>
      </c>
      <c r="C340">
        <f>IF(NOT(우수테스터!J315="등록자"),[1]우수테스터!I366,0)</f>
        <v>0</v>
      </c>
      <c r="D340" t="str">
        <f t="shared" si="17"/>
        <v/>
      </c>
      <c r="K340">
        <f t="shared" ca="1" si="18"/>
        <v>0</v>
      </c>
    </row>
    <row r="341" spans="2:11" x14ac:dyDescent="0.3">
      <c r="B341">
        <f>IF(NOT(우수테스터!J316="등록자"),[1]우수테스터!J367,0)</f>
        <v>0</v>
      </c>
      <c r="C341">
        <f>IF(NOT(우수테스터!J316="등록자"),[1]우수테스터!I367,0)</f>
        <v>0</v>
      </c>
      <c r="D341" t="str">
        <f t="shared" si="17"/>
        <v/>
      </c>
      <c r="K341">
        <f t="shared" ca="1" si="18"/>
        <v>0</v>
      </c>
    </row>
    <row r="342" spans="2:11" x14ac:dyDescent="0.3">
      <c r="B342">
        <f>IF(NOT(우수테스터!J317="등록자"),[1]우수테스터!J368,0)</f>
        <v>0</v>
      </c>
      <c r="C342">
        <f>IF(NOT(우수테스터!J317="등록자"),[1]우수테스터!I368,0)</f>
        <v>0</v>
      </c>
      <c r="D342" t="str">
        <f t="shared" si="17"/>
        <v/>
      </c>
      <c r="K342">
        <f t="shared" ca="1" si="18"/>
        <v>0</v>
      </c>
    </row>
    <row r="343" spans="2:11" x14ac:dyDescent="0.3">
      <c r="B343">
        <f>IF(NOT(우수테스터!J318="등록자"),[1]우수테스터!J369,0)</f>
        <v>0</v>
      </c>
      <c r="C343">
        <f>IF(NOT(우수테스터!J318="등록자"),[1]우수테스터!I369,0)</f>
        <v>0</v>
      </c>
      <c r="D343" t="str">
        <f t="shared" si="17"/>
        <v/>
      </c>
      <c r="K343">
        <f t="shared" ca="1" si="18"/>
        <v>0</v>
      </c>
    </row>
    <row r="344" spans="2:11" x14ac:dyDescent="0.3">
      <c r="B344">
        <f>IF(NOT(우수테스터!J319="등록자"),[1]우수테스터!J370,0)</f>
        <v>0</v>
      </c>
      <c r="C344">
        <f>IF(NOT(우수테스터!J319="등록자"),[1]우수테스터!I370,0)</f>
        <v>0</v>
      </c>
      <c r="D344" t="str">
        <f t="shared" si="17"/>
        <v/>
      </c>
      <c r="K344">
        <f t="shared" ca="1" si="18"/>
        <v>0</v>
      </c>
    </row>
    <row r="345" spans="2:11" x14ac:dyDescent="0.3">
      <c r="B345">
        <f>IF(NOT(우수테스터!J320="등록자"),[1]우수테스터!J371,0)</f>
        <v>0</v>
      </c>
      <c r="C345">
        <f>IF(NOT(우수테스터!J320="등록자"),[1]우수테스터!I371,0)</f>
        <v>0</v>
      </c>
      <c r="D345" t="str">
        <f t="shared" si="17"/>
        <v/>
      </c>
      <c r="K345">
        <f t="shared" ca="1" si="18"/>
        <v>0</v>
      </c>
    </row>
    <row r="346" spans="2:11" x14ac:dyDescent="0.3">
      <c r="B346">
        <f>IF(NOT(우수테스터!J321="등록자"),[1]우수테스터!J372,0)</f>
        <v>0</v>
      </c>
      <c r="C346">
        <f>IF(NOT(우수테스터!J321="등록자"),[1]우수테스터!I372,0)</f>
        <v>0</v>
      </c>
      <c r="D346" t="str">
        <f t="shared" si="17"/>
        <v/>
      </c>
      <c r="K346">
        <f t="shared" ca="1" si="18"/>
        <v>0</v>
      </c>
    </row>
    <row r="347" spans="2:11" x14ac:dyDescent="0.3">
      <c r="B347">
        <f>IF(NOT(우수테스터!J322="등록자"),[1]우수테스터!J373,0)</f>
        <v>0</v>
      </c>
      <c r="C347">
        <f>IF(NOT(우수테스터!J322="등록자"),[1]우수테스터!I373,0)</f>
        <v>0</v>
      </c>
      <c r="D347" t="str">
        <f t="shared" si="17"/>
        <v/>
      </c>
      <c r="K347">
        <f t="shared" ca="1" si="18"/>
        <v>0</v>
      </c>
    </row>
    <row r="348" spans="2:11" x14ac:dyDescent="0.3">
      <c r="B348">
        <f>IF(NOT(우수테스터!J323="등록자"),[1]우수테스터!J374,0)</f>
        <v>0</v>
      </c>
      <c r="C348">
        <f>IF(NOT(우수테스터!J323="등록자"),[1]우수테스터!I374,0)</f>
        <v>0</v>
      </c>
      <c r="D348" t="str">
        <f t="shared" si="17"/>
        <v/>
      </c>
      <c r="K348">
        <f t="shared" ca="1" si="18"/>
        <v>0</v>
      </c>
    </row>
    <row r="349" spans="2:11" x14ac:dyDescent="0.3">
      <c r="B349">
        <f>IF(NOT(우수테스터!J324="등록자"),[1]우수테스터!J375,0)</f>
        <v>0</v>
      </c>
      <c r="C349">
        <f>IF(NOT(우수테스터!J324="등록자"),[1]우수테스터!I375,0)</f>
        <v>0</v>
      </c>
      <c r="K349">
        <f t="shared" ca="1" si="18"/>
        <v>0</v>
      </c>
    </row>
    <row r="350" spans="2:11" x14ac:dyDescent="0.3">
      <c r="B350">
        <f>IF(NOT(우수테스터!J325="등록자"),[1]우수테스터!J376,0)</f>
        <v>0</v>
      </c>
      <c r="C350">
        <f>IF(NOT(우수테스터!J325="등록자"),[1]우수테스터!I376,0)</f>
        <v>0</v>
      </c>
      <c r="K350">
        <f t="shared" ca="1" si="18"/>
        <v>0</v>
      </c>
    </row>
    <row r="351" spans="2:11" x14ac:dyDescent="0.3">
      <c r="B351">
        <f>IF(NOT(우수테스터!J326="등록자"),[1]우수테스터!J377,0)</f>
        <v>0</v>
      </c>
      <c r="C351">
        <f>IF(NOT(우수테스터!J326="등록자"),[1]우수테스터!I377,0)</f>
        <v>0</v>
      </c>
      <c r="K351">
        <f t="shared" ca="1" si="18"/>
        <v>0</v>
      </c>
    </row>
    <row r="352" spans="2:11" x14ac:dyDescent="0.3">
      <c r="B352">
        <f>IF(NOT(우수테스터!J327="등록자"),[1]우수테스터!J378,0)</f>
        <v>0</v>
      </c>
      <c r="C352">
        <f>IF(NOT(우수테스터!J327="등록자"),[1]우수테스터!I378,0)</f>
        <v>0</v>
      </c>
      <c r="K352">
        <f t="shared" ca="1" si="18"/>
        <v>0</v>
      </c>
    </row>
    <row r="353" spans="2:11" x14ac:dyDescent="0.3">
      <c r="B353">
        <f>IF(NOT(우수테스터!J328="등록자"),[1]우수테스터!J379,0)</f>
        <v>0</v>
      </c>
      <c r="C353">
        <f>IF(NOT(우수테스터!J328="등록자"),[1]우수테스터!I379,0)</f>
        <v>0</v>
      </c>
      <c r="K353">
        <f t="shared" ca="1" si="18"/>
        <v>0</v>
      </c>
    </row>
    <row r="354" spans="2:11" x14ac:dyDescent="0.3">
      <c r="B354">
        <f>IF(NOT(우수테스터!J329="등록자"),[1]우수테스터!J380,0)</f>
        <v>0</v>
      </c>
      <c r="C354">
        <f>IF(NOT(우수테스터!J329="등록자"),[1]우수테스터!I380,0)</f>
        <v>0</v>
      </c>
      <c r="K354">
        <f t="shared" ca="1" si="18"/>
        <v>0</v>
      </c>
    </row>
    <row r="355" spans="2:11" x14ac:dyDescent="0.3">
      <c r="B355">
        <f>IF(NOT(우수테스터!J330="등록자"),[1]우수테스터!J381,0)</f>
        <v>0</v>
      </c>
      <c r="C355">
        <f>IF(NOT(우수테스터!J330="등록자"),[1]우수테스터!I381,0)</f>
        <v>0</v>
      </c>
      <c r="K355">
        <f t="shared" ca="1" si="18"/>
        <v>0</v>
      </c>
    </row>
    <row r="356" spans="2:11" x14ac:dyDescent="0.3">
      <c r="B356">
        <f>IF(NOT(우수테스터!J331="등록자"),[1]우수테스터!J382,0)</f>
        <v>0</v>
      </c>
      <c r="C356">
        <f>IF(NOT(우수테스터!J331="등록자"),[1]우수테스터!I382,0)</f>
        <v>0</v>
      </c>
      <c r="K356">
        <f t="shared" ca="1" si="18"/>
        <v>0</v>
      </c>
    </row>
    <row r="357" spans="2:11" x14ac:dyDescent="0.3">
      <c r="B357">
        <f>IF(NOT(우수테스터!J332="등록자"),[1]우수테스터!J383,0)</f>
        <v>0</v>
      </c>
      <c r="C357">
        <f>IF(NOT(우수테스터!J332="등록자"),[1]우수테스터!I383,0)</f>
        <v>0</v>
      </c>
      <c r="K357">
        <f t="shared" ca="1" si="18"/>
        <v>0</v>
      </c>
    </row>
    <row r="358" spans="2:11" x14ac:dyDescent="0.3">
      <c r="B358">
        <f>IF(NOT(우수테스터!J333="등록자"),[1]우수테스터!J384,0)</f>
        <v>0</v>
      </c>
      <c r="C358">
        <f>IF(NOT(우수테스터!J333="등록자"),[1]우수테스터!I384,0)</f>
        <v>0</v>
      </c>
      <c r="K358">
        <f t="shared" ca="1" si="18"/>
        <v>0</v>
      </c>
    </row>
    <row r="359" spans="2:11" x14ac:dyDescent="0.3">
      <c r="B359">
        <f>IF(NOT(우수테스터!J334="등록자"),[1]우수테스터!J385,0)</f>
        <v>0</v>
      </c>
      <c r="C359">
        <f>IF(NOT(우수테스터!J334="등록자"),[1]우수테스터!I385,0)</f>
        <v>0</v>
      </c>
      <c r="K359">
        <f t="shared" ca="1" si="18"/>
        <v>0</v>
      </c>
    </row>
    <row r="360" spans="2:11" x14ac:dyDescent="0.3">
      <c r="B360">
        <f>IF(NOT(우수테스터!J335="등록자"),[1]우수테스터!J386,0)</f>
        <v>0</v>
      </c>
      <c r="C360">
        <f>IF(NOT(우수테스터!J335="등록자"),[1]우수테스터!I386,0)</f>
        <v>0</v>
      </c>
      <c r="K360">
        <f t="shared" ca="1" si="18"/>
        <v>0</v>
      </c>
    </row>
    <row r="361" spans="2:11" x14ac:dyDescent="0.3">
      <c r="B361">
        <f>IF(NOT(우수테스터!J336="등록자"),[1]우수테스터!J387,0)</f>
        <v>0</v>
      </c>
      <c r="C361">
        <f>IF(NOT(우수테스터!J336="등록자"),[1]우수테스터!I387,0)</f>
        <v>0</v>
      </c>
      <c r="K361">
        <f t="shared" ca="1" si="18"/>
        <v>0</v>
      </c>
    </row>
    <row r="362" spans="2:11" x14ac:dyDescent="0.3">
      <c r="B362">
        <f>IF(NOT(우수테스터!J337="등록자"),[1]우수테스터!J388,0)</f>
        <v>0</v>
      </c>
      <c r="C362">
        <f>IF(NOT(우수테스터!J337="등록자"),[1]우수테스터!I388,0)</f>
        <v>0</v>
      </c>
      <c r="K362">
        <f t="shared" ca="1" si="18"/>
        <v>0</v>
      </c>
    </row>
    <row r="363" spans="2:11" x14ac:dyDescent="0.3">
      <c r="B363">
        <f>IF(NOT(우수테스터!J338="등록자"),[1]우수테스터!J389,0)</f>
        <v>0</v>
      </c>
      <c r="C363">
        <f>IF(NOT(우수테스터!J338="등록자"),[1]우수테스터!I389,0)</f>
        <v>0</v>
      </c>
      <c r="K363">
        <f t="shared" ca="1" si="18"/>
        <v>0</v>
      </c>
    </row>
    <row r="364" spans="2:11" x14ac:dyDescent="0.3">
      <c r="B364">
        <f>IF(NOT(우수테스터!J339="등록자"),[1]우수테스터!J390,0)</f>
        <v>0</v>
      </c>
      <c r="C364">
        <f>IF(NOT(우수테스터!J339="등록자"),[1]우수테스터!I390,0)</f>
        <v>0</v>
      </c>
      <c r="K364">
        <f t="shared" ca="1" si="18"/>
        <v>0</v>
      </c>
    </row>
    <row r="365" spans="2:11" x14ac:dyDescent="0.3">
      <c r="B365">
        <f>IF(NOT(우수테스터!J340="등록자"),[1]우수테스터!J391,0)</f>
        <v>0</v>
      </c>
      <c r="C365">
        <f>IF(NOT(우수테스터!J340="등록자"),[1]우수테스터!I391,0)</f>
        <v>0</v>
      </c>
      <c r="K365">
        <f t="shared" ca="1" si="18"/>
        <v>0</v>
      </c>
    </row>
    <row r="366" spans="2:11" x14ac:dyDescent="0.3">
      <c r="B366">
        <f>IF(NOT(우수테스터!J341="등록자"),[1]우수테스터!J392,0)</f>
        <v>0</v>
      </c>
      <c r="C366">
        <f>IF(NOT(우수테스터!J341="등록자"),[1]우수테스터!I392,0)</f>
        <v>0</v>
      </c>
      <c r="K366">
        <f t="shared" ca="1" si="18"/>
        <v>0</v>
      </c>
    </row>
    <row r="367" spans="2:11" x14ac:dyDescent="0.3">
      <c r="B367">
        <f>IF(NOT(우수테스터!J342="등록자"),[1]우수테스터!J393,0)</f>
        <v>0</v>
      </c>
      <c r="C367">
        <f>IF(NOT(우수테스터!J342="등록자"),[1]우수테스터!I393,0)</f>
        <v>0</v>
      </c>
      <c r="K367">
        <f t="shared" ca="1" si="18"/>
        <v>0</v>
      </c>
    </row>
    <row r="368" spans="2:11" x14ac:dyDescent="0.3">
      <c r="B368">
        <f>IF(NOT(우수테스터!J343="등록자"),[1]우수테스터!J394,0)</f>
        <v>0</v>
      </c>
      <c r="C368">
        <f>IF(NOT(우수테스터!J343="등록자"),[1]우수테스터!I394,0)</f>
        <v>0</v>
      </c>
      <c r="K368">
        <f t="shared" ca="1" si="18"/>
        <v>0</v>
      </c>
    </row>
    <row r="369" spans="2:11" x14ac:dyDescent="0.3">
      <c r="B369">
        <f>IF(NOT(우수테스터!J344="등록자"),[1]우수테스터!J395,0)</f>
        <v>0</v>
      </c>
      <c r="C369">
        <f>IF(NOT(우수테스터!J344="등록자"),[1]우수테스터!I395,0)</f>
        <v>0</v>
      </c>
      <c r="K369">
        <f t="shared" ca="1" si="18"/>
        <v>0</v>
      </c>
    </row>
    <row r="370" spans="2:11" x14ac:dyDescent="0.3">
      <c r="B370">
        <f>IF(NOT(우수테스터!J345="등록자"),[1]우수테스터!J396,0)</f>
        <v>0</v>
      </c>
      <c r="C370">
        <f>IF(NOT(우수테스터!J345="등록자"),[1]우수테스터!I396,0)</f>
        <v>0</v>
      </c>
      <c r="K370">
        <f t="shared" ca="1" si="18"/>
        <v>0</v>
      </c>
    </row>
    <row r="371" spans="2:11" x14ac:dyDescent="0.3">
      <c r="B371">
        <f>IF(NOT(우수테스터!J346="등록자"),[1]우수테스터!J397,0)</f>
        <v>0</v>
      </c>
      <c r="C371">
        <f>IF(NOT(우수테스터!J346="등록자"),[1]우수테스터!I397,0)</f>
        <v>0</v>
      </c>
      <c r="K371">
        <f t="shared" ca="1" si="18"/>
        <v>0</v>
      </c>
    </row>
    <row r="372" spans="2:11" x14ac:dyDescent="0.3">
      <c r="B372">
        <f>IF(NOT(우수테스터!J347="등록자"),[1]우수테스터!J398,0)</f>
        <v>0</v>
      </c>
      <c r="C372">
        <f>IF(NOT(우수테스터!J347="등록자"),[1]우수테스터!I398,0)</f>
        <v>0</v>
      </c>
      <c r="K372">
        <f t="shared" ca="1" si="18"/>
        <v>0</v>
      </c>
    </row>
    <row r="373" spans="2:11" x14ac:dyDescent="0.3">
      <c r="B373">
        <f>IF(NOT(우수테스터!J348="등록자"),[1]우수테스터!J399,0)</f>
        <v>0</v>
      </c>
      <c r="C373">
        <f>IF(NOT(우수테스터!J348="등록자"),[1]우수테스터!I399,0)</f>
        <v>0</v>
      </c>
      <c r="K373">
        <f t="shared" ca="1" si="18"/>
        <v>0</v>
      </c>
    </row>
    <row r="374" spans="2:11" x14ac:dyDescent="0.3">
      <c r="B374">
        <f>IF(NOT(우수테스터!J349="등록자"),[1]우수테스터!J400,0)</f>
        <v>0</v>
      </c>
      <c r="C374">
        <f>IF(NOT(우수테스터!J349="등록자"),[1]우수테스터!I400,0)</f>
        <v>0</v>
      </c>
      <c r="K374">
        <f t="shared" ca="1" si="18"/>
        <v>0</v>
      </c>
    </row>
    <row r="375" spans="2:11" x14ac:dyDescent="0.3">
      <c r="B375">
        <f>IF(NOT(우수테스터!J350="등록자"),[1]우수테스터!J401,0)</f>
        <v>0</v>
      </c>
      <c r="C375">
        <f>IF(NOT(우수테스터!J350="등록자"),[1]우수테스터!I401,0)</f>
        <v>0</v>
      </c>
      <c r="K375">
        <f t="shared" ca="1" si="18"/>
        <v>0</v>
      </c>
    </row>
    <row r="376" spans="2:11" x14ac:dyDescent="0.3">
      <c r="B376">
        <f>IF(NOT(우수테스터!J351="등록자"),[1]우수테스터!J402,0)</f>
        <v>0</v>
      </c>
      <c r="C376">
        <f>IF(NOT(우수테스터!J351="등록자"),[1]우수테스터!I402,0)</f>
        <v>0</v>
      </c>
      <c r="K376">
        <f t="shared" ca="1" si="18"/>
        <v>0</v>
      </c>
    </row>
    <row r="377" spans="2:11" x14ac:dyDescent="0.3">
      <c r="B377">
        <f>IF(NOT(우수테스터!J352="등록자"),[1]우수테스터!J403,0)</f>
        <v>0</v>
      </c>
      <c r="C377">
        <f>IF(NOT(우수테스터!J352="등록자"),[1]우수테스터!I403,0)</f>
        <v>0</v>
      </c>
      <c r="K377">
        <f t="shared" ca="1" si="18"/>
        <v>0</v>
      </c>
    </row>
    <row r="378" spans="2:11" x14ac:dyDescent="0.3">
      <c r="B378">
        <f>IF(NOT(우수테스터!J353="등록자"),[1]우수테스터!J404,0)</f>
        <v>0</v>
      </c>
      <c r="C378">
        <f>IF(NOT(우수테스터!J353="등록자"),[1]우수테스터!I404,0)</f>
        <v>0</v>
      </c>
      <c r="K378">
        <f t="shared" ca="1" si="18"/>
        <v>0</v>
      </c>
    </row>
    <row r="379" spans="2:11" x14ac:dyDescent="0.3">
      <c r="B379">
        <f>IF(NOT(우수테스터!J354="등록자"),[1]우수테스터!J405,0)</f>
        <v>0</v>
      </c>
      <c r="C379">
        <f>IF(NOT(우수테스터!J354="등록자"),[1]우수테스터!I405,0)</f>
        <v>0</v>
      </c>
      <c r="K379">
        <f t="shared" ca="1" si="18"/>
        <v>0</v>
      </c>
    </row>
    <row r="380" spans="2:11" x14ac:dyDescent="0.3">
      <c r="B380">
        <f>IF(NOT(우수테스터!J355="등록자"),[1]우수테스터!J406,0)</f>
        <v>0</v>
      </c>
      <c r="C380">
        <f>IF(NOT(우수테스터!J355="등록자"),[1]우수테스터!I406,0)</f>
        <v>0</v>
      </c>
      <c r="K380">
        <f t="shared" ca="1" si="18"/>
        <v>0</v>
      </c>
    </row>
    <row r="381" spans="2:11" x14ac:dyDescent="0.3">
      <c r="B381">
        <f>IF(NOT(우수테스터!J356="등록자"),[1]우수테스터!J407,0)</f>
        <v>0</v>
      </c>
      <c r="C381">
        <f>IF(NOT(우수테스터!J356="등록자"),[1]우수테스터!I407,0)</f>
        <v>0</v>
      </c>
      <c r="K381">
        <f t="shared" ca="1" si="18"/>
        <v>0</v>
      </c>
    </row>
    <row r="382" spans="2:11" x14ac:dyDescent="0.3">
      <c r="B382">
        <f>IF(NOT(우수테스터!J357="등록자"),[1]우수테스터!J408,0)</f>
        <v>0</v>
      </c>
      <c r="C382">
        <f>IF(NOT(우수테스터!J357="등록자"),[1]우수테스터!I408,0)</f>
        <v>0</v>
      </c>
      <c r="K382">
        <f t="shared" ca="1" si="18"/>
        <v>0</v>
      </c>
    </row>
    <row r="383" spans="2:11" x14ac:dyDescent="0.3">
      <c r="B383">
        <f>IF(NOT(우수테스터!J358="등록자"),[1]우수테스터!J409,0)</f>
        <v>0</v>
      </c>
      <c r="C383">
        <f>IF(NOT(우수테스터!J358="등록자"),[1]우수테스터!I409,0)</f>
        <v>0</v>
      </c>
      <c r="K383">
        <f t="shared" ca="1" si="18"/>
        <v>0</v>
      </c>
    </row>
    <row r="384" spans="2:11" x14ac:dyDescent="0.3">
      <c r="B384">
        <f>IF(NOT(우수테스터!J359="등록자"),[1]우수테스터!J410,0)</f>
        <v>0</v>
      </c>
      <c r="C384">
        <f>IF(NOT(우수테스터!J359="등록자"),[1]우수테스터!I410,0)</f>
        <v>0</v>
      </c>
      <c r="K384">
        <f t="shared" ca="1" si="18"/>
        <v>0</v>
      </c>
    </row>
    <row r="385" spans="2:11" x14ac:dyDescent="0.3">
      <c r="B385">
        <f>IF(NOT(우수테스터!J360="등록자"),[1]우수테스터!J411,0)</f>
        <v>0</v>
      </c>
      <c r="C385">
        <f>IF(NOT(우수테스터!J360="등록자"),[1]우수테스터!I411,0)</f>
        <v>0</v>
      </c>
      <c r="K385">
        <f t="shared" ca="1" si="18"/>
        <v>0</v>
      </c>
    </row>
    <row r="386" spans="2:11" x14ac:dyDescent="0.3">
      <c r="B386">
        <f>IF(NOT(우수테스터!J361="등록자"),[1]우수테스터!J412,0)</f>
        <v>0</v>
      </c>
      <c r="C386">
        <f>IF(NOT(우수테스터!J361="등록자"),[1]우수테스터!I412,0)</f>
        <v>0</v>
      </c>
      <c r="K386">
        <f t="shared" ref="K386:K394" ca="1" si="19">SUMIF(G:H,G386,H:H)</f>
        <v>0</v>
      </c>
    </row>
    <row r="387" spans="2:11" x14ac:dyDescent="0.3">
      <c r="B387">
        <f>IF(NOT(우수테스터!J362="등록자"),[1]우수테스터!J413,0)</f>
        <v>0</v>
      </c>
      <c r="C387">
        <f>IF(NOT(우수테스터!J362="등록자"),[1]우수테스터!I413,0)</f>
        <v>0</v>
      </c>
      <c r="K387">
        <f t="shared" ca="1" si="19"/>
        <v>0</v>
      </c>
    </row>
    <row r="388" spans="2:11" x14ac:dyDescent="0.3">
      <c r="B388">
        <f>IF(NOT(우수테스터!J363="등록자"),[1]우수테스터!J414,0)</f>
        <v>0</v>
      </c>
      <c r="C388">
        <f>IF(NOT(우수테스터!J363="등록자"),[1]우수테스터!I414,0)</f>
        <v>0</v>
      </c>
      <c r="K388">
        <f t="shared" ca="1" si="19"/>
        <v>0</v>
      </c>
    </row>
    <row r="389" spans="2:11" x14ac:dyDescent="0.3">
      <c r="B389">
        <f>IF(NOT(우수테스터!J364="등록자"),[1]우수테스터!J415,0)</f>
        <v>0</v>
      </c>
      <c r="C389">
        <f>IF(NOT(우수테스터!J364="등록자"),[1]우수테스터!I415,0)</f>
        <v>0</v>
      </c>
      <c r="K389">
        <f t="shared" ca="1" si="19"/>
        <v>0</v>
      </c>
    </row>
    <row r="390" spans="2:11" x14ac:dyDescent="0.3">
      <c r="B390">
        <f>IF(NOT(우수테스터!J365="등록자"),[1]우수테스터!J416,0)</f>
        <v>0</v>
      </c>
      <c r="C390">
        <f>IF(NOT(우수테스터!J365="등록자"),[1]우수테스터!I416,0)</f>
        <v>0</v>
      </c>
      <c r="K390">
        <f t="shared" ca="1" si="19"/>
        <v>0</v>
      </c>
    </row>
    <row r="391" spans="2:11" x14ac:dyDescent="0.3">
      <c r="B391">
        <f>IF(NOT(우수테스터!J366="등록자"),[1]우수테스터!J417,0)</f>
        <v>0</v>
      </c>
      <c r="C391">
        <f>IF(NOT(우수테스터!J366="등록자"),[1]우수테스터!I417,0)</f>
        <v>0</v>
      </c>
      <c r="K391">
        <f t="shared" ca="1" si="19"/>
        <v>0</v>
      </c>
    </row>
    <row r="392" spans="2:11" x14ac:dyDescent="0.3">
      <c r="B392">
        <f>IF(NOT(우수테스터!J367="등록자"),[1]우수테스터!J418,0)</f>
        <v>0</v>
      </c>
      <c r="C392">
        <f>IF(NOT(우수테스터!J367="등록자"),[1]우수테스터!I418,0)</f>
        <v>0</v>
      </c>
      <c r="K392">
        <f t="shared" ca="1" si="19"/>
        <v>0</v>
      </c>
    </row>
    <row r="393" spans="2:11" x14ac:dyDescent="0.3">
      <c r="B393">
        <f>IF(NOT(우수테스터!J368="등록자"),[1]우수테스터!J419,0)</f>
        <v>0</v>
      </c>
      <c r="C393">
        <f>IF(NOT(우수테스터!J368="등록자"),[1]우수테스터!I419,0)</f>
        <v>0</v>
      </c>
      <c r="K393">
        <f t="shared" ca="1" si="19"/>
        <v>0</v>
      </c>
    </row>
    <row r="394" spans="2:11" x14ac:dyDescent="0.3">
      <c r="B394">
        <f>IF(NOT(우수테스터!J369="등록자"),[1]우수테스터!J420,0)</f>
        <v>0</v>
      </c>
      <c r="C394">
        <f>IF(NOT(우수테스터!J369="등록자"),[1]우수테스터!I420,0)</f>
        <v>0</v>
      </c>
      <c r="K394">
        <f t="shared" ca="1" si="19"/>
        <v>0</v>
      </c>
    </row>
    <row r="395" spans="2:11" x14ac:dyDescent="0.3">
      <c r="B395">
        <f>IF(NOT(우수테스터!J370="등록자"),[1]우수테스터!J421,0)</f>
        <v>0</v>
      </c>
      <c r="C395">
        <f>IF(NOT(우수테스터!J370="등록자"),[1]우수테스터!I421,0)</f>
        <v>0</v>
      </c>
    </row>
    <row r="396" spans="2:11" x14ac:dyDescent="0.3">
      <c r="B396">
        <f>IF(NOT(우수테스터!J371="등록자"),[1]우수테스터!J422,0)</f>
        <v>0</v>
      </c>
      <c r="C396">
        <f>IF(NOT(우수테스터!J371="등록자"),[1]우수테스터!I422,0)</f>
        <v>0</v>
      </c>
    </row>
    <row r="397" spans="2:11" x14ac:dyDescent="0.3">
      <c r="B397">
        <f>IF(NOT(우수테스터!J372="등록자"),[1]우수테스터!J423,0)</f>
        <v>0</v>
      </c>
      <c r="C397">
        <f>IF(NOT(우수테스터!J372="등록자"),[1]우수테스터!I423,0)</f>
        <v>0</v>
      </c>
    </row>
    <row r="398" spans="2:11" x14ac:dyDescent="0.3">
      <c r="B398">
        <f>IF(NOT(우수테스터!J373="등록자"),[1]우수테스터!J424,0)</f>
        <v>0</v>
      </c>
      <c r="C398">
        <f>IF(NOT(우수테스터!J373="등록자"),[1]우수테스터!I424,0)</f>
        <v>0</v>
      </c>
    </row>
    <row r="399" spans="2:11" x14ac:dyDescent="0.3">
      <c r="B399">
        <f>IF(NOT(우수테스터!J374="등록자"),[1]우수테스터!J425,0)</f>
        <v>0</v>
      </c>
      <c r="C399">
        <f>IF(NOT(우수테스터!J374="등록자"),[1]우수테스터!I425,0)</f>
        <v>0</v>
      </c>
    </row>
    <row r="400" spans="2:11" x14ac:dyDescent="0.3">
      <c r="B400">
        <f>IF(NOT(우수테스터!J375="등록자"),[1]우수테스터!J426,0)</f>
        <v>0</v>
      </c>
      <c r="C400">
        <f>IF(NOT(우수테스터!J375="등록자"),[1]우수테스터!I426,0)</f>
        <v>0</v>
      </c>
    </row>
    <row r="401" spans="2:3" x14ac:dyDescent="0.3">
      <c r="B401">
        <f>IF(NOT(우수테스터!J376="등록자"),[1]우수테스터!J427,0)</f>
        <v>0</v>
      </c>
      <c r="C401">
        <f>IF(NOT(우수테스터!J376="등록자"),[1]우수테스터!I427,0)</f>
        <v>0</v>
      </c>
    </row>
    <row r="402" spans="2:3" x14ac:dyDescent="0.3">
      <c r="B402">
        <f>IF(NOT(우수테스터!J377="등록자"),[1]우수테스터!J428,0)</f>
        <v>0</v>
      </c>
      <c r="C402">
        <f>IF(NOT(우수테스터!J377="등록자"),[1]우수테스터!I428,0)</f>
        <v>0</v>
      </c>
    </row>
    <row r="403" spans="2:3" x14ac:dyDescent="0.3">
      <c r="B403">
        <f>IF(NOT(우수테스터!J378="등록자"),[1]우수테스터!J429,0)</f>
        <v>0</v>
      </c>
      <c r="C403">
        <f>IF(NOT(우수테스터!J378="등록자"),[1]우수테스터!I429,0)</f>
        <v>0</v>
      </c>
    </row>
    <row r="404" spans="2:3" x14ac:dyDescent="0.3">
      <c r="B404">
        <f>IF(NOT(우수테스터!J379="등록자"),[1]우수테스터!J430,0)</f>
        <v>0</v>
      </c>
      <c r="C404">
        <f>IF(NOT(우수테스터!J379="등록자"),[1]우수테스터!I430,0)</f>
        <v>0</v>
      </c>
    </row>
    <row r="405" spans="2:3" x14ac:dyDescent="0.3">
      <c r="B405">
        <f>IF(NOT(우수테스터!J380="등록자"),[1]우수테스터!J431,0)</f>
        <v>0</v>
      </c>
      <c r="C405">
        <f>IF(NOT(우수테스터!J380="등록자"),[1]우수테스터!I431,0)</f>
        <v>0</v>
      </c>
    </row>
    <row r="406" spans="2:3" x14ac:dyDescent="0.3">
      <c r="B406">
        <f>IF(NOT(우수테스터!J381="등록자"),[1]우수테스터!J432,0)</f>
        <v>0</v>
      </c>
      <c r="C406">
        <f>IF(NOT(우수테스터!J381="등록자"),[1]우수테스터!I432,0)</f>
        <v>0</v>
      </c>
    </row>
    <row r="407" spans="2:3" x14ac:dyDescent="0.3">
      <c r="B407">
        <f>IF(NOT(우수테스터!J382="등록자"),[1]우수테스터!J433,0)</f>
        <v>0</v>
      </c>
      <c r="C407">
        <f>IF(NOT(우수테스터!J382="등록자"),[1]우수테스터!I433,0)</f>
        <v>0</v>
      </c>
    </row>
    <row r="408" spans="2:3" x14ac:dyDescent="0.3">
      <c r="B408">
        <f>IF(NOT(우수테스터!J383="등록자"),[1]우수테스터!J434,0)</f>
        <v>0</v>
      </c>
      <c r="C408">
        <f>IF(NOT(우수테스터!J383="등록자"),[1]우수테스터!I434,0)</f>
        <v>0</v>
      </c>
    </row>
    <row r="409" spans="2:3" x14ac:dyDescent="0.3">
      <c r="B409">
        <f>IF(NOT(우수테스터!J384="등록자"),[1]우수테스터!J435,0)</f>
        <v>0</v>
      </c>
      <c r="C409">
        <f>IF(NOT(우수테스터!J384="등록자"),[1]우수테스터!I435,0)</f>
        <v>0</v>
      </c>
    </row>
    <row r="410" spans="2:3" x14ac:dyDescent="0.3">
      <c r="B410">
        <f>IF(NOT(우수테스터!J385="등록자"),[1]우수테스터!J436,0)</f>
        <v>0</v>
      </c>
      <c r="C410">
        <f>IF(NOT(우수테스터!J385="등록자"),[1]우수테스터!I436,0)</f>
        <v>0</v>
      </c>
    </row>
    <row r="411" spans="2:3" x14ac:dyDescent="0.3">
      <c r="B411">
        <f>IF(NOT(우수테스터!J386="등록자"),[1]우수테스터!J437,0)</f>
        <v>0</v>
      </c>
      <c r="C411">
        <f>IF(NOT(우수테스터!J386="등록자"),[1]우수테스터!I437,0)</f>
        <v>0</v>
      </c>
    </row>
    <row r="412" spans="2:3" x14ac:dyDescent="0.3">
      <c r="B412">
        <f>IF(NOT(우수테스터!J387="등록자"),[1]우수테스터!J438,0)</f>
        <v>0</v>
      </c>
      <c r="C412">
        <f>IF(NOT(우수테스터!J387="등록자"),[1]우수테스터!I438,0)</f>
        <v>0</v>
      </c>
    </row>
    <row r="413" spans="2:3" x14ac:dyDescent="0.3">
      <c r="B413">
        <f>IF(NOT(우수테스터!J388="등록자"),[1]우수테스터!J439,0)</f>
        <v>0</v>
      </c>
      <c r="C413">
        <f>IF(NOT(우수테스터!J388="등록자"),[1]우수테스터!I439,0)</f>
        <v>0</v>
      </c>
    </row>
    <row r="414" spans="2:3" x14ac:dyDescent="0.3">
      <c r="B414">
        <f>IF(NOT(우수테스터!J389="등록자"),[1]우수테스터!J440,0)</f>
        <v>0</v>
      </c>
      <c r="C414">
        <f>IF(NOT(우수테스터!J389="등록자"),[1]우수테스터!I440,0)</f>
        <v>0</v>
      </c>
    </row>
    <row r="415" spans="2:3" x14ac:dyDescent="0.3">
      <c r="B415">
        <f>IF(NOT(우수테스터!J390="등록자"),[1]우수테스터!J441,0)</f>
        <v>0</v>
      </c>
      <c r="C415">
        <f>IF(NOT(우수테스터!J390="등록자"),[1]우수테스터!I441,0)</f>
        <v>0</v>
      </c>
    </row>
    <row r="416" spans="2:3" x14ac:dyDescent="0.3">
      <c r="B416">
        <f>IF(NOT(우수테스터!J391="등록자"),[1]우수테스터!J442,0)</f>
        <v>0</v>
      </c>
      <c r="C416">
        <f>IF(NOT(우수테스터!J391="등록자"),[1]우수테스터!I442,0)</f>
        <v>0</v>
      </c>
    </row>
    <row r="417" spans="2:3" x14ac:dyDescent="0.3">
      <c r="B417">
        <f>IF(NOT(우수테스터!J392="등록자"),[1]우수테스터!J443,0)</f>
        <v>0</v>
      </c>
      <c r="C417">
        <f>IF(NOT(우수테스터!J392="등록자"),[1]우수테스터!I443,0)</f>
        <v>0</v>
      </c>
    </row>
    <row r="418" spans="2:3" x14ac:dyDescent="0.3">
      <c r="B418">
        <f>IF(NOT(우수테스터!J393="등록자"),[1]우수테스터!J444,0)</f>
        <v>0</v>
      </c>
      <c r="C418">
        <f>IF(NOT(우수테스터!J393="등록자"),[1]우수테스터!I444,0)</f>
        <v>0</v>
      </c>
    </row>
    <row r="419" spans="2:3" x14ac:dyDescent="0.3">
      <c r="B419">
        <f>IF(NOT(우수테스터!J394="등록자"),[1]우수테스터!J445,0)</f>
        <v>0</v>
      </c>
      <c r="C419">
        <f>IF(NOT(우수테스터!J394="등록자"),[1]우수테스터!I445,0)</f>
        <v>0</v>
      </c>
    </row>
    <row r="420" spans="2:3" x14ac:dyDescent="0.3">
      <c r="B420">
        <f>IF(NOT(우수테스터!J395="등록자"),[1]우수테스터!J446,0)</f>
        <v>0</v>
      </c>
      <c r="C420">
        <f>IF(NOT(우수테스터!J395="등록자"),[1]우수테스터!I446,0)</f>
        <v>0</v>
      </c>
    </row>
    <row r="421" spans="2:3" x14ac:dyDescent="0.3">
      <c r="B421">
        <f>IF(NOT(우수테스터!J396="등록자"),[1]우수테스터!J447,0)</f>
        <v>0</v>
      </c>
      <c r="C421">
        <f>IF(NOT(우수테스터!J396="등록자"),[1]우수테스터!I447,0)</f>
        <v>0</v>
      </c>
    </row>
    <row r="422" spans="2:3" x14ac:dyDescent="0.3">
      <c r="B422">
        <f>IF(NOT(우수테스터!J397="등록자"),[1]우수테스터!J448,0)</f>
        <v>0</v>
      </c>
      <c r="C422">
        <f>IF(NOT(우수테스터!J397="등록자"),[1]우수테스터!I448,0)</f>
        <v>0</v>
      </c>
    </row>
    <row r="423" spans="2:3" x14ac:dyDescent="0.3">
      <c r="B423">
        <f>IF(NOT(우수테스터!J398="등록자"),[1]우수테스터!J449,0)</f>
        <v>0</v>
      </c>
      <c r="C423">
        <f>IF(NOT(우수테스터!J398="등록자"),[1]우수테스터!I449,0)</f>
        <v>0</v>
      </c>
    </row>
    <row r="424" spans="2:3" x14ac:dyDescent="0.3">
      <c r="B424">
        <f>IF(NOT(우수테스터!J399="등록자"),[1]우수테스터!J450,0)</f>
        <v>0</v>
      </c>
      <c r="C424">
        <f>IF(NOT(우수테스터!J399="등록자"),[1]우수테스터!I450,0)</f>
        <v>0</v>
      </c>
    </row>
    <row r="425" spans="2:3" x14ac:dyDescent="0.3">
      <c r="B425">
        <f>IF(NOT(우수테스터!J400="등록자"),[1]우수테스터!J451,0)</f>
        <v>0</v>
      </c>
      <c r="C425">
        <f>IF(NOT(우수테스터!J400="등록자"),[1]우수테스터!I451,0)</f>
        <v>0</v>
      </c>
    </row>
    <row r="426" spans="2:3" x14ac:dyDescent="0.3">
      <c r="B426">
        <f>IF(NOT(우수테스터!J401="등록자"),[1]우수테스터!J452,0)</f>
        <v>0</v>
      </c>
      <c r="C426">
        <f>IF(NOT(우수테스터!J401="등록자"),[1]우수테스터!I452,0)</f>
        <v>0</v>
      </c>
    </row>
    <row r="427" spans="2:3" x14ac:dyDescent="0.3">
      <c r="B427">
        <f>IF(NOT(우수테스터!J402="등록자"),[1]우수테스터!J453,0)</f>
        <v>0</v>
      </c>
      <c r="C427">
        <f>IF(NOT(우수테스터!J402="등록자"),[1]우수테스터!I453,0)</f>
        <v>0</v>
      </c>
    </row>
    <row r="428" spans="2:3" x14ac:dyDescent="0.3">
      <c r="B428">
        <f>IF(NOT(우수테스터!J403="등록자"),[1]우수테스터!J454,0)</f>
        <v>0</v>
      </c>
      <c r="C428">
        <f>IF(NOT(우수테스터!J403="등록자"),[1]우수테스터!I454,0)</f>
        <v>0</v>
      </c>
    </row>
    <row r="429" spans="2:3" x14ac:dyDescent="0.3">
      <c r="B429">
        <f>IF(NOT(우수테스터!J404="등록자"),[1]우수테스터!J455,0)</f>
        <v>0</v>
      </c>
      <c r="C429">
        <f>IF(NOT(우수테스터!J404="등록자"),[1]우수테스터!I455,0)</f>
        <v>0</v>
      </c>
    </row>
    <row r="430" spans="2:3" x14ac:dyDescent="0.3">
      <c r="B430">
        <f>IF(NOT(우수테스터!J405="등록자"),[1]우수테스터!J456,0)</f>
        <v>0</v>
      </c>
      <c r="C430">
        <f>IF(NOT(우수테스터!J405="등록자"),[1]우수테스터!I456,0)</f>
        <v>0</v>
      </c>
    </row>
    <row r="431" spans="2:3" x14ac:dyDescent="0.3">
      <c r="B431">
        <f>IF(NOT(우수테스터!J406="등록자"),[1]우수테스터!J457,0)</f>
        <v>0</v>
      </c>
      <c r="C431">
        <f>IF(NOT(우수테스터!J406="등록자"),[1]우수테스터!I457,0)</f>
        <v>0</v>
      </c>
    </row>
    <row r="432" spans="2:3" x14ac:dyDescent="0.3">
      <c r="B432">
        <f>IF(NOT(우수테스터!J407="등록자"),[1]우수테스터!J458,0)</f>
        <v>0</v>
      </c>
      <c r="C432">
        <f>IF(NOT(우수테스터!J407="등록자"),[1]우수테스터!I458,0)</f>
        <v>0</v>
      </c>
    </row>
    <row r="433" spans="2:3" x14ac:dyDescent="0.3">
      <c r="B433">
        <f>IF(NOT(우수테스터!J408="등록자"),[1]우수테스터!J459,0)</f>
        <v>0</v>
      </c>
      <c r="C433">
        <f>IF(NOT(우수테스터!J408="등록자"),[1]우수테스터!I459,0)</f>
        <v>0</v>
      </c>
    </row>
    <row r="434" spans="2:3" x14ac:dyDescent="0.3">
      <c r="B434">
        <f>IF(NOT(우수테스터!J409="등록자"),[1]우수테스터!J460,0)</f>
        <v>0</v>
      </c>
      <c r="C434">
        <f>IF(NOT(우수테스터!J409="등록자"),[1]우수테스터!I460,0)</f>
        <v>0</v>
      </c>
    </row>
    <row r="435" spans="2:3" x14ac:dyDescent="0.3">
      <c r="B435">
        <f>IF(NOT(우수테스터!J410="등록자"),[1]우수테스터!J461,0)</f>
        <v>0</v>
      </c>
      <c r="C435">
        <f>IF(NOT(우수테스터!J410="등록자"),[1]우수테스터!I461,0)</f>
        <v>0</v>
      </c>
    </row>
    <row r="436" spans="2:3" x14ac:dyDescent="0.3">
      <c r="B436">
        <f>IF(NOT(우수테스터!J411="등록자"),[1]우수테스터!J462,0)</f>
        <v>0</v>
      </c>
      <c r="C436">
        <f>IF(NOT(우수테스터!J411="등록자"),[1]우수테스터!I462,0)</f>
        <v>0</v>
      </c>
    </row>
    <row r="437" spans="2:3" x14ac:dyDescent="0.3">
      <c r="B437">
        <f>IF(NOT(우수테스터!J412="등록자"),[1]우수테스터!J463,0)</f>
        <v>0</v>
      </c>
      <c r="C437">
        <f>IF(NOT(우수테스터!J412="등록자"),[1]우수테스터!I463,0)</f>
        <v>0</v>
      </c>
    </row>
    <row r="438" spans="2:3" x14ac:dyDescent="0.3">
      <c r="B438">
        <f>IF(NOT(우수테스터!J413="등록자"),[1]우수테스터!J464,0)</f>
        <v>0</v>
      </c>
      <c r="C438">
        <f>IF(NOT(우수테스터!J413="등록자"),[1]우수테스터!I464,0)</f>
        <v>0</v>
      </c>
    </row>
    <row r="439" spans="2:3" x14ac:dyDescent="0.3">
      <c r="B439">
        <f>IF(NOT(우수테스터!J414="등록자"),[1]우수테스터!J465,0)</f>
        <v>0</v>
      </c>
      <c r="C439">
        <f>IF(NOT(우수테스터!J414="등록자"),[1]우수테스터!I465,0)</f>
        <v>0</v>
      </c>
    </row>
    <row r="440" spans="2:3" x14ac:dyDescent="0.3">
      <c r="B440">
        <f>IF(NOT(우수테스터!J415="등록자"),[1]우수테스터!J466,0)</f>
        <v>0</v>
      </c>
      <c r="C440">
        <f>IF(NOT(우수테스터!J415="등록자"),[1]우수테스터!I466,0)</f>
        <v>0</v>
      </c>
    </row>
    <row r="441" spans="2:3" x14ac:dyDescent="0.3">
      <c r="B441">
        <f>IF(NOT(우수테스터!J416="등록자"),[1]우수테스터!J467,0)</f>
        <v>0</v>
      </c>
      <c r="C441">
        <f>IF(NOT(우수테스터!J416="등록자"),[1]우수테스터!I467,0)</f>
        <v>0</v>
      </c>
    </row>
    <row r="442" spans="2:3" x14ac:dyDescent="0.3">
      <c r="B442">
        <f>IF(NOT(우수테스터!J417="등록자"),[1]우수테스터!J468,0)</f>
        <v>0</v>
      </c>
      <c r="C442">
        <f>IF(NOT(우수테스터!J417="등록자"),[1]우수테스터!I468,0)</f>
        <v>0</v>
      </c>
    </row>
    <row r="443" spans="2:3" x14ac:dyDescent="0.3">
      <c r="B443">
        <f>IF(NOT(우수테스터!J418="등록자"),[1]우수테스터!J469,0)</f>
        <v>0</v>
      </c>
      <c r="C443">
        <f>IF(NOT(우수테스터!J418="등록자"),[1]우수테스터!I469,0)</f>
        <v>0</v>
      </c>
    </row>
    <row r="444" spans="2:3" x14ac:dyDescent="0.3">
      <c r="B444">
        <f>IF(NOT(우수테스터!J419="등록자"),[1]우수테스터!J470,0)</f>
        <v>0</v>
      </c>
      <c r="C444">
        <f>IF(NOT(우수테스터!J419="등록자"),[1]우수테스터!I470,0)</f>
        <v>0</v>
      </c>
    </row>
    <row r="445" spans="2:3" x14ac:dyDescent="0.3">
      <c r="B445">
        <f>IF(NOT(우수테스터!J420="등록자"),[1]우수테스터!J471,0)</f>
        <v>0</v>
      </c>
      <c r="C445">
        <f>IF(NOT(우수테스터!J420="등록자"),[1]우수테스터!I471,0)</f>
        <v>0</v>
      </c>
    </row>
    <row r="446" spans="2:3" x14ac:dyDescent="0.3">
      <c r="B446">
        <f>IF(NOT(우수테스터!J421="등록자"),[1]우수테스터!J472,0)</f>
        <v>0</v>
      </c>
      <c r="C446">
        <f>IF(NOT(우수테스터!J421="등록자"),[1]우수테스터!I472,0)</f>
        <v>0</v>
      </c>
    </row>
    <row r="447" spans="2:3" x14ac:dyDescent="0.3">
      <c r="B447">
        <f>IF(NOT(우수테스터!J422="등록자"),[1]우수테스터!J473,0)</f>
        <v>0</v>
      </c>
      <c r="C447">
        <f>IF(NOT(우수테스터!J422="등록자"),[1]우수테스터!I473,0)</f>
        <v>0</v>
      </c>
    </row>
    <row r="448" spans="2:3" x14ac:dyDescent="0.3">
      <c r="B448">
        <f>IF(NOT(우수테스터!J423="등록자"),[1]우수테스터!J474,0)</f>
        <v>0</v>
      </c>
      <c r="C448">
        <f>IF(NOT(우수테스터!J423="등록자"),[1]우수테스터!I474,0)</f>
        <v>0</v>
      </c>
    </row>
    <row r="449" spans="2:3" x14ac:dyDescent="0.3">
      <c r="B449">
        <f>IF(NOT(우수테스터!J424="등록자"),[1]우수테스터!J475,0)</f>
        <v>0</v>
      </c>
      <c r="C449">
        <f>IF(NOT(우수테스터!J424="등록자"),[1]우수테스터!I475,0)</f>
        <v>0</v>
      </c>
    </row>
    <row r="450" spans="2:3" x14ac:dyDescent="0.3">
      <c r="B450">
        <f>IF(NOT(우수테스터!J425="등록자"),[1]우수테스터!J476,0)</f>
        <v>0</v>
      </c>
      <c r="C450">
        <f>IF(NOT(우수테스터!J425="등록자"),[1]우수테스터!I476,0)</f>
        <v>0</v>
      </c>
    </row>
    <row r="451" spans="2:3" x14ac:dyDescent="0.3">
      <c r="B451">
        <f>IF(NOT(우수테스터!J426="등록자"),[1]우수테스터!J477,0)</f>
        <v>0</v>
      </c>
      <c r="C451">
        <f>IF(NOT(우수테스터!J426="등록자"),[1]우수테스터!I477,0)</f>
        <v>0</v>
      </c>
    </row>
    <row r="452" spans="2:3" x14ac:dyDescent="0.3">
      <c r="B452">
        <f>IF(NOT(우수테스터!J427="등록자"),[1]우수테스터!J478,0)</f>
        <v>0</v>
      </c>
      <c r="C452">
        <f>IF(NOT(우수테스터!J427="등록자"),[1]우수테스터!I478,0)</f>
        <v>0</v>
      </c>
    </row>
    <row r="453" spans="2:3" x14ac:dyDescent="0.3">
      <c r="B453">
        <f>IF(NOT(우수테스터!J428="등록자"),[1]우수테스터!J479,0)</f>
        <v>0</v>
      </c>
      <c r="C453">
        <f>IF(NOT(우수테스터!J428="등록자"),[1]우수테스터!I479,0)</f>
        <v>0</v>
      </c>
    </row>
    <row r="454" spans="2:3" x14ac:dyDescent="0.3">
      <c r="B454">
        <f>IF(NOT(우수테스터!J429="등록자"),[1]우수테스터!J480,0)</f>
        <v>0</v>
      </c>
      <c r="C454">
        <f>IF(NOT(우수테스터!J429="등록자"),[1]우수테스터!I480,0)</f>
        <v>0</v>
      </c>
    </row>
    <row r="455" spans="2:3" x14ac:dyDescent="0.3">
      <c r="B455">
        <f>IF(NOT(우수테스터!J430="등록자"),[1]우수테스터!J481,0)</f>
        <v>0</v>
      </c>
      <c r="C455">
        <f>IF(NOT(우수테스터!J430="등록자"),[1]우수테스터!I481,0)</f>
        <v>0</v>
      </c>
    </row>
    <row r="456" spans="2:3" x14ac:dyDescent="0.3">
      <c r="B456">
        <f>IF(NOT(우수테스터!J431="등록자"),[1]우수테스터!J482,0)</f>
        <v>0</v>
      </c>
      <c r="C456">
        <f>IF(NOT(우수테스터!J431="등록자"),[1]우수테스터!I482,0)</f>
        <v>0</v>
      </c>
    </row>
    <row r="457" spans="2:3" x14ac:dyDescent="0.3">
      <c r="B457">
        <f>IF(NOT(우수테스터!J432="등록자"),[1]우수테스터!J483,0)</f>
        <v>0</v>
      </c>
      <c r="C457">
        <f>IF(NOT(우수테스터!J432="등록자"),[1]우수테스터!I483,0)</f>
        <v>0</v>
      </c>
    </row>
    <row r="458" spans="2:3" x14ac:dyDescent="0.3">
      <c r="B458">
        <f>IF(NOT(우수테스터!J433="등록자"),[1]우수테스터!J484,0)</f>
        <v>0</v>
      </c>
      <c r="C458">
        <f>IF(NOT(우수테스터!J433="등록자"),[1]우수테스터!I484,0)</f>
        <v>0</v>
      </c>
    </row>
    <row r="459" spans="2:3" x14ac:dyDescent="0.3">
      <c r="B459">
        <f>IF(NOT(우수테스터!J434="등록자"),[1]우수테스터!J485,0)</f>
        <v>0</v>
      </c>
      <c r="C459">
        <f>IF(NOT(우수테스터!J434="등록자"),[1]우수테스터!I485,0)</f>
        <v>0</v>
      </c>
    </row>
    <row r="460" spans="2:3" x14ac:dyDescent="0.3">
      <c r="B460">
        <f>IF(NOT(우수테스터!J435="등록자"),[1]우수테스터!J486,0)</f>
        <v>0</v>
      </c>
      <c r="C460">
        <f>IF(NOT(우수테스터!J435="등록자"),[1]우수테스터!I486,0)</f>
        <v>0</v>
      </c>
    </row>
    <row r="461" spans="2:3" x14ac:dyDescent="0.3">
      <c r="B461">
        <f>IF(NOT(우수테스터!J436="등록자"),[1]우수테스터!J487,0)</f>
        <v>0</v>
      </c>
      <c r="C461">
        <f>IF(NOT(우수테스터!J436="등록자"),[1]우수테스터!I487,0)</f>
        <v>0</v>
      </c>
    </row>
    <row r="462" spans="2:3" x14ac:dyDescent="0.3">
      <c r="B462">
        <f>IF(NOT(우수테스터!J437="등록자"),[1]우수테스터!J488,0)</f>
        <v>0</v>
      </c>
      <c r="C462">
        <f>IF(NOT(우수테스터!J437="등록자"),[1]우수테스터!I488,0)</f>
        <v>0</v>
      </c>
    </row>
    <row r="463" spans="2:3" x14ac:dyDescent="0.3">
      <c r="B463">
        <f>IF(NOT(우수테스터!J438="등록자"),[1]우수테스터!J489,0)</f>
        <v>0</v>
      </c>
      <c r="C463">
        <f>IF(NOT(우수테스터!J438="등록자"),[1]우수테스터!I489,0)</f>
        <v>0</v>
      </c>
    </row>
    <row r="464" spans="2:3" x14ac:dyDescent="0.3">
      <c r="B464">
        <f>IF(NOT(우수테스터!J439="등록자"),[1]우수테스터!J490,0)</f>
        <v>0</v>
      </c>
      <c r="C464">
        <f>IF(NOT(우수테스터!J439="등록자"),[1]우수테스터!I490,0)</f>
        <v>0</v>
      </c>
    </row>
    <row r="465" spans="2:3" x14ac:dyDescent="0.3">
      <c r="B465">
        <f>IF(NOT(우수테스터!J440="등록자"),[1]우수테스터!J491,0)</f>
        <v>0</v>
      </c>
      <c r="C465">
        <f>IF(NOT(우수테스터!J440="등록자"),[1]우수테스터!I491,0)</f>
        <v>0</v>
      </c>
    </row>
    <row r="466" spans="2:3" x14ac:dyDescent="0.3">
      <c r="B466">
        <f>IF(NOT(우수테스터!J441="등록자"),[1]우수테스터!J492,0)</f>
        <v>0</v>
      </c>
      <c r="C466">
        <f>IF(NOT(우수테스터!J441="등록자"),[1]우수테스터!I492,0)</f>
        <v>0</v>
      </c>
    </row>
    <row r="467" spans="2:3" x14ac:dyDescent="0.3">
      <c r="B467">
        <f>IF(NOT(우수테스터!J442="등록자"),[1]우수테스터!J493,0)</f>
        <v>0</v>
      </c>
      <c r="C467">
        <f>IF(NOT(우수테스터!J442="등록자"),[1]우수테스터!I493,0)</f>
        <v>0</v>
      </c>
    </row>
    <row r="468" spans="2:3" x14ac:dyDescent="0.3">
      <c r="B468">
        <f>IF(NOT(우수테스터!J443="등록자"),[1]우수테스터!J494,0)</f>
        <v>0</v>
      </c>
      <c r="C468">
        <f>IF(NOT(우수테스터!J443="등록자"),[1]우수테스터!I494,0)</f>
        <v>0</v>
      </c>
    </row>
    <row r="469" spans="2:3" x14ac:dyDescent="0.3">
      <c r="B469">
        <f>IF(NOT(우수테스터!J444="등록자"),[1]우수테스터!J495,0)</f>
        <v>0</v>
      </c>
      <c r="C469">
        <f>IF(NOT(우수테스터!J444="등록자"),[1]우수테스터!I495,0)</f>
        <v>0</v>
      </c>
    </row>
    <row r="470" spans="2:3" x14ac:dyDescent="0.3">
      <c r="B470">
        <f>IF(NOT(우수테스터!J445="등록자"),[1]우수테스터!J496,0)</f>
        <v>0</v>
      </c>
      <c r="C470">
        <f>IF(NOT(우수테스터!J445="등록자"),[1]우수테스터!I496,0)</f>
        <v>0</v>
      </c>
    </row>
    <row r="471" spans="2:3" x14ac:dyDescent="0.3">
      <c r="B471">
        <f>IF(NOT(우수테스터!J446="등록자"),[1]우수테스터!J497,0)</f>
        <v>0</v>
      </c>
      <c r="C471">
        <f>IF(NOT(우수테스터!J446="등록자"),[1]우수테스터!I497,0)</f>
        <v>0</v>
      </c>
    </row>
    <row r="472" spans="2:3" x14ac:dyDescent="0.3">
      <c r="B472">
        <f>IF(NOT(우수테스터!J447="등록자"),[1]우수테스터!J498,0)</f>
        <v>0</v>
      </c>
      <c r="C472">
        <f>IF(NOT(우수테스터!J447="등록자"),[1]우수테스터!I498,0)</f>
        <v>0</v>
      </c>
    </row>
    <row r="473" spans="2:3" x14ac:dyDescent="0.3">
      <c r="B473">
        <f>IF(NOT(우수테스터!J448="등록자"),[1]우수테스터!J499,0)</f>
        <v>0</v>
      </c>
      <c r="C473">
        <f>IF(NOT(우수테스터!J448="등록자"),[1]우수테스터!I499,0)</f>
        <v>0</v>
      </c>
    </row>
    <row r="474" spans="2:3" x14ac:dyDescent="0.3">
      <c r="B474">
        <f>IF(NOT(우수테스터!J449="등록자"),[1]우수테스터!J500,0)</f>
        <v>0</v>
      </c>
      <c r="C474">
        <f>IF(NOT(우수테스터!J449="등록자"),[1]우수테스터!I500,0)</f>
        <v>0</v>
      </c>
    </row>
    <row r="475" spans="2:3" x14ac:dyDescent="0.3">
      <c r="B475">
        <f>IF(NOT(우수테스터!J450="등록자"),[1]우수테스터!J501,0)</f>
        <v>0</v>
      </c>
      <c r="C475">
        <f>IF(NOT(우수테스터!J450="등록자"),[1]우수테스터!I501,0)</f>
        <v>0</v>
      </c>
    </row>
    <row r="476" spans="2:3" x14ac:dyDescent="0.3">
      <c r="B476">
        <f>IF(NOT(우수테스터!J451="등록자"),[1]우수테스터!J502,0)</f>
        <v>0</v>
      </c>
      <c r="C476">
        <f>IF(NOT(우수테스터!J451="등록자"),[1]우수테스터!I502,0)</f>
        <v>0</v>
      </c>
    </row>
    <row r="477" spans="2:3" x14ac:dyDescent="0.3">
      <c r="B477">
        <f>IF(NOT(우수테스터!J452="등록자"),[1]우수테스터!J503,0)</f>
        <v>0</v>
      </c>
      <c r="C477">
        <f>IF(NOT(우수테스터!J452="등록자"),[1]우수테스터!I503,0)</f>
        <v>0</v>
      </c>
    </row>
    <row r="478" spans="2:3" x14ac:dyDescent="0.3">
      <c r="B478">
        <f>IF(NOT(우수테스터!J453="등록자"),[1]우수테스터!J504,0)</f>
        <v>0</v>
      </c>
      <c r="C478">
        <f>IF(NOT(우수테스터!J453="등록자"),[1]우수테스터!I504,0)</f>
        <v>0</v>
      </c>
    </row>
    <row r="479" spans="2:3" x14ac:dyDescent="0.3">
      <c r="B479">
        <f>IF(NOT(우수테스터!J454="등록자"),[1]우수테스터!J505,0)</f>
        <v>0</v>
      </c>
      <c r="C479">
        <f>IF(NOT(우수테스터!J454="등록자"),[1]우수테스터!I505,0)</f>
        <v>0</v>
      </c>
    </row>
    <row r="480" spans="2:3" x14ac:dyDescent="0.3">
      <c r="B480">
        <f>IF(NOT(우수테스터!J455="등록자"),[1]우수테스터!J506,0)</f>
        <v>0</v>
      </c>
      <c r="C480">
        <f>IF(NOT(우수테스터!J455="등록자"),[1]우수테스터!I506,0)</f>
        <v>0</v>
      </c>
    </row>
    <row r="481" spans="2:3" x14ac:dyDescent="0.3">
      <c r="B481">
        <f>IF(NOT(우수테스터!J456="등록자"),[1]우수테스터!J507,0)</f>
        <v>0</v>
      </c>
      <c r="C481">
        <f>IF(NOT(우수테스터!J456="등록자"),[1]우수테스터!I507,0)</f>
        <v>0</v>
      </c>
    </row>
    <row r="482" spans="2:3" x14ac:dyDescent="0.3">
      <c r="B482">
        <f>IF(NOT(우수테스터!J457="등록자"),[1]우수테스터!J508,0)</f>
        <v>0</v>
      </c>
      <c r="C482">
        <f>IF(NOT(우수테스터!J457="등록자"),[1]우수테스터!I508,0)</f>
        <v>0</v>
      </c>
    </row>
    <row r="483" spans="2:3" x14ac:dyDescent="0.3">
      <c r="B483">
        <f>IF(NOT(우수테스터!J458="등록자"),[1]우수테스터!J509,0)</f>
        <v>0</v>
      </c>
      <c r="C483">
        <f>IF(NOT(우수테스터!J458="등록자"),[1]우수테스터!I509,0)</f>
        <v>0</v>
      </c>
    </row>
    <row r="484" spans="2:3" x14ac:dyDescent="0.3">
      <c r="B484">
        <f>IF(NOT(우수테스터!J459="등록자"),[1]우수테스터!J510,0)</f>
        <v>0</v>
      </c>
      <c r="C484">
        <f>IF(NOT(우수테스터!J459="등록자"),[1]우수테스터!I510,0)</f>
        <v>0</v>
      </c>
    </row>
    <row r="485" spans="2:3" x14ac:dyDescent="0.3">
      <c r="B485">
        <f>IF(NOT(우수테스터!J460="등록자"),[1]우수테스터!J511,0)</f>
        <v>0</v>
      </c>
      <c r="C485">
        <f>IF(NOT(우수테스터!J460="등록자"),[1]우수테스터!I511,0)</f>
        <v>0</v>
      </c>
    </row>
    <row r="486" spans="2:3" x14ac:dyDescent="0.3">
      <c r="B486">
        <f>IF(NOT(우수테스터!J461="등록자"),[1]우수테스터!J512,0)</f>
        <v>0</v>
      </c>
      <c r="C486">
        <f>IF(NOT(우수테스터!J461="등록자"),[1]우수테스터!I512,0)</f>
        <v>0</v>
      </c>
    </row>
    <row r="487" spans="2:3" x14ac:dyDescent="0.3">
      <c r="B487">
        <f>IF(NOT(우수테스터!J462="등록자"),[1]우수테스터!J513,0)</f>
        <v>0</v>
      </c>
      <c r="C487">
        <f>IF(NOT(우수테스터!J462="등록자"),[1]우수테스터!I513,0)</f>
        <v>0</v>
      </c>
    </row>
    <row r="488" spans="2:3" x14ac:dyDescent="0.3">
      <c r="B488">
        <f>IF(NOT(우수테스터!J463="등록자"),[1]우수테스터!J514,0)</f>
        <v>0</v>
      </c>
      <c r="C488">
        <f>IF(NOT(우수테스터!J463="등록자"),[1]우수테스터!I514,0)</f>
        <v>0</v>
      </c>
    </row>
    <row r="489" spans="2:3" x14ac:dyDescent="0.3">
      <c r="B489">
        <f>IF(NOT(우수테스터!J464="등록자"),[1]우수테스터!J515,0)</f>
        <v>0</v>
      </c>
      <c r="C489">
        <f>IF(NOT(우수테스터!J464="등록자"),[1]우수테스터!I515,0)</f>
        <v>0</v>
      </c>
    </row>
    <row r="490" spans="2:3" x14ac:dyDescent="0.3">
      <c r="B490">
        <f>IF(NOT(우수테스터!J465="등록자"),[1]우수테스터!J516,0)</f>
        <v>0</v>
      </c>
      <c r="C490">
        <f>IF(NOT(우수테스터!J465="등록자"),[1]우수테스터!I516,0)</f>
        <v>0</v>
      </c>
    </row>
    <row r="491" spans="2:3" x14ac:dyDescent="0.3">
      <c r="B491">
        <f>IF(NOT(우수테스터!J466="등록자"),[1]우수테스터!J517,0)</f>
        <v>0</v>
      </c>
      <c r="C491">
        <f>IF(NOT(우수테스터!J466="등록자"),[1]우수테스터!I517,0)</f>
        <v>0</v>
      </c>
    </row>
    <row r="492" spans="2:3" x14ac:dyDescent="0.3">
      <c r="B492">
        <f>IF(NOT(우수테스터!J467="등록자"),[1]우수테스터!J518,0)</f>
        <v>0</v>
      </c>
      <c r="C492">
        <f>IF(NOT(우수테스터!J467="등록자"),[1]우수테스터!I518,0)</f>
        <v>0</v>
      </c>
    </row>
    <row r="493" spans="2:3" x14ac:dyDescent="0.3">
      <c r="B493">
        <f>IF(NOT(우수테스터!J468="등록자"),[1]우수테스터!J519,0)</f>
        <v>0</v>
      </c>
      <c r="C493">
        <f>IF(NOT(우수테스터!J468="등록자"),[1]우수테스터!I519,0)</f>
        <v>0</v>
      </c>
    </row>
    <row r="494" spans="2:3" x14ac:dyDescent="0.3">
      <c r="B494">
        <f>IF(NOT(우수테스터!J469="등록자"),[1]우수테스터!J520,0)</f>
        <v>0</v>
      </c>
      <c r="C494">
        <f>IF(NOT(우수테스터!J469="등록자"),[1]우수테스터!I520,0)</f>
        <v>0</v>
      </c>
    </row>
    <row r="495" spans="2:3" x14ac:dyDescent="0.3">
      <c r="B495">
        <f>IF(NOT(우수테스터!J470="등록자"),[1]우수테스터!J521,0)</f>
        <v>0</v>
      </c>
      <c r="C495">
        <f>IF(NOT(우수테스터!J470="등록자"),[1]우수테스터!I521,0)</f>
        <v>0</v>
      </c>
    </row>
    <row r="496" spans="2:3" x14ac:dyDescent="0.3">
      <c r="B496">
        <f>IF(NOT(우수테스터!J471="등록자"),[1]우수테스터!J522,0)</f>
        <v>0</v>
      </c>
      <c r="C496">
        <f>IF(NOT(우수테스터!J471="등록자"),[1]우수테스터!I522,0)</f>
        <v>0</v>
      </c>
    </row>
    <row r="497" spans="2:3" x14ac:dyDescent="0.3">
      <c r="B497">
        <f>IF(NOT(우수테스터!J472="등록자"),[1]우수테스터!J523,0)</f>
        <v>0</v>
      </c>
      <c r="C497">
        <f>IF(NOT(우수테스터!J472="등록자"),[1]우수테스터!I523,0)</f>
        <v>0</v>
      </c>
    </row>
    <row r="498" spans="2:3" x14ac:dyDescent="0.3">
      <c r="B498">
        <f>IF(NOT(우수테스터!J473="등록자"),[1]우수테스터!J524,0)</f>
        <v>0</v>
      </c>
      <c r="C498">
        <f>IF(NOT(우수테스터!J473="등록자"),[1]우수테스터!I524,0)</f>
        <v>0</v>
      </c>
    </row>
    <row r="499" spans="2:3" x14ac:dyDescent="0.3">
      <c r="B499">
        <f>IF(NOT(우수테스터!J474="등록자"),[1]우수테스터!J525,0)</f>
        <v>0</v>
      </c>
      <c r="C499">
        <f>IF(NOT(우수테스터!J474="등록자"),[1]우수테스터!I525,0)</f>
        <v>0</v>
      </c>
    </row>
    <row r="500" spans="2:3" x14ac:dyDescent="0.3">
      <c r="B500">
        <f>IF(NOT(우수테스터!J475="등록자"),[1]우수테스터!J526,0)</f>
        <v>0</v>
      </c>
      <c r="C500">
        <f>IF(NOT(우수테스터!J475="등록자"),[1]우수테스터!I526,0)</f>
        <v>0</v>
      </c>
    </row>
    <row r="501" spans="2:3" x14ac:dyDescent="0.3">
      <c r="B501">
        <f>IF(NOT(우수테스터!J476="등록자"),[1]우수테스터!J527,0)</f>
        <v>0</v>
      </c>
      <c r="C501">
        <f>IF(NOT(우수테스터!J476="등록자"),[1]우수테스터!I527,0)</f>
        <v>0</v>
      </c>
    </row>
    <row r="502" spans="2:3" x14ac:dyDescent="0.3">
      <c r="B502">
        <f>IF(NOT(우수테스터!J477="등록자"),[1]우수테스터!J528,0)</f>
        <v>0</v>
      </c>
      <c r="C502">
        <f>IF(NOT(우수테스터!J477="등록자"),[1]우수테스터!I528,0)</f>
        <v>0</v>
      </c>
    </row>
    <row r="503" spans="2:3" x14ac:dyDescent="0.3">
      <c r="B503">
        <f>IF(NOT(우수테스터!J478="등록자"),[1]우수테스터!J529,0)</f>
        <v>0</v>
      </c>
      <c r="C503">
        <f>IF(NOT(우수테스터!J478="등록자"),[1]우수테스터!I529,0)</f>
        <v>0</v>
      </c>
    </row>
    <row r="504" spans="2:3" x14ac:dyDescent="0.3">
      <c r="B504">
        <f>IF(NOT(우수테스터!J479="등록자"),[1]우수테스터!J530,0)</f>
        <v>0</v>
      </c>
      <c r="C504">
        <f>IF(NOT(우수테스터!J479="등록자"),[1]우수테스터!I530,0)</f>
        <v>0</v>
      </c>
    </row>
    <row r="505" spans="2:3" x14ac:dyDescent="0.3">
      <c r="B505">
        <f>IF(NOT(우수테스터!J480="등록자"),[1]우수테스터!J531,0)</f>
        <v>0</v>
      </c>
      <c r="C505">
        <f>IF(NOT(우수테스터!J480="등록자"),[1]우수테스터!I531,0)</f>
        <v>0</v>
      </c>
    </row>
    <row r="506" spans="2:3" x14ac:dyDescent="0.3">
      <c r="B506">
        <f>IF(NOT(우수테스터!J481="등록자"),[1]우수테스터!J532,0)</f>
        <v>0</v>
      </c>
      <c r="C506">
        <f>IF(NOT(우수테스터!J481="등록자"),[1]우수테스터!I532,0)</f>
        <v>0</v>
      </c>
    </row>
    <row r="507" spans="2:3" x14ac:dyDescent="0.3">
      <c r="B507">
        <f>IF(NOT(우수테스터!J482="등록자"),[1]우수테스터!J533,0)</f>
        <v>0</v>
      </c>
      <c r="C507">
        <f>IF(NOT(우수테스터!J482="등록자"),[1]우수테스터!I533,0)</f>
        <v>0</v>
      </c>
    </row>
    <row r="508" spans="2:3" x14ac:dyDescent="0.3">
      <c r="B508">
        <f>IF(NOT(우수테스터!J483="등록자"),[1]우수테스터!J534,0)</f>
        <v>0</v>
      </c>
      <c r="C508">
        <f>IF(NOT(우수테스터!J483="등록자"),[1]우수테스터!I534,0)</f>
        <v>0</v>
      </c>
    </row>
    <row r="509" spans="2:3" x14ac:dyDescent="0.3">
      <c r="B509">
        <f>IF(NOT(우수테스터!J484="등록자"),[1]우수테스터!J535,0)</f>
        <v>0</v>
      </c>
      <c r="C509">
        <f>IF(NOT(우수테스터!J484="등록자"),[1]우수테스터!I535,0)</f>
        <v>0</v>
      </c>
    </row>
    <row r="510" spans="2:3" x14ac:dyDescent="0.3">
      <c r="B510">
        <f>IF(NOT(우수테스터!J485="등록자"),[1]우수테스터!J536,0)</f>
        <v>0</v>
      </c>
    </row>
    <row r="511" spans="2:3" x14ac:dyDescent="0.3">
      <c r="B511">
        <f>IF(NOT(우수테스터!J486="등록자"),[1]우수테스터!J537,0)</f>
        <v>0</v>
      </c>
    </row>
    <row r="512" spans="2:3" x14ac:dyDescent="0.3">
      <c r="B512">
        <f>IF(NOT(우수테스터!J487="등록자"),[1]우수테스터!J538,0)</f>
        <v>0</v>
      </c>
    </row>
    <row r="513" spans="2:2" x14ac:dyDescent="0.3">
      <c r="B513">
        <f>IF(NOT(우수테스터!J488="등록자"),[1]우수테스터!J539,0)</f>
        <v>0</v>
      </c>
    </row>
    <row r="514" spans="2:2" x14ac:dyDescent="0.3">
      <c r="B514">
        <f>IF(NOT(우수테스터!J489="등록자"),[1]우수테스터!J540,0)</f>
        <v>0</v>
      </c>
    </row>
    <row r="515" spans="2:2" x14ac:dyDescent="0.3">
      <c r="B515">
        <f>IF(NOT(우수테스터!J490="등록자"),[1]우수테스터!J541,0)</f>
        <v>0</v>
      </c>
    </row>
    <row r="516" spans="2:2" x14ac:dyDescent="0.3">
      <c r="B516">
        <f>IF(NOT(우수테스터!J491="등록자"),[1]우수테스터!J542,0)</f>
        <v>0</v>
      </c>
    </row>
    <row r="517" spans="2:2" x14ac:dyDescent="0.3">
      <c r="B517">
        <f>IF(NOT(우수테스터!J492="등록자"),[1]우수테스터!J543,0)</f>
        <v>0</v>
      </c>
    </row>
    <row r="518" spans="2:2" x14ac:dyDescent="0.3">
      <c r="B518">
        <f>IF(NOT(우수테스터!J493="등록자"),[1]우수테스터!J544,0)</f>
        <v>0</v>
      </c>
    </row>
    <row r="519" spans="2:2" x14ac:dyDescent="0.3">
      <c r="B519">
        <f>IF(NOT(우수테스터!J494="등록자"),[1]우수테스터!J545,0)</f>
        <v>0</v>
      </c>
    </row>
    <row r="520" spans="2:2" x14ac:dyDescent="0.3">
      <c r="B520">
        <f>IF(NOT(우수테스터!J495="등록자"),[1]우수테스터!J546,0)</f>
        <v>0</v>
      </c>
    </row>
    <row r="521" spans="2:2" x14ac:dyDescent="0.3">
      <c r="B521">
        <f>IF(NOT(우수테스터!J496="등록자"),[1]우수테스터!J547,0)</f>
        <v>0</v>
      </c>
    </row>
    <row r="522" spans="2:2" x14ac:dyDescent="0.3">
      <c r="B522">
        <f>IF(NOT(우수테스터!J497="등록자"),[1]우수테스터!J548,0)</f>
        <v>0</v>
      </c>
    </row>
    <row r="523" spans="2:2" x14ac:dyDescent="0.3">
      <c r="B523">
        <f>IF(NOT(우수테스터!J498="등록자"),[1]우수테스터!J549,0)</f>
        <v>0</v>
      </c>
    </row>
    <row r="524" spans="2:2" x14ac:dyDescent="0.3">
      <c r="B524">
        <f>IF(NOT(우수테스터!J499="등록자"),[1]우수테스터!J550,0)</f>
        <v>0</v>
      </c>
    </row>
    <row r="525" spans="2:2" x14ac:dyDescent="0.3">
      <c r="B525">
        <f>IF(NOT(우수테스터!J500="등록자"),[1]우수테스터!J551,0)</f>
        <v>0</v>
      </c>
    </row>
    <row r="526" spans="2:2" x14ac:dyDescent="0.3">
      <c r="B526">
        <f>IF(NOT(우수테스터!J501="등록자"),[1]우수테스터!J552,0)</f>
        <v>0</v>
      </c>
    </row>
    <row r="527" spans="2:2" x14ac:dyDescent="0.3">
      <c r="B527">
        <f>IF(NOT(우수테스터!J502="등록자"),[1]우수테스터!J553,0)</f>
        <v>0</v>
      </c>
    </row>
    <row r="528" spans="2:2" x14ac:dyDescent="0.3">
      <c r="B528">
        <f>IF(NOT(우수테스터!J503="등록자"),[1]우수테스터!J554,0)</f>
        <v>0</v>
      </c>
    </row>
    <row r="529" spans="2:2" x14ac:dyDescent="0.3">
      <c r="B529">
        <f>IF(NOT(우수테스터!J504="등록자"),[1]우수테스터!J555,0)</f>
        <v>0</v>
      </c>
    </row>
    <row r="530" spans="2:2" x14ac:dyDescent="0.3">
      <c r="B530">
        <f>IF(NOT(우수테스터!J505="등록자"),[1]우수테스터!J556,0)</f>
        <v>0</v>
      </c>
    </row>
    <row r="531" spans="2:2" x14ac:dyDescent="0.3">
      <c r="B531">
        <f>IF(NOT(우수테스터!J506="등록자"),[1]우수테스터!J557,0)</f>
        <v>0</v>
      </c>
    </row>
    <row r="532" spans="2:2" x14ac:dyDescent="0.3">
      <c r="B532">
        <f>IF(NOT(우수테스터!J507="등록자"),[1]우수테스터!J558,0)</f>
        <v>0</v>
      </c>
    </row>
    <row r="533" spans="2:2" x14ac:dyDescent="0.3">
      <c r="B533">
        <f>IF(NOT(우수테스터!J508="등록자"),[1]우수테스터!J559,0)</f>
        <v>0</v>
      </c>
    </row>
    <row r="534" spans="2:2" x14ac:dyDescent="0.3">
      <c r="B534">
        <f>IF(NOT(우수테스터!J509="등록자"),[1]우수테스터!J560,0)</f>
        <v>0</v>
      </c>
    </row>
    <row r="535" spans="2:2" x14ac:dyDescent="0.3">
      <c r="B535">
        <f>IF(NOT(우수테스터!J510="등록자"),[1]우수테스터!J561,0)</f>
        <v>0</v>
      </c>
    </row>
    <row r="536" spans="2:2" x14ac:dyDescent="0.3">
      <c r="B536">
        <f>IF(NOT(우수테스터!J511="등록자"),[1]우수테스터!J562,0)</f>
        <v>0</v>
      </c>
    </row>
    <row r="537" spans="2:2" x14ac:dyDescent="0.3">
      <c r="B537">
        <f>IF(NOT(우수테스터!J512="등록자"),[1]우수테스터!J563,0)</f>
        <v>0</v>
      </c>
    </row>
    <row r="538" spans="2:2" x14ac:dyDescent="0.3">
      <c r="B538">
        <f>IF(NOT(우수테스터!J513="등록자"),[1]우수테스터!J564,0)</f>
        <v>0</v>
      </c>
    </row>
    <row r="539" spans="2:2" x14ac:dyDescent="0.3">
      <c r="B539">
        <f>IF(NOT(우수테스터!J514="등록자"),[1]우수테스터!J565,0)</f>
        <v>0</v>
      </c>
    </row>
    <row r="540" spans="2:2" x14ac:dyDescent="0.3">
      <c r="B540">
        <f>IF(NOT(우수테스터!J515="등록자"),[1]우수테스터!J566,0)</f>
        <v>0</v>
      </c>
    </row>
    <row r="541" spans="2:2" x14ac:dyDescent="0.3">
      <c r="B541">
        <f>IF(NOT(우수테스터!J516="등록자"),[1]우수테스터!J567,0)</f>
        <v>0</v>
      </c>
    </row>
    <row r="542" spans="2:2" x14ac:dyDescent="0.3">
      <c r="B542">
        <f>IF(NOT(우수테스터!J517="등록자"),[1]우수테스터!J568,0)</f>
        <v>0</v>
      </c>
    </row>
    <row r="543" spans="2:2" x14ac:dyDescent="0.3">
      <c r="B543">
        <f>IF(NOT(우수테스터!J518="등록자"),[1]우수테스터!J569,0)</f>
        <v>0</v>
      </c>
    </row>
    <row r="544" spans="2:2" x14ac:dyDescent="0.3">
      <c r="B544">
        <f>IF(NOT(우수테스터!J519="등록자"),[1]우수테스터!J570,0)</f>
        <v>0</v>
      </c>
    </row>
    <row r="545" spans="2:2" x14ac:dyDescent="0.3">
      <c r="B545">
        <f>IF(NOT(우수테스터!J520="등록자"),[1]우수테스터!J571,0)</f>
        <v>0</v>
      </c>
    </row>
    <row r="546" spans="2:2" x14ac:dyDescent="0.3">
      <c r="B546">
        <f>IF(NOT(우수테스터!J521="등록자"),[1]우수테스터!J572,0)</f>
        <v>0</v>
      </c>
    </row>
    <row r="547" spans="2:2" x14ac:dyDescent="0.3">
      <c r="B547">
        <f>IF(NOT(우수테스터!J522="등록자"),[1]우수테스터!J573,0)</f>
        <v>0</v>
      </c>
    </row>
    <row r="548" spans="2:2" x14ac:dyDescent="0.3">
      <c r="B548">
        <f>IF(NOT(우수테스터!J523="등록자"),[1]우수테스터!J574,0)</f>
        <v>0</v>
      </c>
    </row>
    <row r="549" spans="2:2" x14ac:dyDescent="0.3">
      <c r="B549">
        <f>IF(NOT(우수테스터!J524="등록자"),[1]우수테스터!J575,0)</f>
        <v>0</v>
      </c>
    </row>
    <row r="550" spans="2:2" x14ac:dyDescent="0.3">
      <c r="B550">
        <f>IF(NOT(우수테스터!J525="등록자"),[1]우수테스터!J576,0)</f>
        <v>0</v>
      </c>
    </row>
    <row r="551" spans="2:2" x14ac:dyDescent="0.3">
      <c r="B551">
        <f>IF(NOT(우수테스터!J526="등록자"),[1]우수테스터!J577,0)</f>
        <v>0</v>
      </c>
    </row>
    <row r="552" spans="2:2" x14ac:dyDescent="0.3">
      <c r="B552">
        <f>IF(NOT(우수테스터!J527="등록자"),[1]우수테스터!J578,0)</f>
        <v>0</v>
      </c>
    </row>
    <row r="553" spans="2:2" x14ac:dyDescent="0.3">
      <c r="B553">
        <f>IF(NOT(우수테스터!J528="등록자"),[1]우수테스터!J579,0)</f>
        <v>0</v>
      </c>
    </row>
    <row r="554" spans="2:2" x14ac:dyDescent="0.3">
      <c r="B554">
        <f>IF(NOT(우수테스터!J529="등록자"),[1]우수테스터!J580,0)</f>
        <v>0</v>
      </c>
    </row>
    <row r="555" spans="2:2" x14ac:dyDescent="0.3">
      <c r="B555">
        <f>IF(NOT(우수테스터!J530="등록자"),[1]우수테스터!J581,0)</f>
        <v>0</v>
      </c>
    </row>
    <row r="556" spans="2:2" x14ac:dyDescent="0.3">
      <c r="B556">
        <f>IF(NOT(우수테스터!J531="등록자"),[1]우수테스터!J582,0)</f>
        <v>0</v>
      </c>
    </row>
    <row r="557" spans="2:2" x14ac:dyDescent="0.3">
      <c r="B557">
        <f>IF(NOT(우수테스터!J532="등록자"),[1]우수테스터!J583,0)</f>
        <v>0</v>
      </c>
    </row>
    <row r="558" spans="2:2" x14ac:dyDescent="0.3">
      <c r="B558">
        <f>IF(NOT(우수테스터!J533="등록자"),[1]우수테스터!J584,0)</f>
        <v>0</v>
      </c>
    </row>
    <row r="559" spans="2:2" x14ac:dyDescent="0.3">
      <c r="B559">
        <f>IF(NOT(우수테스터!J534="등록자"),[1]우수테스터!J585,0)</f>
        <v>0</v>
      </c>
    </row>
    <row r="560" spans="2:2" x14ac:dyDescent="0.3">
      <c r="B560">
        <f>IF(NOT(우수테스터!J535="등록자"),[1]우수테스터!J586,0)</f>
        <v>0</v>
      </c>
    </row>
    <row r="561" spans="2:2" x14ac:dyDescent="0.3">
      <c r="B561">
        <f>IF(NOT(우수테스터!J536="등록자"),[1]우수테스터!J587,0)</f>
        <v>0</v>
      </c>
    </row>
    <row r="562" spans="2:2" x14ac:dyDescent="0.3">
      <c r="B562">
        <f>IF(NOT(우수테스터!J537="등록자"),[1]우수테스터!J588,0)</f>
        <v>0</v>
      </c>
    </row>
    <row r="563" spans="2:2" x14ac:dyDescent="0.3">
      <c r="B563">
        <f>IF(NOT(우수테스터!J538="등록자"),[1]우수테스터!J589,0)</f>
        <v>0</v>
      </c>
    </row>
    <row r="564" spans="2:2" x14ac:dyDescent="0.3">
      <c r="B564">
        <f>IF(NOT(우수테스터!J539="등록자"),[1]우수테스터!J590,0)</f>
        <v>0</v>
      </c>
    </row>
    <row r="565" spans="2:2" x14ac:dyDescent="0.3">
      <c r="B565">
        <f>IF(NOT(우수테스터!J540="등록자"),[1]우수테스터!J591,0)</f>
        <v>0</v>
      </c>
    </row>
    <row r="566" spans="2:2" x14ac:dyDescent="0.3">
      <c r="B566">
        <f>IF(NOT(우수테스터!J541="등록자"),[1]우수테스터!J592,0)</f>
        <v>0</v>
      </c>
    </row>
    <row r="567" spans="2:2" x14ac:dyDescent="0.3">
      <c r="B567">
        <f>IF(NOT(우수테스터!J542="등록자"),[1]우수테스터!J593,0)</f>
        <v>0</v>
      </c>
    </row>
    <row r="568" spans="2:2" x14ac:dyDescent="0.3">
      <c r="B568">
        <f>IF(NOT(우수테스터!J543="등록자"),[1]우수테스터!J594,0)</f>
        <v>0</v>
      </c>
    </row>
    <row r="569" spans="2:2" x14ac:dyDescent="0.3">
      <c r="B569">
        <f>IF(NOT(우수테스터!J544="등록자"),[1]우수테스터!J595,0)</f>
        <v>0</v>
      </c>
    </row>
    <row r="570" spans="2:2" x14ac:dyDescent="0.3">
      <c r="B570">
        <f>IF(NOT(우수테스터!J545="등록자"),[1]우수테스터!J596,0)</f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ce1329-5160-4fc4-bcb6-c2b3c1f66d7c" xsi:nil="true"/>
    <lcf76f155ced4ddcb4097134ff3c332f xmlns="26e774a9-95a9-4bda-a65c-a30df74c797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F60E3B25824314C900383B082535749" ma:contentTypeVersion="12" ma:contentTypeDescription="새 문서를 만듭니다." ma:contentTypeScope="" ma:versionID="76fb70e00ca2728a9df29598fbc26fb1">
  <xsd:schema xmlns:xsd="http://www.w3.org/2001/XMLSchema" xmlns:xs="http://www.w3.org/2001/XMLSchema" xmlns:p="http://schemas.microsoft.com/office/2006/metadata/properties" xmlns:ns2="26e774a9-95a9-4bda-a65c-a30df74c7975" xmlns:ns3="0ece1329-5160-4fc4-bcb6-c2b3c1f66d7c" targetNamespace="http://schemas.microsoft.com/office/2006/metadata/properties" ma:root="true" ma:fieldsID="647bfc96cde11513a55be68f3f211151" ns2:_="" ns3:_="">
    <xsd:import namespace="26e774a9-95a9-4bda-a65c-a30df74c7975"/>
    <xsd:import namespace="0ece1329-5160-4fc4-bcb6-c2b3c1f66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74a9-95a9-4bda-a65c-a30df74c7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6bfcc14d-defc-4e52-9f66-50ef955cb0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e1329-5160-4fc4-bcb6-c2b3c1f66d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e98e385-3fe1-4a58-9cde-d05dc62214f8}" ma:internalName="TaxCatchAll" ma:showField="CatchAllData" ma:web="0ece1329-5160-4fc4-bcb6-c2b3c1f66d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8D24A-1061-4F41-8F92-FAB2AA211C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2E14D-2F8C-45A9-BFDF-3C2E4A732A32}">
  <ds:schemaRefs>
    <ds:schemaRef ds:uri="http://purl.org/dc/dcmitype/"/>
    <ds:schemaRef ds:uri="http://purl.org/dc/elements/1.1/"/>
    <ds:schemaRef ds:uri="26e774a9-95a9-4bda-a65c-a30df74c7975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ece1329-5160-4fc4-bcb6-c2b3c1f66d7c"/>
  </ds:schemaRefs>
</ds:datastoreItem>
</file>

<file path=customXml/itemProps3.xml><?xml version="1.0" encoding="utf-8"?>
<ds:datastoreItem xmlns:ds="http://schemas.openxmlformats.org/officeDocument/2006/customXml" ds:itemID="{47A9DE71-DAF4-4B03-8AAD-6FD29AF40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774a9-95a9-4bda-a65c-a30df74c7975"/>
    <ds:schemaRef ds:uri="0ece1329-5160-4fc4-bcb6-c2b3c1f66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58a3344-3004-4f39-816f-4dfa342d9d5f}" enabled="0" method="" siteId="{558a3344-3004-4f39-816f-4dfa342d9d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스밸_이태경</vt:lpstr>
      <vt:lpstr>공통스킬</vt:lpstr>
      <vt:lpstr>스밸_박준석</vt:lpstr>
      <vt:lpstr>스밸_김형종</vt:lpstr>
      <vt:lpstr>오디움_스토리</vt:lpstr>
      <vt:lpstr>오디움_시스템</vt:lpstr>
      <vt:lpstr>필드개선</vt:lpstr>
      <vt:lpstr>봄봄</vt:lpstr>
      <vt:lpstr>기타수정</vt:lpstr>
      <vt:lpstr>이그니션</vt:lpstr>
      <vt:lpstr>버닝월드</vt:lpstr>
      <vt:lpstr>익스프레스</vt:lpstr>
      <vt:lpstr>풀문파티</vt:lpstr>
      <vt:lpstr>레인보우</vt:lpstr>
      <vt:lpstr>미니게임</vt:lpstr>
      <vt:lpstr>월와핸</vt:lpstr>
      <vt:lpstr>황금마차</vt:lpstr>
      <vt:lpstr>썬데이</vt:lpstr>
      <vt:lpstr>몬컬</vt:lpstr>
      <vt:lpstr>불꽃늑대조정</vt:lpstr>
      <vt:lpstr>정규캐시</vt:lpstr>
      <vt:lpstr>프로모션</vt:lpstr>
      <vt:lpstr>기타</vt:lpstr>
      <vt:lpstr>우수테스터</vt:lpstr>
      <vt:lpstr>우테랭크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김혜원 </dc:creator>
  <cp:keywords/>
  <dc:description/>
  <cp:lastModifiedBy>박준석 [parkjs]</cp:lastModifiedBy>
  <cp:revision/>
  <dcterms:created xsi:type="dcterms:W3CDTF">2022-08-18T07:26:18Z</dcterms:created>
  <dcterms:modified xsi:type="dcterms:W3CDTF">2022-08-31T06:55:08Z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0x0101001F60E3B25824314C900383B082535749</vt:lpwstr>
  </property>
  <property fmtid="{D5CDD505-2E9C-101B-9397-08002B2CF9AE}" pid="3" name="MediaServiceImageTags">
    <vt:lpwstr/>
  </property>
</Properties>
</file>